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hidePivotFieldList="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FBF9EC13-F5FA-4FD2-9FA2-22AED0EEF54D}" xr6:coauthVersionLast="37" xr6:coauthVersionMax="47" xr10:uidLastSave="{00000000-0000-0000-0000-000000000000}"/>
  <bookViews>
    <workbookView xWindow="-120" yWindow="-120" windowWidth="29040" windowHeight="15840" tabRatio="810" firstSheet="9" activeTab="13" xr2:uid="{00000000-000D-0000-FFFF-FFFF00000000}"/>
  </bookViews>
  <sheets>
    <sheet name="PORTADA" sheetId="105" r:id="rId1"/>
    <sheet name="RESUMEN POR C.O.G." sheetId="102" r:id="rId2"/>
    <sheet name="PRESIDENCIA" sheetId="82" r:id="rId3"/>
    <sheet name="SECRETARÍA" sheetId="83" r:id="rId4"/>
    <sheet name="FINANZAS" sheetId="84" r:id="rId5"/>
    <sheet name="PROGRAMACIÓN" sheetId="85" r:id="rId6"/>
    <sheet name="CONTRALORÍA" sheetId="86" r:id="rId7"/>
    <sheet name="DESARROLLO" sheetId="87" r:id="rId8"/>
    <sheet name="FOMENTO" sheetId="88" r:id="rId9"/>
    <sheet name="OBRAS" sheetId="90" r:id="rId10"/>
    <sheet name="DECUR" sheetId="89" r:id="rId11"/>
    <sheet name="ADMINISTRACION" sheetId="91" r:id="rId12"/>
    <sheet name="SEG PUBLICA" sheetId="92" r:id="rId13"/>
    <sheet name="TRÁNSITO" sheetId="93" r:id="rId14"/>
    <sheet name="A. JURIDICOS" sheetId="94" r:id="rId15"/>
    <sheet name="A. CIUDADANA" sheetId="95" r:id="rId16"/>
    <sheet name="A. A LA MUJER" sheetId="96" r:id="rId17"/>
    <sheet name="PROTECCION AMB." sheetId="97" r:id="rId18"/>
    <sheet name="COORD. DEL DIF" sheetId="98" r:id="rId19"/>
    <sheet name="INMUEBLES" sheetId="106" r:id="rId20"/>
    <sheet name="EDIFICIOS HABITACIONALES" sheetId="107" r:id="rId21"/>
    <sheet name="INFRAESTRUCTURA" sheetId="108" r:id="rId22"/>
    <sheet name="ACTIVOS INTANGIBLES" sheetId="99" r:id="rId23"/>
    <sheet name="OTROS BIENES INMUEBLES" sheetId="114" r:id="rId24"/>
    <sheet name="OBRAS P. (BIENES DOMINIO)" sheetId="115" r:id="rId25"/>
    <sheet name="OBRAS P. (BIENES PROPIOS)" sheetId="116" r:id="rId26"/>
  </sheets>
  <definedNames>
    <definedName name="_xlnm._FilterDatabase" localSheetId="16" hidden="1">'A. A LA MUJER'!$B$6:$Q$30</definedName>
    <definedName name="_xlnm._FilterDatabase" localSheetId="15" hidden="1">'A. CIUDADANA'!$B$6:$Q$30</definedName>
    <definedName name="_xlnm._FilterDatabase" localSheetId="14" hidden="1">'A. JURIDICOS'!$B$6:$Q$33</definedName>
    <definedName name="_xlnm._FilterDatabase" localSheetId="11" hidden="1">ADMINISTRACION!$B$6:$Q$121</definedName>
    <definedName name="_xlnm._FilterDatabase" localSheetId="6" hidden="1">CONTRALORÍA!$B$6:$Q$41</definedName>
    <definedName name="_xlnm._FilterDatabase" localSheetId="18" hidden="1">'COORD. DEL DIF'!$B$6:$Q$157</definedName>
    <definedName name="_xlnm._FilterDatabase" localSheetId="10" hidden="1">DECUR!$B$6:$Q$533</definedName>
    <definedName name="_xlnm._FilterDatabase" localSheetId="7" hidden="1">DESARROLLO!$B$6:$Q$50</definedName>
    <definedName name="_xlnm._FilterDatabase" localSheetId="20" hidden="1">'EDIFICIOS HABITACIONALES'!$A$5:$H$126</definedName>
    <definedName name="_xlnm._FilterDatabase" localSheetId="4" hidden="1">FINANZAS!$B$6:$Q$103</definedName>
    <definedName name="_xlnm._FilterDatabase" localSheetId="8" hidden="1">FOMENTO!$B$6:$Q$24</definedName>
    <definedName name="_xlnm._FilterDatabase" localSheetId="21" hidden="1">INFRAESTRUCTURA!$A$4:$G$37</definedName>
    <definedName name="_xlnm._FilterDatabase" localSheetId="9" hidden="1">OBRAS!$B$6:$Q$132</definedName>
    <definedName name="_xlnm._FilterDatabase" localSheetId="2" hidden="1">PRESIDENCIA!$B$6:$Q$173</definedName>
    <definedName name="_xlnm._FilterDatabase" localSheetId="5" hidden="1">PROGRAMACIÓN!$B$6:$Q$56</definedName>
    <definedName name="_xlnm._FilterDatabase" localSheetId="17" hidden="1">'PROTECCION AMB.'!$B$6:$Q$41</definedName>
    <definedName name="_xlnm._FilterDatabase" localSheetId="3" hidden="1">SECRETARÍA!$B$6:$Q$175</definedName>
    <definedName name="_xlnm._FilterDatabase" localSheetId="12" hidden="1">'SEG PUBLICA'!$B$6:$Q$416</definedName>
    <definedName name="_xlnm._FilterDatabase" localSheetId="13" hidden="1">TRÁNSITO!$B$6:$Q$18</definedName>
    <definedName name="_xlnm.Print_Area" localSheetId="16">'A. A LA MUJER'!$A$1:$Q$52</definedName>
    <definedName name="_xlnm.Print_Area" localSheetId="15">'A. CIUDADANA'!$A$1:$Q$50</definedName>
    <definedName name="_xlnm.Print_Area" localSheetId="14">'A. JURIDICOS'!$A$1:$Q$54</definedName>
    <definedName name="_xlnm.Print_Area" localSheetId="22">'ACTIVOS INTANGIBLES'!$A$1:$AC$36</definedName>
    <definedName name="_xlnm.Print_Area" localSheetId="6">CONTRALORÍA!$A$1:$Q$58</definedName>
    <definedName name="_xlnm.Print_Area" localSheetId="18">'COORD. DEL DIF'!$A$1:$Q$175</definedName>
    <definedName name="_xlnm.Print_Area" localSheetId="10">DECUR!$A$1:$Q$531</definedName>
    <definedName name="_xlnm.Print_Area" localSheetId="7">DESARROLLO!$A$1:$Q$78</definedName>
    <definedName name="_xlnm.Print_Area" localSheetId="20">'EDIFICIOS HABITACIONALES'!$A$1:$H$163</definedName>
    <definedName name="_xlnm.Print_Area" localSheetId="4">FINANZAS!$A$1:$Q$128</definedName>
    <definedName name="_xlnm.Print_Area" localSheetId="8">FOMENTO!$A$1:$Q$49</definedName>
    <definedName name="_xlnm.Print_Area" localSheetId="21">INFRAESTRUCTURA!$A$1:$G$61</definedName>
    <definedName name="_xlnm.Print_Area" localSheetId="19">INMUEBLES!$A$1:$AB$108</definedName>
    <definedName name="_xlnm.Print_Area" localSheetId="9">OBRAS!$A$1:$Q$151</definedName>
    <definedName name="_xlnm.Print_Area" localSheetId="24">'OBRAS P. (BIENES DOMINIO)'!$A$1:$K$52</definedName>
    <definedName name="_xlnm.Print_Area" localSheetId="25">'OBRAS P. (BIENES PROPIOS)'!$A$1:$K$28</definedName>
    <definedName name="_xlnm.Print_Area" localSheetId="23">'OTROS BIENES INMUEBLES'!$A$1:$Q$31</definedName>
    <definedName name="_xlnm.Print_Area" localSheetId="0">PORTADA!$A$1:$S$61</definedName>
    <definedName name="_xlnm.Print_Area" localSheetId="2">PRESIDENCIA!$A$1:$Q$128</definedName>
    <definedName name="_xlnm.Print_Area" localSheetId="5">PROGRAMACIÓN!$A$1:$Q$74</definedName>
    <definedName name="_xlnm.Print_Area" localSheetId="17">'PROTECCION AMB.'!$A$1:$Q$67</definedName>
    <definedName name="_xlnm.Print_Area" localSheetId="1">'RESUMEN POR C.O.G.'!$A$1:$U$53</definedName>
    <definedName name="_xlnm.Print_Area" localSheetId="3">SECRETARÍA!$A$1:$Q$176</definedName>
    <definedName name="_xlnm.Print_Area" localSheetId="12">'SEG PUBLICA'!$A$1:$Q$132</definedName>
    <definedName name="_xlnm.Print_Area" localSheetId="13">TRÁNSITO!$A$1:$Q$44</definedName>
    <definedName name="_xlnm.Print_Titles" localSheetId="16">'A. A LA MUJER'!$1:$6</definedName>
    <definedName name="_xlnm.Print_Titles" localSheetId="15">'A. CIUDADANA'!$1:$6</definedName>
    <definedName name="_xlnm.Print_Titles" localSheetId="14">'A. JURIDICOS'!$1:$6</definedName>
    <definedName name="_xlnm.Print_Titles" localSheetId="11">ADMINISTRACION!$1:$6</definedName>
    <definedName name="_xlnm.Print_Titles" localSheetId="6">CONTRALORÍA!$1:$6</definedName>
    <definedName name="_xlnm.Print_Titles" localSheetId="18">'COORD. DEL DIF'!$1:$6</definedName>
    <definedName name="_xlnm.Print_Titles" localSheetId="10">DECUR!$1:$6</definedName>
    <definedName name="_xlnm.Print_Titles" localSheetId="7">DESARROLLO!$1:$6</definedName>
    <definedName name="_xlnm.Print_Titles" localSheetId="20">'EDIFICIOS HABITACIONALES'!$1:$5</definedName>
    <definedName name="_xlnm.Print_Titles" localSheetId="4">FINANZAS!$1:$6</definedName>
    <definedName name="_xlnm.Print_Titles" localSheetId="8">FOMENTO!$1:$6</definedName>
    <definedName name="_xlnm.Print_Titles" localSheetId="21">INFRAESTRUCTURA!$1:$4</definedName>
    <definedName name="_xlnm.Print_Titles" localSheetId="19">INMUEBLES!$5:$6</definedName>
    <definedName name="_xlnm.Print_Titles" localSheetId="9">OBRAS!$1:$6</definedName>
    <definedName name="_xlnm.Print_Titles" localSheetId="2">PRESIDENCIA!$1:$6</definedName>
    <definedName name="_xlnm.Print_Titles" localSheetId="5">PROGRAMACIÓN!$1:$6</definedName>
    <definedName name="_xlnm.Print_Titles" localSheetId="17">'PROTECCION AMB.'!$1:$6</definedName>
    <definedName name="_xlnm.Print_Titles" localSheetId="3">SECRETARÍA!$1:$6</definedName>
    <definedName name="_xlnm.Print_Titles" localSheetId="12">'SEG PUBLICA'!$1:$6</definedName>
    <definedName name="_xlnm.Print_Titles" localSheetId="13">TRÁNSITO!$1:$6</definedName>
  </definedNames>
  <calcPr calcId="179021"/>
</workbook>
</file>

<file path=xl/calcChain.xml><?xml version="1.0" encoding="utf-8"?>
<calcChain xmlns="http://schemas.openxmlformats.org/spreadsheetml/2006/main">
  <c r="I11" i="116" l="1"/>
  <c r="I37" i="115"/>
  <c r="K33" i="102"/>
  <c r="O512" i="89"/>
  <c r="O121" i="91"/>
  <c r="O50" i="87"/>
  <c r="O56" i="85" l="1"/>
  <c r="O157" i="98" l="1"/>
  <c r="O41" i="97"/>
  <c r="O30" i="96"/>
  <c r="O30" i="95"/>
  <c r="O33" i="94"/>
  <c r="O132" i="90"/>
  <c r="G33" i="102"/>
  <c r="O41" i="86"/>
  <c r="O103" i="84"/>
  <c r="D33" i="102"/>
  <c r="O161" i="83"/>
  <c r="O111" i="82"/>
  <c r="C33" i="102"/>
  <c r="O123" i="92"/>
  <c r="O24" i="88"/>
  <c r="I33" i="102"/>
  <c r="N33" i="102"/>
  <c r="O17" i="93"/>
  <c r="O18" i="114"/>
  <c r="F37" i="108" l="1"/>
  <c r="G128" i="107" l="1"/>
  <c r="M87" i="106"/>
  <c r="D37" i="102" l="1"/>
  <c r="T18" i="102" l="1"/>
  <c r="L35" i="102" l="1"/>
  <c r="T35" i="102" s="1"/>
  <c r="T36" i="102"/>
  <c r="U36" i="102" l="1"/>
  <c r="S24" i="102" l="1"/>
  <c r="S33" i="102" s="1"/>
  <c r="R30" i="102"/>
  <c r="R24" i="102"/>
  <c r="Q26" i="102"/>
  <c r="Q14" i="102"/>
  <c r="O27" i="102"/>
  <c r="O26" i="102"/>
  <c r="O33" i="102" s="1"/>
  <c r="N37" i="102"/>
  <c r="L30" i="102"/>
  <c r="L33" i="102" s="1"/>
  <c r="J26" i="102"/>
  <c r="J33" i="102" s="1"/>
  <c r="R33" i="102" l="1"/>
  <c r="Q33" i="102"/>
  <c r="O37" i="102"/>
  <c r="S37" i="102" l="1"/>
  <c r="L37" i="102"/>
  <c r="K37" i="102"/>
  <c r="H17" i="102"/>
  <c r="H11" i="102" l="1"/>
  <c r="I37" i="102"/>
  <c r="H33" i="102" l="1"/>
  <c r="H37" i="102" s="1"/>
  <c r="O20" i="99" l="1"/>
  <c r="J37" i="102" l="1"/>
  <c r="T31" i="102" l="1"/>
  <c r="F26" i="102" l="1"/>
  <c r="F33" i="102" l="1"/>
  <c r="F37" i="102" s="1"/>
  <c r="P26" i="102" l="1"/>
  <c r="P33" i="102" l="1"/>
  <c r="P37" i="102" s="1"/>
  <c r="U13" i="99" l="1"/>
  <c r="W13" i="99" s="1"/>
  <c r="X13" i="99" s="1"/>
  <c r="Z13" i="99" s="1"/>
  <c r="AA13" i="99" l="1"/>
  <c r="AC13" i="99" s="1"/>
  <c r="U9" i="99"/>
  <c r="W9" i="99" s="1"/>
  <c r="X9" i="99" s="1"/>
  <c r="Z9" i="99" s="1"/>
  <c r="U10" i="99"/>
  <c r="W10" i="99" s="1"/>
  <c r="X10" i="99" s="1"/>
  <c r="Z10" i="99" s="1"/>
  <c r="U8" i="99"/>
  <c r="W8" i="99" s="1"/>
  <c r="X8" i="99" s="1"/>
  <c r="Z8" i="99" s="1"/>
  <c r="O14" i="99" l="1"/>
  <c r="O11" i="99"/>
  <c r="O21" i="99" l="1"/>
  <c r="T32" i="102" l="1"/>
  <c r="U32" i="102" s="1"/>
  <c r="T30" i="102"/>
  <c r="T29" i="102"/>
  <c r="T28" i="102"/>
  <c r="R37" i="102"/>
  <c r="T25" i="102"/>
  <c r="T24" i="102"/>
  <c r="T23" i="102"/>
  <c r="T22" i="102"/>
  <c r="U22" i="102" s="1"/>
  <c r="T21" i="102"/>
  <c r="T20" i="102"/>
  <c r="T19" i="102"/>
  <c r="G37" i="102"/>
  <c r="T16" i="102"/>
  <c r="U16" i="102" s="1"/>
  <c r="T15" i="102"/>
  <c r="E14" i="102"/>
  <c r="E33" i="102" s="1"/>
  <c r="E37" i="102" s="1"/>
  <c r="T13" i="102"/>
  <c r="M12" i="102"/>
  <c r="M33" i="102" s="1"/>
  <c r="T9" i="102"/>
  <c r="T8" i="102"/>
  <c r="Q37" i="102"/>
  <c r="C37" i="102" l="1"/>
  <c r="T12" i="102"/>
  <c r="M37" i="102"/>
  <c r="T27" i="102"/>
  <c r="T11" i="102"/>
  <c r="T14" i="102"/>
  <c r="T10" i="102"/>
  <c r="T26" i="102"/>
  <c r="T17" i="102"/>
  <c r="T7" i="102"/>
  <c r="T33" i="102" l="1"/>
  <c r="U12" i="102"/>
  <c r="V33" i="102"/>
  <c r="U17" i="102"/>
  <c r="T37" i="102"/>
  <c r="U23" i="102"/>
  <c r="U7" i="102"/>
  <c r="U33" i="102" l="1"/>
  <c r="U39" i="102"/>
  <c r="U37" i="102" l="1"/>
</calcChain>
</file>

<file path=xl/sharedStrings.xml><?xml version="1.0" encoding="utf-8"?>
<sst xmlns="http://schemas.openxmlformats.org/spreadsheetml/2006/main" count="16181" uniqueCount="5583">
  <si>
    <t>SILLAS SECRETARIAL GIRATORIA FORRADO EN PLIANA</t>
  </si>
  <si>
    <t>MUEBLE PARA COMPUTO</t>
  </si>
  <si>
    <t>NOGAL</t>
  </si>
  <si>
    <t>J6031</t>
  </si>
  <si>
    <t>SILLA FIJA DE FIBRA DE VIDRIO Y PATAS METALICAS</t>
  </si>
  <si>
    <t>ARCHIVERO METALICO DE 4 GAVETAS</t>
  </si>
  <si>
    <t>S307G</t>
  </si>
  <si>
    <t>MUEBLE PARA COMPUTADORA CON BASE METALICA Y MADERA</t>
  </si>
  <si>
    <t>MESA PAUSTEUR</t>
  </si>
  <si>
    <t>ST0606J06468</t>
  </si>
  <si>
    <t>BASTONES DE POLICARBONATO PR-24 (LOTE DE 55 PIEZAS)</t>
  </si>
  <si>
    <t>COMPU COPIAS S.A. DE C.V.</t>
  </si>
  <si>
    <t xml:space="preserve">ESCRITORIO SECRETARIAL METALICO CON CUBIERTA DE FORMAICA Y 2 CAJONES </t>
  </si>
  <si>
    <t>MESA PARA COMPUTADORA DE FORMAICA 2 COMPARTIMIENTOS</t>
  </si>
  <si>
    <t>PANASONIC</t>
  </si>
  <si>
    <t>0213</t>
  </si>
  <si>
    <t>NORBERTO QUEVEDO A.</t>
  </si>
  <si>
    <t>A374R</t>
  </si>
  <si>
    <t>EPSON</t>
  </si>
  <si>
    <t>EQUIPO DE ULTRASONIDO UB</t>
  </si>
  <si>
    <t>MIGUEL VERA GUILLEN</t>
  </si>
  <si>
    <t>CAMION  REDILA 120DIAR DIESEL</t>
  </si>
  <si>
    <t>MIRACLE</t>
  </si>
  <si>
    <t>ESCRITORIO SEMI-EJECUTIVO METALICO 75*1.50 DE 4 GABETAS</t>
  </si>
  <si>
    <t>C4031020</t>
  </si>
  <si>
    <t>NARANJA</t>
  </si>
  <si>
    <t>FERRETERIA Y DISTRIBUCIONES ELECTRICAS SA DE CV</t>
  </si>
  <si>
    <t>CHEVROLET</t>
  </si>
  <si>
    <t>EXCELENTE</t>
  </si>
  <si>
    <t>TELEFONO UNILINEA</t>
  </si>
  <si>
    <t>DAEWOO</t>
  </si>
  <si>
    <t>FERRETERIA Y ELECTRICA DEL SURESTE S,A DE C,V</t>
  </si>
  <si>
    <t>MABE</t>
  </si>
  <si>
    <t>RM04LM</t>
  </si>
  <si>
    <t>0012A10122</t>
  </si>
  <si>
    <t>FOTO CONTINO DE VERACRUZ S.A DE C.V.</t>
  </si>
  <si>
    <t>PMSTE</t>
  </si>
  <si>
    <t>E120</t>
  </si>
  <si>
    <t>ESCRITORIO SECRETARIAL METALICO CON CUBIERTA DE FORMAICA, 02 CAJONES. MEDIDAS DE 120 X 70 X 75 CMS.</t>
  </si>
  <si>
    <t>GABINETE UNIVERSAL METALICO CON 2 PUERTAS, MEDIDAS DE 90 X 50 X 183 CMS.</t>
  </si>
  <si>
    <t>TANQUE DE AGUA DE 1,100 LITROS</t>
  </si>
  <si>
    <t>MEXALIT</t>
  </si>
  <si>
    <t>MAGNESIGER</t>
  </si>
  <si>
    <t>TINA DE REMOLINO PARA TOBILLO EQUIPOS CON BOMBA</t>
  </si>
  <si>
    <t>No. CONS.</t>
  </si>
  <si>
    <t>GUITARRA DE MADERA ELECTRO ACUSTICA</t>
  </si>
  <si>
    <t>LA SEVILLANA</t>
  </si>
  <si>
    <t>A-2EQ</t>
  </si>
  <si>
    <t>BAJO ELECTRICO DE MADERA</t>
  </si>
  <si>
    <t xml:space="preserve"> YAMAHA</t>
  </si>
  <si>
    <t>MCA HEADLINER</t>
  </si>
  <si>
    <t>HB-100MA</t>
  </si>
  <si>
    <t>IPHEAHB100 MAP</t>
  </si>
  <si>
    <t>MAPLE</t>
  </si>
  <si>
    <t>IPHEAHB100 WRB</t>
  </si>
  <si>
    <t>ROJO/VINO</t>
  </si>
  <si>
    <t>SAMSUMG</t>
  </si>
  <si>
    <t>AW24PKHBE</t>
  </si>
  <si>
    <t>GE-815231</t>
  </si>
  <si>
    <t>ARCHIVERO METALICO DE 3 GAVETAS</t>
  </si>
  <si>
    <t>ROJA</t>
  </si>
  <si>
    <t>SILLA FIJA INDIVIDUAL TAPIZADA EN PLIANA</t>
  </si>
  <si>
    <t>ESCRITORIO SECRETARIAL METALICO  CON CUBIERTA DE FORMAICA Y 1 CAJON</t>
  </si>
  <si>
    <t>RIVIERA</t>
  </si>
  <si>
    <t>PRESIDENCIA</t>
  </si>
  <si>
    <t>DESCRIPCION</t>
  </si>
  <si>
    <t>MARCA</t>
  </si>
  <si>
    <t>MODELO</t>
  </si>
  <si>
    <t>PLATA</t>
  </si>
  <si>
    <t>THELMA ZURITA PEREZ</t>
  </si>
  <si>
    <t>TORRETA COMPLETA</t>
  </si>
  <si>
    <t>PVL</t>
  </si>
  <si>
    <t>PVLFT4112</t>
  </si>
  <si>
    <t>AZUL/ROJO/BLANCO</t>
  </si>
  <si>
    <t>ANGELICA RODRIGUEZ L.</t>
  </si>
  <si>
    <t>ARCHIVERO METALICO DE 4 GAVETAS DE 50 X 132 X 67 CMS.</t>
  </si>
  <si>
    <t>ESCRITORIO EJECUTIVO METALICO CON CUBIERTA  DE FORMAICA DE  04 CAJONES. MEDIDAS DE 150 X 70 X 75 CMS.</t>
  </si>
  <si>
    <t>ESCRITORIO EJECUTIVO METALICO CON CUBIERTA DE FORMAICA DE 3 PEDESTALES Y 6 CAJONES</t>
  </si>
  <si>
    <t>AIRE ACONDICIONADO</t>
  </si>
  <si>
    <t>ARCHIVERO METALICO DE 3 GAVETAS MEDIDAS DE 69 X 50 X 103 CMS.</t>
  </si>
  <si>
    <t>SILLA  APILABLE TAPIZADA</t>
  </si>
  <si>
    <t>MAQUINA SOLDADORA</t>
  </si>
  <si>
    <t>RETROEXCAVADORA</t>
  </si>
  <si>
    <t>MAQUINA DE ESCRIBIR MECANICA</t>
  </si>
  <si>
    <t>COMPUTADORA (INCLUYE C.P.U., MONITOR, TECLADO Y MOUSE)</t>
  </si>
  <si>
    <t>STEEL</t>
  </si>
  <si>
    <t>E120E</t>
  </si>
  <si>
    <t>ACER</t>
  </si>
  <si>
    <t>PM STEELE</t>
  </si>
  <si>
    <t>INTERNATIONAL</t>
  </si>
  <si>
    <t>SILLA SECRETARIAL SENCILLA</t>
  </si>
  <si>
    <t>IMPRESORA LASER JET</t>
  </si>
  <si>
    <t>NEGRO</t>
  </si>
  <si>
    <t>AZUL</t>
  </si>
  <si>
    <t>BLANCO/NEGRO</t>
  </si>
  <si>
    <t>PIZARRON O PINTARRON PARA PLUMIL</t>
  </si>
  <si>
    <t>CAFE/   MADERA</t>
  </si>
  <si>
    <t>MUEBLE EJECUTIVO PARA EQUIPO DE COMPUTO, INCLUYE ESCRITORIO, LIBRERO</t>
  </si>
  <si>
    <t>BASCULA CON ESTADIMETRO 150 KG</t>
  </si>
  <si>
    <t>NO BREAK 120 VAC</t>
  </si>
  <si>
    <t>CDP</t>
  </si>
  <si>
    <t>B-UPR 706</t>
  </si>
  <si>
    <t>071006-1290146</t>
  </si>
  <si>
    <t>FOTO CONTINO DE VERACRUZ, S.A. DE C.V.</t>
  </si>
  <si>
    <t>GE-021272</t>
  </si>
  <si>
    <t>MCB243</t>
  </si>
  <si>
    <t>MARIMBA DE 4/8 1/2</t>
  </si>
  <si>
    <t>MCA. NANDAYAPA</t>
  </si>
  <si>
    <t>SERGIO A. MIRON C.</t>
  </si>
  <si>
    <t xml:space="preserve">MARIMBA DE 4/8 1/2 </t>
  </si>
  <si>
    <t>JUEGO DE TUMBADORA CON ATRIL</t>
  </si>
  <si>
    <t xml:space="preserve">ESCRITORIO SECRETARIAL METALICO CON CUBIERTA DE FORMAICA, DE 01 PEDESTAL Y 01 GAVETA. MEDIDAS 71 X 46 X 127 CMS. </t>
  </si>
  <si>
    <t>07105515PNAR</t>
  </si>
  <si>
    <t xml:space="preserve">ESCRITORIO SECRETARIAL DE UN PEDESTAL DE DOS CAJONES METALICO FORRADO EN FORMAICA, MEDIDAS 120 X 75 X 74 CMS. </t>
  </si>
  <si>
    <t>BLANCO/ NEGRO</t>
  </si>
  <si>
    <t>ARCHIVERO DE 4 GAVETAS</t>
  </si>
  <si>
    <t>G122 CD</t>
  </si>
  <si>
    <t>BIRTMAN</t>
  </si>
  <si>
    <t>SILLA GIRATORIA PARA ADULTO</t>
  </si>
  <si>
    <t xml:space="preserve">ESCRITORIO SECRETARIAL METALICO CON CUBIERTA DE FORMAICA, DE 01 PEDESTAL Y 02 GAVETAS. MEDIDAS 120 X 75 X 76 CMS. </t>
  </si>
  <si>
    <t>SILLA GIRATORIA ACOJINADA ACABADO EN PLIANA</t>
  </si>
  <si>
    <t>PAS</t>
  </si>
  <si>
    <t>L280 JX</t>
  </si>
  <si>
    <t>A18V11</t>
  </si>
  <si>
    <t>JHON EISMAN GORDILLO ESQUIVEL</t>
  </si>
  <si>
    <t>TERESA DE J VAZQUEZ ARCE</t>
  </si>
  <si>
    <t>ESCRITORIO SECRETARIAL METALICO CON CUBIERTA DE FORMAICA  Y 2 PEDESTALES Y 4 CAJONES</t>
  </si>
  <si>
    <t>AIRE ACONDICIONADO TIPO VENTANA DE 12,000 BTU DE 220 VOLTS</t>
  </si>
  <si>
    <t>ESCRITORIO SECRETARIAL DE UN PEDESTAL DE DOS CAJONES METALICO FORRADO EN FORMAICA. MEDIDAS DE 121 X 65 X 74 CMS.</t>
  </si>
  <si>
    <t>ESCRITORIO SECRETARIAL METALICO DE 02 GAVETAS Y 01 PEDESTAL. MEDIDAS 114 X 76 X 75 CMS.</t>
  </si>
  <si>
    <t>MESA PLEGABLE DE POLIPROPILENO CON ESTRUCTURA METALICA  MEDIDAS DE 240 X 75 X 75 CMS.</t>
  </si>
  <si>
    <t>LIFETIME</t>
  </si>
  <si>
    <t>ESCRITORIO SECRETARIAL METALICO MEDIDAS DE 120 X 70 X 75 CMS.</t>
  </si>
  <si>
    <t>ESCRITORIO SECRETARIAL METALICO CON CUBIERTA DE FORMAICA Y 1 CAJON</t>
  </si>
  <si>
    <t>PULLER</t>
  </si>
  <si>
    <t>TENSOR T/CHICAGO P/31-53 PULG.</t>
  </si>
  <si>
    <t>KLEIN TOOLS INC</t>
  </si>
  <si>
    <t>1656-30  06-06</t>
  </si>
  <si>
    <t>DORADA</t>
  </si>
  <si>
    <t>TERESA DE JESUS VAZQUEZ ARCE</t>
  </si>
  <si>
    <t>MESA DE TRABAJO DE 90 X 50 CMS APROX. DE MADERA</t>
  </si>
  <si>
    <t>MESA DE TRABAJO DE MADERA DE 2.22 X 1.22 MTS</t>
  </si>
  <si>
    <t>ARCHIVERO METALICO</t>
  </si>
  <si>
    <t>MESA AUXILIAR METALICA CON CUBIERTA DE FORMAICA</t>
  </si>
  <si>
    <t xml:space="preserve">HP </t>
  </si>
  <si>
    <t>AIRE ACONDICIONADO TIPO VENTANA DE 18,000 B.T.U. DE 220 VOLTS.</t>
  </si>
  <si>
    <t>AIRE ACONDICIONADO TIPO VENTANA DE 220 VOLTS.</t>
  </si>
  <si>
    <t>TFT1560PS</t>
  </si>
  <si>
    <t>NEGRO/GRIS</t>
  </si>
  <si>
    <t>COMPUTEL DEL SURESTE SA DE CV</t>
  </si>
  <si>
    <t>ESCRITORIO SEMIEJECUTIVO METALICO CON CUBIERTA DE FORMAICA, MEDIDAS DE 120 X 70 X 75 CMS.</t>
  </si>
  <si>
    <t>MESA DE TRABAJO DE MADERA COMPRIMIDA. MEDIDAS 150 X 75 X 74 CMS.</t>
  </si>
  <si>
    <t>MESA DE TRABAJO DE MADERA COMPRIMIDA MEDIDAS 150 X 75 X 74 CMS.</t>
  </si>
  <si>
    <t>NACIONAL</t>
  </si>
  <si>
    <t>PEDRO LUIS BAUTISTA GARCIA</t>
  </si>
  <si>
    <t>AIRE ACONDICIONADO DE 24,000 BTU TIPO VENTANA</t>
  </si>
  <si>
    <t>AIRE ACONDICIONADO TIPO MINI SPLIT DE 12,000 BTU</t>
  </si>
  <si>
    <t>ALABAMA</t>
  </si>
  <si>
    <t>SILLA FIJA METALICA CON FORRO DE PLIANA  EN ASIENTO Y RESPALDO</t>
  </si>
  <si>
    <t xml:space="preserve">ESCRITORIO SECRETARIAL METALICO CON CUBIERTA DE FORMAICA, DE  01 GAVETA. MEDIDAS 120 X 60 X 60 CMS. </t>
  </si>
  <si>
    <t>MESA DE MADERA DE MACUILIS DE 4X1.5 MTS X 85 CM.</t>
  </si>
  <si>
    <t>15  CH</t>
  </si>
  <si>
    <t>C73033056</t>
  </si>
  <si>
    <t>C73023212</t>
  </si>
  <si>
    <t>RMV</t>
  </si>
  <si>
    <t>RICH MAR</t>
  </si>
  <si>
    <t>DC200800004</t>
  </si>
  <si>
    <t>SILLA APILABLE INDIVIDUAL TAPIZADA EN PLIANA</t>
  </si>
  <si>
    <t>CAMION VOLTEO</t>
  </si>
  <si>
    <t>ARCHIVERO DE 4 GAVETAS T/O DE METAL. MEDIDAS DE 47 X 36 132 CMS.</t>
  </si>
  <si>
    <t xml:space="preserve">ESCRITORIO SEMI EJECUTIVO METALICO CUBIERTA DE FORMAICA DE 02 GAVETAS Y 01 PEDESTAL. MEDIDAS 150 X 75 X 75 CMS. </t>
  </si>
  <si>
    <t>ESCRITORIO SEC. MET CON CUBIERTA DE FORMAICA CON 2 CAJONES Y 01  PEDESTAL. MEDIDAS DE 114 X 76 X 74 CMS.</t>
  </si>
  <si>
    <t>ARCHIVERO METALICO DE 4 GAVETAS MEDIDAS DE 47 X 62 X 132 CMS.</t>
  </si>
  <si>
    <t>MOBILIARIO DE OFICINA INCLUYE: LIBRERO DE 60 X 30 X 172 CMS., BURO DE 43 X 45 X 56 CMS., Y ESCRITORIO DE 02 DE PIEZAS MEDIDAS DE 152 X 70 X 74 Y 120 X 70 X 74 CMS</t>
  </si>
  <si>
    <t>S-108P ALAMBAMA</t>
  </si>
  <si>
    <t>MUEBLE PARA EQUIPO DE COMPUTO EN MADERA COMPRIMIDA CUBIERTA DE FORMAICA. MEDIDAS DE 64 X 50 X 132 CMS.</t>
  </si>
  <si>
    <t>GRIS - BLANCO</t>
  </si>
  <si>
    <t>CREDENZA DE ESTRUCTURA METALICA FORRADA EN FORMAICA DE 2 PUERTAS Y 6 CAJONES</t>
  </si>
  <si>
    <t>ESCRITORIO METALICO</t>
  </si>
  <si>
    <t>VALENTIN MAGAÑA QUEVEDO</t>
  </si>
  <si>
    <t>IMPRESORA LASERJET</t>
  </si>
  <si>
    <t>PIROCA</t>
  </si>
  <si>
    <t>NIKON</t>
  </si>
  <si>
    <t>FA014419</t>
  </si>
  <si>
    <t>S-307G</t>
  </si>
  <si>
    <t>NAPOLES</t>
  </si>
  <si>
    <t>AGA</t>
  </si>
  <si>
    <t>VERDE</t>
  </si>
  <si>
    <t>BAND-IT DE MEXICO S.A. DE C.V.</t>
  </si>
  <si>
    <t>ROSA</t>
  </si>
  <si>
    <t>DC20</t>
  </si>
  <si>
    <t>MANUFACTURA LOCAL</t>
  </si>
  <si>
    <t>DX2300</t>
  </si>
  <si>
    <t>ARCHIVERO METALICO DE 2 GAVETAS  DE 46 X 74 X 63.5 CMS.</t>
  </si>
  <si>
    <t>SIN REFERENCIA EN ARCHIVO</t>
  </si>
  <si>
    <t>SERGIO ANTONIO MIRON CORONA</t>
  </si>
  <si>
    <t>CREMA</t>
  </si>
  <si>
    <t>NEGRA</t>
  </si>
  <si>
    <t>OSTION</t>
  </si>
  <si>
    <t>MAQUINA DE COSER DE PEDAL</t>
  </si>
  <si>
    <t>MESA DE EXPLORACIÒN TULUM CON PIEL</t>
  </si>
  <si>
    <t>ANAQUEL FIJO DE PATAS METALICAS Y ENTREPAÑO DE MADERA DE 0.50X3X2.5</t>
  </si>
  <si>
    <t>ARCHIVERO METALICO DE 4 GAVETAS MEDIDAS DE 47 X 71 X 132 CMS.</t>
  </si>
  <si>
    <t>ESCRITORIO SECRETARIAL METALICO CON CUBIERTA DE FORMAICA CON 2 CAJONES Y 01 PEDESTAL. MEDIDAS 152 X 75 X 75 CMS.</t>
  </si>
  <si>
    <t>ESCRITORIO SECRETARIAL CON CUBIERTA DE FORMAICA Y 02 GABETAS MEDIDAS DE 120 X 70 X 75 CMS.</t>
  </si>
  <si>
    <t>ESCUDO NACIONAL EN MADERA MEDIDAS DE 82 X 82 CMS.</t>
  </si>
  <si>
    <t>MESA DE ESTRUCTURA METALICA  CUBIERTA DE FORMAICA PARA MAQUINA DE ESCRIBIR. MEDIDAS DE 46 X 46 X 62 CMS.</t>
  </si>
  <si>
    <t>SILLA GIRATORIA SEMI EJECUTIVA ACABADO EN PLIANA CON DESCANZA BRAZOS</t>
  </si>
  <si>
    <t>JXL280</t>
  </si>
  <si>
    <t>L280 TX</t>
  </si>
  <si>
    <t>EQUIPO ELECTROESTIMULADOR</t>
  </si>
  <si>
    <t>TINTO</t>
  </si>
  <si>
    <t>ROJO/NEGRO</t>
  </si>
  <si>
    <t>COOPERATIVA DE CONSUMO GANADERO S.C.L.</t>
  </si>
  <si>
    <t>MA086563</t>
  </si>
  <si>
    <t>ETL750B018730059493922</t>
  </si>
  <si>
    <t>12-F</t>
  </si>
  <si>
    <t>CASE</t>
  </si>
  <si>
    <t>580M</t>
  </si>
  <si>
    <t>ME001096</t>
  </si>
  <si>
    <t>SAXOFON TENOR</t>
  </si>
  <si>
    <t>TERESA DE JESUS VASQUEZ ARCE</t>
  </si>
  <si>
    <t>ROJO INTENSO</t>
  </si>
  <si>
    <t>UPS2000</t>
  </si>
  <si>
    <t>TOTAL</t>
  </si>
  <si>
    <t>POWER BEA</t>
  </si>
  <si>
    <t xml:space="preserve">ESCRITORIO SECRETARIAL </t>
  </si>
  <si>
    <t>SILLA FIJA DE ESTRUCTURA METALICA Y FORRO DE VINIL EN ASIENTO Y RESPALDO</t>
  </si>
  <si>
    <t xml:space="preserve">H.P. </t>
  </si>
  <si>
    <t>MARGARITA MADRIGAL MAY</t>
  </si>
  <si>
    <t>BICOLOR  (BEIGE)</t>
  </si>
  <si>
    <t>3N6CD15S01K075242</t>
  </si>
  <si>
    <t>AUTOMOTERES DE TABASCO S.A DE C.V.</t>
  </si>
  <si>
    <t>LME-600N</t>
  </si>
  <si>
    <t>NATIVIDAD HERNANDEZ GARCIA</t>
  </si>
  <si>
    <t>0214</t>
  </si>
  <si>
    <t>E-120</t>
  </si>
  <si>
    <t>EPKO</t>
  </si>
  <si>
    <t>ESCALERA DE TIJERA DE 9 ESCALONES CON DOBLE PELDAÑO</t>
  </si>
  <si>
    <t>IVMAXTTC-23604991</t>
  </si>
  <si>
    <t>BOMBO PARA MUSICA DE VIENTO</t>
  </si>
  <si>
    <t>JUAN CARLOS LOPEZ A.</t>
  </si>
  <si>
    <t>BUENA</t>
  </si>
  <si>
    <t>P1005</t>
  </si>
  <si>
    <t>NIZZAN</t>
  </si>
  <si>
    <t>YAMAHA</t>
  </si>
  <si>
    <t>SILLA FIJA ESTRUCTURA METALICA Y FORRO VINIL EN ASIENTO Y RESPALDO</t>
  </si>
  <si>
    <t>IEM</t>
  </si>
  <si>
    <t>ACONDICIONADOR DE AIRE 18,000 BTU</t>
  </si>
  <si>
    <t>ERNESTO DE LA CRUZ Hernández</t>
  </si>
  <si>
    <t>NAPOLE</t>
  </si>
  <si>
    <t>VIBROCOMPACTADOR USADO, CON RODILLO DE 84 PULG. Y MOTOR DIESEL</t>
  </si>
  <si>
    <t>BROS</t>
  </si>
  <si>
    <t>EDY ALBERTO FLORES HDEZ.</t>
  </si>
  <si>
    <t>IMPRESORA HP LASERJET 1020</t>
  </si>
  <si>
    <t>SILLA FIJA PARA VISITA CON EST METALICA FORRO DE VINIL EN ASIENTO Y RESPALDO</t>
  </si>
  <si>
    <t>M2-106-35K (4X2)</t>
  </si>
  <si>
    <t>ARCHIVERO METALICO CON 3 GAVETAS</t>
  </si>
  <si>
    <t>JO1672</t>
  </si>
  <si>
    <t>ESCRITORIO SECRETARIAL  METALICO CON CUBIERTA DE FORMAICA CON 3 CAJONES Y 01  PEDESTAL. MEDIDAS DE 114 X 76 X 74</t>
  </si>
  <si>
    <t>ESCRITORIO SECRETARIAL DE MADERA MEDIDAS DE 100 X 78 X 74 CMS.</t>
  </si>
  <si>
    <t>ESCRITORIO SECRETARIAL METALICO CON CUBIERTA DE FORMAICA CON 02 CAJONES Y 01 PEDESTAL. MEDIDAS DE 120 X 70 X 7 5 CMS.</t>
  </si>
  <si>
    <t>LIBRERO DE MADERA CON PUERTAS  Y 3 ENTREPAÑOS. MEDIDAS DE 124 X 44 X 209 CMS.</t>
  </si>
  <si>
    <t>LIBRERO DE MADERA CON PUERTAS 3 ENTREPAÑOS. MEDIDAS DE 124 X 44 X 208 CMS.</t>
  </si>
  <si>
    <t>LIBRERO DE MADERA CON PUERTAS CON 3 ENTREPAÑOS. MEDIDAS DE 134 X 45 X 205 CMS.</t>
  </si>
  <si>
    <t>LIBRERO DE MADERA CON PUERTAS Y 3 ENTREPAÑOS. MEDIDAS DE 140 X 44 X 204 CMS.</t>
  </si>
  <si>
    <t>LIBRERO DE MADERA CON PUERTAS Y 3 ENTREPAÑOS. MEDIDAS DE 125 X 44 X 209 CMS.</t>
  </si>
  <si>
    <t>W122CM</t>
  </si>
  <si>
    <t>GE-021053</t>
  </si>
  <si>
    <t>ARCHIVERO METALICO CON 4 GAVETAS MEDIDAS DE 47 X 71 X 132 CMS.</t>
  </si>
  <si>
    <t>ARCHIVERO METALICO DE 4 GAVETAS MEDIDAS DE 50 X 69 X 132 CMS.</t>
  </si>
  <si>
    <t>RBX170</t>
  </si>
  <si>
    <t>QOP103323</t>
  </si>
  <si>
    <t>AZUL CLARO</t>
  </si>
  <si>
    <t>AS5C</t>
  </si>
  <si>
    <t>BOQUILLA P/SAX ALTO DE PLASTICO</t>
  </si>
  <si>
    <t>ESCRITORIO SEMIEJECUTIVO METALICO CON CUBIERTA DE FORMAICA, 05 CAJONES Y 01 PEDESTAL. MEDIDAS DE 152 X 75 X 73</t>
  </si>
  <si>
    <t>ESCRITORIO SEMIEJECUTIVO METALICO CON CUBIERTA DE FORMAICA, 05 CAJONES CAJONES Y 01 PEDESTAL. MEDIDAS 180 X 90 X 74 CMS.</t>
  </si>
  <si>
    <t>ESCRITORIO SECRETARIAL METALICO CON CUBIERTA DE FORMAICA, 02 CAJONES. MEDIDAS DE 114 X 76 X 75 CMS.</t>
  </si>
  <si>
    <t>MOTOCONFORMADORA</t>
  </si>
  <si>
    <t>SABIAN</t>
  </si>
  <si>
    <t>VERKAN</t>
  </si>
  <si>
    <t>ESCRITORIO VERTICAL PARA COMPUTADORA IMITACION MADERA</t>
  </si>
  <si>
    <t>HP LASERJET 1020</t>
  </si>
  <si>
    <t>ESCRITORIO SECRETARIAL METALICO CON CUBIERTA DE FORMAICA, DE 01 PEDESTAL Y 01 GAVETA. MEDIDAS 120 X 60 X 76 CMS.</t>
  </si>
  <si>
    <t>SILLA EJECUTIVA GIRATORIA CON DESCASA BRAZOS FORRADOS EN PIEL</t>
  </si>
  <si>
    <t>CAFÉ-GRIS</t>
  </si>
  <si>
    <t>MESA DE MADERA DE MACUILIS DE 4 X 1.5 MTS X 85 CM.</t>
  </si>
  <si>
    <t>ANAQUEL (ESTANTE METALICO CON  5 ENTREPAÑOS)</t>
  </si>
  <si>
    <t>TO7000230</t>
  </si>
  <si>
    <t>TO7000128</t>
  </si>
  <si>
    <t>HIDROMAGIC</t>
  </si>
  <si>
    <t>TINA DE HIDROMASAJE DE FIBRA DE VIDRIO</t>
  </si>
  <si>
    <t>OS4828</t>
  </si>
  <si>
    <t>OS2825</t>
  </si>
  <si>
    <t>F97</t>
  </si>
  <si>
    <t>CNBO585223</t>
  </si>
  <si>
    <t>GRIS/BLANCO</t>
  </si>
  <si>
    <t>AGENCIAS MERCANTILES S.A DE C.V.</t>
  </si>
  <si>
    <t>ESCRITORIO SECRETARIAL</t>
  </si>
  <si>
    <t>PERTIGA TELESCOPICA DE 5 SECCIONES</t>
  </si>
  <si>
    <t>PERTIGA TIPO ESCOPETA</t>
  </si>
  <si>
    <t>ESCRITORIO SECRETARIAL METALICO DE 2 GAVETAS</t>
  </si>
  <si>
    <t>SILLA SECRETARIAL GIRATORIA</t>
  </si>
  <si>
    <t>SILLON EJECUTIVO GIRATORIO</t>
  </si>
  <si>
    <t>MESA DE CENTRO DE MADERA</t>
  </si>
  <si>
    <t>INFRA</t>
  </si>
  <si>
    <t>MESA GRANDE RECTANGULAR DE 1.50 70 75 CMS INCLUYE 2 SILLAS</t>
  </si>
  <si>
    <t>SIN REFERENCIA EN ARCHIVOS</t>
  </si>
  <si>
    <t>MESA DE TRABAJO CON PATAS DE MADERA</t>
  </si>
  <si>
    <t>SILLA SECRETARIAL GIRATORIA CON RODAJAS Y FORRO DE PLIANA</t>
  </si>
  <si>
    <t>UA144025</t>
  </si>
  <si>
    <t>SILLA APILABLE FORRADA EN VINIL</t>
  </si>
  <si>
    <t>J7385</t>
  </si>
  <si>
    <t>WILIADO DAVID HERNANDEZ VIDAL</t>
  </si>
  <si>
    <t>SILLA PARA VISITA, ESTRUCTURA METALICA</t>
  </si>
  <si>
    <t>ESCRITORIO SECRETARIAL CON 2 CAJONES</t>
  </si>
  <si>
    <t>ROJO</t>
  </si>
  <si>
    <t>AZUL MARINO</t>
  </si>
  <si>
    <t>COMPU COPIAS</t>
  </si>
  <si>
    <t>BTC</t>
  </si>
  <si>
    <t>J556BGA</t>
  </si>
  <si>
    <t>FRIGOBAR</t>
  </si>
  <si>
    <t>ARCHIVERO METALICO DE 4 GAVETAS T/O</t>
  </si>
  <si>
    <t>LG</t>
  </si>
  <si>
    <t xml:space="preserve">MOBITECH </t>
  </si>
  <si>
    <t>B-003</t>
  </si>
  <si>
    <t>PGAL301482</t>
  </si>
  <si>
    <t>INYECTORA DE CUBETA PARA GRASA</t>
  </si>
  <si>
    <t>ESCRITORIO SECRETARIAL DE UN PEDESTAL DE DOS CAJONES METALICO FORRADO EN FORMAICA. MEDIDAS DE 120 X 75 X 76 CMS.</t>
  </si>
  <si>
    <t>ESCRITORIO SECRETARIAL EN MADERA COMPRIMIDA CUBIERTA DE FORMAICA DE 02 GAVETAS. MEDIDAS DE 150 X 76 X 76 CMS.</t>
  </si>
  <si>
    <t>BANCA CON RESPALDO (ESCAÑO DE MADERA.)</t>
  </si>
  <si>
    <t>HIRSH IND.</t>
  </si>
  <si>
    <t>MITSUBISHI</t>
  </si>
  <si>
    <t>0</t>
  </si>
  <si>
    <t>EQUIPO DE CORTE CON 15 MTS DE MANGUERA P/ACETILENO Y 15 MTS DE MANGUERA P/OXIGENO</t>
  </si>
  <si>
    <t>W182CM</t>
  </si>
  <si>
    <t>OFIX, S.A. DE C.V.</t>
  </si>
  <si>
    <t>EQUIPO DE COMPUTO</t>
  </si>
  <si>
    <t>TANQUE DE OXIGENO</t>
  </si>
  <si>
    <t>TANQUE DE ACETILENO</t>
  </si>
  <si>
    <t>INDUSTRIAL</t>
  </si>
  <si>
    <t>MOTO BOMBA DE 1/2 HP</t>
  </si>
  <si>
    <t>E008</t>
  </si>
  <si>
    <t>MUEBLE PARA COMPUTADORA DE MADERA COMPRIMIDA</t>
  </si>
  <si>
    <t>PRINTAFROM</t>
  </si>
  <si>
    <t>TR-9334N</t>
  </si>
  <si>
    <t>BOQUILLA P/SAX TENOR DE METAL</t>
  </si>
  <si>
    <t xml:space="preserve"> TAMA</t>
  </si>
  <si>
    <t>109680/109048/109283/012456/012878</t>
  </si>
  <si>
    <t>SAXOFON ALTO DOBLE CADENCIA</t>
  </si>
  <si>
    <t>MCA YAMAHA</t>
  </si>
  <si>
    <t>GRIS/NEGRO</t>
  </si>
  <si>
    <t>H. AYUNTAMIENTO CONSTITUCIONAL DEL MUNICIPIO DE JALPA DE MENDEZ</t>
  </si>
  <si>
    <t>FLEJADORA</t>
  </si>
  <si>
    <t>ALUMINIO</t>
  </si>
  <si>
    <t>GRIS/CAOBA</t>
  </si>
  <si>
    <t>ORO</t>
  </si>
  <si>
    <t>MILAN</t>
  </si>
  <si>
    <t>S-309RM</t>
  </si>
  <si>
    <t>FERRET. Y DISTRIB. ELECT. SA. DE CV.</t>
  </si>
  <si>
    <t>ITS25</t>
  </si>
  <si>
    <t>CONDICIONES</t>
  </si>
  <si>
    <t>REGULAR</t>
  </si>
  <si>
    <t>COMPUCOPIAS</t>
  </si>
  <si>
    <t>VERMONT</t>
  </si>
  <si>
    <t>5208N</t>
  </si>
  <si>
    <t>MEDIANO</t>
  </si>
  <si>
    <t>REQUINTO CHICO</t>
  </si>
  <si>
    <t>MAXIMA</t>
  </si>
  <si>
    <t>SISTEMAS Y SERVICIOS EN COMUNICACION S.A. DE C.V.</t>
  </si>
  <si>
    <t>S-261-P</t>
  </si>
  <si>
    <t>S-108-P</t>
  </si>
  <si>
    <t>15 CH.</t>
  </si>
  <si>
    <t>SINGER MEX. S.A DE C.V.</t>
  </si>
  <si>
    <t>PLATILLO BATERIA ROCK</t>
  </si>
  <si>
    <t>CG3</t>
  </si>
  <si>
    <t>BLANCO Y GRIS</t>
  </si>
  <si>
    <t>WHITE HALL</t>
  </si>
  <si>
    <t>L105M</t>
  </si>
  <si>
    <t xml:space="preserve">PLATA </t>
  </si>
  <si>
    <t>17685YC12876</t>
  </si>
  <si>
    <t>SILLA FIJA PARA VISITA ACOGINADA</t>
  </si>
  <si>
    <t>URREA</t>
  </si>
  <si>
    <t>No. DE SERIE</t>
  </si>
  <si>
    <t>COLOR</t>
  </si>
  <si>
    <t>O.P.</t>
  </si>
  <si>
    <t>CHEQUE</t>
  </si>
  <si>
    <t>VENTILADOR DE TECHO</t>
  </si>
  <si>
    <t>TERESA DE J. VQUEZ ARCE</t>
  </si>
  <si>
    <t>TERESA DE J VQUEZ ARCE</t>
  </si>
  <si>
    <t>LIBREROS DE MADERA  DE 2 SECCIONES</t>
  </si>
  <si>
    <t>ESCRITORIO METALICO SEMI-EJECUTIVO</t>
  </si>
  <si>
    <t>CAFÉ/NEGRO</t>
  </si>
  <si>
    <t>JORGE A. VALENZUELA RAMOS</t>
  </si>
  <si>
    <t>AIRE ACONDICIONADO DE 24,000 BTU 220</t>
  </si>
  <si>
    <t>ESCRITORIO SECRETARIAL DE 2 GAVETAS</t>
  </si>
  <si>
    <t>MESA AUXILIAR DE MADERA DE 35 X 90 CMS</t>
  </si>
  <si>
    <t>PORTA MAPAS CON MARCO DE ALUMINIO.</t>
  </si>
  <si>
    <t>SAMSUNG</t>
  </si>
  <si>
    <t>MADERA</t>
  </si>
  <si>
    <t>DWA-125R</t>
  </si>
  <si>
    <t>0601A01750</t>
  </si>
  <si>
    <t>EDY ALBERTO  FLORES HDEZ.</t>
  </si>
  <si>
    <t>TELEVISION DE 21 PULGADAS</t>
  </si>
  <si>
    <t>TANTUS</t>
  </si>
  <si>
    <t>36623CBX206391X</t>
  </si>
  <si>
    <t>NO BREAK (FUENTE INTERRUMPIDA)</t>
  </si>
  <si>
    <t>MAQUINA DE COSER FAMILIAR EQUIPADA</t>
  </si>
  <si>
    <t>CAFE</t>
  </si>
  <si>
    <t>OLIMPIA</t>
  </si>
  <si>
    <t>CARRIER</t>
  </si>
  <si>
    <t>MESA P/JUNTA CAOBA</t>
  </si>
  <si>
    <t>VALENTIN MAGAÑA Q.</t>
  </si>
  <si>
    <t>SILLA EJECUTIVA C/RESPALDO ALTO</t>
  </si>
  <si>
    <t>ESCRITORIO METALICO SECRETARIAL</t>
  </si>
  <si>
    <t xml:space="preserve">VERDE </t>
  </si>
  <si>
    <t>ESCRITORIO PARA COMPUTADORA IMITACION MADERA CON 3 COMPARTIMIENTOS</t>
  </si>
  <si>
    <t>CAMOSA</t>
  </si>
  <si>
    <t>E-120E</t>
  </si>
  <si>
    <t>PM STEEL</t>
  </si>
  <si>
    <t>IGASA</t>
  </si>
  <si>
    <t>108-P</t>
  </si>
  <si>
    <t>RETROEXCABADORA USADA MONTADA SOBRE ORUGAS</t>
  </si>
  <si>
    <t>AMARILLA</t>
  </si>
  <si>
    <t>TEXAS INTERMAC, S.A. DE C.V.</t>
  </si>
  <si>
    <t>SINGER</t>
  </si>
  <si>
    <t>MESA INFANTIL INCLUYE 4 SILLAS DE MADERA</t>
  </si>
  <si>
    <t>GRIS</t>
  </si>
  <si>
    <t>ALFRA</t>
  </si>
  <si>
    <t>B-16</t>
  </si>
  <si>
    <t>IMPRESORA MULTIFUNCIONAL</t>
  </si>
  <si>
    <t>GRIS7MADERA</t>
  </si>
  <si>
    <t>GALES</t>
  </si>
  <si>
    <t>S-308N</t>
  </si>
  <si>
    <t>GRIS OSCURO</t>
  </si>
  <si>
    <t>EZEQUIEL GUEVARA</t>
  </si>
  <si>
    <t>OFFICE DEPOT DE MEXICO S.A. DE C.V.</t>
  </si>
  <si>
    <t>3ALACYCS95DU75723</t>
  </si>
  <si>
    <t>LIBRERO CON ENTREPAÑOS DE MADERA</t>
  </si>
  <si>
    <t xml:space="preserve"> REMO</t>
  </si>
  <si>
    <t>LOTE DE 10 PIEZAS LIBROS DE TEORIA DE LA MUSICA A. DANHAUSER</t>
  </si>
  <si>
    <t>PRIMAVERA</t>
  </si>
  <si>
    <t>PROVEEDOR</t>
  </si>
  <si>
    <t>No. FACT.</t>
  </si>
  <si>
    <t>FECHA ADQ.</t>
  </si>
  <si>
    <t>VALOR C/IVA</t>
  </si>
  <si>
    <t>ARCHIVERO METALICO DE 4 GAVETAS  DE 47 X 71 X 131 CMS.</t>
  </si>
  <si>
    <t>ESCRITORIO SEMIEJECUTIVO  METALICO CON CUBIERTA DE FORMAICA CON 2 CAJONES 2 PEDESTALES Y 3 CAJONES. DE 152 X 76 X 75 CMS.</t>
  </si>
  <si>
    <t>BICOLOR EN BEIGE-CAOBA</t>
  </si>
  <si>
    <t>ARCHIVERO METALICO DE 4 GAVETAS  DE 50 X 67 X 132 CMS.</t>
  </si>
  <si>
    <t>TINA DE HIDROMASAJE COMPLETA</t>
  </si>
  <si>
    <t>TINA DE REMOLINO PARA TOBILLO</t>
  </si>
  <si>
    <t>COMPU COPIAS, S.A. DE C.V.</t>
  </si>
  <si>
    <t>M528</t>
  </si>
  <si>
    <t>BEBEDERO DE CANOA</t>
  </si>
  <si>
    <t>EXTRUMEX</t>
  </si>
  <si>
    <t>TIMON PARA EJERCICIO DE BRAZO</t>
  </si>
  <si>
    <t>ESCRITORIO SECRETARIAL METALICO CON CUBIERTA DE FORMAICA DE 2 CAJONES</t>
  </si>
  <si>
    <t>ESPEJOS CON MARCO DE MADERA DE 1.00 X 1.10  APROX.</t>
  </si>
  <si>
    <t>ARCHIVERO METALICO DE 4 GAVETAS, MEDIDAS DE 50 X 73 X 132 CMS.</t>
  </si>
  <si>
    <t xml:space="preserve">ESCRITORIO SECRETARIAL METALICO CON CUBIERTA DE FORMAICA, DE  04 GAVETAS. MEDIDAS 150 X 70 X 75 CMS. </t>
  </si>
  <si>
    <t>MESA AUXILIAR DE ESTRUCTURA METALICA CUBIERTA DE FORMAICA</t>
  </si>
  <si>
    <t>NATURAL</t>
  </si>
  <si>
    <t>5307G</t>
  </si>
  <si>
    <t>BLANCO POLAR</t>
  </si>
  <si>
    <t>URNA PARA BANDERA</t>
  </si>
  <si>
    <t>ESCRITORIO SECRETARIAL METALICO CON CUBIERTA DE FORMAICA DE I CAJON</t>
  </si>
  <si>
    <t>MADERA NATURAL</t>
  </si>
  <si>
    <t>DORADO</t>
  </si>
  <si>
    <t>CAFÉ</t>
  </si>
  <si>
    <t>AIRE ACONDICIONADO TIPO MINI SPLIT DE 12,000 BTS  DE 220 VOLTS.</t>
  </si>
  <si>
    <t>S-108--P</t>
  </si>
  <si>
    <t>404-E-000136840</t>
  </si>
  <si>
    <t>HP</t>
  </si>
  <si>
    <t>CORELLO</t>
  </si>
  <si>
    <t>ECOTRONICS</t>
  </si>
  <si>
    <t>UQ11</t>
  </si>
  <si>
    <t>SILLA SECRETARIAL GIRATORIA FORRADO EN PLIANA</t>
  </si>
  <si>
    <t>GRIS/   MADERA</t>
  </si>
  <si>
    <t>COMPUTADORA PORTATIL</t>
  </si>
  <si>
    <t>3HTMSADR82518459</t>
  </si>
  <si>
    <t>ARCHIVERO</t>
  </si>
  <si>
    <t>ESCRITORIO SECRETARIAL  METALICO CON CUBIERTA DE FORMAICA DE 2 CAJONES</t>
  </si>
  <si>
    <t>OLYMPIA</t>
  </si>
  <si>
    <t>AMARILLO CREMA</t>
  </si>
  <si>
    <t>ALMENDRA</t>
  </si>
  <si>
    <t>MARCELLA</t>
  </si>
  <si>
    <t>A374</t>
  </si>
  <si>
    <t>CAMIONETA DE REDILA TIPO ESTACA</t>
  </si>
  <si>
    <t>LEONEL GALLEGOS GERONIMO</t>
  </si>
  <si>
    <t>NO APLICA</t>
  </si>
  <si>
    <t>SIN REF.</t>
  </si>
  <si>
    <t>AUTOTAB, S.A. DE C.V.</t>
  </si>
  <si>
    <t>ARCHIVERO  METALICO DE 4 GAVETAS DE 50 X 67 X 132 CMS.</t>
  </si>
  <si>
    <t>ARCHIVERO METALICO DE 4 GAVETAS DE 46 X 72 X 135 CMS.</t>
  </si>
  <si>
    <t>ESCRITORIO  EJECUTIVO METALICO CON CUBIERTA DE FORMAICA, DE 4 CAJONES. MEDIDAS DE 183 X 91 X 75 CMS.</t>
  </si>
  <si>
    <t>ESCRITORIO SECRETARIAL METALICO CON CUBIERTA DE FORMAICA, DE 01 PEDESTAL Y 01 GAVETA. MEDIDAS DE 114 X 76 X 75 CMS.</t>
  </si>
  <si>
    <t>ESCRITORIO SECRETARIAL METALICO CON CUBIERTA DE FORMAICA, DE 01 PEDESTAL Y 02 CAJONES. MEDIDAS DE 114 X 76 X 75 CMS.</t>
  </si>
  <si>
    <t>ESCRITORIO SEMI- EJECUTIVO METALICO CON CUBIERTA DE FORMAICA, DE 01 PEDESTAL DE 02 CAJONES. MEDIDAS DE 152 X 76 X 75 CMS.</t>
  </si>
  <si>
    <t>ESCRITORIO SECRETARIAL METALICO CON CUBIERTA DE FORMAICA, DE 2 GAVETAS. MEDIDAS 120 X 70 X 75 CMS.</t>
  </si>
  <si>
    <t>SMITH</t>
  </si>
  <si>
    <t>SW-2H</t>
  </si>
  <si>
    <t>BRONCE</t>
  </si>
  <si>
    <t>MESA AUXILIAR DE MADERA CON PATAS METALICAS Y RODAJES</t>
  </si>
  <si>
    <t>ARCHIVERO METALICO DE 4 GAVETAS MEDIDAS DE 46 X 7 1 X 135 CMS.</t>
  </si>
  <si>
    <t>ESCRITORIO SECRETARIAL METALICO DE 4 CAJONES CUBIERTO DE FORMAICA MEDIDAS 151 X 70 X 75 CMS.</t>
  </si>
  <si>
    <t>ESCRITORIO SECRETARIAL METALICO CON CUBIERTA DE FORMAICA CON 2 CAJONES Y 01 PEDESTAL. MEDIDAS 114 X 76 X 75 CMS.</t>
  </si>
  <si>
    <t>ESCRITORIO SECRETARIAL DE MADERA COMPRIMIDA CUBIERTA DE FORMAICA DE 2 GABETAS. MEDIDAS DE 120 X 70 X 75 CMS.</t>
  </si>
  <si>
    <t>VINO</t>
  </si>
  <si>
    <t>ESCRITORIO VERTICAL PARA EQUIPO DE COMPUTO IMITACION DE MADERA</t>
  </si>
  <si>
    <t>ESCRITORIO SECRETARIAL METALICO CON CUBIERTA DE FORMAICA, DE 01 PEDESTAL Y 02 CAJONES. MEDIDAS DE 120 X 75X 74 CMS.</t>
  </si>
  <si>
    <t>ESCRITORIO SECRETARIAL METALICO CON CUBIERTA DE FORMAICA, DE 01 PEDESTAL Y 01 GAVETA. MEDIDAS DE 120 X 60 X 75 CMS.</t>
  </si>
  <si>
    <t>COMPUTADORA ENSAMBLADA, CPU, PROCESADOR CELERON DE 2.8GHZ, 512 MB MEMORIA RAM, DISCO DURO DE 80GB, UNIDAD DE LECTURA 3 1/2, UNIDAD COMBO MONOTOR LCD DE 15 PULG., REGULADOR DE 100 WATT, TECLADO, MOUSE Y BOCINAS.</t>
  </si>
  <si>
    <t>ESCRITORIO SECRETARIAL  EN MADERA COMPRIMIDA Y CUBIERTA DE FORMAICA DE 01  GAVETA Y 01 PEDESTAL. MEDIDAS 120 X 60 X 75 CMS.</t>
  </si>
  <si>
    <t>PRINTAFORM</t>
  </si>
  <si>
    <t>BEIGE</t>
  </si>
  <si>
    <t>AREA DE UBICACIÒN</t>
  </si>
  <si>
    <t>GRIS/CAFÉ</t>
  </si>
  <si>
    <t>MASSEY FERGUSON</t>
  </si>
  <si>
    <t xml:space="preserve">SIN REFERENCIA </t>
  </si>
  <si>
    <t xml:space="preserve">ESCRITORIO EJECUTIVO </t>
  </si>
  <si>
    <t>MESA DE TRABAJO PARA MAQUINA</t>
  </si>
  <si>
    <t>MESA DE TRABAJO</t>
  </si>
  <si>
    <t>MESA DE MADERA P/MANICURE DE 40X60 CM.</t>
  </si>
  <si>
    <t>NEBULIZADORA</t>
  </si>
  <si>
    <t>GEBA</t>
  </si>
  <si>
    <t>TF 35 EC</t>
  </si>
  <si>
    <t>ESCRITORIO VERTICAL PARA COMPUTACION IMITACION MADERA. MEDIDAS 64.5 X 49.5 X 130 CMS.</t>
  </si>
  <si>
    <t>MESA PARA COMPUTADORA MEDIDAS DE 64.5 X 49.5 X 76 CMS.</t>
  </si>
  <si>
    <t>LOCK NETICS</t>
  </si>
  <si>
    <t>ESCRITORIO SECRETARIAL METALICO CON CUBIERTA DE FORMAICA Y 2 CAJONES. MEDIDAS DE 76 X 115 X 75 CMS.</t>
  </si>
  <si>
    <t>MESA AUXILIAR DE MADERA. MEDIDAS 60 X 122 X 75 CMS.</t>
  </si>
  <si>
    <t>MANOFACTURA LOCAL</t>
  </si>
  <si>
    <t>ESCOLAR</t>
  </si>
  <si>
    <t>ARCHIVERO METALICO DE 4 GAVETAS REFORZADO. MEDIDAS DE 47 X 71 X 132 CMS.</t>
  </si>
  <si>
    <t>MESA PARA COMPUTADORA MEDIDAS DE 79 X 48 X 75 CMS.</t>
  </si>
  <si>
    <t>MESA AUXILIAR DE ESTRUCTURA METALICA CUBIERTA DE FORMAICA MEDIDAS DE 80 X 40 X 69 CMS.</t>
  </si>
  <si>
    <t>ENS</t>
  </si>
  <si>
    <t>ARCHIVERO METALICO DE 2 GAVETAS MEDIDAS DE 65 X 50 X 72 CMS.</t>
  </si>
  <si>
    <t>ARCHIVERO METALICO DE 4 GAVETAS MEDIDAS DE 46 X 71 X 134 CMS.</t>
  </si>
  <si>
    <t>ARCHIVERO METALICO DE 4 GAVETAS T/O MEDIDAS DE 50 X 68.5 X 132 CMS.</t>
  </si>
  <si>
    <t>ESCRITORIO SECRETARIAL DE MADERA COMPRIMIDA CUBIERTA DE FORMAICA CON 02 GAVETAS MEDIDAS  120 X 71 X 75 CMS.</t>
  </si>
  <si>
    <t>MESA PARA COMPUTADORA DE MADERA COMPRIMIDA CUBIERTA DE FORMAICA MEDIDAS DE  65 X 50 X 132 CMS.</t>
  </si>
  <si>
    <t>ESCRITORIO SECRETARIAL DE MADERA COMPRIMIDA  CUBIERTA DE FORMAICA Y 04 CAJONES. MEDIDAS DE 150 X 70 X 74 CMS.</t>
  </si>
  <si>
    <t>ARCHIVERO METALICO DE 4 GAVETAS MEDIDAS DE 47 X 65 X 132 CMS.</t>
  </si>
  <si>
    <t>ESCRITORIO SECRETARIAL METALICO Y MADERA COMPRIMIDA CUBIERTA DE FORMAICA CON 02 GAVETAS MEDIDAS DE 120 X 75 X 65 CMS.</t>
  </si>
  <si>
    <t>ESCRITORIO SECRETARIAL METALICO Y MADERA COMPRIMIDA CUBIERTA DE FORMAICA DE 2 GAVETAS MEDIDAS DE120 X 70 X 75 CMS.</t>
  </si>
  <si>
    <t>ESCRITORIO SECRETARIAL METALICO Y MADERA COMPRIMIDA CUIBERTA DE FORMAICA CON  02 GAVETAS MEDIDAS DE 120 X 76 X 74 CMS.</t>
  </si>
  <si>
    <t>SILLA GIRATORIA ACOJINADA CON DESCANZA BRAZOS Y ACABADO EN PLIANA</t>
  </si>
  <si>
    <t>MESA DE TRABAJO DE ESTRUCTURA METALICA MEDIDAS DE 114 X 76 X 75 CMS.</t>
  </si>
  <si>
    <t>0604N96351</t>
  </si>
  <si>
    <t>CARSA</t>
  </si>
  <si>
    <t>G-33</t>
  </si>
  <si>
    <t>ARCHIVERO METALICO DE 4  GAVETAS</t>
  </si>
  <si>
    <t>M-536</t>
  </si>
  <si>
    <t>MCA. HEADLINER</t>
  </si>
  <si>
    <t>HC512 NT</t>
  </si>
  <si>
    <t>IPHEAHC512NAT01/T02</t>
  </si>
  <si>
    <t>TAROLA CON ATRIL</t>
  </si>
  <si>
    <t>LSD-104D</t>
  </si>
  <si>
    <t>IPMA-XSD104D</t>
  </si>
  <si>
    <t>PLATA/NEGRO</t>
  </si>
  <si>
    <t>TROMPETA CON DIRECTOR LAQUEADO</t>
  </si>
  <si>
    <t>MCA. MAXIMA</t>
  </si>
  <si>
    <t>ITC-236</t>
  </si>
  <si>
    <t>NISSAN</t>
  </si>
  <si>
    <t>REGULADOR NOBREAK UPS 2000</t>
  </si>
  <si>
    <t>3GCM7HIC8XM501021</t>
  </si>
  <si>
    <t>SHGT-120</t>
  </si>
  <si>
    <t>E-150E</t>
  </si>
  <si>
    <t>MCR-60</t>
  </si>
  <si>
    <t>2010-E</t>
  </si>
  <si>
    <t>SE-PN</t>
  </si>
  <si>
    <t>MCR-120</t>
  </si>
  <si>
    <t>XM10</t>
  </si>
  <si>
    <t>COMPAQ</t>
  </si>
  <si>
    <t>ESCRITORIO SECRETARIAL METALICO</t>
  </si>
  <si>
    <t>DIRECCION DE ADMINISTRACION</t>
  </si>
  <si>
    <t>SILLA GIRATORIA</t>
  </si>
  <si>
    <t>SOLA BASIC</t>
  </si>
  <si>
    <t>SR800</t>
  </si>
  <si>
    <t>FORD</t>
  </si>
  <si>
    <t>BLANCO</t>
  </si>
  <si>
    <t>AMARILLO</t>
  </si>
  <si>
    <t>87869HA0060270</t>
  </si>
  <si>
    <t>LIBRERO DE MADERA DE 1.4 X 0.92X0.33 MTS CON 2 PUERTAS DE CRISTAL</t>
  </si>
  <si>
    <t>MESA PARA COMPUTADORA</t>
  </si>
  <si>
    <t>ESCRITORIO SECRETARIAL METALICO CON CUBIERTA DE FORMAICA Y 2 CAJONES</t>
  </si>
  <si>
    <t>CROMADO</t>
  </si>
  <si>
    <t>CROMO</t>
  </si>
  <si>
    <t>CATERPILLAR</t>
  </si>
  <si>
    <t>E02B15176</t>
  </si>
  <si>
    <t>GRIS-MADERA</t>
  </si>
  <si>
    <t>ESCRITORIO SECRETARIAL METALICO CON CUBIERTA DE FORMAICA, DE 01 PEDESTAL Y 01 GAVETA. MEDIDAS 115 X 60 X 75 CMS.</t>
  </si>
  <si>
    <t>ESCRITORIO SECRETARIAL METALICO CON CUBIERTA DE FORMAICA DE 2 GAVETAS. MEDIDAS 120 X 70 X 75 CMS.</t>
  </si>
  <si>
    <t>ESCRITORIO SECRETARIAL METALICO CON CUBIERTA DE FORMAICA, DE 01 PEDESTAL Y 01 GAVETA. MEDIDAS 120 X 60 X 75 CMS.</t>
  </si>
  <si>
    <t>TINAJA DE REMOLINO PARA TOBILLO FIJO</t>
  </si>
  <si>
    <t xml:space="preserve">ESCRITORIO SECRETARIAL METALICO CON CUBIERTA DE FORMAICA, DE  02 GAVETAS. MEDIDAS 150 X 70 X 75 CMS. </t>
  </si>
  <si>
    <t>2010 E</t>
  </si>
  <si>
    <t>ESCRITORIO SECRETARIAL METALICO FORRADO EN FORMAICA DE 1 PEDESTAL DE 2 CAJONES.</t>
  </si>
  <si>
    <t>J08396</t>
  </si>
  <si>
    <t>ESCRITORIO SEMIEJECUTIVO METALICO CON CUBIERTA DE FORMAICA 1 PEDESTAL Y 2 CAJONES</t>
  </si>
  <si>
    <t>706TAPE03072</t>
  </si>
  <si>
    <t>S122CT</t>
  </si>
  <si>
    <t>COND. 710TAFZ03819, EVAP. 710TACX01979</t>
  </si>
  <si>
    <t>BROTHER</t>
  </si>
  <si>
    <t>MODULO DE POTENCIA PARA OPERAR LECTORES BIOMETRICOS Y CHAPAS MAGNETICAS (FUENTE DE PODER)</t>
  </si>
  <si>
    <t>ENFRIADOR DE AGUA FRIO Y CALIENTE</t>
  </si>
  <si>
    <t>GENERAL ELECTRIC</t>
  </si>
  <si>
    <t>GXCF05D</t>
  </si>
  <si>
    <t>MUEBLE PARA COMPUTADORA</t>
  </si>
  <si>
    <t>ESCRITORIO SECRETARIAL METALICO DE 2 CAJONES</t>
  </si>
  <si>
    <t>TANQUE DE HIDROMASAJE CON CAPACIDAD DE 105 GALONES</t>
  </si>
  <si>
    <t>M11148C01077</t>
  </si>
  <si>
    <t>LOTE DE 5 PANDERETAS 2 HILERAS</t>
  </si>
  <si>
    <t>LOTE DE 2 ABRAZADERA PARA BOQUILLA DE METAL SAXOFON ALTO</t>
  </si>
  <si>
    <t>PEDESTAL DE SECCIONES DE 80 CMS</t>
  </si>
  <si>
    <t xml:space="preserve">MUEBLE PARA COMPUTADORA EN MADERA COMPRIMIDA Y CUBIERTA DE FORMAICA. MEDIDAS DE  66 X 40 X 101 CMS. </t>
  </si>
  <si>
    <t>MULTIVISAO</t>
  </si>
  <si>
    <t>SILLA SECRETARIAL DE ESTRUCTURA METALICA ACABADO EN PLIANA (GENOVA)</t>
  </si>
  <si>
    <t>CREACIONES INDUSTRIALES, S.A. DE C.V.</t>
  </si>
  <si>
    <t xml:space="preserve">TAMBOR BAJO GRANDE DE MADERA </t>
  </si>
  <si>
    <t>TAMBOR MEDIANO DE MADERA</t>
  </si>
  <si>
    <t>TAMBOR REQUINTO CHICO DE MADERA</t>
  </si>
  <si>
    <t>GRANDE</t>
  </si>
  <si>
    <t>ARCHIVERO MET. TAMAÑO OFICIO 4 GAV.</t>
  </si>
  <si>
    <t>SILLA FIJA DE PIEL DE VISITA</t>
  </si>
  <si>
    <t>SILLON ( SEMI-EJECUTIVO)</t>
  </si>
  <si>
    <t>MCA183RB-C</t>
  </si>
  <si>
    <t>BICOLOR</t>
  </si>
  <si>
    <t>MAQUINA DE ESCRIBIR MANUAL</t>
  </si>
  <si>
    <t>MAQUINA DE COSER</t>
  </si>
  <si>
    <t>SISTEMAS CONTINO S.A. DE C.V.</t>
  </si>
  <si>
    <t>COMERCIALIZADORA DOMEX, S.A DE C.V</t>
  </si>
  <si>
    <t>ESCRITORIO SECRETARIAL METALICO CON CUBIERTA DE FORMAICA Y 2 CAJONES Y GAVETA CENTRAL.</t>
  </si>
  <si>
    <t>NO BREAK (UPS TRIPPLITE)</t>
  </si>
  <si>
    <t>080522-1291284</t>
  </si>
  <si>
    <t>080522-1291283</t>
  </si>
  <si>
    <t>080625-1290652</t>
  </si>
  <si>
    <t>W242CMTSN2</t>
  </si>
  <si>
    <t>711TAYV02466</t>
  </si>
  <si>
    <t>LEONOR GARCIA RODRIGUEZ</t>
  </si>
  <si>
    <t>J7503</t>
  </si>
  <si>
    <t>SILLA EJECUTIVA</t>
  </si>
  <si>
    <t>NORUEGA</t>
  </si>
  <si>
    <t>J7480</t>
  </si>
  <si>
    <t>SIN REFERENCIA</t>
  </si>
  <si>
    <t>JHON EISMAL GORDILLO ESQUIVEL</t>
  </si>
  <si>
    <t>GRIS/MADERA</t>
  </si>
  <si>
    <t>AL1516A</t>
  </si>
  <si>
    <t>GARRUCHA</t>
  </si>
  <si>
    <t>HUASTECA DE 6 (3/4)</t>
  </si>
  <si>
    <t>PIEL</t>
  </si>
  <si>
    <t>FERRETERIA Y DISTRIBUCIONES ELECTRICAS S.A DE C.V.</t>
  </si>
  <si>
    <t>IMPRESORA HP DESKJET 3920</t>
  </si>
  <si>
    <t>DESKJET 3920</t>
  </si>
  <si>
    <t>TH5B91101J</t>
  </si>
  <si>
    <t>JUAN CARLOS LOPEZ ALVAREZ</t>
  </si>
  <si>
    <t>CAOBA</t>
  </si>
  <si>
    <t>CAMARA DIGITAL</t>
  </si>
  <si>
    <t>NEGRO/PLATA</t>
  </si>
  <si>
    <t>ESCRITORIO SECRETARIAL MET DE 1.20X75 CM.</t>
  </si>
  <si>
    <t>ARCHIVERO METALICO DE 4 GAVETAS.</t>
  </si>
  <si>
    <t>AUTOMOTORES DE TABASCO S.A. DE C.V.</t>
  </si>
  <si>
    <t>TERESA DE J. VAZQUEZ ARCE</t>
  </si>
  <si>
    <t>COMPUCOPIAS S. A DE C. V.</t>
  </si>
  <si>
    <t>MONITOR: ETL800C0377500222A4061 Y CPU: CNX741060H</t>
  </si>
  <si>
    <t>AUTOBUS ESCOLARES</t>
  </si>
  <si>
    <t>1GBL6P1FXJV108576</t>
  </si>
  <si>
    <t>DIAMANTE MOTORS. S.A. DE C.V.</t>
  </si>
  <si>
    <t xml:space="preserve">CAMIONETA L200 CABINA SENCILLA </t>
  </si>
  <si>
    <t>MMBNG21H08D068889</t>
  </si>
  <si>
    <t>B-UPR505</t>
  </si>
  <si>
    <t xml:space="preserve">CDP </t>
  </si>
  <si>
    <t>NO BREAK DE 500 VA CON RESPALDO DE CORRIENTE</t>
  </si>
  <si>
    <t>080925-1290760</t>
  </si>
  <si>
    <t>080923-1290011</t>
  </si>
  <si>
    <t>080925-1290500</t>
  </si>
  <si>
    <t>DENVER</t>
  </si>
  <si>
    <t>TH300</t>
  </si>
  <si>
    <t>VERDE/PLATA</t>
  </si>
  <si>
    <t xml:space="preserve">C. D.P </t>
  </si>
  <si>
    <t>VNBD3X03150</t>
  </si>
  <si>
    <t>2 PZAS.  BONGO DE MADERA Y CUERO</t>
  </si>
  <si>
    <t>MAYANS MUSIC</t>
  </si>
  <si>
    <t>2 PZAS. DE PLATILLOS CONTRATIEMPO (PAR)</t>
  </si>
  <si>
    <t>SIN MARCA</t>
  </si>
  <si>
    <t>COMPUTADORA ENSAMBLADA (INCLUYE: MONITOR, MOUSE, TECLADO, GABINETE, DISCO DURO Y CPU).</t>
  </si>
  <si>
    <t>ESCRITORIO EJECUTIVO  DE MADERA DE 2 CAJONES. MEDIDAS 199 X 88 X 75 CMS.</t>
  </si>
  <si>
    <t>13K1115</t>
  </si>
  <si>
    <t>COMPUTADORA</t>
  </si>
  <si>
    <t>REVISTERO (ARCHIVAR REVISTAS)</t>
  </si>
  <si>
    <t>FICHEROS BIBLIOGRAFICOS DE 6 CAJONES</t>
  </si>
  <si>
    <t>ESTANTES DE 1.90</t>
  </si>
  <si>
    <t>LOTE DE 516 SILLAS INFANTILES</t>
  </si>
  <si>
    <t>LOTE DE 516 SILLAS PARA ADULTOS</t>
  </si>
  <si>
    <t>MESA INFANTIL DE 90X90CM. DE ALTURA</t>
  </si>
  <si>
    <t>MESA PARA ADULTO 1.5X90 CM. DE ALTO</t>
  </si>
  <si>
    <t>NATIVIDAD HDEZ GARCIA</t>
  </si>
  <si>
    <t>CORNETA</t>
  </si>
  <si>
    <t>OPERADORA EMPRESARIAL DEL GOLFO</t>
  </si>
  <si>
    <t>CLOMADO</t>
  </si>
  <si>
    <t>TRUPPER</t>
  </si>
  <si>
    <t>BLACK AND DECKER</t>
  </si>
  <si>
    <t>METAL</t>
  </si>
  <si>
    <t>VERONICA RODRIGUEZ Hernández</t>
  </si>
  <si>
    <t>MANDRIL</t>
  </si>
  <si>
    <t>TRUPER</t>
  </si>
  <si>
    <t>AMADA CANO OSORIO</t>
  </si>
  <si>
    <t>J00888</t>
  </si>
  <si>
    <t>OFILINEA DEL SURESTE, S.A DE C.V.</t>
  </si>
  <si>
    <t>A 10057</t>
  </si>
  <si>
    <t>WHIRLPOOL</t>
  </si>
  <si>
    <t>7WA4001Q</t>
  </si>
  <si>
    <t>J 01095</t>
  </si>
  <si>
    <t>SWITCH SR224/PORT/ 10/100</t>
  </si>
  <si>
    <t>CISCO</t>
  </si>
  <si>
    <t>SR224</t>
  </si>
  <si>
    <t>PSJ13520GDY</t>
  </si>
  <si>
    <t xml:space="preserve">PIPA, MOTOR BME906 6.4L, TANQUE DE PIPA MCA. ORTEGA CON CAPACIDAD DE 10,000 LTS DE AGUA. </t>
  </si>
  <si>
    <t xml:space="preserve">ROJO </t>
  </si>
  <si>
    <t>CIA. AGRICOLA GANADERA DE TABASCO S.A DE C.V.</t>
  </si>
  <si>
    <t>SEMBRADORA DE MAIZ</t>
  </si>
  <si>
    <t>FAMAQ</t>
  </si>
  <si>
    <t>SL-30</t>
  </si>
  <si>
    <t>MTB0080</t>
  </si>
  <si>
    <t>AGRO EQUIPOS S.A DE.C.V.</t>
  </si>
  <si>
    <t>JOSE PEREZ CAMPOS</t>
  </si>
  <si>
    <t xml:space="preserve">NEGRO </t>
  </si>
  <si>
    <t>REGULADOR DE OXIGENO</t>
  </si>
  <si>
    <t>PUROX</t>
  </si>
  <si>
    <t>6B908</t>
  </si>
  <si>
    <t>R72-75-540</t>
  </si>
  <si>
    <t>PLATA/VERDE</t>
  </si>
  <si>
    <t>REGULADOR DE ACETILENO</t>
  </si>
  <si>
    <t>R72-15-510</t>
  </si>
  <si>
    <t>ESMERIL DE BANCO DE 1 HP INDUSTRIAL</t>
  </si>
  <si>
    <t>JUEGO DE ASENTADORES</t>
  </si>
  <si>
    <t>JUEGO DE EXTRACTOR</t>
  </si>
  <si>
    <t>EXTRACTOR DE BALEROS</t>
  </si>
  <si>
    <t>DADO DE 2 3/4 CON ENTRADA DE 1</t>
  </si>
  <si>
    <t>MULTIMETRO</t>
  </si>
  <si>
    <t>NEGRO/ROJO</t>
  </si>
  <si>
    <t>MONTACARGA DE 3 TONELADAS</t>
  </si>
  <si>
    <t>EXTRACTOR PARA RESORTE DE SUSPENSION</t>
  </si>
  <si>
    <t xml:space="preserve">NEGRO  </t>
  </si>
  <si>
    <t>KNOVA</t>
  </si>
  <si>
    <t>CARGADOR DE BATERIA</t>
  </si>
  <si>
    <t>CABA-140</t>
  </si>
  <si>
    <t>ESCRITORIO  DE 2.13 X .86 X .75 MTS. INCLUYE (PUENTE DE 1 MT. 1.20 X .50 X .75M Y PEDESTAL SUSP. 2/PAP. 1 ARCH. .40 X .45 X .63 MTS.</t>
  </si>
  <si>
    <t>PENINSULA</t>
  </si>
  <si>
    <t>MADERA/NEGRO</t>
  </si>
  <si>
    <t>OFILINEA DEL SURESTE S.A. DE C.V.</t>
  </si>
  <si>
    <t>A 10477</t>
  </si>
  <si>
    <t>LIBRERO CON PUERTAS INF. .96 X .35 X 1.80 MTS</t>
  </si>
  <si>
    <t>MESA DE TRABAJO ARMABLE COMPUESTA EN 3 MESAS DE 1.20 X 0.60 MTS. 3 MAMPARAS RECTAS DE 1.20 X 0.55 MTS. Y 4 MAMPARA CURVA DE 0.60 X 0.55 X 0.38 MTS.</t>
  </si>
  <si>
    <t>FERRETERIA Y DISTRIBUCIONES ELECTRICAS, S.A. DE C.V.</t>
  </si>
  <si>
    <t>DESPACHADOR DE AGUA CON GABINETE</t>
  </si>
  <si>
    <t>NES</t>
  </si>
  <si>
    <t>NES2010</t>
  </si>
  <si>
    <t>TIENDA SORIANA, S.A. DE C.V.</t>
  </si>
  <si>
    <t>BAEFB-1294</t>
  </si>
  <si>
    <t>COMPU COPIAS SA DE CV</t>
  </si>
  <si>
    <t>VND3X26489</t>
  </si>
  <si>
    <t>J 19365</t>
  </si>
  <si>
    <t>P2035</t>
  </si>
  <si>
    <t>CNB9R44443</t>
  </si>
  <si>
    <t>J 19367</t>
  </si>
  <si>
    <t>P1102W</t>
  </si>
  <si>
    <t xml:space="preserve">ESCRITORIO SEMI EJECUTIVO MADERA DE 02 GAVETAS Y 01 PEDESTAL. </t>
  </si>
  <si>
    <t>MINISPLIT DE 12,000 BTU</t>
  </si>
  <si>
    <t>AGUSTIN MORALES MENDEZ</t>
  </si>
  <si>
    <t>ESCRITORIO SECRETARIAL CON UN PEDESTAL</t>
  </si>
  <si>
    <t>MADERA/GRIS</t>
  </si>
  <si>
    <t>MINISPLIT DE 24,000 BTU</t>
  </si>
  <si>
    <t>COND. 200700750 Y EVAP. 200701099</t>
  </si>
  <si>
    <t>J 01828</t>
  </si>
  <si>
    <t>WA1120Q</t>
  </si>
  <si>
    <t>COND. 090700133 Y EVAP. 070300246</t>
  </si>
  <si>
    <t>J 01839</t>
  </si>
  <si>
    <t>COND. 090700049 Y EVAP. 090300192</t>
  </si>
  <si>
    <t>J 01840</t>
  </si>
  <si>
    <t>PRINTADORM</t>
  </si>
  <si>
    <t xml:space="preserve">MADERA  </t>
  </si>
  <si>
    <t xml:space="preserve">CAMIONETA ESTACA </t>
  </si>
  <si>
    <t>SISTEMA CONTINO S.A DE C.V.</t>
  </si>
  <si>
    <t>FUA 023078</t>
  </si>
  <si>
    <t>CANON</t>
  </si>
  <si>
    <t>FLASH SPEDLITE 580EX II</t>
  </si>
  <si>
    <t>580EX II</t>
  </si>
  <si>
    <t>15H153605</t>
  </si>
  <si>
    <t>C81061137 (476829)</t>
  </si>
  <si>
    <t>RELOJ CHECADO DIGITAL</t>
  </si>
  <si>
    <t>SYSCOM</t>
  </si>
  <si>
    <t>TK100-C</t>
  </si>
  <si>
    <t>A119</t>
  </si>
  <si>
    <t>MPA-40W</t>
  </si>
  <si>
    <t>CHRYSTELL HERNANDEZ LOPEZ</t>
  </si>
  <si>
    <t>B993</t>
  </si>
  <si>
    <t>COMPRESOR LUBRICADO DE 2HP DE 108 LTS</t>
  </si>
  <si>
    <t>EVANS</t>
  </si>
  <si>
    <t>E13VME200-108</t>
  </si>
  <si>
    <t>H10 TIPO: 1RF3058-4YB41</t>
  </si>
  <si>
    <t>ELECTRICA Y PLOMERIA SILVA S.A DE C.V.</t>
  </si>
  <si>
    <t>D 0571320</t>
  </si>
  <si>
    <t>MAQUINA DE SOLDAR</t>
  </si>
  <si>
    <t>MI2-300 CD</t>
  </si>
  <si>
    <t>B-2240359A11</t>
  </si>
  <si>
    <t>D 0571319</t>
  </si>
  <si>
    <t>LOTE DE 10 PZAS. METODOS PARA SAXOFON (CD)</t>
  </si>
  <si>
    <t>SILVERTON</t>
  </si>
  <si>
    <t xml:space="preserve">VERDE  </t>
  </si>
  <si>
    <t>PINZA PONCHADORA MANUAL MECANICA</t>
  </si>
  <si>
    <t>DADO PARA PINZA PONCHADORA</t>
  </si>
  <si>
    <t>BOMBA CENTRIFUGA DE 3 HP</t>
  </si>
  <si>
    <t>BONASA</t>
  </si>
  <si>
    <t>ME-2-3</t>
  </si>
  <si>
    <t>00336EP9E182JMM</t>
  </si>
  <si>
    <t>TRACTOR AGRICOLA</t>
  </si>
  <si>
    <t>JOHN DEERE</t>
  </si>
  <si>
    <t>CONJUNTO EJECUTIVO DE 1.60 MTS.</t>
  </si>
  <si>
    <t>OFILINEA DEL SURESTE, S.A. DE C.V.</t>
  </si>
  <si>
    <t>A 292</t>
  </si>
  <si>
    <t xml:space="preserve">MESA OPERATIVA DE 1.60 X 0.60 </t>
  </si>
  <si>
    <t>MESA OPERATIVA DE 1.20 X 0.60</t>
  </si>
  <si>
    <t>SILLA GIRATORIA OPERATIVA C/COD. EN TELA</t>
  </si>
  <si>
    <t>SILLA DE VISITA  EN TELA</t>
  </si>
  <si>
    <t>SILLON EJECUTIVO DE LUJO EN MALLA RESPALDO ALTO</t>
  </si>
  <si>
    <t>BANCA DE 4 PLAZAS EN TELA</t>
  </si>
  <si>
    <t>BANCA DE 3 PLAZAS EN TELA</t>
  </si>
  <si>
    <t>AIRE ACONDICIONADO TIPO VENTANA DE 1.5 HP</t>
  </si>
  <si>
    <t>EVA MARIA SALVADOR LOPEZ</t>
  </si>
  <si>
    <t>101TAFZ01803</t>
  </si>
  <si>
    <t>MIRAGE</t>
  </si>
  <si>
    <t>SMEC2621X</t>
  </si>
  <si>
    <t>SMCC1821X</t>
  </si>
  <si>
    <t>SMCC1821X8011100837</t>
  </si>
  <si>
    <t>SMEC1221X</t>
  </si>
  <si>
    <t>SMCC1221X8011100692</t>
  </si>
  <si>
    <t>SMEC2621X8011100156</t>
  </si>
  <si>
    <t>JUEGO DE 8 DADOS CON ENTRADA DE 3/4</t>
  </si>
  <si>
    <t>GUADALUPE LAZO RIOS</t>
  </si>
  <si>
    <t>ESTUFA</t>
  </si>
  <si>
    <t>MAQUINA DE COSER INDUSTRIAL</t>
  </si>
  <si>
    <t>MOTOR: R31221</t>
  </si>
  <si>
    <t>10131048 MOTOR: 10210013</t>
  </si>
  <si>
    <t>ANTONIO MOSQUEDA SOSA</t>
  </si>
  <si>
    <t>REFRIGERADOR</t>
  </si>
  <si>
    <t>ACROS</t>
  </si>
  <si>
    <t>VRY2101087</t>
  </si>
  <si>
    <t>A 2110</t>
  </si>
  <si>
    <t>ESCRITORIO VERTICAL IMITACION MADERA PARA EQUIPO DE COMPUTO.</t>
  </si>
  <si>
    <t>BAFLE ALTAVOZ DE 2 VIAS</t>
  </si>
  <si>
    <t>FRANCISCO ARCOS Hernández</t>
  </si>
  <si>
    <t>A 1556</t>
  </si>
  <si>
    <t>SUBWOOFER 2 X 18 DE 2400 WATTS.</t>
  </si>
  <si>
    <t>MEZCLADORA DE 32 CANALES DE 4 SUB-GRUPOS</t>
  </si>
  <si>
    <t>AMPLIFICADOR DE POTENCIA</t>
  </si>
  <si>
    <t>BAFLE MP3 AMPLIFICADO</t>
  </si>
  <si>
    <t>RACK DE 20 ESPACIOS PARA AMPLIFICADOR</t>
  </si>
  <si>
    <t>RACK DE 8 ESPACIOS PARA AMPLIFICADOR</t>
  </si>
  <si>
    <t>EFECTO DE LUZ</t>
  </si>
  <si>
    <t>CHAUVET</t>
  </si>
  <si>
    <t>DMC-FH2</t>
  </si>
  <si>
    <t>WT1FA001862</t>
  </si>
  <si>
    <t>ROSADO</t>
  </si>
  <si>
    <t>AIRE ACONDICIONADO TIPO MINI SPLIT DE 24000 BTU</t>
  </si>
  <si>
    <t>JAPANDO</t>
  </si>
  <si>
    <t>ESF261N</t>
  </si>
  <si>
    <t>CSF261N8041121037 Y ESF261N8021120094</t>
  </si>
  <si>
    <t>LOTE DE 6 SILLAS PARA VISITA</t>
  </si>
  <si>
    <t>DIARVI DE TABASCO S.A. DE C.V.</t>
  </si>
  <si>
    <t>ARCHIVERO METALICO TAMAÑO OFICIO DE 4 GAV.</t>
  </si>
  <si>
    <t>ESCRITORIO EJECUTIVO CON 2 PEDESTALES Y 4 CAJONES</t>
  </si>
  <si>
    <t>PANTALLA PARA VIDEO PROYECTOR</t>
  </si>
  <si>
    <t>PANTALLA BLANCA TRIPLE</t>
  </si>
  <si>
    <t>VIDEO PROYECTOR</t>
  </si>
  <si>
    <t>INFOCUS</t>
  </si>
  <si>
    <t>MFC7340</t>
  </si>
  <si>
    <t>DISTRIBUIDOR DE MAQUINARIA Y EQUIPOS DE TABASCO S.A DE C.V.</t>
  </si>
  <si>
    <t>A 5048</t>
  </si>
  <si>
    <t>ROTURADOR (BASTIDOR DE 5 X 7 PULG.</t>
  </si>
  <si>
    <t>1P00913XABB010958</t>
  </si>
  <si>
    <t>1P00913XPBB011102</t>
  </si>
  <si>
    <t>ARADO HIDRAULICO</t>
  </si>
  <si>
    <t>1P00645XCBH007214</t>
  </si>
  <si>
    <t>JM-2002-01-01-5111-11-001</t>
  </si>
  <si>
    <t>JM-2008-01-01-5111-11-002</t>
  </si>
  <si>
    <t>JM-2010-01-01-5111-11-005</t>
  </si>
  <si>
    <t>JM-2002-01-01-5151-08-004</t>
  </si>
  <si>
    <t>AIRE ACONDICIONADO (MINI SPLIT DE 2 HP)</t>
  </si>
  <si>
    <t>AIRE ACONDICIONADO MINI SPLIT DE 2 HP</t>
  </si>
  <si>
    <t xml:space="preserve">PLATILLO PARA BATERIA </t>
  </si>
  <si>
    <t>JM-2008-09-07-5291-08-013</t>
  </si>
  <si>
    <t>DESGRANADORA DE MAIZ</t>
  </si>
  <si>
    <t>INISA</t>
  </si>
  <si>
    <t>ED-700-PT</t>
  </si>
  <si>
    <t>AFCR 205</t>
  </si>
  <si>
    <t>AFCR 204</t>
  </si>
  <si>
    <t>EQUIPO DE SONIDO (BAFLE, TRIPIE Y MOCROFONO INALAMBRICO</t>
  </si>
  <si>
    <t>TERESA DEL C. Hernández LOPEZ</t>
  </si>
  <si>
    <t>JM-2008-01-01-5111-02-011</t>
  </si>
  <si>
    <t>JM-2010-01-02-5111-02-001</t>
  </si>
  <si>
    <t>JM-2008-01-01-5111-02-010</t>
  </si>
  <si>
    <t>JM-1997-01-01-5111-02-002</t>
  </si>
  <si>
    <t>JM-2001-01-02-5151-01-003</t>
  </si>
  <si>
    <t>JM-2010-01-02-5191-06-001</t>
  </si>
  <si>
    <t>JM-2009-01-02-5151-01-009</t>
  </si>
  <si>
    <t>JM-2010-01-02-5111-09-016</t>
  </si>
  <si>
    <t>JM-2007-01-02-5111-09-008</t>
  </si>
  <si>
    <t>JM-2007-01-02-5111-09-007</t>
  </si>
  <si>
    <t>JM-2008-01-02-5111-09-010</t>
  </si>
  <si>
    <t>JM-2010-01-02-5111-09-011</t>
  </si>
  <si>
    <t>JM-2010-01-02-5231-10-001</t>
  </si>
  <si>
    <t>JM-2002-01-02-5191-20-001</t>
  </si>
  <si>
    <t>JM-2010-01-02-5151-04-007</t>
  </si>
  <si>
    <t>JM-2010-01-02-5111-11-001</t>
  </si>
  <si>
    <t>JM-1997-01-01-5111-11-001</t>
  </si>
  <si>
    <t>JM-2010-01-01-5111-13-006</t>
  </si>
  <si>
    <t>JM-2008-01-01-5111-17-019</t>
  </si>
  <si>
    <t>JM-1997-01-01-5111-16-022</t>
  </si>
  <si>
    <t>JM-1998-01-02-5111-16-023</t>
  </si>
  <si>
    <t>JM-1998-01-02-5111-16-024</t>
  </si>
  <si>
    <t>JM-1998-01-02-5111-18-003</t>
  </si>
  <si>
    <t>JM-1998-01-02-5111-18-002</t>
  </si>
  <si>
    <t>JM-1998-01-02-5111-18-004</t>
  </si>
  <si>
    <t>JM-1998-01-02-5111-18-001</t>
  </si>
  <si>
    <t>JM-1998-01-02-5111-18-005</t>
  </si>
  <si>
    <t>JM-2002-01-02-5651-29-006</t>
  </si>
  <si>
    <t>JM-2002-01-02-5651-29-005</t>
  </si>
  <si>
    <t>JM-1997-18-01-5111-02-002</t>
  </si>
  <si>
    <t>JM-1999-18-02-5111-02-008</t>
  </si>
  <si>
    <t>JM-1997-18-01-5111-02-003</t>
  </si>
  <si>
    <t>JM-1997-18-01-5111-02-004</t>
  </si>
  <si>
    <t>JM-2000-18-02-5111-02-010</t>
  </si>
  <si>
    <t>JM-2005-18-01-5111-02-015</t>
  </si>
  <si>
    <t>JM-2002-18-02-5111-02-014</t>
  </si>
  <si>
    <t>JM-2008-18-01-5311-28-003</t>
  </si>
  <si>
    <t>JM-1997-18-01-5111-07-001</t>
  </si>
  <si>
    <t>JM-1997-18-01-5111-09-010</t>
  </si>
  <si>
    <t>JM-1997-18-01-5111-09-011</t>
  </si>
  <si>
    <t>JM-2010-18-02-5111-09-019</t>
  </si>
  <si>
    <t>JM-1998-18-02-5111-09-013</t>
  </si>
  <si>
    <t>JM-2002-18-02-5111-09-018</t>
  </si>
  <si>
    <t>JM-1997-18-01-5111-09-012</t>
  </si>
  <si>
    <t>JM-1997-18-01-5111-09-001</t>
  </si>
  <si>
    <t>JM-1997-18-01-5111-09-002</t>
  </si>
  <si>
    <t>JM-1997-18-01-5111-09-005</t>
  </si>
  <si>
    <t>JM-1997-18-01-5111-09-007</t>
  </si>
  <si>
    <t>JM-1997-18-01-5111-09-008</t>
  </si>
  <si>
    <t>JM-1997-18-01-5111-09-003</t>
  </si>
  <si>
    <t>JM-1997-18-01-5111-09-004</t>
  </si>
  <si>
    <t>JM-1997-18-01-5111-09-006</t>
  </si>
  <si>
    <t>JM-1997-18-01-5111-09-009</t>
  </si>
  <si>
    <t>JM-1998-18-02-5111-13-014</t>
  </si>
  <si>
    <t>JM-1997-18-01-5111-26-001</t>
  </si>
  <si>
    <t>JM-2002-18-02-5191-26-015</t>
  </si>
  <si>
    <t>JM-2002-18-02-5191-26-011</t>
  </si>
  <si>
    <t>JM-2008-18-01-5191-26-034</t>
  </si>
  <si>
    <t>JM-2008-18-01-5191-26-035</t>
  </si>
  <si>
    <t>JM-2008-18-01-5191-26-037</t>
  </si>
  <si>
    <t>JM-1997-18-01-5111-13-001</t>
  </si>
  <si>
    <t>JM-1998-18-01-5111-13-011</t>
  </si>
  <si>
    <t>JM-1998-18-01-5111-13-010</t>
  </si>
  <si>
    <t>JM-1997-18-01-5111-13-005</t>
  </si>
  <si>
    <t>JM-1997-18-01-5111-13-007</t>
  </si>
  <si>
    <t>JM-1997-18-01-5111-13-008</t>
  </si>
  <si>
    <t>JM-1998-18-02-5621-04-002</t>
  </si>
  <si>
    <t>JM-2005-18-01-5111-11-001</t>
  </si>
  <si>
    <t>JM-2005-18-01-5111-11-002</t>
  </si>
  <si>
    <t>JM-2002-18-02-5111-17-004</t>
  </si>
  <si>
    <t>JM-2000-18-02-5121-26-001</t>
  </si>
  <si>
    <t>JM-2008-18-01-5311-35-001</t>
  </si>
  <si>
    <t>JM-2008-18-01-5311-35-002</t>
  </si>
  <si>
    <t>JM-2008-18-01-5311-17-003</t>
  </si>
  <si>
    <t>JM-2008-18-01-5311-29-003</t>
  </si>
  <si>
    <t>JM-2008-18-01-5311-29-004</t>
  </si>
  <si>
    <t>JM-1998-18-01-5191-10-006</t>
  </si>
  <si>
    <t>JM-2011-02-02-5641-11-021</t>
  </si>
  <si>
    <t>JM-2011-02-02-5641-11-022</t>
  </si>
  <si>
    <t>JM-2005-02-01-5111-02-011</t>
  </si>
  <si>
    <t>JM-2000-02-02-5111-02-008</t>
  </si>
  <si>
    <t>JM-2002-02-02-5111-02-004</t>
  </si>
  <si>
    <t>JM-2005-02-01-5111-02-010</t>
  </si>
  <si>
    <t>JM-1997-02-01-5111-02-001</t>
  </si>
  <si>
    <t>JM-1997-02-01-5111-02-005</t>
  </si>
  <si>
    <t>JM-1997-02-01-5111-02-002</t>
  </si>
  <si>
    <t>JM-1997-02-01-5111-02-003</t>
  </si>
  <si>
    <t>JM-1997-02-01-5111-03-003</t>
  </si>
  <si>
    <t>JM-1997-02-01-5111-03-002</t>
  </si>
  <si>
    <t>JM-2007-02-01-5151-01-010</t>
  </si>
  <si>
    <t>JM-2007-02-02-5191-06-001</t>
  </si>
  <si>
    <t>JM-1997-02-01-5111-09-008</t>
  </si>
  <si>
    <t>JM-2001-02-01-5111-09-018</t>
  </si>
  <si>
    <t>JM-2007-02-02-5111-09-008</t>
  </si>
  <si>
    <t>JM-2007-02-02-5111-09-009</t>
  </si>
  <si>
    <t>JM-2002-02-01-5111-09-012</t>
  </si>
  <si>
    <t>JM-1997-02-01-5111-09-003</t>
  </si>
  <si>
    <t>JM-2005-02-01-5111-09-001</t>
  </si>
  <si>
    <t>JM-2007-02-02-5111-09-006</t>
  </si>
  <si>
    <t>JM-1997-02-01-5111-09-005</t>
  </si>
  <si>
    <t>JM-2001-02-01-5111-09-019</t>
  </si>
  <si>
    <t>JM-2002-02-02-5111-09-021</t>
  </si>
  <si>
    <t>JM-2002-02-02-5111-09-022</t>
  </si>
  <si>
    <t>JM-2005-02-01-5111-09-003</t>
  </si>
  <si>
    <t>JM-2005-02-01-5111-09-004</t>
  </si>
  <si>
    <t>JM-2005-02-01-5111-09-005</t>
  </si>
  <si>
    <t>JM-2004-02-01-5131-28-002</t>
  </si>
  <si>
    <t>JM-2006-02-01-5151-04-004</t>
  </si>
  <si>
    <t>JM-1997-02-01-5191-06-001</t>
  </si>
  <si>
    <t>JM-2005-02-01-5191-06-012</t>
  </si>
  <si>
    <t>JM-2005-02-01-5191-06-015</t>
  </si>
  <si>
    <t>JM-2005-02-01-5191-06-016</t>
  </si>
  <si>
    <t>JM-1997-02-01-5111-13-001</t>
  </si>
  <si>
    <t>JM-1997-02-01-5111-13-003</t>
  </si>
  <si>
    <t>JM-2005-02-01-5111-13-004</t>
  </si>
  <si>
    <t>JM-2005-02-01-5111-13-005</t>
  </si>
  <si>
    <t>JM-2010-02-01-5641-11-019</t>
  </si>
  <si>
    <t>JM-2004-02-01-5111-09-023</t>
  </si>
  <si>
    <t>JM-2008-02-02-5151-08-004</t>
  </si>
  <si>
    <t>JM-2008-02-02-5151-08-005</t>
  </si>
  <si>
    <t>JM-2008-02-02-5151-08-006</t>
  </si>
  <si>
    <t>JM-2009-02-02-5151-08-007</t>
  </si>
  <si>
    <t>JM-2009-02-02-5151-08-012</t>
  </si>
  <si>
    <t>JM-2009-02-02-5151-08-013</t>
  </si>
  <si>
    <t>JM-2005-02-01-5111-17-005</t>
  </si>
  <si>
    <t>JM-2000-02-01-5111-16-022</t>
  </si>
  <si>
    <t>JM-2000-02-01-5111-16-023</t>
  </si>
  <si>
    <t>JM-2007-02-02-5111-16-009</t>
  </si>
  <si>
    <t>JM-2001-02-01-5111-16-033</t>
  </si>
  <si>
    <t>JM-2011-02-02-5111-09-023</t>
  </si>
  <si>
    <t>JM-2011-02-02-5111-13-006</t>
  </si>
  <si>
    <t>JM-2011-02-02-5111-13-007</t>
  </si>
  <si>
    <t>JM-2011-02-02-5111-13-008</t>
  </si>
  <si>
    <t>JM-2011-02-02-5111-13-009</t>
  </si>
  <si>
    <t>JM-2011-02-02-5111-13-010</t>
  </si>
  <si>
    <t>JM-2011-02-02-5111-13-011</t>
  </si>
  <si>
    <t>JM-2011-02-02-5111-13-012</t>
  </si>
  <si>
    <t>JM-2011-02-02-5111-13-013</t>
  </si>
  <si>
    <t>JM-2011-02-02-5111-13-014</t>
  </si>
  <si>
    <t>JM-2011-02-02-5111-13-015</t>
  </si>
  <si>
    <t>JM-2011-02-02-5111-16-024</t>
  </si>
  <si>
    <t>JM-2011-02-02-5111-16-025</t>
  </si>
  <si>
    <t>JM-2011-02-02-5111-16-026</t>
  </si>
  <si>
    <t>JM-2011-02-02-5111-16-027</t>
  </si>
  <si>
    <t>JM-2011-02-02-5111-16-028</t>
  </si>
  <si>
    <t>JM-2011-02-02-5111-16-029</t>
  </si>
  <si>
    <t>JM-2011-02-02-5111-16-030</t>
  </si>
  <si>
    <t>JM-2011-02-02-5111-16-031</t>
  </si>
  <si>
    <t>JM-2011-02-02-5111-16-032</t>
  </si>
  <si>
    <t>JM-2011-02-02-5111-16-033</t>
  </si>
  <si>
    <t>JM-2011-02-02-5111-16-034</t>
  </si>
  <si>
    <t>JM-2011-02-02-5111-16-035</t>
  </si>
  <si>
    <t>JM-2011-02-02-5111-16-036</t>
  </si>
  <si>
    <t>JM-2011-02-02-5111-16-037</t>
  </si>
  <si>
    <t>JM-2011-02-02-5111-16-038</t>
  </si>
  <si>
    <t>JM-2011-02-02-5111-16-039</t>
  </si>
  <si>
    <t>JM-2011-02-02-5111-16-040</t>
  </si>
  <si>
    <t>JM-2011-02-02-5111-16-041</t>
  </si>
  <si>
    <t>JM-2011-02-02-5111-16-042</t>
  </si>
  <si>
    <t>JM-2011-02-02-5111-16-043</t>
  </si>
  <si>
    <t>JM-2011-02-02-5111-16-044</t>
  </si>
  <si>
    <t>JM-2011-02-02-5111-16-045</t>
  </si>
  <si>
    <t>JM-2011-02-02-5111-16-046</t>
  </si>
  <si>
    <t>JM-2011-02-02-5111-17-001</t>
  </si>
  <si>
    <t>JM-2011-02-02-5111-03-003</t>
  </si>
  <si>
    <t>JM-2011-02-02-5111-03-004</t>
  </si>
  <si>
    <t>JM-2011-03-02-5641-11-016</t>
  </si>
  <si>
    <t>JM-2000-03-01-5111-01-002</t>
  </si>
  <si>
    <t>JM-2000-03-01-5111-01-003</t>
  </si>
  <si>
    <t>JM-2000-03-01-5111-01-004</t>
  </si>
  <si>
    <t>JM-2000-03-01-5111-01-005</t>
  </si>
  <si>
    <t>JM-1997-03-01-5111-01-001</t>
  </si>
  <si>
    <t>JM-2000-03-01-5111-02-004</t>
  </si>
  <si>
    <t>JM-2000-03-01-5111-02-005</t>
  </si>
  <si>
    <t>JM-2002-03-02-5111-02-007</t>
  </si>
  <si>
    <t>JM-2007-03-02-5231-01-002</t>
  </si>
  <si>
    <t>JM-2008-03-02-5151-01-013</t>
  </si>
  <si>
    <t>JM-2000-03-01-5111-09-014</t>
  </si>
  <si>
    <t>JM-2001-03-01-5111-09-015</t>
  </si>
  <si>
    <t>JM-2007-03-02-5111-09-020</t>
  </si>
  <si>
    <t>JM-2002-03-02-5111-09-017</t>
  </si>
  <si>
    <t>JM-2002-03-02-5111-09-018</t>
  </si>
  <si>
    <t>JM-1997-03-01-5111-09-004</t>
  </si>
  <si>
    <t>JM-1997-03-01-5111-09-005</t>
  </si>
  <si>
    <t>JM-2002-03-02-5111-33-016</t>
  </si>
  <si>
    <t>JM-2006-03-01-5111-36-019</t>
  </si>
  <si>
    <t>JM-1997-03-01-5111-09-009</t>
  </si>
  <si>
    <t>JM-1997-03-01-5111-09-001</t>
  </si>
  <si>
    <t>JM-2005-03-01-5191-06-014</t>
  </si>
  <si>
    <t>JM-1997-03-01-5111-13-001</t>
  </si>
  <si>
    <t>JM-1998-03-02-5111-13-001</t>
  </si>
  <si>
    <t>JM-1997-03-01-5111-13-002</t>
  </si>
  <si>
    <t>JM-2000-03-01-5111-13-003</t>
  </si>
  <si>
    <t>JM-2000-03-01-5111-32-006</t>
  </si>
  <si>
    <t>JM-1997-03-01-5111-32-001</t>
  </si>
  <si>
    <t>JM-2010-03-01-5641-11-014</t>
  </si>
  <si>
    <t>JM-2000-03-01-5111-16-012</t>
  </si>
  <si>
    <t>JM-2000-03-01-5111-16-014</t>
  </si>
  <si>
    <t>JM-2000-03-01-5111-16-015</t>
  </si>
  <si>
    <t>JM-2000-03-01-5111-16-016</t>
  </si>
  <si>
    <t>JM-2005-03-01-5111-16-036</t>
  </si>
  <si>
    <t>JM-2001-03-01-5111-16-026</t>
  </si>
  <si>
    <t>JM-2000-03-01-5111-17-003</t>
  </si>
  <si>
    <t>JM-2002-04-02-5111-02-005</t>
  </si>
  <si>
    <t>JM-2001-04-01-5111-09-009</t>
  </si>
  <si>
    <t>JM-1997-04-01-5111-11-001</t>
  </si>
  <si>
    <t>JM-1997-04-01-5111-13-001</t>
  </si>
  <si>
    <t>JM-2001-04-01-5111-32-003</t>
  </si>
  <si>
    <t>JM-2008-05-02-5111-02-001</t>
  </si>
  <si>
    <t>JM-1997-05-01-5111-02-001</t>
  </si>
  <si>
    <t>JM-2002-05-02-5111-09-007</t>
  </si>
  <si>
    <t>JM-2007-05-02-5111-09-007</t>
  </si>
  <si>
    <t>JM-2002-06-02-5111-02-003</t>
  </si>
  <si>
    <t>JM-2004-06-02-5611-27-001</t>
  </si>
  <si>
    <t>JM-2004-06-02-5611-27-002</t>
  </si>
  <si>
    <t>JM-2011-06-01-5621-04-001</t>
  </si>
  <si>
    <t>JM-2007-06-02-5111-09-007</t>
  </si>
  <si>
    <t>JM-2002-06-02-5111-09-003</t>
  </si>
  <si>
    <t>JM-2001-06-01-5111-09-001</t>
  </si>
  <si>
    <t>JM-2001-06-01-5111-09-002</t>
  </si>
  <si>
    <t>JM-1997-06-01-5111-09-006</t>
  </si>
  <si>
    <t>JM-2000-06-02-5191-06-001</t>
  </si>
  <si>
    <t>JM-2008-06-01-5111-17-014</t>
  </si>
  <si>
    <t>JM-2011-06-02-5611-17-002</t>
  </si>
  <si>
    <t>JM-2011-06-02-5611-17-001</t>
  </si>
  <si>
    <t>JM-2011-06-02-5611-09-004</t>
  </si>
  <si>
    <t>JM-2007-07-02-5111-09-002</t>
  </si>
  <si>
    <t>JM-1998-07-02-5111-09-001</t>
  </si>
  <si>
    <t>JM-2009-07-02-5151-04-015</t>
  </si>
  <si>
    <t>JM-2007-08-02-5641-11-012</t>
  </si>
  <si>
    <t>JM-2002-08-02-5111-02-003</t>
  </si>
  <si>
    <t>JM-2001-08-01-5411-03-003</t>
  </si>
  <si>
    <t>JM-1998-08-01-5671-01-001</t>
  </si>
  <si>
    <t>JM-2003-08-01-5671-02-012</t>
  </si>
  <si>
    <t>JM-1996-08-01-5111-09-004</t>
  </si>
  <si>
    <t>JM-1996-08-01-5111-09-003</t>
  </si>
  <si>
    <t>JM-1996-08-01-5111-09-002</t>
  </si>
  <si>
    <t>JM-1997-08-01-5111-09-001</t>
  </si>
  <si>
    <t>JM-2008-08-02-5111-09-009</t>
  </si>
  <si>
    <t>JM-2003-08-02-5671-03-001</t>
  </si>
  <si>
    <t>JM-2007-08-02-5671-11-001</t>
  </si>
  <si>
    <t>JM-2007-08-02-5671-11-002</t>
  </si>
  <si>
    <t>JM-2005-08-02-5671-08-002</t>
  </si>
  <si>
    <t>JM-2011-08-02-5671-08-001</t>
  </si>
  <si>
    <t>JM-2007-08-02-5111-13-002</t>
  </si>
  <si>
    <t>JM-2007-08-02-5111-13-001</t>
  </si>
  <si>
    <t>JM-2001-08-02-5631-07-002</t>
  </si>
  <si>
    <t>JM-2002-08-02-5671-09-002</t>
  </si>
  <si>
    <t>JM-2002-08-02-5671-09-003</t>
  </si>
  <si>
    <t>JM-1996-08-01-5111-15-001</t>
  </si>
  <si>
    <t>JM-2007-08-02-5671-14-001</t>
  </si>
  <si>
    <t>JM-1996-08-01-5111-22-002</t>
  </si>
  <si>
    <t>JM-2010-08-02-5671-26-001</t>
  </si>
  <si>
    <t>JM-2010-08-02-5671-27-001</t>
  </si>
  <si>
    <t>JM-2007-08-01-5631-09-001</t>
  </si>
  <si>
    <t>JM-2001-08-02-5631-09-001</t>
  </si>
  <si>
    <t>JM-1998-08-02-5111-16-008</t>
  </si>
  <si>
    <t>JM-1998-08-01-5671-05-002</t>
  </si>
  <si>
    <t>JM-1998-08-01-5671-05-001</t>
  </si>
  <si>
    <t>JM-2007-08-02-5671-15-001</t>
  </si>
  <si>
    <t>JM-2007-08-02-5671-15-002</t>
  </si>
  <si>
    <t>JM-2007-08-01-5631-05-001</t>
  </si>
  <si>
    <t>JM-2011-08-02-5671-29-001</t>
  </si>
  <si>
    <t>JM-2011-08-02-5671-28-001</t>
  </si>
  <si>
    <t>JM-2000-09-02-5291-08-003</t>
  </si>
  <si>
    <t>JM-1986-09-01-5111-02-002</t>
  </si>
  <si>
    <t>JM-1998-09-01-5111-02-001</t>
  </si>
  <si>
    <t>JM-2002-09-02-5111-02-006</t>
  </si>
  <si>
    <t>JM-1997-09-01-5291-14-001</t>
  </si>
  <si>
    <t>JM-2010-09-01-5671-16-001</t>
  </si>
  <si>
    <t>JM-2011-09-02-5291-27-001</t>
  </si>
  <si>
    <t>JM-2007-09-02-5111-09-008</t>
  </si>
  <si>
    <t>JM-1986-09-01-5111-09-001</t>
  </si>
  <si>
    <t>JM-1986-09-01-5111-09-002</t>
  </si>
  <si>
    <t>JM-2007-09-02-5111-09-006</t>
  </si>
  <si>
    <t>JM-2007-09-02-5111-09-007</t>
  </si>
  <si>
    <t>JM-1986-09-01-5111-09-005</t>
  </si>
  <si>
    <t>JM-1986-09-01-5111-09-004</t>
  </si>
  <si>
    <t>JM-1998-09-02-5111-11-001</t>
  </si>
  <si>
    <t>JM-1986-09-01-5111-07-001</t>
  </si>
  <si>
    <t>JM-1986-09-01-5111-07-002</t>
  </si>
  <si>
    <t>JM-2007-09-01-5151-04-005</t>
  </si>
  <si>
    <t>JM-1986-09-01-5111-11-001</t>
  </si>
  <si>
    <t>JM-2010-09-01-5671-24-001</t>
  </si>
  <si>
    <t>JM-2008-09-02-5111-11-002</t>
  </si>
  <si>
    <t>JM-2008-09-02-5111-11-004</t>
  </si>
  <si>
    <t>JM-2008-09-02-5111-11-005</t>
  </si>
  <si>
    <t>JM-2002-09-02-5151-08-002</t>
  </si>
  <si>
    <t>JM-2008-09-02-5151-08-008</t>
  </si>
  <si>
    <t>JM-1998-09-02-5291-46-001</t>
  </si>
  <si>
    <t>JM-1998-09-02-5291-46-002</t>
  </si>
  <si>
    <t>JM-2000-09-02-5291-08-001</t>
  </si>
  <si>
    <t>JM-1999-09-01-5291-08-004</t>
  </si>
  <si>
    <t>JM-1998-09-02-5291-03-002</t>
  </si>
  <si>
    <t>JM-2000-09-02-5291-60-001</t>
  </si>
  <si>
    <t>JM-2008-09-01-5111-17-013</t>
  </si>
  <si>
    <t>JM-2005-09-01-5111-16-007</t>
  </si>
  <si>
    <t>JM-2011-09-02-5291-05-015</t>
  </si>
  <si>
    <t>JM-2011-09-02-5291-05-016</t>
  </si>
  <si>
    <t>JM-2011-09-02-5291-05-017</t>
  </si>
  <si>
    <t>JM-2011-09-02-5291-05-018</t>
  </si>
  <si>
    <t>JM-2011-09-02-5291-62-001</t>
  </si>
  <si>
    <t>JM-2011-09-02-5291-62-002</t>
  </si>
  <si>
    <t>JM-2011-09-02-5291-09-003</t>
  </si>
  <si>
    <t>JM-2011-09-02-5291-01-006</t>
  </si>
  <si>
    <t>JM-2011-09-02-5291-05-019</t>
  </si>
  <si>
    <t>JM-2011-09-02-5291-05-020</t>
  </si>
  <si>
    <t>JM-2011-09-02-5291-24-003</t>
  </si>
  <si>
    <t>JM-2011-09-02-5291-24-004</t>
  </si>
  <si>
    <t>JM-2011-09-02-5291-59-002</t>
  </si>
  <si>
    <t>JM-2011-09-02-5291-59-003</t>
  </si>
  <si>
    <t>JM-2004-10-01-5641-11-007</t>
  </si>
  <si>
    <t>JM-1997-10-01-5111-02-002</t>
  </si>
  <si>
    <t>JM-1997-10-01-5111-02-001</t>
  </si>
  <si>
    <t>JM-2002-10-02-5111-02-007</t>
  </si>
  <si>
    <t>JM-2002-10-02-5111-02-008</t>
  </si>
  <si>
    <t>JM-2002-10-02-5111-02-009</t>
  </si>
  <si>
    <t>JM-2002-10-02-5111-02-010</t>
  </si>
  <si>
    <t>JM-2010-10-02-5671-23-001</t>
  </si>
  <si>
    <t>JM-2011-10-02-5671-21-001</t>
  </si>
  <si>
    <t>JM-2010-10-02-5671-22-001</t>
  </si>
  <si>
    <t>JM-2002-10-02-5111-09-011</t>
  </si>
  <si>
    <t>JM-1997-10-01-5111-09-002</t>
  </si>
  <si>
    <t>JM-2007-10-02-5111-09-012</t>
  </si>
  <si>
    <t>JM-2001-10-01-5111-09-008</t>
  </si>
  <si>
    <t>JM-2008-10-02-5111-09-012</t>
  </si>
  <si>
    <t>JM-1997-10-01-5111-09-007</t>
  </si>
  <si>
    <t>JM-1998-10-02-5111-32-001</t>
  </si>
  <si>
    <t>JM-2010-10-02-5671-12-001</t>
  </si>
  <si>
    <t>JM-2010-10-02-5671-33-001</t>
  </si>
  <si>
    <t>JM-2010-10-02-5671-25-001</t>
  </si>
  <si>
    <t>JM-2000-10-01-5671-39-001</t>
  </si>
  <si>
    <t>JM-2010-10-02-5671-17-002</t>
  </si>
  <si>
    <t>JM-2010-10-02-5671-35-001</t>
  </si>
  <si>
    <t>JM-2010-10-02-5671-34-001</t>
  </si>
  <si>
    <t>JM-1997-10-01-5111-13-002</t>
  </si>
  <si>
    <t>JM-1997-10-01-5111-13-003</t>
  </si>
  <si>
    <t>JM-2001-10-01-5111-13-005</t>
  </si>
  <si>
    <t>JM-2001-10-01-5111-11-002</t>
  </si>
  <si>
    <t>JM-2002-10-02-5111-11-001</t>
  </si>
  <si>
    <t>JM-2001-10-01-5111-11-001</t>
  </si>
  <si>
    <t>JM-2004-10-01-5661-08-003</t>
  </si>
  <si>
    <t>JM-2010-10-02-5671-16-001</t>
  </si>
  <si>
    <t>JM-2004-10-01-5111-11-003</t>
  </si>
  <si>
    <t>JM-2010-10-02-5691-20-001</t>
  </si>
  <si>
    <t>JM-2011-10-02-5151-09-009</t>
  </si>
  <si>
    <t>JM-2005-10-01-5111-16-030</t>
  </si>
  <si>
    <t>JM-1999-10-01-5111-16-004</t>
  </si>
  <si>
    <t>JM-2007-10-02-5111-16-021</t>
  </si>
  <si>
    <t>JM-2007-10-02-5111-16-020</t>
  </si>
  <si>
    <t>JM-2001-10-01-5111-16-039</t>
  </si>
  <si>
    <t>JM-2010-10-01-5911-12-001</t>
  </si>
  <si>
    <t>JM-2011-10-02-5191-08-001</t>
  </si>
  <si>
    <t>JM-2011-10-02-5621-13-001</t>
  </si>
  <si>
    <t>JM-1998-11-01-5511-07-001</t>
  </si>
  <si>
    <t>JM-2010-11-02-5291-11-002</t>
  </si>
  <si>
    <t>JM-2010-11-02-5291-11-003</t>
  </si>
  <si>
    <t>JM-2010-11-02-5291-11-004</t>
  </si>
  <si>
    <t>JM-2010-11-02-5291-11-005</t>
  </si>
  <si>
    <t>JM-2010-11-02-5291-11-006</t>
  </si>
  <si>
    <t>JM-2010-11-02-5111-13-001</t>
  </si>
  <si>
    <t>JM-2003-11-01-5111-09-001</t>
  </si>
  <si>
    <t>JM-2010-11-02-5291-11-007</t>
  </si>
  <si>
    <t>JM-2010-11-02-5291-11-008</t>
  </si>
  <si>
    <t>JM-2010-11-02-5291-11-009</t>
  </si>
  <si>
    <t>JM-2004-11-01-5211-22-001</t>
  </si>
  <si>
    <t>JM-1997-11-01-5111-19-001</t>
  </si>
  <si>
    <t>JM-2001-13-01-5111-02-010</t>
  </si>
  <si>
    <t>JM-2005-13-01-5111-02-001</t>
  </si>
  <si>
    <t>JM-1997-13-01-5111-09-001</t>
  </si>
  <si>
    <t>JM-1997-13-01-5111-09-006</t>
  </si>
  <si>
    <t>JM-2007-13-02-5111-09-004</t>
  </si>
  <si>
    <t>JM-2005-13-01-5111-09-002</t>
  </si>
  <si>
    <t>JM-2005-13-01-5111-09-003</t>
  </si>
  <si>
    <t>JM-2001-13-01-5111-09-020</t>
  </si>
  <si>
    <t>JM-1997-13-01-5111-09-012</t>
  </si>
  <si>
    <t>JM-1997-13-01-5191-06-005</t>
  </si>
  <si>
    <t>JM-1997-13-01-5111-16-012</t>
  </si>
  <si>
    <t>JM-2005-13-01-5111-16-029</t>
  </si>
  <si>
    <t>JM-2006-14-01-5641-11-014</t>
  </si>
  <si>
    <t>JM-2005-14-01-5111-09-002</t>
  </si>
  <si>
    <t>JM-2007-14-02-5111-09-003</t>
  </si>
  <si>
    <t>JM-2007-14-02-5111-17-001</t>
  </si>
  <si>
    <t>JM-2007-14-02-5111-16-004</t>
  </si>
  <si>
    <t>JM-2005-14-01-5111-16-002</t>
  </si>
  <si>
    <t>JM-2007-15-02-5111-09-003</t>
  </si>
  <si>
    <t>JM-2007-15-02-5111-09-002</t>
  </si>
  <si>
    <t>JM-2007-15-02-5111-16-001</t>
  </si>
  <si>
    <t>JM-2008-15-01-5111-17-002</t>
  </si>
  <si>
    <t>JM-2007-15-02-5111-16-002</t>
  </si>
  <si>
    <t>JM-2008-16-01-5421-04-008</t>
  </si>
  <si>
    <t>JM-2008-16-01-5421-04-009</t>
  </si>
  <si>
    <t>JM-1997-16-01-5111-09-004</t>
  </si>
  <si>
    <t>JM-2000-16-01-5111-16-017</t>
  </si>
  <si>
    <t>JM-2005-12-01-5191-06-013</t>
  </si>
  <si>
    <t>JM-2000-12-01-5111-09-012</t>
  </si>
  <si>
    <t>JM-2008-12-01-5111-17-020</t>
  </si>
  <si>
    <t>JM-2009-01-13-5411-13-001</t>
  </si>
  <si>
    <t>JM-2000-18-06-5111-02-009</t>
  </si>
  <si>
    <t>JM-1999-18-07-5111-02-006</t>
  </si>
  <si>
    <t>JM-2000-18-04-5111-02-011</t>
  </si>
  <si>
    <t>JM-2000-18-04-5111-02-012</t>
  </si>
  <si>
    <t>JM-1999-18-07-5411-19-001</t>
  </si>
  <si>
    <t>JM-2008-18-04-5311-13-001</t>
  </si>
  <si>
    <t>JM-2008-18-04-5311-14-002</t>
  </si>
  <si>
    <t>JM-2000-18-06-5111-09-017</t>
  </si>
  <si>
    <t>JM-1999-18-07-5111-09-016</t>
  </si>
  <si>
    <t>JM-1999-18-06-5111-09-015</t>
  </si>
  <si>
    <t>JM-2008-18-04-5191-26-024</t>
  </si>
  <si>
    <t>JM-2008-18-04-5191-26-026</t>
  </si>
  <si>
    <t>JM-2008-18-04-5191-26-027</t>
  </si>
  <si>
    <t>JM-1999-18-07-5191-06-002</t>
  </si>
  <si>
    <t>JM-2008-18-04-5111-08-003</t>
  </si>
  <si>
    <t>JM-2008-18-04-5111-08-005</t>
  </si>
  <si>
    <t>JM-2008-18-04-5311-11-001</t>
  </si>
  <si>
    <t>JM-2008-18-04-5311-11-002</t>
  </si>
  <si>
    <t>JM-2008-18-04-5111-08-004</t>
  </si>
  <si>
    <t>JM-2008-18-04-5111-08-006</t>
  </si>
  <si>
    <t>JM-2008-18-04-5111-08-007</t>
  </si>
  <si>
    <t>JM-2008-18-04-5111-13-014</t>
  </si>
  <si>
    <t>JM-2008-18-04-5111-13-015</t>
  </si>
  <si>
    <t>JM-1999-18-07-5111-13-012</t>
  </si>
  <si>
    <t>JM-1999-18-07-5111-13-013</t>
  </si>
  <si>
    <t>JM-2008-18-04-5121-24-002</t>
  </si>
  <si>
    <t>JM-1999-18-07-5311-17-001</t>
  </si>
  <si>
    <t>JM-1999-18-07-5311-17-002</t>
  </si>
  <si>
    <t>JM-2008-18-04-5311-29-001</t>
  </si>
  <si>
    <t>JM-2008-18-04-5311-29-002</t>
  </si>
  <si>
    <t>JM-2001-05-06-5111-09-006</t>
  </si>
  <si>
    <t>JM-2000-05-06-5111-09-005</t>
  </si>
  <si>
    <t>JM-2000-05-06-5111-16-004</t>
  </si>
  <si>
    <t>JM-2011-07-04-5231-01-001</t>
  </si>
  <si>
    <t>JM-1999-08-06-5111-16-004</t>
  </si>
  <si>
    <t>JM-1999-08-06-5111-16-006</t>
  </si>
  <si>
    <t>JM-2008-09-04-5151-01-008</t>
  </si>
  <si>
    <t>JM-2000-10-06-5111-02-006</t>
  </si>
  <si>
    <t>JM-1999-10-06-5111-02-005</t>
  </si>
  <si>
    <t>JM-2001-10-06-5111-09-009</t>
  </si>
  <si>
    <t>JM-2001-10-06-5111-09-010</t>
  </si>
  <si>
    <t>JM-2001-10-06-5111-16-008</t>
  </si>
  <si>
    <t>JM-2000-10-06-5111-16-006</t>
  </si>
  <si>
    <t>JM-2000-11-06-5111-09-005</t>
  </si>
  <si>
    <t>JM-2000-11-06-5111-09-006</t>
  </si>
  <si>
    <t>JM-2007-11-07-5111-09-015</t>
  </si>
  <si>
    <t>JM-2007-11-07-5111-11-002</t>
  </si>
  <si>
    <t>JM-2000-12-06-5111-09-007</t>
  </si>
  <si>
    <t>JM-2001-04-06-5111-29-001</t>
  </si>
  <si>
    <t>JM-2004-08-06-5111-09-005</t>
  </si>
  <si>
    <t>JM-2008-09-05-5291-04-006</t>
  </si>
  <si>
    <t>JM-2008-09-05-5291-10-001</t>
  </si>
  <si>
    <t>JM-2008-09-05-5291-10-003</t>
  </si>
  <si>
    <t>JM-2008-09-05-5291-10-006</t>
  </si>
  <si>
    <t>JM-2008-09-05-5291-10-007</t>
  </si>
  <si>
    <t>JM-2008-09-05-5291-10-008</t>
  </si>
  <si>
    <t>JM-2008-09-05-5291-10-010</t>
  </si>
  <si>
    <t>JM-2008-09-05-5291-10-011</t>
  </si>
  <si>
    <t>JM-2008-09-05-5291-10-012</t>
  </si>
  <si>
    <t>JM-2008-09-05-5291-10-014</t>
  </si>
  <si>
    <t>JM-2008-09-05-5291-10-015</t>
  </si>
  <si>
    <t>JM-2008-09-05-5291-10-016</t>
  </si>
  <si>
    <t>JM-2008-09-05-5291-10-017</t>
  </si>
  <si>
    <t>JM-2008-09-05-5291-10-019</t>
  </si>
  <si>
    <t>JM-2008-09-05-5291-10-020</t>
  </si>
  <si>
    <t>JM-2008-09-05-5291-10-022</t>
  </si>
  <si>
    <t>JM-2008-09-05-5291-10-023</t>
  </si>
  <si>
    <t>JM-2008-09-05-5291-10-024</t>
  </si>
  <si>
    <t>JM-2008-09-05-5291-03-003</t>
  </si>
  <si>
    <t>JM-2008-09-05-5291-03-002</t>
  </si>
  <si>
    <t>JM-2009-09-05-5111-40-002</t>
  </si>
  <si>
    <t>JM-2009-09-05-5111-40-003</t>
  </si>
  <si>
    <t>JM-2009-09-05-5111-40-004</t>
  </si>
  <si>
    <t>JM-2009-09-05-5111-40-005</t>
  </si>
  <si>
    <t>JM-2009-09-05-5111-40-006</t>
  </si>
  <si>
    <t>JM-2009-09-05-5111-40-007</t>
  </si>
  <si>
    <t>JM-2009-09-05-5111-40-008</t>
  </si>
  <si>
    <t>JM-2009-09-05-5111-40-009</t>
  </si>
  <si>
    <t>JM-2009-09-05-5111-40-010</t>
  </si>
  <si>
    <t>JM-2009-09-05-5111-40-011</t>
  </si>
  <si>
    <t>JM-2009-09-05-5111-40-012</t>
  </si>
  <si>
    <t>JM-2009-09-05-5111-40-013</t>
  </si>
  <si>
    <t>JM-2009-09-05-5111-40-014</t>
  </si>
  <si>
    <t>JM-2009-09-05-5111-40-015</t>
  </si>
  <si>
    <t>JM-2009-09-05-5111-40-016</t>
  </si>
  <si>
    <t>JM-2009-09-05-5111-40-017</t>
  </si>
  <si>
    <t>JM-2009-09-05-5111-40-018</t>
  </si>
  <si>
    <t>JM-2009-09-05-5111-40-019</t>
  </si>
  <si>
    <t>JM-2009-09-05-5111-40-020</t>
  </si>
  <si>
    <t>JM-2009-09-05-5111-40-021</t>
  </si>
  <si>
    <t>JM-2009-09-05-5111-40-022</t>
  </si>
  <si>
    <t>JM-2009-09-05-5111-11-001</t>
  </si>
  <si>
    <t>JM-2009-09-05-5111-11-002</t>
  </si>
  <si>
    <t>JM-2009-09-05-5111-11-003</t>
  </si>
  <si>
    <t>JM-2009-09-05-5111-46-001</t>
  </si>
  <si>
    <t>JM-2009-09-05-5111-46-002</t>
  </si>
  <si>
    <t>JM-2009-09-05-5111-46-003</t>
  </si>
  <si>
    <t>JM-2009-09-05-5111-46-004</t>
  </si>
  <si>
    <t>JM-2009-09-05-5111-46-005</t>
  </si>
  <si>
    <t>JM-2009-09-05-5111-46-006</t>
  </si>
  <si>
    <t>JM-2009-09-05-5111-46-007</t>
  </si>
  <si>
    <t>JM-2009-09-05-5111-46-008</t>
  </si>
  <si>
    <t>JM-2009-09-05-5111-46-009</t>
  </si>
  <si>
    <t>JM-2009-09-05-5111-46-010</t>
  </si>
  <si>
    <t>JM-2009-09-05-5111-46-011</t>
  </si>
  <si>
    <t>JM-2009-09-05-5111-46-012</t>
  </si>
  <si>
    <t>JM-2009-09-05-5111-46-013</t>
  </si>
  <si>
    <t>JM-2009-09-05-5111-46-014</t>
  </si>
  <si>
    <t>JM-2009-09-05-5111-46-015</t>
  </si>
  <si>
    <t>JM-2009-09-05-5111-46-016</t>
  </si>
  <si>
    <t>JM-2009-09-05-5111-46-017</t>
  </si>
  <si>
    <t>JM-2009-09-05-5111-46-018</t>
  </si>
  <si>
    <t>JM-2009-09-05-5111-46-019</t>
  </si>
  <si>
    <t>JM-2009-09-05-5111-46-020</t>
  </si>
  <si>
    <t>JM-2009-09-05-5111-46-021</t>
  </si>
  <si>
    <t>JM-2009-09-05-5111-46-022</t>
  </si>
  <si>
    <t>JM-2009-09-05-5111-46-023</t>
  </si>
  <si>
    <t>JM-2009-09-05-5111-46-024</t>
  </si>
  <si>
    <t>JM-2009-09-05-5111-46-025</t>
  </si>
  <si>
    <t>JM-2009-09-05-5111-46-026</t>
  </si>
  <si>
    <t>JM-2009-09-05-5111-46-027</t>
  </si>
  <si>
    <t>JM-2009-09-05-5111-46-028</t>
  </si>
  <si>
    <t>JM-2009-09-05-5111-46-029</t>
  </si>
  <si>
    <t>JM-2009-09-05-5111-46-030</t>
  </si>
  <si>
    <t>JM-2009-09-05-5111-46-031</t>
  </si>
  <si>
    <t>JM-2009-09-05-5111-46-032</t>
  </si>
  <si>
    <t>JM-2009-09-05-5111-46-033</t>
  </si>
  <si>
    <t>JM-2009-09-05-5111-46-034</t>
  </si>
  <si>
    <t>JM-2009-09-05-5111-46-035</t>
  </si>
  <si>
    <t>JM-2009-09-05-5111-46-036</t>
  </si>
  <si>
    <t>JM-2009-09-05-5111-46-037</t>
  </si>
  <si>
    <t>JM-2009-09-05-5111-46-038</t>
  </si>
  <si>
    <t>JM-2009-09-05-5111-46-039</t>
  </si>
  <si>
    <t>JM-2009-09-05-5111-46-040</t>
  </si>
  <si>
    <t>JM-2009-09-05-5111-46-041</t>
  </si>
  <si>
    <t>JM-2009-09-05-5111-46-042</t>
  </si>
  <si>
    <t>JM-2009-09-05-5111-46-043</t>
  </si>
  <si>
    <t>JM-2009-09-05-5111-46-044</t>
  </si>
  <si>
    <t>JM-2009-09-05-5111-46-045</t>
  </si>
  <si>
    <t>JM-2009-09-05-5111-46-046</t>
  </si>
  <si>
    <t>JM-2009-09-05-5111-46-047</t>
  </si>
  <si>
    <t>JM-2009-09-05-5111-46-048</t>
  </si>
  <si>
    <t>JM-2009-09-05-5111-46-049</t>
  </si>
  <si>
    <t>JM-2009-09-05-5111-46-050</t>
  </si>
  <si>
    <t>JM-2009-09-05-5111-46-051</t>
  </si>
  <si>
    <t>JM-2009-09-05-5111-46-052</t>
  </si>
  <si>
    <t>JM-2009-09-05-5111-46-053</t>
  </si>
  <si>
    <t>JM-2009-09-05-5111-46-054</t>
  </si>
  <si>
    <t>JM-2009-09-05-5111-46-055</t>
  </si>
  <si>
    <t>JM-2009-09-05-5111-46-056</t>
  </si>
  <si>
    <t>JM-2009-09-05-5111-46-057</t>
  </si>
  <si>
    <t>JM-2009-09-05-5111-46-058</t>
  </si>
  <si>
    <t>JM-2009-09-05-5111-46-059</t>
  </si>
  <si>
    <t>JM-2009-09-05-5111-46-060</t>
  </si>
  <si>
    <t>JM-2009-09-05-5111-46-061</t>
  </si>
  <si>
    <t>JM-2009-09-05-5111-46-062</t>
  </si>
  <si>
    <t>JM-2009-09-05-5111-46-063</t>
  </si>
  <si>
    <t>JM-2009-09-05-5111-46-064</t>
  </si>
  <si>
    <t>JM-2009-09-05-5111-46-065</t>
  </si>
  <si>
    <t>JM-2009-09-05-5111-46-066</t>
  </si>
  <si>
    <t>JM-2009-09-05-5111-46-067</t>
  </si>
  <si>
    <t>JM-2009-09-05-5111-46-068</t>
  </si>
  <si>
    <t>JM-2009-09-05-5111-46-069</t>
  </si>
  <si>
    <t>JM-2009-09-05-5111-46-070</t>
  </si>
  <si>
    <t>JM-2009-09-05-5111-46-071</t>
  </si>
  <si>
    <t>JM-2009-09-05-5111-46-072</t>
  </si>
  <si>
    <t>JM-2009-09-05-5111-46-073</t>
  </si>
  <si>
    <t>JM-2009-09-05-5111-46-074</t>
  </si>
  <si>
    <t>JM-2009-09-05-5111-46-075</t>
  </si>
  <si>
    <t>JM-2009-09-05-5111-46-076</t>
  </si>
  <si>
    <t>JM-2009-09-05-5111-46-077</t>
  </si>
  <si>
    <t>JM-2009-09-05-5111-46-078</t>
  </si>
  <si>
    <t>JM-2009-09-05-5111-46-079</t>
  </si>
  <si>
    <t>JM-2009-09-05-5111-46-080</t>
  </si>
  <si>
    <t>JM-2009-09-05-5111-46-081</t>
  </si>
  <si>
    <t>JM-2009-09-05-5111-46-082</t>
  </si>
  <si>
    <t>JM-2009-09-05-5111-46-083</t>
  </si>
  <si>
    <t>JM-2009-09-05-5111-46-084</t>
  </si>
  <si>
    <t>JM-2009-09-05-5111-46-085</t>
  </si>
  <si>
    <t>JM-2009-09-05-5111-46-086</t>
  </si>
  <si>
    <t>JM-2009-09-05-5111-46-087</t>
  </si>
  <si>
    <t>JM-2009-09-05-5111-46-088</t>
  </si>
  <si>
    <t>JM-2009-09-05-5111-46-089</t>
  </si>
  <si>
    <t>JM-2009-09-05-5111-46-090</t>
  </si>
  <si>
    <t>JM-2009-09-05-5111-46-091</t>
  </si>
  <si>
    <t>JM-2009-09-05-5111-46-092</t>
  </si>
  <si>
    <t>JM-2009-09-05-5111-46-093</t>
  </si>
  <si>
    <t>JM-2009-09-05-5111-46-094</t>
  </si>
  <si>
    <t>JM-2009-09-05-5111-46-095</t>
  </si>
  <si>
    <t>JM-2009-09-05-5111-46-096</t>
  </si>
  <si>
    <t>JM-2009-09-05-5111-46-097</t>
  </si>
  <si>
    <t>JM-2009-09-05-5111-46-098</t>
  </si>
  <si>
    <t>JM-2009-09-05-5111-46-099</t>
  </si>
  <si>
    <t>JM-2009-09-05-5111-46-100</t>
  </si>
  <si>
    <t>JM-2009-09-05-5111-46-101</t>
  </si>
  <si>
    <t>JM-2009-09-05-5111-46-102</t>
  </si>
  <si>
    <t>JM-2009-09-05-5111-46-103</t>
  </si>
  <si>
    <t>JM-2009-09-05-5111-46-104</t>
  </si>
  <si>
    <t>JM-2009-09-05-5111-46-105</t>
  </si>
  <si>
    <t>JM-2009-09-05-5111-46-106</t>
  </si>
  <si>
    <t>JM-2009-09-05-5111-46-107</t>
  </si>
  <si>
    <t>JM-2009-09-05-5111-46-108</t>
  </si>
  <si>
    <t>JM-2009-09-05-5111-46-109</t>
  </si>
  <si>
    <t>JM-2009-09-05-5111-46-110</t>
  </si>
  <si>
    <t>JM-2009-09-05-5111-46-111</t>
  </si>
  <si>
    <t>JM-2009-09-05-5111-46-112</t>
  </si>
  <si>
    <t>JM-2009-09-05-5111-46-113</t>
  </si>
  <si>
    <t>JM-2009-09-05-5111-46-114</t>
  </si>
  <si>
    <t>JM-2009-09-05-5111-46-115</t>
  </si>
  <si>
    <t>JM-2009-09-05-5111-46-116</t>
  </si>
  <si>
    <t>JM-2009-09-05-5111-46-117</t>
  </si>
  <si>
    <t>JM-2009-09-05-5111-46-118</t>
  </si>
  <si>
    <t>JM-2009-09-05-5111-46-119</t>
  </si>
  <si>
    <t>JM-2009-09-05-5111-46-120</t>
  </si>
  <si>
    <t>JM-2009-09-05-5111-46-121</t>
  </si>
  <si>
    <t>JM-2009-09-05-5111-46-122</t>
  </si>
  <si>
    <t>JM-2009-09-05-5111-46-123</t>
  </si>
  <si>
    <t>JM-2009-09-05-5111-46-124</t>
  </si>
  <si>
    <t>JM-2009-09-05-5111-46-125</t>
  </si>
  <si>
    <t>JM-2009-09-05-5111-46-126</t>
  </si>
  <si>
    <t>JM-2009-09-05-5111-46-127</t>
  </si>
  <si>
    <t>JM-2009-09-05-5111-46-128</t>
  </si>
  <si>
    <t>JM-2009-09-05-5111-46-129</t>
  </si>
  <si>
    <t>JM-2009-09-05-5111-45-001</t>
  </si>
  <si>
    <t>JM-2009-09-05-5111-45-002</t>
  </si>
  <si>
    <t>JM-2009-09-05-5111-45-003</t>
  </si>
  <si>
    <t>JM-2009-09-05-5111-45-004</t>
  </si>
  <si>
    <t>JM-2009-09-05-5111-45-005</t>
  </si>
  <si>
    <t>JM-2009-09-05-5111-45-006</t>
  </si>
  <si>
    <t>JM-2009-09-05-5111-45-007</t>
  </si>
  <si>
    <t>JM-2009-09-05-5111-45-008</t>
  </si>
  <si>
    <t>JM-2009-09-05-5111-45-009</t>
  </si>
  <si>
    <t>JM-2009-09-05-5111-45-010</t>
  </si>
  <si>
    <t>JM-2009-09-05-5111-45-011</t>
  </si>
  <si>
    <t>JM-2009-09-05-5111-45-012</t>
  </si>
  <si>
    <t>JM-2009-09-05-5111-45-013</t>
  </si>
  <si>
    <t>JM-2009-09-05-5111-45-014</t>
  </si>
  <si>
    <t>JM-2009-09-05-5111-45-015</t>
  </si>
  <si>
    <t>JM-2009-09-05-5111-45-016</t>
  </si>
  <si>
    <t>JM-2009-09-05-5111-45-017</t>
  </si>
  <si>
    <t>JM-2009-09-05-5111-45-018</t>
  </si>
  <si>
    <t>JM-2009-09-05-5111-45-019</t>
  </si>
  <si>
    <t>JM-2009-09-05-5111-45-020</t>
  </si>
  <si>
    <t>JM-2009-09-05-5111-45-021</t>
  </si>
  <si>
    <t>JM-2009-09-05-5111-45-022</t>
  </si>
  <si>
    <t>JM-2009-09-05-5111-45-023</t>
  </si>
  <si>
    <t>JM-2009-09-05-5111-45-024</t>
  </si>
  <si>
    <t>JM-2009-09-05-5111-45-025</t>
  </si>
  <si>
    <t>JM-2009-09-05-5111-45-026</t>
  </si>
  <si>
    <t>JM-2009-09-05-5111-45-027</t>
  </si>
  <si>
    <t>JM-2009-09-05-5111-45-028</t>
  </si>
  <si>
    <t>JM-2009-09-05-5111-45-029</t>
  </si>
  <si>
    <t>JM-2009-09-05-5111-45-030</t>
  </si>
  <si>
    <t>JM-2009-09-05-5111-45-031</t>
  </si>
  <si>
    <t>JM-2009-09-05-5111-45-032</t>
  </si>
  <si>
    <t>JM-2009-09-05-5111-45-033</t>
  </si>
  <si>
    <t>JM-2009-09-05-5111-45-034</t>
  </si>
  <si>
    <t>JM-2009-09-05-5111-45-035</t>
  </si>
  <si>
    <t>JM-2009-09-05-5111-45-036</t>
  </si>
  <si>
    <t>JM-2009-09-05-5111-45-037</t>
  </si>
  <si>
    <t>JM-2009-09-05-5111-45-038</t>
  </si>
  <si>
    <t>JM-2009-09-05-5111-45-039</t>
  </si>
  <si>
    <t>JM-2009-09-05-5111-45-040</t>
  </si>
  <si>
    <t>JM-2009-09-05-5111-45-041</t>
  </si>
  <si>
    <t>JM-2009-09-05-5111-45-042</t>
  </si>
  <si>
    <t>JM-2009-09-05-5111-45-043</t>
  </si>
  <si>
    <t>JM-2009-09-05-5111-45-044</t>
  </si>
  <si>
    <t>JM-2009-09-05-5111-45-045</t>
  </si>
  <si>
    <t>JM-2009-09-05-5111-45-046</t>
  </si>
  <si>
    <t>JM-2009-09-05-5111-45-047</t>
  </si>
  <si>
    <t>JM-2009-09-05-5111-45-048</t>
  </si>
  <si>
    <t>JM-2009-09-05-5111-45-049</t>
  </si>
  <si>
    <t>JM-2009-09-05-5111-45-050</t>
  </si>
  <si>
    <t>JM-2009-09-05-5111-45-051</t>
  </si>
  <si>
    <t>JM-2009-09-05-5111-45-052</t>
  </si>
  <si>
    <t>JM-2009-09-05-5111-45-053</t>
  </si>
  <si>
    <t>JM-2009-09-05-5111-45-054</t>
  </si>
  <si>
    <t>JM-2009-09-05-5111-45-055</t>
  </si>
  <si>
    <t>JM-2009-09-05-5111-45-056</t>
  </si>
  <si>
    <t>JM-2009-09-05-5111-45-057</t>
  </si>
  <si>
    <t>JM-2009-09-05-5111-45-058</t>
  </si>
  <si>
    <t>JM-2009-09-05-5111-45-059</t>
  </si>
  <si>
    <t>JM-2009-09-05-5111-45-060</t>
  </si>
  <si>
    <t>JM-2009-09-05-5111-45-061</t>
  </si>
  <si>
    <t>JM-2009-09-05-5111-45-062</t>
  </si>
  <si>
    <t>JM-2009-09-05-5111-45-063</t>
  </si>
  <si>
    <t>JM-2009-09-05-5111-45-064</t>
  </si>
  <si>
    <t>JM-2009-09-05-5111-45-065</t>
  </si>
  <si>
    <t>JM-2009-09-05-5111-45-066</t>
  </si>
  <si>
    <t>JM-2009-09-05-5111-45-067</t>
  </si>
  <si>
    <t>JM-2009-09-05-5111-45-068</t>
  </si>
  <si>
    <t>JM-2009-09-05-5111-45-069</t>
  </si>
  <si>
    <t>JM-2009-09-05-5111-45-070</t>
  </si>
  <si>
    <t>JM-2009-09-05-5111-45-071</t>
  </si>
  <si>
    <t>JM-2009-09-05-5111-45-072</t>
  </si>
  <si>
    <t>JM-2009-09-05-5111-45-073</t>
  </si>
  <si>
    <t>JM-2009-09-05-5111-45-074</t>
  </si>
  <si>
    <t>JM-2009-09-05-5111-45-075</t>
  </si>
  <si>
    <t>JM-2009-09-05-5111-45-076</t>
  </si>
  <si>
    <t>JM-2009-09-05-5111-45-077</t>
  </si>
  <si>
    <t>JM-2009-09-05-5111-45-078</t>
  </si>
  <si>
    <t>JM-2009-09-05-5111-45-079</t>
  </si>
  <si>
    <t>JM-2009-09-05-5111-45-080</t>
  </si>
  <si>
    <t>JM-2009-09-05-5111-45-081</t>
  </si>
  <si>
    <t>JM-2009-09-05-5111-45-082</t>
  </si>
  <si>
    <t>JM-2009-09-05-5111-45-083</t>
  </si>
  <si>
    <t>JM-2009-09-05-5111-45-084</t>
  </si>
  <si>
    <t>JM-2009-09-05-5111-45-085</t>
  </si>
  <si>
    <t>JM-2009-09-05-5111-45-086</t>
  </si>
  <si>
    <t>JM-2009-09-05-5111-45-087</t>
  </si>
  <si>
    <t>JM-2009-09-05-5111-45-088</t>
  </si>
  <si>
    <t>JM-2009-09-05-5111-45-089</t>
  </si>
  <si>
    <t>JM-2009-09-05-5111-45-090</t>
  </si>
  <si>
    <t>JM-2009-09-05-5111-45-091</t>
  </si>
  <si>
    <t>JM-2009-09-05-5111-45-092</t>
  </si>
  <si>
    <t>JM-2009-09-05-5111-45-093</t>
  </si>
  <si>
    <t>JM-2009-09-05-5111-45-094</t>
  </si>
  <si>
    <t>JM-2009-09-05-5111-45-095</t>
  </si>
  <si>
    <t>JM-2009-09-05-5111-45-096</t>
  </si>
  <si>
    <t>JM-2009-09-05-5111-45-097</t>
  </si>
  <si>
    <t>JM-2009-09-05-5111-45-098</t>
  </si>
  <si>
    <t>JM-2009-09-05-5111-45-099</t>
  </si>
  <si>
    <t>JM-2009-09-05-5111-45-100</t>
  </si>
  <si>
    <t>JM-2009-09-05-5111-45-101</t>
  </si>
  <si>
    <t>JM-2009-09-05-5111-45-102</t>
  </si>
  <si>
    <t>JM-2009-09-05-5111-45-103</t>
  </si>
  <si>
    <t>JM-2009-09-05-5111-45-104</t>
  </si>
  <si>
    <t>JM-2009-09-05-5111-45-105</t>
  </si>
  <si>
    <t>JM-2009-09-05-5111-45-106</t>
  </si>
  <si>
    <t>JM-2009-09-05-5111-45-107</t>
  </si>
  <si>
    <t>JM-2009-09-05-5111-45-108</t>
  </si>
  <si>
    <t>JM-2009-09-05-5111-45-109</t>
  </si>
  <si>
    <t>JM-2009-09-05-5111-45-110</t>
  </si>
  <si>
    <t>JM-2009-09-05-5111-45-111</t>
  </si>
  <si>
    <t>JM-2009-09-05-5111-45-112</t>
  </si>
  <si>
    <t>JM-2009-09-05-5111-45-113</t>
  </si>
  <si>
    <t>JM-2009-09-05-5111-45-114</t>
  </si>
  <si>
    <t>JM-2009-09-05-5111-45-115</t>
  </si>
  <si>
    <t>JM-2009-09-05-5111-45-116</t>
  </si>
  <si>
    <t>JM-2009-09-05-5111-45-117</t>
  </si>
  <si>
    <t>JM-2009-09-05-5111-45-118</t>
  </si>
  <si>
    <t>JM-2009-09-05-5111-45-119</t>
  </si>
  <si>
    <t>JM-2009-09-05-5111-45-120</t>
  </si>
  <si>
    <t>JM-2009-09-05-5111-45-121</t>
  </si>
  <si>
    <t>JM-2009-09-05-5111-45-122</t>
  </si>
  <si>
    <t>JM-2009-09-05-5111-45-123</t>
  </si>
  <si>
    <t>JM-2009-09-05-5111-45-124</t>
  </si>
  <si>
    <t>JM-2009-09-05-5111-45-125</t>
  </si>
  <si>
    <t>JM-2009-09-05-5111-45-126</t>
  </si>
  <si>
    <t>JM-2009-09-05-5111-45-127</t>
  </si>
  <si>
    <t>JM-2009-09-05-5111-45-128</t>
  </si>
  <si>
    <t>JM-2009-09-05-5111-45-129</t>
  </si>
  <si>
    <t>JM-2008-09-05-5291-02-002</t>
  </si>
  <si>
    <t>JM-2008-09-05-5291-02-003</t>
  </si>
  <si>
    <t>JM-2008-09-05-5291-02-004</t>
  </si>
  <si>
    <t>JM-2008-09-05-5291-41-001</t>
  </si>
  <si>
    <t>JM-2009-09-05-5111-44-001</t>
  </si>
  <si>
    <t>JM-2009-09-05-5111-43-001</t>
  </si>
  <si>
    <t>JM-2008-09-05-5291-39-001</t>
  </si>
  <si>
    <t>JM-2008-09-05-5291-27-001</t>
  </si>
  <si>
    <t>JM-2008-09-05-5291-44-001</t>
  </si>
  <si>
    <t>JM-2008-09-05-5291-42-001</t>
  </si>
  <si>
    <t>JM-2008-09-05-5291-20-001</t>
  </si>
  <si>
    <t>JM-2008-09-05-5291-34-002</t>
  </si>
  <si>
    <t>JM-2008-09-05-5291-34-001</t>
  </si>
  <si>
    <t>JM-2009-09-05-5111-41-001</t>
  </si>
  <si>
    <t>JM-2009-09-05-5111-41-003</t>
  </si>
  <si>
    <t>JM-2009-09-05-5111-41-004</t>
  </si>
  <si>
    <t>JM-2009-09-05-5111-41-005</t>
  </si>
  <si>
    <t>JM-2009-09-05-5111-41-006</t>
  </si>
  <si>
    <t>JM-2009-09-05-5111-41-007</t>
  </si>
  <si>
    <t>JM-2009-09-05-5111-41-008</t>
  </si>
  <si>
    <t>JM-2009-09-05-5111-41-009</t>
  </si>
  <si>
    <t>JM-2009-09-05-5111-42-001</t>
  </si>
  <si>
    <t>JM-2009-09-05-5111-42-002</t>
  </si>
  <si>
    <t>JM-2009-09-05-5111-42-003</t>
  </si>
  <si>
    <t>JM-2009-09-05-5111-42-004</t>
  </si>
  <si>
    <t>JM-2009-09-05-5111-42-005</t>
  </si>
  <si>
    <t>JM-2009-09-05-5111-42-006</t>
  </si>
  <si>
    <t>JM-2009-09-05-5111-42-007</t>
  </si>
  <si>
    <t>JM-2009-09-05-5111-42-008</t>
  </si>
  <si>
    <t>JM-2009-09-05-5111-42-009</t>
  </si>
  <si>
    <t>JM-2009-09-05-5111-42-010</t>
  </si>
  <si>
    <t>JM-2009-09-05-5111-42-011</t>
  </si>
  <si>
    <t>JM-2008-09-05-5291-29-002</t>
  </si>
  <si>
    <t>JM-2008-09-05-5291-29-001</t>
  </si>
  <si>
    <t>JM-2008-09-05-5291-28-001</t>
  </si>
  <si>
    <t>JM-2008-09-05-5291-08-003</t>
  </si>
  <si>
    <t>JM-2008-09-05-5291-07-002</t>
  </si>
  <si>
    <t>JM-2008-09-05-5291-36-002</t>
  </si>
  <si>
    <t>JM-2008-09-05-5291-36-001</t>
  </si>
  <si>
    <t>JM-2011-15-03-5211-02-001</t>
  </si>
  <si>
    <t>JM-2011-15-03-5211-01-001</t>
  </si>
  <si>
    <t>JM-2011-15-03-5111-02-004</t>
  </si>
  <si>
    <t>JM-2011-15-03-5111-02-003</t>
  </si>
  <si>
    <t>JM-2011-15-03-5151-04-001</t>
  </si>
  <si>
    <t>VZ291G-S400L</t>
  </si>
  <si>
    <t>PQVD60900110802FFE3000</t>
  </si>
  <si>
    <t>A 354</t>
  </si>
  <si>
    <t>JM-2011-02-02-5151-01-012</t>
  </si>
  <si>
    <t>JM-2002-14-02-5111-09-004</t>
  </si>
  <si>
    <t>JM-2002-14-02-5111-11-003</t>
  </si>
  <si>
    <t>JM-1997-14-01-5111-13-002</t>
  </si>
  <si>
    <t>JM-2008-14-01-5111-17-017</t>
  </si>
  <si>
    <t>JM-2008-01-01-5111-17-023</t>
  </si>
  <si>
    <t>JM-1997-01-01-5111-09-003</t>
  </si>
  <si>
    <t>JM-2011-15-02-5211-07-001</t>
  </si>
  <si>
    <t xml:space="preserve">EQUIPO DE COMPUTO COMPLETO </t>
  </si>
  <si>
    <t>JM-2008-18-04-5311-11-007</t>
  </si>
  <si>
    <t>JM-2008-18-04-5311-11-005</t>
  </si>
  <si>
    <t>2868C</t>
  </si>
  <si>
    <t>AIRE ACONDICIONADO MINI SPLIT DE 1.5 HP</t>
  </si>
  <si>
    <t>AIRE ACONDICIONADO MINI SPLIT DE 1 HP</t>
  </si>
  <si>
    <t>JM-2010-01-02-5641-11-005</t>
  </si>
  <si>
    <t>JM-2010-01-02-5641-11-004</t>
  </si>
  <si>
    <t>JM-2010-01-02-5641-11-002</t>
  </si>
  <si>
    <t>JM-2008-16-01-5111-13-005</t>
  </si>
  <si>
    <t>JM-2008-16-02-5671-14-001</t>
  </si>
  <si>
    <t>JM-1997-09-01-5111-11-005</t>
  </si>
  <si>
    <t>JM-1997-09-01-5111-11-004</t>
  </si>
  <si>
    <t>JM-1997-09-01-5111-11-003</t>
  </si>
  <si>
    <t>JM-1997-09-01-5111-11-006</t>
  </si>
  <si>
    <t>JM-1997-09-01-5111-11-002</t>
  </si>
  <si>
    <t xml:space="preserve">No. DE INVENTARIO </t>
  </si>
  <si>
    <t>S215V</t>
  </si>
  <si>
    <t>CW218V</t>
  </si>
  <si>
    <t>BEHRINGER</t>
  </si>
  <si>
    <t>XL3200</t>
  </si>
  <si>
    <t>NO903861774</t>
  </si>
  <si>
    <t>MARATON</t>
  </si>
  <si>
    <t>SILLA ACOJINADA GIRATORIA</t>
  </si>
  <si>
    <t>JM-2008-15-01-5111-17-010</t>
  </si>
  <si>
    <t>JM-1997-11-01-5111-09-010</t>
  </si>
  <si>
    <t>JM-2001-02-01-5111-16-038</t>
  </si>
  <si>
    <t>JM-2008-02-01-5111-17-018</t>
  </si>
  <si>
    <t>JM-2008-02-01-5111-17-012</t>
  </si>
  <si>
    <t>JM-2008-02-01-5111-17-009</t>
  </si>
  <si>
    <t>KAWAI</t>
  </si>
  <si>
    <t>K15E</t>
  </si>
  <si>
    <t>PIANO ACUSTICO VERTICAL INCLUYE BANCO</t>
  </si>
  <si>
    <t>MARIMBA DE CONCIERTO</t>
  </si>
  <si>
    <t>MARIMBA DE TENOR</t>
  </si>
  <si>
    <t>JUEGO DE 10 GUITARRAS ACUSTICA CLASICA</t>
  </si>
  <si>
    <t>JM-2012-09-13-5291-55-005</t>
  </si>
  <si>
    <t>JM-2012-09-13-5291-02-005</t>
  </si>
  <si>
    <t>JM-2012-09-13-5291-02-006</t>
  </si>
  <si>
    <t>JM-2012-09-13-5291-35-005</t>
  </si>
  <si>
    <t>OPERADORA EMP. DEL GOLFO</t>
  </si>
  <si>
    <t>JJG0307815, 2ZD01369</t>
  </si>
  <si>
    <t>AIRE ACONDICIONADO MINI SPLIT DE 12000 BTU</t>
  </si>
  <si>
    <t>PRIME</t>
  </si>
  <si>
    <t>AIRE ACONDICIONADO TIPO MINI SPLIT DE 12000 BTU</t>
  </si>
  <si>
    <t>SERENITY</t>
  </si>
  <si>
    <t>AIRE ACONDICIONADO MINI SPLIT DE 18000 BTU</t>
  </si>
  <si>
    <t>KF-18GW-CE-220</t>
  </si>
  <si>
    <t>WA-1041Q</t>
  </si>
  <si>
    <t>VOLKWAGEN</t>
  </si>
  <si>
    <t>MOTOR: BJM029425, CHASIS: WV1KG22E0A6005194</t>
  </si>
  <si>
    <t>AUTOS POPULARES DE LA CHONTALPA S.A DE C.V.</t>
  </si>
  <si>
    <t>AT 1154</t>
  </si>
  <si>
    <t>JM-2012-09-02-5221-01-001</t>
  </si>
  <si>
    <t>ESTRUCTURA MOVIL PARA BASQUETBOL</t>
  </si>
  <si>
    <t>FERNANDO DIZ PEREZ</t>
  </si>
  <si>
    <t>JM-2012-09-02-5221-01-002</t>
  </si>
  <si>
    <t>JM-2012-10-02-5641-11-011</t>
  </si>
  <si>
    <t>AIRE ACONDICIONADO TIPO MINI SPLIT DE 18000 BTU</t>
  </si>
  <si>
    <t>3N6CD15S62K085243</t>
  </si>
  <si>
    <t>JM-2011-02-02-5641-11-014</t>
  </si>
  <si>
    <t>JM-1999-02-01-5111-16-002</t>
  </si>
  <si>
    <t>CEPILLO PARA CARPINTERIA NUM. 5</t>
  </si>
  <si>
    <t>LOTE DE 5 JUEGOS DE CLAVES DE MADERA</t>
  </si>
  <si>
    <t>BACK ESTAGE</t>
  </si>
  <si>
    <t>PRO 20</t>
  </si>
  <si>
    <t>CSF261N8021120685 Y ESF261N8021120401</t>
  </si>
  <si>
    <t>CAMIONETA CRAFTER VAN DE 18 PASAJEROS</t>
  </si>
  <si>
    <t>ESCRITORIO SECRETARIAL DE 1 GAVETAS CUBIERTA DE FORMAICA  Y 01 PEDESTAL. MEDIDAS DE 120 X 60 X 74 CMS.</t>
  </si>
  <si>
    <t>ESCRITORIO SECRETARIAL DE 2 GAVETAS EN MADERA COMPRIMIDA CUBIERTA DE FORMAICA Y 01 PEDESTAL. 120 X 60 X 75 CMS.</t>
  </si>
  <si>
    <t xml:space="preserve">ESCRITORIO EJECUTIVO DE MADERA CON PATAS METALICAS  </t>
  </si>
  <si>
    <t>JM-2012-02-02-5641-11-015</t>
  </si>
  <si>
    <t xml:space="preserve">SILLA GIRATORIA DE PIEL </t>
  </si>
  <si>
    <t>REMOLQUES Y PLATAFORMAS DE TOLUCA S.A. DE C.V.</t>
  </si>
  <si>
    <t>CAMIONETA CHASIS CABINA DE 3 1/2</t>
  </si>
  <si>
    <t>1FDEF3G69CEC07909</t>
  </si>
  <si>
    <t>JM-2012-16-04-5411-05-015</t>
  </si>
  <si>
    <t>JM-2012-16-02-5641-11-001</t>
  </si>
  <si>
    <t xml:space="preserve">  </t>
  </si>
  <si>
    <t>JM-2012-10-07-5151-01-001</t>
  </si>
  <si>
    <t>CQ14111LA</t>
  </si>
  <si>
    <t>5CM20508VR</t>
  </si>
  <si>
    <t>ARMANDO VAZQUEZ MORALES</t>
  </si>
  <si>
    <t>JM-2000-06-06-5111-02-009</t>
  </si>
  <si>
    <t>JM-1997-18-02-5111-13-004</t>
  </si>
  <si>
    <t>JM-1997-18-02-5111-13-009</t>
  </si>
  <si>
    <t>JM-2012-09-04-5151-01-022</t>
  </si>
  <si>
    <t>VX175-54500L</t>
  </si>
  <si>
    <t>7202060C09203</t>
  </si>
  <si>
    <t>ANGEL LEPE DE LA CRUZ</t>
  </si>
  <si>
    <t>JM-2012-09-04-5151-01-023</t>
  </si>
  <si>
    <t>720206DE59203</t>
  </si>
  <si>
    <t>JM-2012-09-04-5151-01-024</t>
  </si>
  <si>
    <t>72020619F9203</t>
  </si>
  <si>
    <t>JM-2012-09-04-5151-01-025</t>
  </si>
  <si>
    <t>JM-2012-09-04-5151-01-026</t>
  </si>
  <si>
    <t>72030349E9203</t>
  </si>
  <si>
    <t>EMPACADORA DE FORRAJE RECTANGULAR</t>
  </si>
  <si>
    <t>CIA. AGRICOLA GANADERA DE TAB. S.A. DE C.V.</t>
  </si>
  <si>
    <t>AFCR553</t>
  </si>
  <si>
    <t>MOTOCULTORES</t>
  </si>
  <si>
    <t>BCS</t>
  </si>
  <si>
    <t>CONSULTORES EQUIPOS Y SERVICIOS PARA EL CAMPO S.A. DE C.V.</t>
  </si>
  <si>
    <t>JM-2012-06-07-5611-12-002</t>
  </si>
  <si>
    <t>JM-2012-06-07-5611-13-002</t>
  </si>
  <si>
    <t>SURCADOR</t>
  </si>
  <si>
    <t>JM-2012-06-07-5611-14-002</t>
  </si>
  <si>
    <t>JM-1997-08-01-5111-09-006</t>
  </si>
  <si>
    <t>JM-1998-08-02-5111-09-015</t>
  </si>
  <si>
    <t xml:space="preserve">SILLA EJECUTIVA C/RESPALDO </t>
  </si>
  <si>
    <t>JM-2008-07-01-5111-17-024</t>
  </si>
  <si>
    <t>SILLA EJECUTIVA CON RESPALDO ALTO</t>
  </si>
  <si>
    <t>JM-2010-08-01-5111-11-003</t>
  </si>
  <si>
    <t>JM-2008-14-01-5111-17-022</t>
  </si>
  <si>
    <t>JM-1997-03-01-5111-09-003</t>
  </si>
  <si>
    <t>JM-2005-03-01-5111-09-001</t>
  </si>
  <si>
    <t>JM-2011-18-04-5191-04-001</t>
  </si>
  <si>
    <t>JM-2011-18-04-5631-10-007</t>
  </si>
  <si>
    <t>JM-2011-18-04-5631-10-008</t>
  </si>
  <si>
    <t>JM-2011-18-04-5641-11-013</t>
  </si>
  <si>
    <t>JM-2011-18-04-5641-11-014</t>
  </si>
  <si>
    <t>JM-2011-18-04-5111-16-004</t>
  </si>
  <si>
    <t>JM-2011-18-04-5111-02-013</t>
  </si>
  <si>
    <t>JM-2011-18-04-5111-09-013</t>
  </si>
  <si>
    <t>JM-2011-18-04-5211-02-001</t>
  </si>
  <si>
    <t xml:space="preserve">MESA ESTRUCTURA METALICA DE MADERA COMPRIMIDA Y CUBIERTA DE FORMAICA. </t>
  </si>
  <si>
    <t xml:space="preserve">MUEBLE PARA COMPUTADORA HORIZONTAL DE MADERA COMPRIMIDA </t>
  </si>
  <si>
    <t xml:space="preserve">MUEBLE PARA EQUIPO DE COMPUTO 3 COMPARTIMIENTOS </t>
  </si>
  <si>
    <t>MESA  AUXILIAR DE ESTRUCTURA METALICA CUBIERTA DE FORMAICA.</t>
  </si>
  <si>
    <t xml:space="preserve">LIBRERO METALICO DE 2 ENTREPAÑOS CUBIERTO DE FORMAICA </t>
  </si>
  <si>
    <t xml:space="preserve">ESCRITORIO SECRETARIAL METALICO CON CUBIERTA DE FORMAICA </t>
  </si>
  <si>
    <t xml:space="preserve">ESCRITORIO SEMIEJECUTIVO  METALICO CON CUBIERTA DE FORMAICA CON 2 CAJONES Y 01 PEDESTAL. </t>
  </si>
  <si>
    <t>JM-2008-12-07-5651-17-012</t>
  </si>
  <si>
    <t>J&amp;B,KAPTON Y RADOX, OTTO PD-20WC</t>
  </si>
  <si>
    <t>AA00421303</t>
  </si>
  <si>
    <t>ESCRITORIO SECRETARIAL  MADERA COMPRIMIDA CUBIERTA DE FORMAICA CON 02 GAVETAS MEDIDAS DE 121 X 71 X 75 CMS.</t>
  </si>
  <si>
    <t>ESCRITORIO SECRETARIAL METALICO Y MADERA COMPRIMIDA CUBIERTA DE FORMAICA DE 01 GAVETA MEDIDAS DE 120 X 60 X 75 CMS.</t>
  </si>
  <si>
    <t>MESA DE CENTRO AUXLIAR DE MADERA DE 0.40 X 0.60</t>
  </si>
  <si>
    <t>2 PLACAS</t>
  </si>
  <si>
    <t>JM-1999-10-06-5111-02-011</t>
  </si>
  <si>
    <t>JM-1999-10-06-5111-09-002</t>
  </si>
  <si>
    <t>JM-2010-06-01-5611-08-001</t>
  </si>
  <si>
    <t>JM-2011-06-03-5611-19-002</t>
  </si>
  <si>
    <t>JM-2011-06-03-5611-19-001</t>
  </si>
  <si>
    <t>JM-2013-02-01-5191-03-001</t>
  </si>
  <si>
    <t>RC2SA001244</t>
  </si>
  <si>
    <t>CREACIONES INDUSTRIALES</t>
  </si>
  <si>
    <t xml:space="preserve">MADERA </t>
  </si>
  <si>
    <t>AMARILLO/NEGRO</t>
  </si>
  <si>
    <t>JM-2012-06-07-5611-10-001</t>
  </si>
  <si>
    <t>ESCRITORIO SEMI EJECUTIVO DE MADERA Y PATAS METALICAS 2 GAVETAS</t>
  </si>
  <si>
    <t>JM-2012-15-01-5131-03-001</t>
  </si>
  <si>
    <t>JM-2001-08-01-5411-05-001</t>
  </si>
  <si>
    <t>CLASIFICADOR POR OBJETO DEL GASTO</t>
  </si>
  <si>
    <t>AOC Y ACTECK</t>
  </si>
  <si>
    <t>MON: 185LM00013 Y CPU: ATX500W</t>
  </si>
  <si>
    <t>JORGE ALBERTO HERRERA OSORIO</t>
  </si>
  <si>
    <t>JM-2013-02-01-5151-01-001</t>
  </si>
  <si>
    <t>MON: FEYCAJ006933  Y CPU: 1420543022812</t>
  </si>
  <si>
    <t>JM-2013-02-01-5151-04-001</t>
  </si>
  <si>
    <t>ML-2955ND</t>
  </si>
  <si>
    <t>MON: FABCAJA007173 Y CPU: 1420543002491</t>
  </si>
  <si>
    <t>JM-2013-06-01-5151-01-001</t>
  </si>
  <si>
    <t>JM-2013-07-01-5211-04-001</t>
  </si>
  <si>
    <t>PROYECTOR DE 2800 LUMENES</t>
  </si>
  <si>
    <t>POWER LITE S12</t>
  </si>
  <si>
    <t>JM-2013-07-01-5151-01-001</t>
  </si>
  <si>
    <t>JM-2013-11-01-5151-01-002</t>
  </si>
  <si>
    <t>C7A0BLT#ABM</t>
  </si>
  <si>
    <t>JM-2013-11-01-5151-01-003</t>
  </si>
  <si>
    <t>5CB2442HW5</t>
  </si>
  <si>
    <t>PSPK2X03731</t>
  </si>
  <si>
    <t>JM-2013-14-01-5151-01-001</t>
  </si>
  <si>
    <t>MON: FABCAJA000350 Y CPU: 1420544008600</t>
  </si>
  <si>
    <t>JM-2013-14-01-5151-04-001</t>
  </si>
  <si>
    <t>VND3F03703</t>
  </si>
  <si>
    <t>JM-2013-13-01-5151-01-001</t>
  </si>
  <si>
    <t>MON: FEUCBHA031984 Y CPU: 1420543002875</t>
  </si>
  <si>
    <t>JM-2013-01-01-5151-04-001</t>
  </si>
  <si>
    <t>VND3L08408</t>
  </si>
  <si>
    <t>JM-2013-18-01-5191-11-001</t>
  </si>
  <si>
    <t>MIDEA</t>
  </si>
  <si>
    <t>M-12CDA</t>
  </si>
  <si>
    <t>ERNESTO ENRIQUEZ AVENDAÑO</t>
  </si>
  <si>
    <t>JM-2013-02-01-5151-04-005</t>
  </si>
  <si>
    <t>CE841A</t>
  </si>
  <si>
    <t>JM-2013-02-01-5151-04-002</t>
  </si>
  <si>
    <t xml:space="preserve">IMPRESORA LASER </t>
  </si>
  <si>
    <t>GRIS OSCURO/BLANCO</t>
  </si>
  <si>
    <t>COMPUTADORA ENSAMBLADA (CPU, MONITOR 18.5, TECLADO, MOUSE Y REGULADOR)</t>
  </si>
  <si>
    <t>MON: AOC Y CPU: ACTEK</t>
  </si>
  <si>
    <t>MONITOR: 185LM00013</t>
  </si>
  <si>
    <t>JM-2013-03-01-5151-01-001</t>
  </si>
  <si>
    <t>CLIMA DE VENTANA DE 12,000 BTU</t>
  </si>
  <si>
    <t>302TADR00450</t>
  </si>
  <si>
    <t>JM-2013-08-01-5671-09-001</t>
  </si>
  <si>
    <t>HASTINGS</t>
  </si>
  <si>
    <t>FERRETERIA Y DISTRIBUCIONES ELECTRICAS S.A. DE C.V.</t>
  </si>
  <si>
    <t>JM-2013-10-01-5151-01-002</t>
  </si>
  <si>
    <t>MON: FEUCBHA031993, CPU: 1420543003008</t>
  </si>
  <si>
    <t>JM-2013-10-01-5151-01-001</t>
  </si>
  <si>
    <t>MON: FEUCBHA031997, CPU: 1420543003367</t>
  </si>
  <si>
    <t>JM-2013-10-01-5151-04-001</t>
  </si>
  <si>
    <t>CE528A</t>
  </si>
  <si>
    <t xml:space="preserve">BAFLE </t>
  </si>
  <si>
    <t>PRO</t>
  </si>
  <si>
    <t>JM-2013-08-01-5671-17-001</t>
  </si>
  <si>
    <t>JUEGO DE DADOS DE 1/2 Y ACCESORIOS 43 PZAS.</t>
  </si>
  <si>
    <t>INVENTARIO DE BIENES MUEBLES</t>
  </si>
  <si>
    <t>0175</t>
  </si>
  <si>
    <t>001</t>
  </si>
  <si>
    <t>0158</t>
  </si>
  <si>
    <t>0176</t>
  </si>
  <si>
    <t>002</t>
  </si>
  <si>
    <t>0168</t>
  </si>
  <si>
    <t>0169</t>
  </si>
  <si>
    <t>0171</t>
  </si>
  <si>
    <t>MESA   DE MADERA DE 1.50x4 MTS</t>
  </si>
  <si>
    <t>JM-2012-18-07-5411-07-001</t>
  </si>
  <si>
    <t>JM-2006-02-01-5641-11-010</t>
  </si>
  <si>
    <t>JM-2013-02-01-5151-01-004</t>
  </si>
  <si>
    <t>MON. LG Y CPU ACTECK</t>
  </si>
  <si>
    <t>MON. 19EN33S-B Y CPU P-503</t>
  </si>
  <si>
    <t>MON. 304NDZJ7B365 Y CPU 940401039539</t>
  </si>
  <si>
    <t>0196</t>
  </si>
  <si>
    <t>JM-2013-11-07-5151-01-004</t>
  </si>
  <si>
    <t>COMPUTADORA PORTATIL LAPTOP</t>
  </si>
  <si>
    <t>HP 655</t>
  </si>
  <si>
    <t>5CB30202V2</t>
  </si>
  <si>
    <t>005</t>
  </si>
  <si>
    <t>JM-2013-11-07-5151-04-002</t>
  </si>
  <si>
    <t>VND3F28953</t>
  </si>
  <si>
    <t>008</t>
  </si>
  <si>
    <t>JM-2013-11-07-5151-04-003</t>
  </si>
  <si>
    <t>P-3015</t>
  </si>
  <si>
    <t>VNB3R48786</t>
  </si>
  <si>
    <t>GRIS CLARO</t>
  </si>
  <si>
    <t>0203</t>
  </si>
  <si>
    <t>DECASGYM, S.A. DE C.V.</t>
  </si>
  <si>
    <t>JM-2013-08-02-5671-43-001</t>
  </si>
  <si>
    <t>SIERRA DE INGLETE COMPUESTA-TELESCOPICA DE 10" 2 1/2" HP</t>
  </si>
  <si>
    <t>STRUPER</t>
  </si>
  <si>
    <t>SINCO-10X</t>
  </si>
  <si>
    <t>SIN REFERENCIA CODIGO 16094</t>
  </si>
  <si>
    <t>TOLEDO MADERAS Y MATERIALES, S.A. DE C.V.</t>
  </si>
  <si>
    <t>A1657</t>
  </si>
  <si>
    <t>Z6MSB8GD2B0081D</t>
  </si>
  <si>
    <t>5CB2442J55</t>
  </si>
  <si>
    <t>VNB3Y39671</t>
  </si>
  <si>
    <t>JM-2001-02-01-5111-16-025</t>
  </si>
  <si>
    <t>JM-2001-02-01-5111-16-018</t>
  </si>
  <si>
    <t>JM-2001-10-01-5111-16-009</t>
  </si>
  <si>
    <t>CAMION RECOLECTOR CHASIS CABINA</t>
  </si>
  <si>
    <t>INTERNATIONAL DURA STAR 4300</t>
  </si>
  <si>
    <t>3HAMMAAR0EL015628</t>
  </si>
  <si>
    <t>JM-2013-16-04-5411-04-016</t>
  </si>
  <si>
    <t>3HAMMAAR2EL015632</t>
  </si>
  <si>
    <t>EMPRESA INTERNACIONAL DE CARROCERIAS Y EQUIPOS, S.A. DE C.V.</t>
  </si>
  <si>
    <t>A83</t>
  </si>
  <si>
    <t>A85</t>
  </si>
  <si>
    <t>JM-2002-02-01-5111-11-002</t>
  </si>
  <si>
    <t>JM-1999-02-01-5111-16-018</t>
  </si>
  <si>
    <t>JM-2008-05-02-5111-16-017</t>
  </si>
  <si>
    <t>JM-2008-05-02-5111-16-024</t>
  </si>
  <si>
    <t>JM-2008-10-02-5111-11-012</t>
  </si>
  <si>
    <t>C01022060</t>
  </si>
  <si>
    <t>CASSIDIAN</t>
  </si>
  <si>
    <t>DIRECCIÓN DE ADMINISTRACIÓN</t>
  </si>
  <si>
    <t xml:space="preserve">EQUIPO DE COMPUTO </t>
  </si>
  <si>
    <t>10</t>
  </si>
  <si>
    <t>PROFESIONALES REPARADORES DE EQUIPO PESADO S.A DE C.V.</t>
  </si>
  <si>
    <t>A 424</t>
  </si>
  <si>
    <t>FORD F350</t>
  </si>
  <si>
    <t>MONITOR: CM16H9FSC06162H Y CPU: CNX74105T9</t>
  </si>
  <si>
    <t>CNJ8F3G073</t>
  </si>
  <si>
    <t>SILLA SECRETARIAL  Y FORRO DE PLIANA</t>
  </si>
  <si>
    <t>2222</t>
  </si>
  <si>
    <t>A000869112</t>
  </si>
  <si>
    <t>FR46/52/66/80/85</t>
  </si>
  <si>
    <t>AGCM18350CHBS1241</t>
  </si>
  <si>
    <t>CPU MXL8020X16, MON. CNC72810YH</t>
  </si>
  <si>
    <t>BATERIA SENCILLA (1 BOMBO, 1 TON DE PISO, 2 TON DE GOLPE Y 1 SILLA, TAROLA Y 1 PLATILLO)</t>
  </si>
  <si>
    <t>EQUIPO DE PERIFONEO (AMPLIFICADOR/2 BOCINAS)</t>
  </si>
  <si>
    <t>CENCERRO DE 10 CM CROMADO VERKAN</t>
  </si>
  <si>
    <t>TAMBORES CON BASE DE 15"</t>
  </si>
  <si>
    <t xml:space="preserve">LOTE DE 4 SILLAS FIJAS DE ESTRUCTURA METALICA ACABADO EN PLIANA </t>
  </si>
  <si>
    <t>2</t>
  </si>
  <si>
    <t>JM-2002-16-01-5411-05-004</t>
  </si>
  <si>
    <t>JM-2014-11-04-5151-01-001</t>
  </si>
  <si>
    <t>COMPUTADORA DE ESCRITORIO (CPU, MONITOR, TECLADO Y MOUSE)</t>
  </si>
  <si>
    <t>CPU HP ELITEDESK800G1SFF, MONITOR HPLV1911</t>
  </si>
  <si>
    <t>CPU MXL3472C1P, MON. 6CM4032Q8W, TECLADO BDMEP0CVB5K3IO</t>
  </si>
  <si>
    <t>JM-2014-11-04-5151-01-002</t>
  </si>
  <si>
    <t>CPU MXL34729WQ, MON. 6CM4032Q8X, TECLADO BDMEP0CVB5K2EC</t>
  </si>
  <si>
    <t>ZONA GLOBAL, S.A. DE C.V.</t>
  </si>
  <si>
    <t>284</t>
  </si>
  <si>
    <t>285</t>
  </si>
  <si>
    <t>JM-2014-11-04-5231-04-001</t>
  </si>
  <si>
    <t>VIDEO PROYECTOR MULTIMEDIA CON RESOLUCION SVGA (800x600)</t>
  </si>
  <si>
    <t>POWERLITE S18+</t>
  </si>
  <si>
    <t>TUAK4110921</t>
  </si>
  <si>
    <t>272</t>
  </si>
  <si>
    <t>283</t>
  </si>
  <si>
    <t>JM-2014-03-02-5151-01-005</t>
  </si>
  <si>
    <t>98</t>
  </si>
  <si>
    <t>99</t>
  </si>
  <si>
    <t>100</t>
  </si>
  <si>
    <t>COMPUTADORA COMPLETA CON PANTALLA DE LCD DE 15``, CPU  PENTIUM ACTIVE COOL CON LECTOR DE CD Y ENTRADAS DE USB FRONTAL, TECLADO Y MOUSE</t>
  </si>
  <si>
    <t>JM-2014-02-02-5151-01-006</t>
  </si>
  <si>
    <t>LENOVO</t>
  </si>
  <si>
    <t>C260, CPU IJ1750</t>
  </si>
  <si>
    <t>MONITOR CS01574124, TECLADO 40303991, ADAPTADOR 11S0B56097ZVJ7T642DE43 Y MOUSE 140200977866</t>
  </si>
  <si>
    <t>ERNESTO ENRÍQUEZ AVENDAÑO</t>
  </si>
  <si>
    <t>4</t>
  </si>
  <si>
    <t>JM-2014-02-02-5191-11-023</t>
  </si>
  <si>
    <t>EVAPORADOR EMPRC122-T, CONDENSADOR CMPRC122-T</t>
  </si>
  <si>
    <t>EVAPORADOR L-2014-09-ID-02-1006 , CONDENSADOR L-2014-05-OD-02-0269</t>
  </si>
  <si>
    <t>5</t>
  </si>
  <si>
    <t>JM-2014-03-13-5151-01-001</t>
  </si>
  <si>
    <t xml:space="preserve">LAPTOP PAVILION NOTEBOOK HP </t>
  </si>
  <si>
    <t xml:space="preserve"> 1000-1210LA</t>
  </si>
  <si>
    <t>5CG24300DD</t>
  </si>
  <si>
    <t>HSBC MEXICO, INSTITUCIÓN DE BANCA MULTIPLE, GRUPO FINANCIERO HSBC</t>
  </si>
  <si>
    <t>DONACIÓN</t>
  </si>
  <si>
    <t>JM-2014-09-02-5151-04-008</t>
  </si>
  <si>
    <t>EQUIPO MULTIFUNCIONAL (IMPRESORA, ESCANER, COPIADORA)</t>
  </si>
  <si>
    <t>XPRESS M2070</t>
  </si>
  <si>
    <t>06YBB8KF5A001RW</t>
  </si>
  <si>
    <t>NEGRO-GRIS</t>
  </si>
  <si>
    <t>8</t>
  </si>
  <si>
    <t>JM-2013-18-13-5421-01-001</t>
  </si>
  <si>
    <t>CARRO TANQUE PARA BOMBEROS (FIRE TRUCK)6 LLANTAS (2 DELANTERAS MCA MICHELLIN CON TAPONES CROMADOS Y 4 TRASERAS MCA GOOD YEARS 11.20 R-20)</t>
  </si>
  <si>
    <t>AERIAL LADDER TRUCK</t>
  </si>
  <si>
    <t>1976 SEAGRAVE 4-100 SR#661</t>
  </si>
  <si>
    <t>F-75101, PATENTE NO. 48U 5/6/1976, ENGINE NO.6ª 17 99 24</t>
  </si>
  <si>
    <t>CRTV, A.C.</t>
  </si>
  <si>
    <t>TRIPP-LITE</t>
  </si>
  <si>
    <t>TPH700</t>
  </si>
  <si>
    <t>JM-2014-16-04-5411-04-017</t>
  </si>
  <si>
    <t xml:space="preserve">CAMION RECOLECTOR CHASIS CABINA DURA STAR 4300-210 </t>
  </si>
  <si>
    <t>3HAMMAAR3FL670450</t>
  </si>
  <si>
    <t>JM-2014-16-04-5411-04-018</t>
  </si>
  <si>
    <t>3HAMMAAR7FL670452</t>
  </si>
  <si>
    <t>A 213</t>
  </si>
  <si>
    <t>A 212</t>
  </si>
  <si>
    <t>GRIS- CAOBA</t>
  </si>
  <si>
    <t>IMPRESORA LASSER MULTIFUNCIONAL  e-All-in-One, INCLUIDO ACCESORIO PARA IMPRESIÓN AUTOMÁTICA A DOBLE CARA</t>
  </si>
  <si>
    <t>OFFICEJET PRO 8610</t>
  </si>
  <si>
    <t>CN47TC346P, ACCESORIO  CNX47T04NQ</t>
  </si>
  <si>
    <t>COMPUTADORA DE ESCRITORIO DE 4GB DE MEMORIA RAM: SISTEMA TODO EN UNO  (MONITOR LED 19.5", TECLADO, ADAPTADOR Y MOUSE).</t>
  </si>
  <si>
    <t>HP COMPAQ 18 All-in-One</t>
  </si>
  <si>
    <t>18-4204Ia / J5U01AA#ABM</t>
  </si>
  <si>
    <t>MONITOR 4CE4330NGN, TECLADO BCYST0ACP7A093, ADAPTADOR WDMCT0AHH6UMME0B Y MOUSE FCYRV0CAU6VTRX</t>
  </si>
  <si>
    <t>JM-2014-04-02-5151-16-001</t>
  </si>
  <si>
    <t>EQUIPO DE COMPUTO (SERVIDOR PROLIANT TORRE ML10/737649-S01 N)</t>
  </si>
  <si>
    <t>IBM</t>
  </si>
  <si>
    <t>SYSTEM X3100 M4</t>
  </si>
  <si>
    <t>2582AC1-06CKYLD</t>
  </si>
  <si>
    <t>JENNY DEL CARMEN ZETINA GARCÍA</t>
  </si>
  <si>
    <t>1</t>
  </si>
  <si>
    <t>SERVICIOS VERSÁTILES Y CONSULTORIA PROFESIONAL, S. DE R.L. DE C.V.</t>
  </si>
  <si>
    <t>A 134</t>
  </si>
  <si>
    <t>JM-2014-04-06-5111-09-001</t>
  </si>
  <si>
    <t xml:space="preserve">ESCRITORIO METALICO CON GAVETA 1.20 X 0.75 M ARENA 2 CAJONES, 1 PAPELERO, 1 ARCHIVADOR DERECHO. </t>
  </si>
  <si>
    <t>ARCHIVERO CON 4 GAVETAS OFICIO COLOR ALMENDRA ACERO INOXIDABLE CON CHAPA ALTO 132.08 CM ANCHO 45.72 CM PROFUNDO 63.50 CM PAD</t>
  </si>
  <si>
    <t>6</t>
  </si>
  <si>
    <t>JM-2014-08-06-5151-01-001</t>
  </si>
  <si>
    <t>COMPUTADORA DE ESCRITORIO DE 4GB DE MEMORIA RAM: SISTEMA TODO EN UNO  (MONITOR LED 19.5", CPU IJ1800 2.41, TECLADO, ADAPTADOR Y MOUSE).</t>
  </si>
  <si>
    <t xml:space="preserve">LENOVO </t>
  </si>
  <si>
    <t>C260 TIPO 10160</t>
  </si>
  <si>
    <t>JM-2014-08-06-5151-01-003</t>
  </si>
  <si>
    <t>9</t>
  </si>
  <si>
    <t>GRIS/ARENA</t>
  </si>
  <si>
    <t>CRISA</t>
  </si>
  <si>
    <t>LINEA ITALIANA</t>
  </si>
  <si>
    <t>ESCRITORIO MESA DE TRABAJO CON CUBIERTA RECTANGULAR EN MELAMINA DE 25 MM WENGUE, 2 PATAS METALICAS TIPO "L" CABLEABLES GRIS, RECATO DE MELAMINA DE 16 MM COLOR DE CUBIERTA 1.60 X 0.58 X 0.75</t>
  </si>
  <si>
    <t>JM-2013-11-01-5231-04-001</t>
  </si>
  <si>
    <t>ESCRITORIO SEMIEJECUTIVO METALICO CON CUBIERTA DE FORMAICA CON 4 CAJONES</t>
  </si>
  <si>
    <t>CPU HP, MON. COMPAQ</t>
  </si>
  <si>
    <t>JM-2009-07-02-5151-01-015</t>
  </si>
  <si>
    <t>HIRSH</t>
  </si>
  <si>
    <t>DIRECCIÓN DE FINANZAS</t>
  </si>
  <si>
    <t>JM-2005-02-07-5411-08-001</t>
  </si>
  <si>
    <t>JM-2001-02-02-5111-09-007</t>
  </si>
  <si>
    <t>JM-2001-02-02-5111-09-008</t>
  </si>
  <si>
    <t>JM-2001-02-02-5111-11-001</t>
  </si>
  <si>
    <t>CAMIONETA TIPO PICK UP LINEA SILVERADO 1500</t>
  </si>
  <si>
    <t>PEMEX EXPLORACION Y PRODUCCION</t>
  </si>
  <si>
    <t>JM-2015-08-13-5411-17-001</t>
  </si>
  <si>
    <t>JM-2015-08-13-5411-17-002</t>
  </si>
  <si>
    <t>3GBEC14X77M103034</t>
  </si>
  <si>
    <t>3GBEC14X97M103620</t>
  </si>
  <si>
    <t>A 33540</t>
  </si>
  <si>
    <t>A33767</t>
  </si>
  <si>
    <t>JM-2015-03-13-5641-11-001</t>
  </si>
  <si>
    <t>AIRE ACONDICIONADO MINISPLIT</t>
  </si>
  <si>
    <t>AS12CDBI03/AS12CDBE03</t>
  </si>
  <si>
    <t>12112329GC1402/D202006890312B27121402-12111729GB0926/D202003890612B21151049</t>
  </si>
  <si>
    <t>CENTRAL MUEBLERA ACASHER DE PALENQUE, S.A. DE C.V.</t>
  </si>
  <si>
    <t>1059</t>
  </si>
  <si>
    <t>JM-2015-03-13-5111-09-001</t>
  </si>
  <si>
    <t>LIBRERO DE 1M X 2 DE ALTO, 4 PUERTAS</t>
  </si>
  <si>
    <t>CHOCOLATE</t>
  </si>
  <si>
    <t>JM-2015-11-04-5151-01-005</t>
  </si>
  <si>
    <t>MXX5180JWB</t>
  </si>
  <si>
    <t>20</t>
  </si>
  <si>
    <t>DIRECCIÓN DE SEGURIDAD PÚBLICA</t>
  </si>
  <si>
    <t>JM-2015-11-04-5191-11-001</t>
  </si>
  <si>
    <t>EVAP. SP242CNN5M7 COND. SP242CNUSM7</t>
  </si>
  <si>
    <t>EVAPORADOR 412TANS00591 CONDENSADOR 501TAJD00132</t>
  </si>
  <si>
    <t>JM-2015-11-04-5191-11-004</t>
  </si>
  <si>
    <t>EVAPORADOR 412TAJD00980 CONDENSADOR 501TAZF00813</t>
  </si>
  <si>
    <t>13</t>
  </si>
  <si>
    <t>JM-2008-08-02-5641-11-010</t>
  </si>
  <si>
    <t>JM-2008-08-02-5641-11-011</t>
  </si>
  <si>
    <t>MON: 185LM00013</t>
  </si>
  <si>
    <t xml:space="preserve">MON: FEUCBHA03200  </t>
  </si>
  <si>
    <t>JM-2015-11-04-5111-09-001</t>
  </si>
  <si>
    <t>SKANOR</t>
  </si>
  <si>
    <t>CAPUCCINO</t>
  </si>
  <si>
    <t>G-103</t>
  </si>
  <si>
    <t>JM-2015-11-04-5111-02-001</t>
  </si>
  <si>
    <t>OFFICE</t>
  </si>
  <si>
    <t>CHARCOAL</t>
  </si>
  <si>
    <t>F-98</t>
  </si>
  <si>
    <t>JM-2015-11-04-5151-04-004</t>
  </si>
  <si>
    <t>06YBB8KG3C00Q7V</t>
  </si>
  <si>
    <t xml:space="preserve">NEGRO-GRIS </t>
  </si>
  <si>
    <t>JM-2015-11-04-5151-02-001</t>
  </si>
  <si>
    <t>APOLLO</t>
  </si>
  <si>
    <t>P0206</t>
  </si>
  <si>
    <t>BLANCO MATE CON BORDE NEGRO</t>
  </si>
  <si>
    <t>G-101</t>
  </si>
  <si>
    <t>JM-2015-11-04-5151-01-006</t>
  </si>
  <si>
    <t>DELL</t>
  </si>
  <si>
    <t>3048 SERIES</t>
  </si>
  <si>
    <t>5T6Y822</t>
  </si>
  <si>
    <t>F-95</t>
  </si>
  <si>
    <t>JM-2015-11-04-5211-04-005</t>
  </si>
  <si>
    <t>H557A</t>
  </si>
  <si>
    <t>TW3F430113L</t>
  </si>
  <si>
    <t>VALOR DEPRECIADO</t>
  </si>
  <si>
    <t>FACTOR</t>
  </si>
  <si>
    <t>VALOR ACTUAL</t>
  </si>
  <si>
    <t>DEPRECIACIÓN</t>
  </si>
  <si>
    <t>1014</t>
  </si>
  <si>
    <t>254</t>
  </si>
  <si>
    <t>12921</t>
  </si>
  <si>
    <t>1019</t>
  </si>
  <si>
    <t>1018</t>
  </si>
  <si>
    <t>12920</t>
  </si>
  <si>
    <t>MALA</t>
  </si>
  <si>
    <t>256</t>
  </si>
  <si>
    <t>201</t>
  </si>
  <si>
    <t>16224</t>
  </si>
  <si>
    <t>28257</t>
  </si>
  <si>
    <t>23240</t>
  </si>
  <si>
    <t>1057</t>
  </si>
  <si>
    <t>6204</t>
  </si>
  <si>
    <t>1051444</t>
  </si>
  <si>
    <t>584</t>
  </si>
  <si>
    <t>1166</t>
  </si>
  <si>
    <t>1666</t>
  </si>
  <si>
    <t>585</t>
  </si>
  <si>
    <t>602</t>
  </si>
  <si>
    <t>1017</t>
  </si>
  <si>
    <t>865</t>
  </si>
  <si>
    <t>697</t>
  </si>
  <si>
    <t>757</t>
  </si>
  <si>
    <t>1480</t>
  </si>
  <si>
    <t>COMPUTADORA DE ESCRITORIO DE 2GB DE MEMORIA RAM: SISTEMA TODO EN UNO LENOVO C260 (MONITOR LED 19.5</t>
  </si>
  <si>
    <t>121</t>
  </si>
  <si>
    <t>144</t>
  </si>
  <si>
    <t>233</t>
  </si>
  <si>
    <t>1534</t>
  </si>
  <si>
    <t>112</t>
  </si>
  <si>
    <t>231</t>
  </si>
  <si>
    <t>210</t>
  </si>
  <si>
    <t>151</t>
  </si>
  <si>
    <t>150</t>
  </si>
  <si>
    <t>MINI SPLIT PRIME DE 12,000 BTU,220V (EVAPORADOR, CONDENSADOR Y ACCESORIOS)</t>
  </si>
  <si>
    <t>FREIGHTLINER  BUSINESS CLASS, (M. B.)</t>
  </si>
  <si>
    <t>2459</t>
  </si>
  <si>
    <t>392</t>
  </si>
  <si>
    <t>144525</t>
  </si>
  <si>
    <t>383</t>
  </si>
  <si>
    <t>686</t>
  </si>
  <si>
    <t>1586</t>
  </si>
  <si>
    <t>685</t>
  </si>
  <si>
    <t>510</t>
  </si>
  <si>
    <t>JOSE CONCEPCION HERNANDEZ LOPEZ</t>
  </si>
  <si>
    <t>81</t>
  </si>
  <si>
    <t>COMPUTADORA ENSAMBLADA (CPU, MONITOR 18.5</t>
  </si>
  <si>
    <t>123</t>
  </si>
  <si>
    <t>12318</t>
  </si>
  <si>
    <t>122</t>
  </si>
  <si>
    <t>391</t>
  </si>
  <si>
    <t>DIRECCIÓN DE PROGRAMACIÓN</t>
  </si>
  <si>
    <t>368</t>
  </si>
  <si>
    <t>193</t>
  </si>
  <si>
    <t>911</t>
  </si>
  <si>
    <t>77</t>
  </si>
  <si>
    <t>144524</t>
  </si>
  <si>
    <t>3.00108e+009</t>
  </si>
  <si>
    <t>908</t>
  </si>
  <si>
    <t>1673</t>
  </si>
  <si>
    <t>232</t>
  </si>
  <si>
    <t>132</t>
  </si>
  <si>
    <t>244</t>
  </si>
  <si>
    <t>330</t>
  </si>
  <si>
    <t>103</t>
  </si>
  <si>
    <t>118</t>
  </si>
  <si>
    <t>171</t>
  </si>
  <si>
    <t>6059</t>
  </si>
  <si>
    <t>120</t>
  </si>
  <si>
    <t>656</t>
  </si>
  <si>
    <t>28225</t>
  </si>
  <si>
    <t>DIRECCIÓN DE FOMENTO ECONÓMICO Y TURISMO</t>
  </si>
  <si>
    <t>28</t>
  </si>
  <si>
    <t>MONITOR 18.5, TECLADO, MOUSE Y REGULADOR</t>
  </si>
  <si>
    <t>AOC</t>
  </si>
  <si>
    <t>128</t>
  </si>
  <si>
    <t>125</t>
  </si>
  <si>
    <t>1068</t>
  </si>
  <si>
    <t>DIRECCIÓN DE OBRAS, ORDENAMIENTO TERRITORIAL Y SERVICIOS MUNICIPALES</t>
  </si>
  <si>
    <t>7125</t>
  </si>
  <si>
    <t>3342</t>
  </si>
  <si>
    <t>185</t>
  </si>
  <si>
    <t>3797</t>
  </si>
  <si>
    <t>638</t>
  </si>
  <si>
    <t>2895</t>
  </si>
  <si>
    <t>15975</t>
  </si>
  <si>
    <t>1370</t>
  </si>
  <si>
    <t>1375</t>
  </si>
  <si>
    <t>119</t>
  </si>
  <si>
    <t>1031</t>
  </si>
  <si>
    <t>28182</t>
  </si>
  <si>
    <t>16075</t>
  </si>
  <si>
    <t>4673</t>
  </si>
  <si>
    <t>15101</t>
  </si>
  <si>
    <t>8431</t>
  </si>
  <si>
    <t>1797</t>
  </si>
  <si>
    <t>15100</t>
  </si>
  <si>
    <t>1814</t>
  </si>
  <si>
    <t>POLIPASTO D/PAL. 3/4 TONELADA</t>
  </si>
  <si>
    <t>7351</t>
  </si>
  <si>
    <t>16064</t>
  </si>
  <si>
    <t>DIRECCIÓN DE EDUCACIÓN, CULTURA Y RECREACIÓN</t>
  </si>
  <si>
    <t>528</t>
  </si>
  <si>
    <t>168</t>
  </si>
  <si>
    <t>660</t>
  </si>
  <si>
    <t>134934</t>
  </si>
  <si>
    <t>131</t>
  </si>
  <si>
    <t>1074</t>
  </si>
  <si>
    <t>259</t>
  </si>
  <si>
    <t>318</t>
  </si>
  <si>
    <t>1868</t>
  </si>
  <si>
    <t>4663</t>
  </si>
  <si>
    <t>4662</t>
  </si>
  <si>
    <t>258</t>
  </si>
  <si>
    <t>4863</t>
  </si>
  <si>
    <t>654</t>
  </si>
  <si>
    <t>79</t>
  </si>
  <si>
    <t>1677</t>
  </si>
  <si>
    <t>909</t>
  </si>
  <si>
    <t>919</t>
  </si>
  <si>
    <t>12406</t>
  </si>
  <si>
    <t>54</t>
  </si>
  <si>
    <t>746</t>
  </si>
  <si>
    <t>511</t>
  </si>
  <si>
    <t>959</t>
  </si>
  <si>
    <t>237</t>
  </si>
  <si>
    <t>7353</t>
  </si>
  <si>
    <t>827</t>
  </si>
  <si>
    <t>144523</t>
  </si>
  <si>
    <t>16505</t>
  </si>
  <si>
    <t>7352</t>
  </si>
  <si>
    <t>162</t>
  </si>
  <si>
    <t>6460</t>
  </si>
  <si>
    <t>546</t>
  </si>
  <si>
    <t xml:space="preserve">SANTA MARIA COMUNICATIONS SA DE CV  </t>
  </si>
  <si>
    <t>ESCRITORIO</t>
  </si>
  <si>
    <t>321</t>
  </si>
  <si>
    <t>11490</t>
  </si>
  <si>
    <t>11492</t>
  </si>
  <si>
    <t>PAVILLION 23-P103LA</t>
  </si>
  <si>
    <t xml:space="preserve">JENNY DEL CARMEN  ZETINA GARCIA </t>
  </si>
  <si>
    <t>117</t>
  </si>
  <si>
    <t xml:space="preserve">IMPRESORA </t>
  </si>
  <si>
    <t>A2</t>
  </si>
  <si>
    <t>PANTALLA PARA PROYECTOR</t>
  </si>
  <si>
    <t>114</t>
  </si>
  <si>
    <t>A1</t>
  </si>
  <si>
    <t>1143</t>
  </si>
  <si>
    <t>7482</t>
  </si>
  <si>
    <t>1111</t>
  </si>
  <si>
    <t>50</t>
  </si>
  <si>
    <t>234</t>
  </si>
  <si>
    <t>44</t>
  </si>
  <si>
    <t>365</t>
  </si>
  <si>
    <t>DIRECCIÓN DE ASUNTOS JURÍDICOS</t>
  </si>
  <si>
    <t>111</t>
  </si>
  <si>
    <t>DIRECCIÓN DE ATENCIÓN CIUDADANA</t>
  </si>
  <si>
    <t>1660</t>
  </si>
  <si>
    <t>SILLA  GIRATORIA CON DESCANSA BRAZOS</t>
  </si>
  <si>
    <t>2477</t>
  </si>
  <si>
    <t>2480</t>
  </si>
  <si>
    <t>35692</t>
  </si>
  <si>
    <t>2476</t>
  </si>
  <si>
    <t>17354</t>
  </si>
  <si>
    <t>473</t>
  </si>
  <si>
    <t>144526</t>
  </si>
  <si>
    <t>381</t>
  </si>
  <si>
    <t>2187685</t>
  </si>
  <si>
    <t>138</t>
  </si>
  <si>
    <t>16631</t>
  </si>
  <si>
    <t>230</t>
  </si>
  <si>
    <t>2487</t>
  </si>
  <si>
    <t>1365</t>
  </si>
  <si>
    <t>1016</t>
  </si>
  <si>
    <t>4961</t>
  </si>
  <si>
    <t>64</t>
  </si>
  <si>
    <t>92</t>
  </si>
  <si>
    <t>596</t>
  </si>
  <si>
    <t>27</t>
  </si>
  <si>
    <t>618</t>
  </si>
  <si>
    <t>37700</t>
  </si>
  <si>
    <t>2486</t>
  </si>
  <si>
    <t>23901</t>
  </si>
  <si>
    <t>6432</t>
  </si>
  <si>
    <t>146758</t>
  </si>
  <si>
    <t>5746</t>
  </si>
  <si>
    <t>15669</t>
  </si>
  <si>
    <t>1067</t>
  </si>
  <si>
    <t>1406</t>
  </si>
  <si>
    <t>PROCEDENCIA</t>
  </si>
  <si>
    <t>RAMO 18.- PEMEX SERNAPAM</t>
  </si>
  <si>
    <t>RAMO 33. APORTACIONES FEDERALES PARA ENTIDADES FEDERATIVAS Y MUNICIPIOS</t>
  </si>
  <si>
    <t>PARTICIPACIONES</t>
  </si>
  <si>
    <t>INGRESOS DE GESTIÓN</t>
  </si>
  <si>
    <t>RAMO 15. DESARROLLO AGRARIO, TERRITORIAL Y URBANO</t>
  </si>
  <si>
    <t>DONATIVOS</t>
  </si>
  <si>
    <t>CONVENIOS</t>
  </si>
  <si>
    <t>RAMO 23. PROVISIONES SALARIALES Y ECONÓMICAS</t>
  </si>
  <si>
    <t>RAMO 04. GOBERNACION</t>
  </si>
  <si>
    <t>RAMO 06. HACIENDA Y CRÉDITO PÚBICO</t>
  </si>
  <si>
    <t>RAMO 16. MEDIO AMBIENTE Y RECURSOS NATURALES</t>
  </si>
  <si>
    <t>JM-2015-11-04-5511-07-001</t>
  </si>
  <si>
    <t>LECTOR BIOMETRICO</t>
  </si>
  <si>
    <t>digitalPersona</t>
  </si>
  <si>
    <t>UareU 4500</t>
  </si>
  <si>
    <t>E500E010482</t>
  </si>
  <si>
    <t>GRIS-NEGRO</t>
  </si>
  <si>
    <t>22</t>
  </si>
  <si>
    <t>JM-1998-03-01-5911-05-001</t>
  </si>
  <si>
    <t>SISTEMA CONTPAQ VER. 4.5 CON EMISION CTA PUB (ACTUALIZACION 2003 VER 10.1.0)</t>
  </si>
  <si>
    <t>JM-1998-03-01-5911-05-002</t>
  </si>
  <si>
    <t>SISTEMA DE CHEQUES CHEQPAQ VER 2.5</t>
  </si>
  <si>
    <t>JM-2010-03-02-5911-01-001</t>
  </si>
  <si>
    <t>SISTEMA DE CONTABILIDAD CONTPAQ</t>
  </si>
  <si>
    <t>COMPAC</t>
  </si>
  <si>
    <t>VERSION 4.5 ACTUALIZACION 2003</t>
  </si>
  <si>
    <t>97/SCC06077</t>
  </si>
  <si>
    <t>VERSION 2.5  ACTUALIZACION 2003</t>
  </si>
  <si>
    <t>97/SCH06077</t>
  </si>
  <si>
    <t>CONTPAQ</t>
  </si>
  <si>
    <t>D167-9977-292D-458F</t>
  </si>
  <si>
    <t/>
  </si>
  <si>
    <t>10/02/1998</t>
  </si>
  <si>
    <t>JORGE PRIEGO PEREZ</t>
  </si>
  <si>
    <t>MALAS</t>
  </si>
  <si>
    <t>CONTABILIDAD</t>
  </si>
  <si>
    <t xml:space="preserve"> </t>
  </si>
  <si>
    <t>No.</t>
  </si>
  <si>
    <t>SECRETARIA</t>
  </si>
  <si>
    <t>FINANZAS</t>
  </si>
  <si>
    <t>PROGRAMACIÓN</t>
  </si>
  <si>
    <t>CONTRALORIA</t>
  </si>
  <si>
    <t>DESARROLLO</t>
  </si>
  <si>
    <t>PROTECCIÓN AMBIENTAL Y DESARROLLO SUSTENTABLE</t>
  </si>
  <si>
    <t>DIRECCIÓN</t>
  </si>
  <si>
    <t>SUB-TOTAL</t>
  </si>
  <si>
    <t>FOMENTO ECONOMICO</t>
  </si>
  <si>
    <t>D.E.C.U.R.</t>
  </si>
  <si>
    <t>Administración</t>
  </si>
  <si>
    <t>SEG. PUB.</t>
  </si>
  <si>
    <t>TRANSITO</t>
  </si>
  <si>
    <t>ASUNTOS JURIDICOS</t>
  </si>
  <si>
    <t>ATN CIUDADANA</t>
  </si>
  <si>
    <t>ATN A LA MUJER</t>
  </si>
  <si>
    <t>PROTECCION AMBIENTAL</t>
  </si>
  <si>
    <t>COORDINACION DEL DIF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</si>
  <si>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</si>
  <si>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</si>
  <si>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</si>
  <si>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</si>
  <si>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</si>
  <si>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</si>
  <si>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</si>
  <si>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ACTIVOS INTANGIBLES</t>
  </si>
  <si>
    <t>TOTAL POR DIRECCION:</t>
  </si>
  <si>
    <t>JM-2015-11-04-5211-07-001</t>
  </si>
  <si>
    <t>STEREN</t>
  </si>
  <si>
    <t>BAF-1545BT</t>
  </si>
  <si>
    <t>PO 18286</t>
  </si>
  <si>
    <t>SANTA MARIA COMUNICATIONS, S.A DE C. V.</t>
  </si>
  <si>
    <t>G-104</t>
  </si>
  <si>
    <t>VOLSKWAGEN</t>
  </si>
  <si>
    <t>EQUIPO DE AUDIO</t>
  </si>
  <si>
    <t>7501971102333</t>
  </si>
  <si>
    <t>H. AYUNTAMIENTO CONSTITUCIONAL DE JALPA DE MENDEZ</t>
  </si>
  <si>
    <t>No. Progresivo</t>
  </si>
  <si>
    <t>No. De Cuenta</t>
  </si>
  <si>
    <t>Nombre de la Cuenta</t>
  </si>
  <si>
    <t>Nombre del Inmueble</t>
  </si>
  <si>
    <t>Ubicación</t>
  </si>
  <si>
    <t>Localidad</t>
  </si>
  <si>
    <t>Medidas y Colindancias</t>
  </si>
  <si>
    <t>Superficie M²</t>
  </si>
  <si>
    <t>Superficie Construida M²</t>
  </si>
  <si>
    <t>Valor del Inmueble</t>
  </si>
  <si>
    <t>Uso</t>
  </si>
  <si>
    <t>Clasificación de Zona</t>
  </si>
  <si>
    <t>No. De Escritura o Convenio</t>
  </si>
  <si>
    <t>No. De Registro Publico de la Propiedad</t>
  </si>
  <si>
    <t>Clave Catastral</t>
  </si>
  <si>
    <t>Valor Catastral</t>
  </si>
  <si>
    <t>Situación Jurídica</t>
  </si>
  <si>
    <t>Modalidad de Adquisición</t>
  </si>
  <si>
    <t>Fecha de Adquisición</t>
  </si>
  <si>
    <t>Póliza</t>
  </si>
  <si>
    <t>Movimientos</t>
  </si>
  <si>
    <t>Observaciones</t>
  </si>
  <si>
    <t>Norte</t>
  </si>
  <si>
    <t>sur</t>
  </si>
  <si>
    <t>Oriente</t>
  </si>
  <si>
    <t>Poniente</t>
  </si>
  <si>
    <t>Tipo</t>
  </si>
  <si>
    <t>Numero</t>
  </si>
  <si>
    <t>Fecha</t>
  </si>
  <si>
    <t>Fecha Alta</t>
  </si>
  <si>
    <t>Fecha Baja</t>
  </si>
  <si>
    <t>000474</t>
  </si>
  <si>
    <t>SANTOS DEGOLLADO S/N JALPA DE MENDEZ, TAB.</t>
  </si>
  <si>
    <t>JALPA DE MENDEZ, TAB.</t>
  </si>
  <si>
    <t>EN DOS TRAMOS 220.60 M-CALLE VENUSTIANO CARRANZA  Y 30.00 M-LUIS ZAPATA</t>
  </si>
  <si>
    <t>EN DOS TRAMOS 239.20 M-CALLE SANTOS DEGOLLADO Y 30.00 M-JUAN VARGAS</t>
  </si>
  <si>
    <t>EN TRES TRAMOS 70 M-LUIS ZAPATA, 30.00 M-LILIA JIMENEZ, JESUS CORDOVA Y JUAN MENDEZ y 49.20 M-JUAN VARGAS</t>
  </si>
  <si>
    <t>154.40 M-CALLE EMILIANO ZAPATA</t>
  </si>
  <si>
    <t>36,693.31 M2</t>
  </si>
  <si>
    <t>UNIDAD DEPORTIVA</t>
  </si>
  <si>
    <t>Urbano</t>
  </si>
  <si>
    <t>001-0010-000033</t>
  </si>
  <si>
    <t>COMPRA-VENTA</t>
  </si>
  <si>
    <t>008358</t>
  </si>
  <si>
    <t>RA. CHACALAPA 2DA. SECC., JALPA DE MENDEZ, TAB.</t>
  </si>
  <si>
    <t>10.00 M-CARMEN CARRILLO LÓPEZ</t>
  </si>
  <si>
    <t>10.00 M-CON CARRETERA</t>
  </si>
  <si>
    <t>20.00 M-CARMEN CARRILLO LÓPEZ</t>
  </si>
  <si>
    <t>200 M2</t>
  </si>
  <si>
    <t>POZO DE AGUA POTABLE</t>
  </si>
  <si>
    <t>Rústico</t>
  </si>
  <si>
    <t>R012-0000-008358</t>
  </si>
  <si>
    <t>000308</t>
  </si>
  <si>
    <t>E. ZAPATA S/N, JALPA DE MENDEZ, TABASCO</t>
  </si>
  <si>
    <t>75.60 M-CALLE EMILIANO ZAPATA</t>
  </si>
  <si>
    <t>77.50, 7.10 M- CON EDEN MARQUEZ IBARRA</t>
  </si>
  <si>
    <t>113.00 M-SRA. MERCEDES LUGO VDA. DE OROPEZA</t>
  </si>
  <si>
    <t>90.00 M-MAGDALENA TARACENA Y AGUSTIN CASTELLANOS</t>
  </si>
  <si>
    <t>8250 M2.</t>
  </si>
  <si>
    <t>ESC. PRIMARIA SALVADOR MARTINEZ</t>
  </si>
  <si>
    <t>001-0030-000004</t>
  </si>
  <si>
    <t>002811</t>
  </si>
  <si>
    <t>NICOLAS BRAVO S/N., JALPA DE MENDEZ, TABASCO</t>
  </si>
  <si>
    <t>100.00 M-ELENA PEREZ GUZMAN VDA. DE CAMPOS</t>
  </si>
  <si>
    <t>100.00 M-CALLE NICOLAS BRAVO</t>
  </si>
  <si>
    <t>10,000 M2</t>
  </si>
  <si>
    <t>MERCADO Y CENTRAL CAMIONERA</t>
  </si>
  <si>
    <t>004-0015-000011</t>
  </si>
  <si>
    <t>R005446</t>
  </si>
  <si>
    <t>PERIFERICO S/N, JALPA DE MENDEZ, TABASCO</t>
  </si>
  <si>
    <t>120.04 M-NICOMEDES LÓPEZ Y SAUL VAENZUELA</t>
  </si>
  <si>
    <t>119.91 M-EDEN MARQUEZ IBARRA</t>
  </si>
  <si>
    <t>201.33 M-LUIS ALCIDES PEREZ CRUZ Y ANTONIO SANDOVAL</t>
  </si>
  <si>
    <t>203.26 M-EDEN MARQUEZ IBARRA</t>
  </si>
  <si>
    <t>2-24-11 HAS</t>
  </si>
  <si>
    <t>COL. MUNICIPAL (PROYECTO)</t>
  </si>
  <si>
    <t>R009-0000-005446</t>
  </si>
  <si>
    <t>LA CTA. 5446 SE CANCELÓ Y SE FUSIONÓ A LA CTA. 12683-R</t>
  </si>
  <si>
    <t>002565</t>
  </si>
  <si>
    <t>CALLE S/N NOMBRE CD. JALPA DE MENDEZ, TABASCO</t>
  </si>
  <si>
    <t>20.00 M-CALLE SIN NOMBRE</t>
  </si>
  <si>
    <t>100.00 M-CALLE SIN NOMBRE</t>
  </si>
  <si>
    <t>100.00 M-MERCADO MUNICIPAL Y CENTRAL CAMIONERA</t>
  </si>
  <si>
    <t>2000 M2</t>
  </si>
  <si>
    <t>ENTRE CENTRAL CAMIONERA Y MERCADO</t>
  </si>
  <si>
    <t>U004-0015-000004</t>
  </si>
  <si>
    <t>POB. AMATITAN, JALPA DE MENDEZ, TABASCO</t>
  </si>
  <si>
    <t>17.00 M-GREGORIO MADRIGAL</t>
  </si>
  <si>
    <t>62.00 M-SEBASTIAN RAMON</t>
  </si>
  <si>
    <t>118.00 M-PLINIO VAZQUEZ VAZQUEZ Y 50.00 M-CALLE SIN NOMBRE</t>
  </si>
  <si>
    <t>110.00 M-SEBASTIAN RAMON</t>
  </si>
  <si>
    <t>6656 M2</t>
  </si>
  <si>
    <t>ANTIGUO RETEN</t>
  </si>
  <si>
    <t>012-0025-000052</t>
  </si>
  <si>
    <t>000839</t>
  </si>
  <si>
    <t>FRANCISCO I. MADERO S/N, JALPA DE MENDEZ, TABASCO</t>
  </si>
  <si>
    <t>32.10 M-FRANCISCO I. MADERO</t>
  </si>
  <si>
    <t>31.50 M-WALDO TORRES Y ESTEBAN DE LA CRUZ</t>
  </si>
  <si>
    <t>50.40 M-ETANISLAO CORONEL</t>
  </si>
  <si>
    <t>39.50 M-FELIPE CORDOVA</t>
  </si>
  <si>
    <t>1580 M2</t>
  </si>
  <si>
    <t>144.00 M2</t>
  </si>
  <si>
    <t>MINISTERIO PUBLICO Y CLINICA ISSET</t>
  </si>
  <si>
    <t>004-0004-000006</t>
  </si>
  <si>
    <t>PLAZA HIDALGO S/N, JALPA DE MENDEZ, TABASCO</t>
  </si>
  <si>
    <t>8.96 M-PLAZA HIDALGO</t>
  </si>
  <si>
    <t>5.77 M-DOLORES ALAMILLA</t>
  </si>
  <si>
    <t>16.91 M-FRANCISCO MARTINEZ</t>
  </si>
  <si>
    <t>16.05 M-DOLORES ALAMILLA</t>
  </si>
  <si>
    <t>119.76 M2</t>
  </si>
  <si>
    <t>45.00 M2</t>
  </si>
  <si>
    <t>BAÑOS PUBLICOS</t>
  </si>
  <si>
    <t>002-0007-000014</t>
  </si>
  <si>
    <t>PERMUTA DE BIENES INMUEBLES</t>
  </si>
  <si>
    <t>001697</t>
  </si>
  <si>
    <t>CAMINO VECINAL POB. JALUPA, JALPA DE MENDEZ, TABASCO</t>
  </si>
  <si>
    <t>35.00 M-CAMINO NACIONAL</t>
  </si>
  <si>
    <t>35.300 M-PERPETUO DIAZ</t>
  </si>
  <si>
    <t>70.00 M-RAFAEL SANTOS</t>
  </si>
  <si>
    <t>60.00 M-AQUILES SANTOS</t>
  </si>
  <si>
    <t>2275 M2</t>
  </si>
  <si>
    <t>ERA EL MERCADO PUBLICO</t>
  </si>
  <si>
    <t>U010-0010-000097</t>
  </si>
  <si>
    <t>002911</t>
  </si>
  <si>
    <t>63.00 M-MERCEDES PEREZ</t>
  </si>
  <si>
    <t>64.00 M-CARMEN JIMENEZ</t>
  </si>
  <si>
    <t>55.00 M-CALLE FRANCISCO I. MADERO</t>
  </si>
  <si>
    <t>56.00 M-COLEGIO DE BACHILLERES</t>
  </si>
  <si>
    <t>3549.50 M2</t>
  </si>
  <si>
    <t>CLINICA DEL CENTRO DE SALUD</t>
  </si>
  <si>
    <t>004-0009-000079</t>
  </si>
  <si>
    <t>FUSION DE PREDIOS Y COMPRA-VENTA</t>
  </si>
  <si>
    <t>POB. JALUPA, JALPA DE MENDEZ, TABASCO</t>
  </si>
  <si>
    <t>20.00 M - SAN ROMAN</t>
  </si>
  <si>
    <t>20.00 M - HILARIO GÓMEZ</t>
  </si>
  <si>
    <t>35.00 M - FELICITO RUÍZ</t>
  </si>
  <si>
    <t>38.00 M - DARVELIA HERNÁNDEZ</t>
  </si>
  <si>
    <t>1330 M2</t>
  </si>
  <si>
    <t>DONACION</t>
  </si>
  <si>
    <t>KINDER DE VILLA JALUPA</t>
  </si>
  <si>
    <t>CONTRATO DE DONACION</t>
  </si>
  <si>
    <t>002408</t>
  </si>
  <si>
    <t>CALLE CORREGIDORA, CIUDAD, JALPA DE MENDEZ, TABASCO</t>
  </si>
  <si>
    <t>6.00 M - CALLE CORREGIDORA</t>
  </si>
  <si>
    <t>7.00 M - CARMEN LORCA JIMÉNEZ</t>
  </si>
  <si>
    <t>38.00 M - FRANCISCO LORCA GARCÍA</t>
  </si>
  <si>
    <t>38.00 M - CARMEN DÍAZ GÓMEZ</t>
  </si>
  <si>
    <t>247 M2</t>
  </si>
  <si>
    <t>AMPLIACION DEL PANTEON</t>
  </si>
  <si>
    <t>003-0015-000002</t>
  </si>
  <si>
    <t>R/A. TIERRA ADENTRO 3RA. SECC., JALPA DE MENDEZ, TAB</t>
  </si>
  <si>
    <t>40.00 M - CAMINO VECINAL</t>
  </si>
  <si>
    <t>40.00 M - JUAN GARCÍA CERINO</t>
  </si>
  <si>
    <t>37.00 M - JUAN GARCÍA CERINO</t>
  </si>
  <si>
    <t>37.00 M JUAN GARCÍA CERINO</t>
  </si>
  <si>
    <t>1480 M2</t>
  </si>
  <si>
    <t>CESION DE DERECHO KINDER DEL LUGAR</t>
  </si>
  <si>
    <t>DONACION EJIDO</t>
  </si>
  <si>
    <t>003759</t>
  </si>
  <si>
    <t>43.70, 64.40 Y 27.00 M -CEMENTERIO</t>
  </si>
  <si>
    <t>58.80 Y 62.60 M - CARMELA GARCÍA SÁNCHEZ</t>
  </si>
  <si>
    <t xml:space="preserve">1.50 Y 24.20 M - CARMELA GARCÍA SÁNCHEZ </t>
  </si>
  <si>
    <t>27.00 M - PROLONGACIÓN DE CORREGIDORA</t>
  </si>
  <si>
    <t>3193.08 M2</t>
  </si>
  <si>
    <t>AMPLIACION DE PANTEON</t>
  </si>
  <si>
    <t>U003-0015-000005</t>
  </si>
  <si>
    <t>R/A. BENITO JUAREZ 3RA. SECC.</t>
  </si>
  <si>
    <t>60.75 M - JUVENTINO JIMÉNEZ ALEJANDRO</t>
  </si>
  <si>
    <t>62.00 M - VICTOR MAGAÑA BOLAINA</t>
  </si>
  <si>
    <t>63.00 M - TIBURSIA PERALTA GARCÍA</t>
  </si>
  <si>
    <t xml:space="preserve">25.00 M - DREN W-25 </t>
  </si>
  <si>
    <t>1412.87 M2</t>
  </si>
  <si>
    <t>KINDER DEL LUGAR</t>
  </si>
  <si>
    <t>COPIA DEL CONTRATO</t>
  </si>
  <si>
    <t>003289</t>
  </si>
  <si>
    <t>VENUSTIANO CARRANZA S/N, CIUDAD</t>
  </si>
  <si>
    <t>14.15 M - JORGE MARTÍNEZ</t>
  </si>
  <si>
    <t>16.15 M - CALLE VENUSTIANO CARRANZA</t>
  </si>
  <si>
    <t>28.80 M - ZACARÍAS RODRIGUEZ JAUREGUI</t>
  </si>
  <si>
    <t>28.60 M - RAMÓN DE LA CRUZ OSORIO</t>
  </si>
  <si>
    <t>404.29 M2</t>
  </si>
  <si>
    <t>CARCAMO</t>
  </si>
  <si>
    <t>U004-0016-000003</t>
  </si>
  <si>
    <t>R/A. NICOLA BRAVO S/N</t>
  </si>
  <si>
    <t>118.00 M ANGEL LÁZARO FRIAS</t>
  </si>
  <si>
    <t>118.00 M CAUCE DEL RIO CUNDUACAN</t>
  </si>
  <si>
    <t>60.00 M - CAUCE Y ZONA FEDERAL</t>
  </si>
  <si>
    <t>70.00 M - CAUCE Y ZONA FEDERAL</t>
  </si>
  <si>
    <t>00.86.00 HAS</t>
  </si>
  <si>
    <t>BANCO DE ARENA</t>
  </si>
  <si>
    <t>CONTRATO DE COMPRA-VENTA</t>
  </si>
  <si>
    <t>001617</t>
  </si>
  <si>
    <t>CALLE CORREGIDORA, CARRETERA JALUPA-JALPA DE MENDEZ</t>
  </si>
  <si>
    <t>26.20, 13.00 Y 10.85 M - CEMENTERIO DE LA CIUDAD</t>
  </si>
  <si>
    <t>35.20 M -CARMEN JIMÉNEZ LORCA</t>
  </si>
  <si>
    <t>24.20 M -CARMEN JIMENEZ L.</t>
  </si>
  <si>
    <t>12.00 M - CARR. JALUPA-JALPA</t>
  </si>
  <si>
    <t>828 M2</t>
  </si>
  <si>
    <t>CEMENTERIO</t>
  </si>
  <si>
    <t>U003-0015-000013</t>
  </si>
  <si>
    <t>R/A. CHACALAPA 1RA. SECC., JALPA DE MENDEZ, TABASCO</t>
  </si>
  <si>
    <t>JOSE MADRIGAL</t>
  </si>
  <si>
    <t>RIVERA DEL RIO JALPA-CUNDUACAN</t>
  </si>
  <si>
    <t>JOSE VINAGRE, LUIS BADAL DE LOS SANTOS Y EVELSAIN BADAL</t>
  </si>
  <si>
    <t>CAMINO VECINAL</t>
  </si>
  <si>
    <t>1.00 HAS</t>
  </si>
  <si>
    <t>CEMENTERIO DEL LUGAR</t>
  </si>
  <si>
    <t>R/A. EL RIO</t>
  </si>
  <si>
    <t>7.45 M-ZONA FEDERAL DEL RIO CHACALAPA Y CAMINO VECINAL</t>
  </si>
  <si>
    <t>23.45 M-ANTONIO DE LA CRUZ</t>
  </si>
  <si>
    <t>117.40 M-CONCEPCIÓN GONZÁLEZ</t>
  </si>
  <si>
    <t>146.00 M-JESUS CORDOVA</t>
  </si>
  <si>
    <t>00.29.00 HAS</t>
  </si>
  <si>
    <t>CORROBORAR REGISTRO DE TODOS LOS DOCUMENTOS</t>
  </si>
  <si>
    <t>R/A. SANTUARIO 2DA. SECC., JALPA DE MENDEZ, TABASCO</t>
  </si>
  <si>
    <t>61.70 M-JUAN RODRIGUEZ</t>
  </si>
  <si>
    <t>68.50 M-JOSE ANGEL RODRIGUEZ RAYMUNDO</t>
  </si>
  <si>
    <t>34.00 M-CAMINO VECINAL</t>
  </si>
  <si>
    <t>26.50 M-JOSE ANGEL RODRIGUEZ RAYMUNDO</t>
  </si>
  <si>
    <t>2044.04 M2</t>
  </si>
  <si>
    <t>MINUTA ORIGINAL</t>
  </si>
  <si>
    <t>014488</t>
  </si>
  <si>
    <t>R/A. HERMENEGILDO GALEANA 1RA. SECC., JALPA DE MENDEZ, TABASCO</t>
  </si>
  <si>
    <t>30.45 M-ALFONSO RODRIGUEZ IZQUIERDO</t>
  </si>
  <si>
    <t>27.00 M-ALFONSO RODRIGUEZ IZQUIERDO</t>
  </si>
  <si>
    <t>39.30 M-ALFONSO RODRIGUEZ IZQUIERDO</t>
  </si>
  <si>
    <t>36.80 M-CON DERECHO DE VIA DEL CAMINO VECINAL Y DREN W-20</t>
  </si>
  <si>
    <t>00-10-90.83 HAS</t>
  </si>
  <si>
    <t>R012-0000-014488</t>
  </si>
  <si>
    <t>R/A. BENITO JUAREZ 2DA. SECC.</t>
  </si>
  <si>
    <t>19.70 M-JOSE REYES GARCÍA</t>
  </si>
  <si>
    <t>19.70 M-ELPIDIO MARTINEZ</t>
  </si>
  <si>
    <t>17.00 M-CALLE SIN NOMBRE</t>
  </si>
  <si>
    <t>17.00 M-FRANCISCO LÓPEZ VELAZQUEZ</t>
  </si>
  <si>
    <t>334.9 M2</t>
  </si>
  <si>
    <t>BIBLIOTECA DEL LUGAR</t>
  </si>
  <si>
    <t>18.00 M-BARTOLA ALVAREZ HERNANDEZ</t>
  </si>
  <si>
    <t>18.00 M-CONCEPCIÓN ALVAREZ ALVAREZ</t>
  </si>
  <si>
    <t>14.00 M-CALLE SIN NOMBRE</t>
  </si>
  <si>
    <t>14.00 M-CONCEPCIÓN ALVAREZ ALVAREZ</t>
  </si>
  <si>
    <t>252 M2</t>
  </si>
  <si>
    <t>52.00 M-AGUSTIN LÓPEZ BRAVATA</t>
  </si>
  <si>
    <t>88.80 M-JOSE DE LA CRUZ GOMEZ A.</t>
  </si>
  <si>
    <t>72.15 M-DREN W-25</t>
  </si>
  <si>
    <t>41.60 M-SEBASTIAN LÓPEZ</t>
  </si>
  <si>
    <t>4285.06 M2</t>
  </si>
  <si>
    <t>COPIA AL CARBON</t>
  </si>
  <si>
    <t>POB. AYAPA, JALPA DE MENDEZ, TABASCO</t>
  </si>
  <si>
    <t>33.80 M-MARÍA LÓPEZ HERNÁNDEZ</t>
  </si>
  <si>
    <t>33.40 M-ROMAN SEGOVIA RAMIREZ Y REGINA JIMENEZ RAMIREZ</t>
  </si>
  <si>
    <t>11.00 M-JOSE DE LA CRUZ LÓPEZ V.</t>
  </si>
  <si>
    <t>11.00 M-CALLE JUÁREZ</t>
  </si>
  <si>
    <t>369.60 M2</t>
  </si>
  <si>
    <t>TIENDA DE ABASTO</t>
  </si>
  <si>
    <t>R/A. GALEANA 2DA. SECC., JALPA DE MENDEZ, TABASCO</t>
  </si>
  <si>
    <t>24.50 M-CARR. GALEANA 2DA.</t>
  </si>
  <si>
    <t>14.00 M-BERTHA CASTILLO CASTILLO</t>
  </si>
  <si>
    <t>13.30 M-BERTHA CASTILLO CASTILLO</t>
  </si>
  <si>
    <t>23.30 M-JUAN CASTILLO CONTRERAS</t>
  </si>
  <si>
    <t>326.025 M2</t>
  </si>
  <si>
    <t>RASTRO MUNICIPAL</t>
  </si>
  <si>
    <t>COPIA DE MINUTA</t>
  </si>
  <si>
    <t>002472</t>
  </si>
  <si>
    <t>R/A. NICOLAS BRAVO, JALPA DE MENDEZ, TABASCO</t>
  </si>
  <si>
    <t>129.00 M-CARMEN LÓPEZ RICARDEZ</t>
  </si>
  <si>
    <t>146.00 M-ZONA FEDERAL</t>
  </si>
  <si>
    <t>73.00 M-CAMINO VECINAL</t>
  </si>
  <si>
    <t>40.00 M-ELIAS MADRIGAL ALMEIDA</t>
  </si>
  <si>
    <t>00.67.60 HAS</t>
  </si>
  <si>
    <t>011-0000-002472</t>
  </si>
  <si>
    <t>28.00 M-CARR. BENITO JUAREZ</t>
  </si>
  <si>
    <t>28.00 M-ENCARNACIÓN DE LA CRUZ TORRES</t>
  </si>
  <si>
    <t>40.00 M-ANTONIO DE LA CRUZ FUENTES</t>
  </si>
  <si>
    <t>40.00 M-URIEL DE LA CRUZ FUENTES</t>
  </si>
  <si>
    <t>1120 M2</t>
  </si>
  <si>
    <t>001325</t>
  </si>
  <si>
    <t>20.00 M-ATRIO DE LA IGLESIA</t>
  </si>
  <si>
    <t>20.00 M-PLAZA  HIDALGO</t>
  </si>
  <si>
    <t>13.60 M-FUNDO LEGAL</t>
  </si>
  <si>
    <t>13.00 M- PASEO Y 2.80 M-DEMASÍA DEL COLINDANTE</t>
  </si>
  <si>
    <t>277 M2</t>
  </si>
  <si>
    <t>70.56 M2</t>
  </si>
  <si>
    <t>INMEDIACIONES DE LA IGLESIA Y BIBLIOTECA</t>
  </si>
  <si>
    <t>U001-0001-000002</t>
  </si>
  <si>
    <t>006618</t>
  </si>
  <si>
    <t>20.00 M-SANTIAGO VINAGRE</t>
  </si>
  <si>
    <t>20.00 M-CARR. GALEANA-IQUINUAPA</t>
  </si>
  <si>
    <t>20.00 M-EVERSAÍN SÁNCHEZ</t>
  </si>
  <si>
    <t>20.00 M-PEDRO VINAGRE</t>
  </si>
  <si>
    <t>400 M2</t>
  </si>
  <si>
    <t>R014-0000-006618</t>
  </si>
  <si>
    <t>003949</t>
  </si>
  <si>
    <t>CARRETERA POB. MECOACAN, JALPA DE MENDEZ, TABASCO</t>
  </si>
  <si>
    <t>22.50 M-FIDEL RAMOS</t>
  </si>
  <si>
    <t>39.00 M- CARRETERA</t>
  </si>
  <si>
    <t>39.00 M- MATEO GARCÍA</t>
  </si>
  <si>
    <t>45.00 M-DAMIAN RAMOS</t>
  </si>
  <si>
    <t>1291.5 M2</t>
  </si>
  <si>
    <t>U018-0039-000049</t>
  </si>
  <si>
    <t>R/A. EL RIO, CAMINO VECINAL</t>
  </si>
  <si>
    <t>43.50 M-CAMINO VECINAL</t>
  </si>
  <si>
    <t>TERMINA EN VERTICE</t>
  </si>
  <si>
    <t>190.80 Y 20.00 M-SEBASTIAN CERINO Y JUAN HERNANDEZ</t>
  </si>
  <si>
    <t>170.50 M- ANTONIO DE LA CRUZ AVALOS</t>
  </si>
  <si>
    <t>4230 M2</t>
  </si>
  <si>
    <t>U011-0000-003950</t>
  </si>
  <si>
    <t>006806</t>
  </si>
  <si>
    <t xml:space="preserve"> 11.40, 11.50, 25.50 Y 50.00 M-LINEA QUEBRADA CON ZONA FEDERAL DEL RIO CHACALAPA</t>
  </si>
  <si>
    <t>108.50 M-CAMINO VECINAL</t>
  </si>
  <si>
    <t>108.30 M-SALVADOR PERALTA</t>
  </si>
  <si>
    <t>24.30,43.10,17.40 Y 36.15 M-LINEA QUEBRADA CON ELSA MARIA OROPEZA</t>
  </si>
  <si>
    <t>1-10-92-56 HAS</t>
  </si>
  <si>
    <t>R012-0000-006806</t>
  </si>
  <si>
    <t>R000107</t>
  </si>
  <si>
    <t>96.70 M-JOSE MERCEDES GARCIA ULIN</t>
  </si>
  <si>
    <t>150.60 M-JOSE LUIS VALENZUELA</t>
  </si>
  <si>
    <t>112.70, 21.30 Y 133.80 M- PEDRO DOMINGUEZ</t>
  </si>
  <si>
    <t>88.85, 88.00 Y 116.40 M-JOSE DE LA CRUZ Y CON CARRETERA A JALUPA</t>
  </si>
  <si>
    <t>4-01-23 HAS</t>
  </si>
  <si>
    <t>JEFATURA DE SECTOR No.7, KINDER Y CASETA DEVIGILANCIA.</t>
  </si>
  <si>
    <t>R011-0000-000107</t>
  </si>
  <si>
    <t>008187</t>
  </si>
  <si>
    <t>CALLE GREGORIO MENDEZ, CIUDAD</t>
  </si>
  <si>
    <t>157.00 M-CARR. A VILLAHERMOSA</t>
  </si>
  <si>
    <t>77.00 M-MANUEL VARGAS IZQUIERDO</t>
  </si>
  <si>
    <t>208.00 M-PROL.  DE LA CALLE GREGORIO MENDEZ</t>
  </si>
  <si>
    <t>156.00 M-MANUEL VARGAS IZQUIERDO</t>
  </si>
  <si>
    <t>02-00-00 HAS</t>
  </si>
  <si>
    <t>CARR. VHSA.-COMALCALCO ENTRADA JALPA</t>
  </si>
  <si>
    <t>R010-0000-008187</t>
  </si>
  <si>
    <t>R/A. TIERRAS PELEADAS, JALPA DE MENDEZ, TABASCO</t>
  </si>
  <si>
    <t>38.30 M-LONGINO LEYVA OVANDO</t>
  </si>
  <si>
    <t>41.80 M-TIERRAS PELEADAS/VAINILLA</t>
  </si>
  <si>
    <t>76.50 M LONGINO LEYVA OVANDO</t>
  </si>
  <si>
    <t>85.50 M-JAIME SOBERANO</t>
  </si>
  <si>
    <t>3240.00 M2</t>
  </si>
  <si>
    <t>EJ. VICENTE GUERRERO 1RA. SECC.</t>
  </si>
  <si>
    <t>279.00 M-DANIEL</t>
  </si>
  <si>
    <t>312.80 M-CONCEPCIÓN TORRES HERNANDEZ Y NATIVIDAD FRIAS MAGAÑA</t>
  </si>
  <si>
    <t>130.00 M-HERNAN JIMENEZ LÓPEZ</t>
  </si>
  <si>
    <t>40.40 M-MIGUEL CERINO DE LA O</t>
  </si>
  <si>
    <t>02-68-98-56 HAS</t>
  </si>
  <si>
    <t>BASURERO</t>
  </si>
  <si>
    <t>EJ. BOQUIAPA, JALPA DE MENDEZ, TABASCO</t>
  </si>
  <si>
    <t>11.70 M-SALOMON JIMENEZ MORALES</t>
  </si>
  <si>
    <t>36.50 M-JUAN GONZALEZ GARCÍA</t>
  </si>
  <si>
    <t>109.00 M-RAFAEL JIMENEZ</t>
  </si>
  <si>
    <t>107.60 M-DREN</t>
  </si>
  <si>
    <t>2610.03 M2</t>
  </si>
  <si>
    <t>SIN DOCUMENTOS</t>
  </si>
  <si>
    <t>36.50 M-ANDRES DOMINGUEZ</t>
  </si>
  <si>
    <t>74.00 M-MATEO LAZARO</t>
  </si>
  <si>
    <t>91.70 M-DREN</t>
  </si>
  <si>
    <t>1329.65 M2</t>
  </si>
  <si>
    <t>MINUTA SIN FIRMA</t>
  </si>
  <si>
    <t>11.20 M-MATEO LAZARO</t>
  </si>
  <si>
    <t>20.50 M-H. AYUNTTO. DE JALPA</t>
  </si>
  <si>
    <t>18.60 M-MATEO LAZARO</t>
  </si>
  <si>
    <t>21.50 M-H. AYUNTTO. DE JALPA</t>
  </si>
  <si>
    <t>299.77 M2</t>
  </si>
  <si>
    <t>R/A. SOYATACO</t>
  </si>
  <si>
    <t>20.00 M-JUAN LÓPEZ VELAZQUEZ</t>
  </si>
  <si>
    <t>20.00 M-HIPOLITO LOPEZ VIVAS</t>
  </si>
  <si>
    <t>20.00 M-CARR. A GUAYTALPA</t>
  </si>
  <si>
    <t>20.00 M-HIPOLITO LÓPEZ VIVAS</t>
  </si>
  <si>
    <t>008249</t>
  </si>
  <si>
    <t>175.00 M-ASUNCIÓN JIMENEZ</t>
  </si>
  <si>
    <t>175.00 M-ENCARNACION TRIANO GARCÍA</t>
  </si>
  <si>
    <t>115.00 M-ENCARNACIÓN TRINAO GARCÍA</t>
  </si>
  <si>
    <t>115.00 M-ENCARNACIÓN TRIANO GARCÍA</t>
  </si>
  <si>
    <t>2.00.00 HAS</t>
  </si>
  <si>
    <t>R011-0000-008249</t>
  </si>
  <si>
    <t>U006057</t>
  </si>
  <si>
    <t>38.00 M- MARIA LUZ VELAZQUEZ VELAZQUEZ</t>
  </si>
  <si>
    <t>31.30 M-MIGUEL JIMENEZ SEGOVIA</t>
  </si>
  <si>
    <t>32.00 M- MANUEL JAVIER J. Y BARTOLO VALENZUELA L.</t>
  </si>
  <si>
    <t>35.00 M-GUADALUPE SEGOVIA MENDEZ Y KINDER</t>
  </si>
  <si>
    <t>1871.00 M2</t>
  </si>
  <si>
    <t>ESCUELA PRIMARIA</t>
  </si>
  <si>
    <t>U001-0017-009957</t>
  </si>
  <si>
    <t>EJIDO JALPA DE MENDEZ, TABASCO</t>
  </si>
  <si>
    <t>34.25 M-ANTONIO LÓPEZ SANCHEZ</t>
  </si>
  <si>
    <t>33.40 M-ACCESO A CARR. CUNDUACAN-JALPA DE MENDEZ</t>
  </si>
  <si>
    <t>201.40 M-MIGUEL LÓPEZ SANCHEZ</t>
  </si>
  <si>
    <t>203.75 M ROSARIO HERNANDEZ LÓPEZ</t>
  </si>
  <si>
    <t>00.78-64.97 HAS</t>
  </si>
  <si>
    <t>AGRUPACION NUEVA VIDA DE A.A.</t>
  </si>
  <si>
    <t>003238</t>
  </si>
  <si>
    <t>INMEDIACIONES DEL MUNICIPIO</t>
  </si>
  <si>
    <t>400.47 M-CALLE VENUSTIANO CARRANZA</t>
  </si>
  <si>
    <t>40.18, 59.24, 61.89 Y 136.13 M-DIARIO OLMECA,AUSENCIO IZQUIERDO C., CARR. JALPA-AMATITAN, ELIBERTO TOSCA Z., ISRAEL BARJAU H., JOSE TELLEZ T., FRANCISCO CASTILLO Y FRANCISCO ORUETA</t>
  </si>
  <si>
    <t>40.57, 43.18, 100.00 Y 354.82 M-JOSE TELLEZ, ELIBERTO TOSCA Z., FRANCISCO ORUETA, GASPAR ELEACIN SANTOS G. Y 40.47 M-AUSENCIO IZQUIERDO C., 39.05 M-DIARIO OLMECA</t>
  </si>
  <si>
    <t>21.43, 20.47, 4.00, 197.10 Y 50.82 M-CARR. JALPA-AMATITAN Y VENUSTIANO CARRANZA</t>
  </si>
  <si>
    <t>100,000 M2.</t>
  </si>
  <si>
    <t>PARQUE RECREATIVO</t>
  </si>
  <si>
    <t>010-0000-003238</t>
  </si>
  <si>
    <t>008057</t>
  </si>
  <si>
    <t>82.00 M-ZONA FEDERAL RIO CHACALAPA</t>
  </si>
  <si>
    <t>55.00 M-FELIPE RAMOS CONTRERAS Y 295.00 M-ZONA FEDERAL RIO CHACALAPA</t>
  </si>
  <si>
    <t>55.00 M-FELIPE RAMOS CONTRERAS Y 300.00 M-ZONA FEDERAL DEL RIO CHACALAPA</t>
  </si>
  <si>
    <t>60.00 M-FELIPE RAMOS CONTRERAS Y 10.00 M-</t>
  </si>
  <si>
    <t>01-90-41 HAS</t>
  </si>
  <si>
    <t>011-0000-008057</t>
  </si>
  <si>
    <t>8357</t>
  </si>
  <si>
    <t>INMEDIACIONES DEL MUNICIPIO (CARLOS A. MADRAZO)</t>
  </si>
  <si>
    <t>40.00 Y 90.78 M-CARMEN MADRIGAL Y ARGELIA MADRIGAL</t>
  </si>
  <si>
    <t>108.78 M-MARÍA ISABEL ORUETA MADRIGAL</t>
  </si>
  <si>
    <t>46.00 Y 219.155 M-ARGELIA MADRIGAL Y MARÍA ISABEL ORUETA MADRIGAL</t>
  </si>
  <si>
    <t>219.155 Y 41.715 M- FRACCIONAMIENTO JARDIN</t>
  </si>
  <si>
    <t>2-50-00 HAS</t>
  </si>
  <si>
    <t>R009-0000-008357</t>
  </si>
  <si>
    <t>008758</t>
  </si>
  <si>
    <t>RANCHERIA TIERRAS PELEADAS</t>
  </si>
  <si>
    <t>38.80 M-YOLANDA LEYVA</t>
  </si>
  <si>
    <t>97.65 M-LONGINO LEYVA</t>
  </si>
  <si>
    <t>41.20 M-CARR. R/A TIERRAS PELEADA-VAINILLA</t>
  </si>
  <si>
    <t>85.70 M-JAIME SOBERANO ISIDRO</t>
  </si>
  <si>
    <t>3,364.05 M2</t>
  </si>
  <si>
    <t>R011-0000-008758</t>
  </si>
  <si>
    <t>008606</t>
  </si>
  <si>
    <t>POB. SOYATACO</t>
  </si>
  <si>
    <t>367.10 M-JORGE LÓPEZ</t>
  </si>
  <si>
    <t>397.90 M-ARNULFO GOMEZ</t>
  </si>
  <si>
    <t>98.30 M-BRIGIDO ORUETA</t>
  </si>
  <si>
    <t>98.10 M-CAMINO VECINAL</t>
  </si>
  <si>
    <t>3.75-14.98 HAS</t>
  </si>
  <si>
    <t>R016-0000-008606</t>
  </si>
  <si>
    <t>R007502</t>
  </si>
  <si>
    <t>POB. BOQUIAPA</t>
  </si>
  <si>
    <t>72.03 M-ROMANA DOMINGUEZ LÓPEZ</t>
  </si>
  <si>
    <t>67.50 M-MARIA M. LOPEZ DOMINGUEZ Y REYES LOPEZ VALENZUELA</t>
  </si>
  <si>
    <t>126.40 M-CARMEN SANCHEZ MADRIGAL</t>
  </si>
  <si>
    <t>129.20 M-CECILIA DOMINGUEZ ULIN</t>
  </si>
  <si>
    <t>00-90-13.48 HAS</t>
  </si>
  <si>
    <t>12-000-007502</t>
  </si>
  <si>
    <t>000829</t>
  </si>
  <si>
    <t xml:space="preserve">VILLA JALUPA, JALPA DE MENDEZ, TAB. </t>
  </si>
  <si>
    <t>200.40 M-PREDIO EL ENCANTO</t>
  </si>
  <si>
    <t>175.00 M-CALLE SIN NOMBRE Y 25.40 M-ISABEL ARIAS MADRIGAL</t>
  </si>
  <si>
    <t>247.80 M-ISABEL ARIAS MADRIGAL Y 190.00 M-ZONA DE POPALES</t>
  </si>
  <si>
    <t>175.00 M-ANTONIO GÓMEZ PÉREZ Y 262.80 M-EJIDO DEL FUNDO LEGAL</t>
  </si>
  <si>
    <t>80,000 M2</t>
  </si>
  <si>
    <t>010-0000-000829</t>
  </si>
  <si>
    <t>00-43-09.65 HAS</t>
  </si>
  <si>
    <t>JUZGADOS</t>
  </si>
  <si>
    <t>R010489</t>
  </si>
  <si>
    <t>RIVERA ALTA, JALPA DE MENDEZ, TAB.</t>
  </si>
  <si>
    <t>POLIGONO 1: 123.50 M-MANUEL SANCHEZ ALMEIDA POLIGONO 2:EN VERTICE QUE FORMA LA ZONA FEDERAL DEL ARROYO VENEGAS Y CAMINO VECINAL</t>
  </si>
  <si>
    <t>POLIGONO 1: 46.00 M-CARMEN HERNANDEZ POLIGONO 2: 42.00 M-JOSE DE LA CRUZ</t>
  </si>
  <si>
    <t>POLIGONO 1: 30.00, 30.00, 23.00, 30.00, 30.00,30.00 Y 30.50 M-CON ZONA FEDERAL DE ARROYO VENEGAS POLIGONO 2: 60.00 M-CAMINO VECINAL</t>
  </si>
  <si>
    <t>POLIGONO 1: 173.00 M-CAMINO VECINAL POLIGONO 2: 76.00 M-CON ZONA FEDERAL DEL ARROYO VENEGAS</t>
  </si>
  <si>
    <t>01-78-00.62 PREDIO DONADO EN DOS POLIGONOS (01-65-40.62 Y 00-12--60.00)</t>
  </si>
  <si>
    <t xml:space="preserve">PANTEON </t>
  </si>
  <si>
    <t>R011-0000-010489</t>
  </si>
  <si>
    <t>007124</t>
  </si>
  <si>
    <t>POB. AYAPA, JALPA DE MENDEZ, TAB.</t>
  </si>
  <si>
    <t>57.00 M-ANTONIO DE LA CRUZ</t>
  </si>
  <si>
    <t>69.300 M-SEBASTIAN VELAZQUEZ DE LA CRUZ Y CARMEN VELAZQUEZ DE LA CRUZ</t>
  </si>
  <si>
    <t>308.00 M-AURORA COBOS MENDEZ</t>
  </si>
  <si>
    <t>293.00 M-ANTONIO VELAZQUEZ MONTEJO Y VICTOR SEGOVIA JIMENEZ</t>
  </si>
  <si>
    <t>02-00-00 HAS.</t>
  </si>
  <si>
    <t>R012-0000-007124</t>
  </si>
  <si>
    <t>RA. CAMPO PETROLERO MECOACAN, JALPA DE MENDEZ, TAB.</t>
  </si>
  <si>
    <t>13.00 M-ESPERANZA TOLEDO JIMÉNEZ</t>
  </si>
  <si>
    <t>10.50 M-SERAFINA JIMENEZ DE LA CRUZ</t>
  </si>
  <si>
    <t>10.50 M-CARR. VECINAL COMALCALCO-POB. CHILTEPEC-PARAISO</t>
  </si>
  <si>
    <t>13.00 M-GUADALUPE JIMENEZ DE LA CRUZ</t>
  </si>
  <si>
    <t>00-01-36.50 HAS</t>
  </si>
  <si>
    <t>CONST. DE DELEGACION MPAL</t>
  </si>
  <si>
    <t>R017-0000-010505</t>
  </si>
  <si>
    <t>CESION DE DERECHOS</t>
  </si>
  <si>
    <t>RA. PUEBLO VIEJO, JALPA DE MENDEZ, TAB.</t>
  </si>
  <si>
    <t>40.00 M-MARIA CRUZ HERNANDEZ</t>
  </si>
  <si>
    <t>40.00 M-CARRETERA ASFALTADA</t>
  </si>
  <si>
    <t>53.10 M-ANDREA FRIAS DOMINGUEZ</t>
  </si>
  <si>
    <t>76.47 M-JOSEFINA FRIAS DOMINGUEZ</t>
  </si>
  <si>
    <t>2,494 m2</t>
  </si>
  <si>
    <t>CONSTRUCCION DE CANCHA</t>
  </si>
  <si>
    <t>000501</t>
  </si>
  <si>
    <t>RA. NICOLAS BRAVO, JALPA DE MENDEZ, TAB.</t>
  </si>
  <si>
    <t>130.00 M-ETANISLAO RIVERA RIVERA Y 70.50 M-ABINADAB ROMELIAS VAZQUEZ RICARDEZ</t>
  </si>
  <si>
    <t>110.30, 47.00, 21.00 Y 35.50 M-LUCAR RICARDEZ, CANDELARIO MADRIGAL Y MISAEL HERNANDEZ, CARR. CHACALAPA-JALPA</t>
  </si>
  <si>
    <t>238.00 M-ETANISLAO RIVERA RIVERA Y ANTONIO RICARDEZ VAZQUEZ</t>
  </si>
  <si>
    <t>79.50, 94.80 Y 60.00 M- MISAEL HERNANDEZ, MARITZA ORUETA MADRIGAL Y ABINADAB ROMELIAS VAZQUEZ RICARDEZ</t>
  </si>
  <si>
    <t>3-65-05 HAS</t>
  </si>
  <si>
    <t>07</t>
  </si>
  <si>
    <t>011-0000-000501</t>
  </si>
  <si>
    <t>RA. MECOACAN 2DA. SECC. (SAN LORENZO), JALPA DE MENDEZ, TAB.</t>
  </si>
  <si>
    <t>50.00 M DORA MARIA CERINO HERNANDEZ</t>
  </si>
  <si>
    <t>50.00 M-FELIPE LÓPEZ PEREGRINO</t>
  </si>
  <si>
    <t>50.00 M-FELIPE LOPEZ PEREGRINO</t>
  </si>
  <si>
    <t>50.00 M-CAMINO VECINAL</t>
  </si>
  <si>
    <t>2,500 M2</t>
  </si>
  <si>
    <t>solo hay contrato de compraventa</t>
  </si>
  <si>
    <t>010707</t>
  </si>
  <si>
    <t>EJ. EL NOVILLERO, JALPA DE MENDEZ, TAB. (RA. MECOACAN)</t>
  </si>
  <si>
    <t>EN VERTICE ROMAN PEREGRINO Y CARLOS ALAMILLA SANTOS</t>
  </si>
  <si>
    <t>29.50 M-SERAFIN LÓPEZ Y 23.50 M-CAMINO VECINAL</t>
  </si>
  <si>
    <t>130.00 M-CARLOS ALAMILLA SANTOS</t>
  </si>
  <si>
    <t>40.50 M-SERAFIN LÓPEZ Y 74.50 M-ROMAN PEREGRINO</t>
  </si>
  <si>
    <t>00-18-62.24 HAS</t>
  </si>
  <si>
    <t>CANCHA DEPORTIVA</t>
  </si>
  <si>
    <t>R018-0000-010707</t>
  </si>
  <si>
    <t>BANCO DE TIERRA</t>
  </si>
  <si>
    <t>6753/011186</t>
  </si>
  <si>
    <t>RA. REFORMA 1A. SECC., JALPA DE MENDEZ, TAB.</t>
  </si>
  <si>
    <t>52.00 M-BALDEMAR GARCIA FRIAS</t>
  </si>
  <si>
    <t>53.00 M-CARR. CHILTEPEC-JALPA DE MENDEZ</t>
  </si>
  <si>
    <t>154.00 M-BALDEMAR GARCIA FRIAS</t>
  </si>
  <si>
    <t>149.00 M-BALDEMAR GARCIA FRIAS</t>
  </si>
  <si>
    <t>00-81-57.00 HAS</t>
  </si>
  <si>
    <t>CONSTRUCCION DE PANTEON</t>
  </si>
  <si>
    <t>R017-0000-011186</t>
  </si>
  <si>
    <t>RA. REFORMA 2A. SECC., JALPA DE MÉNDEZ, TAB.</t>
  </si>
  <si>
    <t>40.00 M -CARR. REFORMA 2DA. SECCION</t>
  </si>
  <si>
    <t>40.00 M-SOCORRO SILVAN RUIZ</t>
  </si>
  <si>
    <t>40.00 M-MARIO OLAN RUIZ</t>
  </si>
  <si>
    <t>40.00 M-CRISTOBAL RUIZ HERNANDEZ</t>
  </si>
  <si>
    <t>1,600 M2</t>
  </si>
  <si>
    <t>010579</t>
  </si>
  <si>
    <t>R/A V. GUERRERO 2DA. SECC.</t>
  </si>
  <si>
    <t>136.59 M-FELIPE MADRIGAL</t>
  </si>
  <si>
    <t>105.09 M-MELECIO MENDEZ FRIAS</t>
  </si>
  <si>
    <t>38.50, 84.05 Y 42.68 M-CON ZONA FEDERAL DEL RIO CHACALAPA</t>
  </si>
  <si>
    <t>172.12 M-CAMINO VECINAL</t>
  </si>
  <si>
    <t>2-00-00 HAS.</t>
  </si>
  <si>
    <t>BANCO DE MATERIAL       (ARCILLA)</t>
  </si>
  <si>
    <t>152 ó 683</t>
  </si>
  <si>
    <t>R011-0000-010579</t>
  </si>
  <si>
    <t>014974-R</t>
  </si>
  <si>
    <t>R/A  EL RECREO</t>
  </si>
  <si>
    <t>194.00 M-EJIDO EL RECREO</t>
  </si>
  <si>
    <t>183.00 M-CARMEN NARANJO FRIAS</t>
  </si>
  <si>
    <t>66.00 M-REYNA ALMEIDA ALEJANDRO Y ACCESO DE 4M</t>
  </si>
  <si>
    <t>66.00 M-FELICIANO ALMEIDA</t>
  </si>
  <si>
    <t>01-25-00 HAS.</t>
  </si>
  <si>
    <t>CONTRATO DE PERMUTA (UNIDAD DEPORTIVA)</t>
  </si>
  <si>
    <t>R019-0000-014974</t>
  </si>
  <si>
    <t>013022</t>
  </si>
  <si>
    <t>TIERRAS PELEADAS (T. AMIGAS)</t>
  </si>
  <si>
    <t>156.00 M-IGLESIA E IGNACIO OVANDO OLAN</t>
  </si>
  <si>
    <t>64.00 M-CATALINO ISIDRO LÓPEZ</t>
  </si>
  <si>
    <t>64.00 M-CARR. JALUPA-NACAJUCA</t>
  </si>
  <si>
    <t>172.00 M-SALVADOR GARCÍA SANCHEZ</t>
  </si>
  <si>
    <t>01-00-00 HAS.</t>
  </si>
  <si>
    <t>CAMPO DEPORTIVO</t>
  </si>
  <si>
    <t>R009-0000-013022</t>
  </si>
  <si>
    <t>007520</t>
  </si>
  <si>
    <t>CALLE PROLONGACION  DE GREGORIO MENDEZ INT. S/N.</t>
  </si>
  <si>
    <t>61.42 Y 10.00 M-JUAN PABLO PRIEGO ORUETA Y CALLE DE ACCESO</t>
  </si>
  <si>
    <t>70.00 M-BERTHA CORDOVA LÓPEZ</t>
  </si>
  <si>
    <t>70.00 M-JUAN PABLO PRIEGO ORUETA</t>
  </si>
  <si>
    <t>71.42 M-JUAN PABLO PRIEGO ORUETA</t>
  </si>
  <si>
    <t>5,000 M2.</t>
  </si>
  <si>
    <t>CONST. DE CISTERNA</t>
  </si>
  <si>
    <t>001-0028-000031</t>
  </si>
  <si>
    <t>012683-R</t>
  </si>
  <si>
    <t>PERIFERICO S/N. RUMBO A LA R/A. EL RIO</t>
  </si>
  <si>
    <t>9.14 M-CALLE EDEL ORUETA</t>
  </si>
  <si>
    <t>9.14 M-EDEN MARQUEZ IBARRA</t>
  </si>
  <si>
    <t>203.11 M-COLONIA MUNICIPAL</t>
  </si>
  <si>
    <t>00-18-57 HAS</t>
  </si>
  <si>
    <t>ESTE TERRENO SE ADQUIRIDO EL 31 DE DICIEMBRE DEL 2006.</t>
  </si>
  <si>
    <t>R009-0000-012683</t>
  </si>
  <si>
    <t>FUSIONADO CON LA CUENTA 5446</t>
  </si>
  <si>
    <t>R/A. SAN NICOLAS</t>
  </si>
  <si>
    <t>01-11-08.02</t>
  </si>
  <si>
    <t>UTILIZADO PARA LA CANCHA DEPORTIVA</t>
  </si>
  <si>
    <t>TRAMITE</t>
  </si>
  <si>
    <t>R010-0000-015058</t>
  </si>
  <si>
    <t>EXPEDIENTE CIVIL NO. 114/2012</t>
  </si>
  <si>
    <t>LA ESCRITURA SE ENCUENTRA A DISPOSICION DEL JUEZ CIVIL DE 1RA. INSTANCIA.</t>
  </si>
  <si>
    <t>58.10 M-LAZARO DE LA CRUZ OSORIO</t>
  </si>
  <si>
    <t>50.00, 25.30, 32.30 M- JUANA JAVIER HERNANDEZ Y 119.50 M-MARTIN CUPIL JAVIER</t>
  </si>
  <si>
    <t>50.00, 25.30, 32.30 M- CALLEJON DE ACCSESO DE 5M DE ANCHO Y 135.85 M-TIMOTEO CUPIL JIMENEZ</t>
  </si>
  <si>
    <t xml:space="preserve">42.40, 10.50 Y 5.70 M-JUANA JAVIER HERNANDEZ Y 5 M CON DERECHO DE VIA DE LA CARR. EL PULPITO R/A. LA CONCEPCIÓN. </t>
  </si>
  <si>
    <t>00-83-21.57</t>
  </si>
  <si>
    <t>UTILIZADO PARA EL PANTEON</t>
  </si>
  <si>
    <t>R010-0000-014963</t>
  </si>
  <si>
    <t>013352</t>
  </si>
  <si>
    <t>22.40 M-ARMANDO DE LA CRUZ XICOTENCATL</t>
  </si>
  <si>
    <t>35.00 M-ARMANDO DE LA CRUZ XICOTENCATL</t>
  </si>
  <si>
    <t>35.00 M-CARR. VECINAL</t>
  </si>
  <si>
    <t>22.40 M-JESUS ANTONIO IZQUIERDO DE LA CRUZ</t>
  </si>
  <si>
    <t>00-07-84</t>
  </si>
  <si>
    <t>R014-0000-013352</t>
  </si>
  <si>
    <t>006386</t>
  </si>
  <si>
    <t>GOBIERNO DEL ESTADO</t>
  </si>
  <si>
    <t>CALLE VENUSTIANO CARRANZA</t>
  </si>
  <si>
    <t>49.00 M-JOSE LUIS DOMINGUEZ MORENO</t>
  </si>
  <si>
    <t>43.00 M-H. AYUNTTO. DE JALPA</t>
  </si>
  <si>
    <t>37.00 M-PASO DE SERVIDUMBRE</t>
  </si>
  <si>
    <t>25.50 M-H. AYUNTTO. DE JALPA Y 12.00 M-RAFAEL CASTELLANOS HERNANDEZ</t>
  </si>
  <si>
    <t>682.00 M2</t>
  </si>
  <si>
    <t>CASA DE JUSTICIA</t>
  </si>
  <si>
    <t>U004-0016-000056</t>
  </si>
  <si>
    <t>FUSION DE PREDIOS</t>
  </si>
  <si>
    <t>49.00 M-AGUSTIN DOMINGUEZ MORENO</t>
  </si>
  <si>
    <t>30.00 M-PASO DE SERVIDUMBRE</t>
  </si>
  <si>
    <t>30.00 M-RAFAEL CASTELLANO HERNANDEZ</t>
  </si>
  <si>
    <t>1,470.00 M2</t>
  </si>
  <si>
    <t>16320-R</t>
  </si>
  <si>
    <t>R/A. GREGORIO MENDEZ</t>
  </si>
  <si>
    <t>14.50 M-ESTEBAN DE LA CRUZ RODRIGUEZ</t>
  </si>
  <si>
    <t>19.00 M-CALLEJON SIN NOMBRE</t>
  </si>
  <si>
    <t>19.00 M-ACCESO A LA PERA(PEMEX)</t>
  </si>
  <si>
    <t>137.75 M2</t>
  </si>
  <si>
    <t>R014-0000-016320</t>
  </si>
  <si>
    <t>R/A. HUAPACAL 1RA.</t>
  </si>
  <si>
    <t>30.00 M-ISRAEL GARCÍA HERNANDEZ</t>
  </si>
  <si>
    <t>30.00 M-JOSE LUIS DE LA FUENTE HERNANDEZ</t>
  </si>
  <si>
    <t>30.00 M-LOLIBETH HERNANDEZ HERNANDEZ</t>
  </si>
  <si>
    <t>30.00 M-CARR. PRINCIPAL HUAPACAL</t>
  </si>
  <si>
    <t>900.00 M2</t>
  </si>
  <si>
    <t>R015-0000-016432</t>
  </si>
  <si>
    <t>16669-R</t>
  </si>
  <si>
    <t>17.45 M-CAMINO VECINAL Y 10.00 M-RAFAEL CORONEL ALMEIDA Y MARIA SANTOS DE LA CRUZ LORENZO</t>
  </si>
  <si>
    <t>117.45 M-JESUS CORDOVA</t>
  </si>
  <si>
    <t>40.00 M-RAFAEL CORONEL ALMEIDA Y MARIA SANTOS DE LA CRUZ LORENZO Y 146.00 M-CONCEPCION GONZALEZ JIMENEZ</t>
  </si>
  <si>
    <t>00-29-79.80 M2</t>
  </si>
  <si>
    <t>R011-0000-016669</t>
  </si>
  <si>
    <t>R/A HERMENEGILDO GALEALA 1ra.</t>
  </si>
  <si>
    <t>50.10 M-VICTOR SOBERANO GÓMEZ</t>
  </si>
  <si>
    <t>50.10 M-BIBLIOTECA Y CONASUPO</t>
  </si>
  <si>
    <t>50.30 M-CARR. JALPA DE MENDEZ-R/A. GALEANA</t>
  </si>
  <si>
    <t>50.30 M-ISAURO DIONISIO CRUZ</t>
  </si>
  <si>
    <t>2520.03 M2</t>
  </si>
  <si>
    <t>R012-0000-016053</t>
  </si>
  <si>
    <t>R/A. CHACALAPA 1RA. SECCION</t>
  </si>
  <si>
    <t>195.00 M-MANUEL JESUS RAMOS VAZQUEZ</t>
  </si>
  <si>
    <t>188.30 M-JOSE LUIS RIVERA IZQUIERDO</t>
  </si>
  <si>
    <t>52.30 M-ALCIBIADES CASTILLO</t>
  </si>
  <si>
    <t>52.30 M-CON ZONA FEDERAL DEL DREN W. CON PASO DE SERVIDUMBRE DE POR MEDIO</t>
  </si>
  <si>
    <t>01-00-00.00 HAS.</t>
  </si>
  <si>
    <t xml:space="preserve"> BANCO DE ARENA</t>
  </si>
  <si>
    <t>R012-0000-018573</t>
  </si>
  <si>
    <t>TOTAL:</t>
  </si>
  <si>
    <t>712820122229</t>
  </si>
  <si>
    <t>SECRETARIA DEL H. AYUNTAMIENTO</t>
  </si>
  <si>
    <t>CONTRALORÍA MUNICIPAL</t>
  </si>
  <si>
    <t>DIRECCION DE DESARROLLO</t>
  </si>
  <si>
    <t>DIRECCION DE EDUCACIÓN, CULTURA Y RECREACIÓN</t>
  </si>
  <si>
    <t>DIRECCION DE ADMINISTRACIÓN</t>
  </si>
  <si>
    <t>DIRECCIÓN DE TRÁNSITO MUNICIPAL</t>
  </si>
  <si>
    <t>DIRECCIÓN DE ASUNTOS JURIDICOS</t>
  </si>
  <si>
    <t>DIRECCIÓN DE ATENCIÓN A LA MUJER</t>
  </si>
  <si>
    <t>COORDINACIÓN DEL DIF MUNICIPAL</t>
  </si>
  <si>
    <t>INVENTARIO DE ACTIVOS INTANGIBLES</t>
  </si>
  <si>
    <t>EJERCICIO</t>
  </si>
  <si>
    <t xml:space="preserve">NO. POLIZA DE DIARIO </t>
  </si>
  <si>
    <t>PROYECTO</t>
  </si>
  <si>
    <t>UBICACIÓN</t>
  </si>
  <si>
    <t>IMPORTE</t>
  </si>
  <si>
    <t>OBSERVACIONES</t>
  </si>
  <si>
    <t>004</t>
  </si>
  <si>
    <t>CONSTRUCCION DE CENTRAL DE BOMBEROS</t>
  </si>
  <si>
    <t>CIUDAD DE JALPA DE MENDEZ</t>
  </si>
  <si>
    <t>POLIZA DE REGISTRO DE RECEPCION DE OBRA TERMINADA (OBRA CAPITALIZABLE)</t>
  </si>
  <si>
    <t>0015</t>
  </si>
  <si>
    <t>CONSTRUCCION DE COMANDANCIA DE POLICIA</t>
  </si>
  <si>
    <t>REMODELACIÓN DE BIBLIOTECA PÚBLICA</t>
  </si>
  <si>
    <t>R/A. BENITO JUAREZ 1RA. SECCION</t>
  </si>
  <si>
    <t>009</t>
  </si>
  <si>
    <t>CONSTRUCCION DE CANCHAS DE USOS MULTIPLES DEPORTIVA</t>
  </si>
  <si>
    <t>K018</t>
  </si>
  <si>
    <t>CONSTRUCCION DE TECHADO EN PLAZA CIVICA CBTA. 94.</t>
  </si>
  <si>
    <t>CONSTRUCCION DE CENTRO DE SALUD DE 1 NUCLEO BASICO.</t>
  </si>
  <si>
    <t>R/A. SANTUARIO 1RA. SECCION</t>
  </si>
  <si>
    <t>018</t>
  </si>
  <si>
    <t>TECHADO DE PLAZA CIVICA EN EL CBTA 94.</t>
  </si>
  <si>
    <t>013</t>
  </si>
  <si>
    <t>CONSTRUCCIÓN DE BIBLIOTECA (REFRENDO)</t>
  </si>
  <si>
    <t>POB. IQUINUAPA</t>
  </si>
  <si>
    <t>K014</t>
  </si>
  <si>
    <t>CONSTRUCCIÓN DE AULA DIDACTICA ESC. JUAN RAMOS TARACENA.</t>
  </si>
  <si>
    <t>EJIDO IQUINUAPA</t>
  </si>
  <si>
    <t>K015</t>
  </si>
  <si>
    <t>CONSTRUCCIÓN DE AULA DIDACTICA EN J.N. ROSENDO TARACENA PADRON.</t>
  </si>
  <si>
    <t>K053</t>
  </si>
  <si>
    <t>CONSTRUCCION DE COCINA PARA DESAYUNOS ESCOLARES EN J.N. JOSEFA ORTIZ.</t>
  </si>
  <si>
    <t>K054</t>
  </si>
  <si>
    <t>CONSTRUCCIÓN DE AULA TIPO REGIONAL ESC. PRIMARIA MIGUEL ANGEL JAVIER MADRIGAL</t>
  </si>
  <si>
    <t>K0051</t>
  </si>
  <si>
    <t>CONSTRUCCION DE UNIDAD DEPORTIVA 1RA. ETAPA</t>
  </si>
  <si>
    <t>POB. AYAPA</t>
  </si>
  <si>
    <t>K055</t>
  </si>
  <si>
    <t>CONSTRUCCIÓN. ADECUACIÓN Y MANTENIMIENTO AL CENTRO DE CONVIVENCIA INFANTIL.</t>
  </si>
  <si>
    <t>K082</t>
  </si>
  <si>
    <t>CONSTRUCCIÓN DE CENTRO DEPORTIVO COMUNITARIO.</t>
  </si>
  <si>
    <t>POB. NICOLAS BRAVO</t>
  </si>
  <si>
    <t>K083</t>
  </si>
  <si>
    <t>SERVICIO DE SUPERVISION EXTERNA Y TECNICA.</t>
  </si>
  <si>
    <t>k050</t>
  </si>
  <si>
    <t>CONSTRUCCION DE TECHADO DE PLAZA CIVICA ESC. TELESECUNDARIA.</t>
  </si>
  <si>
    <t>R/A. VICENTE GUERRERO 1RA. SECCION</t>
  </si>
  <si>
    <t>K052</t>
  </si>
  <si>
    <t>CONSTRUCCIÓN DE TECHADO EN ESCUELA TELESECUNDARIA.</t>
  </si>
  <si>
    <t>K026</t>
  </si>
  <si>
    <t>CONSTRUCCION DE AULA DIDACTICA Y CERCA PERIMETRAL EN J.N. AGUSTIN MELGAR</t>
  </si>
  <si>
    <t>R/A HUAPACAL 1RA SECCION</t>
  </si>
  <si>
    <t>K084</t>
  </si>
  <si>
    <t>CONSTRUCCION DE PISO PARA CANCHA DE USOS MULTIPLES EN LA ESC. PRIMARIA LIC. CARLOS PELLICER CAMARA</t>
  </si>
  <si>
    <t>SANTUARIO 2DA. SECCION</t>
  </si>
  <si>
    <t>K061</t>
  </si>
  <si>
    <t>CONSTRUCCIÓN DE TECHADO EN ESC. PRIMARIA CARLOS PELLICER CAMARA.</t>
  </si>
  <si>
    <t xml:space="preserve">R/A. SANTUARIO 2DA. </t>
  </si>
  <si>
    <t>K042</t>
  </si>
  <si>
    <t>CONSTRUCCIÓN DE TECHADO EN J.N. SEBASTIAN SANDOVAL.</t>
  </si>
  <si>
    <t>K039</t>
  </si>
  <si>
    <t>CONSTRUCCIÓN DE TECHADO EN ESC. TELESECUNDARIA LIC. FELIX DOMINGUEZ PÉREZ.</t>
  </si>
  <si>
    <t>R/A BENITO JUÁREZ 2DA. SECCION</t>
  </si>
  <si>
    <t>K0149</t>
  </si>
  <si>
    <t>CONSTRUCCIÓN DE BARDA PERIMETRAL EN J.N. BERTILA PÉREZ GÓMEZ ZONA 15 SECTOR 7.</t>
  </si>
  <si>
    <t>POB. MECOACAN</t>
  </si>
  <si>
    <t>K0144</t>
  </si>
  <si>
    <t>TERMINACIÓN DEL TECHADO DE CANCHA EN EL JARDIN DE NIÑOS ESTEFANIA CASTAÑEDA.</t>
  </si>
  <si>
    <t>POLIZA DE REGISTRO DE RECEPCION DE OBRA TERMINADA</t>
  </si>
  <si>
    <t>K0103</t>
  </si>
  <si>
    <t>K0130</t>
  </si>
  <si>
    <t>CONSTRUCCIÓN DE BARDA PERIMETRAL EN ESC. PRIMARIA JOSE MARÍA MORELOS Y PAVON.</t>
  </si>
  <si>
    <t>K0124</t>
  </si>
  <si>
    <t>CONSTRUCCION DE AULA EN ESC. PRIMARIA 5 DE FEBRERO</t>
  </si>
  <si>
    <t>VILLA JALUPA</t>
  </si>
  <si>
    <t>K0128</t>
  </si>
  <si>
    <t>REMODELACIÓN DE LA ESC. LEOVIGILDO FERRER.</t>
  </si>
  <si>
    <t>K0123</t>
  </si>
  <si>
    <t>CONSTRUCCIÓN Y REMODELACIÓN DE BAÑOS EN ESC. TELESECUNDARIA CARLOS A. MADRAZO</t>
  </si>
  <si>
    <t>K0127</t>
  </si>
  <si>
    <t>CONSTRUCCIÓN DE LABORATORIO IDIOMAS ESC. MEDIA SUPERIOR CBTA 94.</t>
  </si>
  <si>
    <t>K0122</t>
  </si>
  <si>
    <t>PRIMERA ETAPA DE BARDA PERIMETRAL DE LA ESC. PRIMARIA LEANDRO GARCIA ALFARO.</t>
  </si>
  <si>
    <t>K0164</t>
  </si>
  <si>
    <t>CONSTRUCCIÓN DE SALON DE CLASES Y BAÑOS ESC. PRIMARIA JOSE LEON HERNANDEZ RIVERA</t>
  </si>
  <si>
    <t>K0119</t>
  </si>
  <si>
    <t>CONSTRUCCIÓN DE AULA EN J.N. PROFRA. ELIZABETH JIMÉNEZ CARRILLO</t>
  </si>
  <si>
    <t>R/A. LA CEIBA</t>
  </si>
  <si>
    <t>K0121</t>
  </si>
  <si>
    <t>MODERNIZACIÓN DEL SISTEMA DE DRENAJE DE LA ESC. PRIMARIA HERMENEGILDO GALEANA.</t>
  </si>
  <si>
    <t>R/A. HERMENEGILDO GALEANA 1RA.</t>
  </si>
  <si>
    <t>K0132</t>
  </si>
  <si>
    <t>CONSTRUCCIÓN DE CENTRO DEPORTIVO COMUNITARIO (2DA. ETAPA).</t>
  </si>
  <si>
    <t>K0104</t>
  </si>
  <si>
    <t>REMODELACIÓN DE LA PLAZA DE LA JUVENTUD (REFRENDO).</t>
  </si>
  <si>
    <t>K0187</t>
  </si>
  <si>
    <t>CONSTRUCCIÓN DE CANCHA TECHADA DE USOS MULTIPLES DE LA ESC. PRIMARIA MARCO A. FILIGRANA DÍAZ.</t>
  </si>
  <si>
    <t>EJIDO AYAPA</t>
  </si>
  <si>
    <t>K0129</t>
  </si>
  <si>
    <t>TECHADO DE PLAZA CIVICA ESC. PRIMARIA JUAN ESCUTIA.</t>
  </si>
  <si>
    <t>R/A. LA TRINIDAD</t>
  </si>
  <si>
    <t>K0102</t>
  </si>
  <si>
    <t>REMODELACIÓN DE LA CASA DE LA CULTURA</t>
  </si>
  <si>
    <t>K0138</t>
  </si>
  <si>
    <t>REMODELACIÓN Y ADECUACIÓN DEL CENTRO DE LAS ARTES</t>
  </si>
  <si>
    <t>K0173</t>
  </si>
  <si>
    <t>CONSTRUCCIÓN DE AULA DIDACTICA EN J.N. FILIDA SANDOVAL VALENZUELA</t>
  </si>
  <si>
    <t>K0175</t>
  </si>
  <si>
    <t>CONSTRUCCIÓN DE SERVICIOS SANITARIOS CON ESTRUCTURA REGIONAL DE 6.00M, 8.00 M Y OBRA EXTERIOR EN LA ESC. PRIMARIA JOSE LEON HERNANDEZ</t>
  </si>
  <si>
    <t>K0178</t>
  </si>
  <si>
    <t>CONSTRUCCIÓN DE AULA TIPO U-2C EN LA ESC. PRIMARIA MIGUEL DOMINGO MEDINA HERNÁNDEZ 1RA. ETAPA)</t>
  </si>
  <si>
    <t>K0179</t>
  </si>
  <si>
    <t>CONSTRUCCIÓN DE AULA TIPO REGIONAL DE 6.00 M X 8.00 M EN ESC. PRIMARIA JOSE MARIA MORELOS Y PAVON.</t>
  </si>
  <si>
    <t>K0160</t>
  </si>
  <si>
    <t>REMODELACIÓN Y ADECUACIÓN DEL CENTRO DE LAS ARTES (SEGUNDA ETAPA)</t>
  </si>
  <si>
    <t>TECHADO DE LA PLAZA CIVICA DE JARDIN DE NIÑOS DALIA MARQUEZ DE HERNANDEZ</t>
  </si>
  <si>
    <t>R/A. MECOACAN 2DA. SECCION (SAN LORENZO)</t>
  </si>
  <si>
    <t>K0165</t>
  </si>
  <si>
    <t xml:space="preserve">TECHADO EN LA ESCUELA TELESECUNDARIA JUAN ANTONIO PEREGRINO LÓPEZ </t>
  </si>
  <si>
    <t>HUAPACAL 2DA. SECCIÓN</t>
  </si>
  <si>
    <t>K0166</t>
  </si>
  <si>
    <t>CANCHA TECHADA DE LA ESCUELA PRIMARIA NACIONES UNIDAS</t>
  </si>
  <si>
    <t>LA CEIBA</t>
  </si>
  <si>
    <t>K0167</t>
  </si>
  <si>
    <t>TECHADO DE LA ESCUELA PRIMARIA FELIPE TOVAR</t>
  </si>
  <si>
    <t>R/A. REFORMA 1RA. SECCIÓN</t>
  </si>
  <si>
    <t>K0168</t>
  </si>
  <si>
    <t>TECHADO DE LA PLAZA CIVICA DE LA ESC. PRIMARIA RURAL IGNACIO ZARAGOZA</t>
  </si>
  <si>
    <t>R/A. BENITO JUAREZ 1RA. SECCIÓN</t>
  </si>
  <si>
    <t>K0169</t>
  </si>
  <si>
    <t>TECHADO DE CANCHA DE USOS MULTIPLES DEL JARDIN DE NIÑOS MIGUEL DOMINGO MEDINA</t>
  </si>
  <si>
    <t>R/A. BENITO JUAREZ 3RA. SECCIÓN</t>
  </si>
  <si>
    <t>K0172</t>
  </si>
  <si>
    <t>TECHADO DE PLAZA CIVICA ESC. CESAR ALEJANDRO BAUTISTA</t>
  </si>
  <si>
    <t>R/A. MECOACAN 2DA. SECCION (COL. GUADALUPE, SAN LORENZO)</t>
  </si>
  <si>
    <t>MANTENIMIENTO DE LA ESC. PRIMARIA MARCO ANTONIO FILIGRANA DIAZ</t>
  </si>
  <si>
    <t>K0174</t>
  </si>
  <si>
    <t>CONSTRUCCIÓN DE LA CANCHA TECHADA DE LA ESC. TELEBACHILLERATO No.7</t>
  </si>
  <si>
    <t>R/A. GALEANA 2DA. SECCIÓN</t>
  </si>
  <si>
    <t>CONSTRUCCIÓN DE AULA EN LA ESC. PRIMARIA HERMENEGILDO GALEANA</t>
  </si>
  <si>
    <t>R/A. GALEANA 1RA.. SECCIÓN</t>
  </si>
  <si>
    <t>K0176</t>
  </si>
  <si>
    <t>CONSTRUCCIÓN DE UNA AULA EN LA ESC. PRIMARIA CORONEL XICOTENCATL</t>
  </si>
  <si>
    <t>K0196</t>
  </si>
  <si>
    <t>MODERNIZACIÓN DEL TALLER DE CÓMPUTO DEL INST. DE DIFUCIÓN TECNICA No.3</t>
  </si>
  <si>
    <t>POBLADO IQUINUAPA</t>
  </si>
  <si>
    <t>K0197</t>
  </si>
  <si>
    <t>CONSTRUCCIÓN DE UN AULA EN LA ESC. LEANDRO GARCIA ALFARO</t>
  </si>
  <si>
    <t>BARRIO LA CANDELARIA</t>
  </si>
  <si>
    <t>K0202</t>
  </si>
  <si>
    <t>CONSTRUCCIÓN DE UN AULA EN LA ESC. SEC. TECNICA No.45</t>
  </si>
  <si>
    <t>K0203</t>
  </si>
  <si>
    <t>CONSTRUCCIÓN DE UN AULA DE USOS MULTIPLES EN LA ESC. PRIMARIA SEBASTIAN LERDO DE TEJADA</t>
  </si>
  <si>
    <t>K0206</t>
  </si>
  <si>
    <t>CONSTRUCCIÓN DE TECHADO Y CANCHA DE USOS MULTIPLES DE LA ESC. PRIMARIA JOSE MARIA PINO SUAREZ</t>
  </si>
  <si>
    <t>R/A. REFORMA 2DA. SECCIÓN</t>
  </si>
  <si>
    <t>K0207</t>
  </si>
  <si>
    <t>CONSTRUCCIÓN DE UNA AULA DE LA ESC. PRIMARIA REYNALDA TARACENA HERNÁNDEZ</t>
  </si>
  <si>
    <t>R/A. REFORMA 3RA. SECCIÓN</t>
  </si>
  <si>
    <t>K0208</t>
  </si>
  <si>
    <t>CONSTRUCCIÓN DE LA DIRECCIÓN ESCOLAR DE LA ESCUELA PRIMARIA MIGUEL ANGEL GABRIEL MADRIGAL</t>
  </si>
  <si>
    <t>K0210</t>
  </si>
  <si>
    <t>TECHADO DE LA PLAZA CIVICA DE LAS ESC. PRIMARIA MAESTRO FIDEL ROSADO HERNÁNDEZ</t>
  </si>
  <si>
    <t>R/A. TIERRA ADENTRO 2DA. SECCIÓN</t>
  </si>
  <si>
    <t>K0211</t>
  </si>
  <si>
    <t>CONSTRUCCIÓN DE TECHADO EN JARDIN DE NIÑOS VICENTE CASTILLO</t>
  </si>
  <si>
    <t>K0212</t>
  </si>
  <si>
    <t>CONSTRUCCIÓN DE TECHADO DE CANCHA EN LA ESC. PRIMARIA  VENUSTIANO CARRANZA</t>
  </si>
  <si>
    <t>R/A. VICENTE GUERRERO 2DA. SECCION</t>
  </si>
  <si>
    <t>K0213</t>
  </si>
  <si>
    <t>CONSTRUCCIÓN DE TECHADO DE CANCHA DE USOS MULTIPLES DE LA ESC. PRIMARIA MANUEL GUTIERREZ NAJERA</t>
  </si>
  <si>
    <t>R/A. HUAPACAL 2DA. SECCIÓN</t>
  </si>
  <si>
    <t>K0214</t>
  </si>
  <si>
    <t>REHABILITACIÓN DE LA BIBLIOTECA PROF. SEBASTIAN SANDOVAL VALENZUELA</t>
  </si>
  <si>
    <t xml:space="preserve">R/A. LA CONCEPCIÓN </t>
  </si>
  <si>
    <t>K0215</t>
  </si>
  <si>
    <t>REHABILITACIÓN DE LA BIBLIOTECA MARCO ANTONIO FILIGRANA DIAZ</t>
  </si>
  <si>
    <t>K0216</t>
  </si>
  <si>
    <t>CONSTRUCCIÓN DE BAÑOS EN LA ESC. TELESECUNDARIA CARLOS A. MADRAZO</t>
  </si>
  <si>
    <t>K0217</t>
  </si>
  <si>
    <t>REHABILITACIÓN DE LA BIBLIOTECA PÚBLICA BAUDELIO JIMÉNEZ LÓPEZ</t>
  </si>
  <si>
    <t>K0218</t>
  </si>
  <si>
    <t>REHABILITACIÓN DEL JARDIN DE NIÑOS JOSEFA ORTIZ DE DOMINGUEZ</t>
  </si>
  <si>
    <t>K0219</t>
  </si>
  <si>
    <t>REHABILITACIÓN DE LA ESC. PRIMARIA SIMON BOLIVAR</t>
  </si>
  <si>
    <t>R/A. LA CRUZ</t>
  </si>
  <si>
    <t>K0221</t>
  </si>
  <si>
    <t xml:space="preserve">CONSTRUCCIÓN SALA AUDIOVISUAL  DE USOS MULTIPLES EN LA JURISDICCIÓN SANITARIA </t>
  </si>
  <si>
    <t>K0222</t>
  </si>
  <si>
    <t xml:space="preserve">CONSTRUCCIÓN DE AULA DE USOS MULTIPLES ESC. PRIM. RUR. MARIANO MATAMOROS </t>
  </si>
  <si>
    <t>K0223</t>
  </si>
  <si>
    <t>CONCLUSIÓN DE TECHADO DE JARDIN DE NIÑOS  JOSEFINA BARJAU DE GIL</t>
  </si>
  <si>
    <t>K0225</t>
  </si>
  <si>
    <t xml:space="preserve">PRIMERA ETAPA DE TECHADO EN LA ESC. TELESECUNDARIA </t>
  </si>
  <si>
    <t>R/A. HUAPACAL 1RA. SECCIÓN</t>
  </si>
  <si>
    <t>K0228</t>
  </si>
  <si>
    <t>RELLENO Y CONSTRUCCIÓN DE CANCHA TECHADA DE LA ESC. PRIMARIA PROFIRIO GONZALEZ ROMERO</t>
  </si>
  <si>
    <t>BENITO JUAREZ 3RA. SECCIÓN</t>
  </si>
  <si>
    <t>K0229</t>
  </si>
  <si>
    <t>REHABILITACIÓN DE LA ESC.SEC. EST. DR. JOAQUIN FERRER</t>
  </si>
  <si>
    <t>K0230</t>
  </si>
  <si>
    <t xml:space="preserve">CONSTRUCCIÓN DE BODEGA PARA MATERIAL DIDACTICO Y DEPORTIVO DE LA ESC. PRIM. ARCADIO ZENTELLA </t>
  </si>
  <si>
    <t>K0232</t>
  </si>
  <si>
    <t xml:space="preserve">CONSTRUCCIÓN DE AULA  EN LA ESC. PRIM. JOSE INGENIEROS </t>
  </si>
  <si>
    <t>K0233</t>
  </si>
  <si>
    <t xml:space="preserve">REHABILITACIÓN DE LAS AULAS DE LA ESC. TELESECUNDARIA FRANCISCO I. MADERO </t>
  </si>
  <si>
    <t>K0227</t>
  </si>
  <si>
    <t xml:space="preserve">REHABILITACIÓN A LA ESC. PRIM. AURELIANO BARJAU </t>
  </si>
  <si>
    <t>EJIDO EL CARMEN</t>
  </si>
  <si>
    <t>K0234</t>
  </si>
  <si>
    <t>CONSTRUCCIÓN DE TEATRO ESCOLAR Y MODERNIZACIÓN DEL ACCESO A LA ESC. PRIM. JOSE NARCISO ROVIROSA</t>
  </si>
  <si>
    <t>K0110</t>
  </si>
  <si>
    <t>REHABILITACIÓN INTEGRAL DE LA UNIDAD DEPORTIVA</t>
  </si>
  <si>
    <t>K0112</t>
  </si>
  <si>
    <t xml:space="preserve">1A. ETAPA DE LA CONSTRUCCIÓN DE UNIDAD DEPORTIVA </t>
  </si>
  <si>
    <t>R/A. TIERRA ADENTRO 1RA.. SECCIÓN</t>
  </si>
  <si>
    <t>K0114</t>
  </si>
  <si>
    <t>REHABILITACIÓN DE LAS CANCHAS DE BASQUETBOL DE LA UNIDAD DEPORTIVA</t>
  </si>
  <si>
    <t>K0185</t>
  </si>
  <si>
    <t>CONSTRUCCIÓN DE UNIDAD DEPORTIVA 2DA. ETAPA</t>
  </si>
  <si>
    <t>K0186</t>
  </si>
  <si>
    <t>CONSTRUCCIÓN DE LA UNIDAD DEPORTIVA 2DA. ETAPA</t>
  </si>
  <si>
    <t>K0154</t>
  </si>
  <si>
    <t>REHABILITACIÓN DE LA CASA DE CULTURA MUNICIPAL</t>
  </si>
  <si>
    <t>CONSTRUCCIÓN DE BARDA PERIMETRAL DEL JARDIN DE NIÑOS LA PRIMAVERA</t>
  </si>
  <si>
    <t>CONSTRUCCIÓN DE CANCHA TECHADA EN LA ESC. PRIM. SALVADOR MARTÍNEZ GUZMAN</t>
  </si>
  <si>
    <t>CONSTRUCCIÓN CANCHA TECHADA DE PLAZA CIVICA ESC. PRIM. VICENTE CASTILLO PEREZ</t>
  </si>
  <si>
    <t>EJIDO EL NOVILLERO</t>
  </si>
  <si>
    <t>K0126</t>
  </si>
  <si>
    <t>CONSTRUCCIÓN DE TECHADO DE CANCHA DE USOS MULTIPLES DE LA ESC. PRIMARIA JUSTO SIERRA ZONA 136</t>
  </si>
  <si>
    <t>R/A. RIVERA ALTA</t>
  </si>
  <si>
    <t>CONSTRUCCIÓN DE TECHADO DE PLAZA CIVICA DE LA ESC. PRM. ADAN CORDOVA MAGAÑA</t>
  </si>
  <si>
    <t>R/A. PUEBLO VIEJO</t>
  </si>
  <si>
    <t>K0136</t>
  </si>
  <si>
    <t>REHABILITACIÓN DE LA BIBLIOTECA PROF. AURELIANO BARJAU HERNÁNDEZ</t>
  </si>
  <si>
    <t>K0137</t>
  </si>
  <si>
    <t>REHABILITACIÓN DE LA BIBLIOTECA PROFR. DANIEL ANTONIO SANTOS GARCÍA</t>
  </si>
  <si>
    <t>REHABILITACIÓN DE LA BIBLIOTECA PROFR. RAFAEL BARJAU DÍAZ</t>
  </si>
  <si>
    <t>K0142</t>
  </si>
  <si>
    <t>CONSTRUCCIÓN DE SERVICIOS SANITARIOS PARA NIÑOS DE LA ESCUELA PRIMARIA JUAN RAMOS TARACENA</t>
  </si>
  <si>
    <t>K0150</t>
  </si>
  <si>
    <t>CONSTRUCCIÓN DE AULA DIDACTICA DE LA ESCUELA PRIMARIA NICOLAS BRAVO</t>
  </si>
  <si>
    <t>K0151</t>
  </si>
  <si>
    <t>CONSTRUCCIÓN DE AULA DIDACTICA DE LA ESCUELA PRIMARIA GRAL. VICENTE GUERRERO</t>
  </si>
  <si>
    <t>R/A. VICENTE GUERRERO 3RA. SECCIÓN</t>
  </si>
  <si>
    <t>K0163</t>
  </si>
  <si>
    <t>CONSTRUCCION DE AULA DEL JARDIN DE NIÑOS ESTEFANIA CASTAÑEDA</t>
  </si>
  <si>
    <t>K0170</t>
  </si>
  <si>
    <t>CONSTRUCCIÓN DE AULA DE USOS MÚLTIPLES PARA EDUCACIÓN ESPECIAL DE LA ESCUELA PRIMARIA VICENTE SUÁREZ</t>
  </si>
  <si>
    <t>R/A. CHACALAPA 1RA. SECCIÓN</t>
  </si>
  <si>
    <t>K0194</t>
  </si>
  <si>
    <t>CONSTRUCCIÓN DE SERVICIOS SANITARIOS EN LA ESCUELA PRIMARIA AURELIANO BARJAU HERNANDEZ</t>
  </si>
  <si>
    <t>K0141</t>
  </si>
  <si>
    <t>REHABILITACIÓN DE BARDA PERIMETRAL EN LA ESCUELA PRIMARIA VICENTE CASTILLO PÉREZ</t>
  </si>
  <si>
    <t>K0148</t>
  </si>
  <si>
    <t>CONSTRUCCIÓN DE BARDA PERIMETRAL DE LA ESCUELA PRIMARIA MARCO ANTONIO FILIGRANA DÍAZ</t>
  </si>
  <si>
    <t>CONSTRUCCIÓN DE BARDA PERIMETRAL DEL JARDIN DE NIÑOS JUAN ANTONIO MARTINEZ LÓPEZ.</t>
  </si>
  <si>
    <t>K0193</t>
  </si>
  <si>
    <t>CONSTRUCCIÓN DE COMEDOR ESCOLAR EN LA ESCUELA PRIMARIA MIGUEL HIDALGO Y COSTILLA</t>
  </si>
  <si>
    <t>K0195</t>
  </si>
  <si>
    <t>CONSTRUCCIÓN DE COMEDOR ESCOLAR DEL JARDIN DE NIÑOS ENRIQUETA COMPTEY RIQUE</t>
  </si>
  <si>
    <t>K0200</t>
  </si>
  <si>
    <t>CONSTRUCCIÓN DE COMEDOR ESCOLAR EN LA ESCUELA PRIMARIA BENITO JUÁREZ</t>
  </si>
  <si>
    <t>K0201</t>
  </si>
  <si>
    <t>CONSTRUCCIÓN DE COMEDOR ESCOLAR EN CENTRO RURAL INFANTIL CRI</t>
  </si>
  <si>
    <t>K0209</t>
  </si>
  <si>
    <t>CONSTRUCCIÓN DE COMEDOR ESCOLAR EN LA ESCUELA PRIMARIA MARCO ANTONIO FILIGRANA DÍAZ</t>
  </si>
  <si>
    <t>K0220</t>
  </si>
  <si>
    <t>CONSTRUCCIÓN DE COMEDOR ESCOLAR EN JARDIN DE NIÑOS JUAN ANTONIO MARTÍNEZ LÓPEZ</t>
  </si>
  <si>
    <t>K0226</t>
  </si>
  <si>
    <t>CONSTRUCCIÓN DE COMEDOR ESCOLAR EN LA ESCUELA PRIMARIA 18 DE MARZO</t>
  </si>
  <si>
    <t>JM-2016-02-66-5191-04-001</t>
  </si>
  <si>
    <t>ENGARGOLADORA P/ARILLO METALICO WIRW BASIC</t>
  </si>
  <si>
    <t>GBC</t>
  </si>
  <si>
    <t>MX0030</t>
  </si>
  <si>
    <t>NIGEL ERNESTO RABELO COLORADO</t>
  </si>
  <si>
    <t>34</t>
  </si>
  <si>
    <t>JM-2016-03-66-5151-01-004</t>
  </si>
  <si>
    <t>LAPTOP THINKPAD</t>
  </si>
  <si>
    <t>L440</t>
  </si>
  <si>
    <t>11S45N1162Z1ZS554CG0YW</t>
  </si>
  <si>
    <t>SERGIO ALBERTO LÓPEZ PÉREZ</t>
  </si>
  <si>
    <t>JM-2016-04-66-5151-01-010</t>
  </si>
  <si>
    <t>11S45N1162Z1ZS554CG0AV</t>
  </si>
  <si>
    <t>51</t>
  </si>
  <si>
    <t>JM-2016-10-66-5151-01-005</t>
  </si>
  <si>
    <t>JM-2016-10-66-5151-01-006</t>
  </si>
  <si>
    <t>11S45N1162Z1ZS554CG3PE</t>
  </si>
  <si>
    <t>11S45N1162Z1ZS554CG2JL</t>
  </si>
  <si>
    <t>JM-2016-10-66-5191-05-001</t>
  </si>
  <si>
    <t>GUILLOTINA 18" 45 CM CLASICA INGENTO</t>
  </si>
  <si>
    <t>ACCO BRANDS</t>
  </si>
  <si>
    <t>CL520M</t>
  </si>
  <si>
    <t>KW18312</t>
  </si>
  <si>
    <t xml:space="preserve">VICO REPRESENTACIONES, S. DE R.L. </t>
  </si>
  <si>
    <t>32</t>
  </si>
  <si>
    <t>JM-2016-13-66-5151-01-001</t>
  </si>
  <si>
    <t>11S45N1162Z1ZS554CG1LT</t>
  </si>
  <si>
    <t>52</t>
  </si>
  <si>
    <t>PRESIDENCIA/COMUNICACIÓN SOCIAL</t>
  </si>
  <si>
    <t>PRESIDENCIA/SALA DE CABILDO</t>
  </si>
  <si>
    <t>PRESIDENCIA/SECRETARIA PARTICULAR</t>
  </si>
  <si>
    <t>DIRECCIÓN DE ASUNTOS JURÍDICOS/JUEZ CALIFICADOR</t>
  </si>
  <si>
    <t>DIRECCIÓN DE FINANZAS/CATASTRO</t>
  </si>
  <si>
    <t>DIRECCIÓN DE FINANZAS/INGRESOS</t>
  </si>
  <si>
    <t>DIRECCIÓN DE FINANZAS/ARCHIVO GENERAL</t>
  </si>
  <si>
    <t>DIRECCIÓN DE FINANZAS/EGRESOS</t>
  </si>
  <si>
    <t>INSTALADO EN EL SERVIDOR/SOPRTE TÉCNICO</t>
  </si>
  <si>
    <t>DIRECCIÓN DE ADMINISTRACIÓN/RECEPCIÓN</t>
  </si>
  <si>
    <t>DIRECCIÓN DE ADMINISTRACIÓN/RECURSOS HUMANOS</t>
  </si>
  <si>
    <t>DIRECCIÓN DE ADMINISTRACIÓN/SOPORTE TÉCNICO</t>
  </si>
  <si>
    <t>DIRECCIÓN DE ADMINISTRACIÓN/NÓMINA</t>
  </si>
  <si>
    <t>DIRECCIÓN DE ADMINISTRACIÓN/SUBDIRECTOR</t>
  </si>
  <si>
    <t>DIRECCIÓN DE ADMINISTRACIÓN/LICITACIÓN</t>
  </si>
  <si>
    <t>DIRECCIÓN DE ADMINISTRACIÓN/COMPRAS</t>
  </si>
  <si>
    <t>DIRECCIÓN DE ADMINISTRACIÓN/FACTURACIÓN</t>
  </si>
  <si>
    <t>DIRECCIÓN DE ADMINISTRACIÓN/AYUNTAMIENTO</t>
  </si>
  <si>
    <t>JM-2016-01-66-5122-20-001</t>
  </si>
  <si>
    <t>REFRIGERADOR ADMIRAL 7 PIES DE UNA PUERTA</t>
  </si>
  <si>
    <t>ADMIRAL</t>
  </si>
  <si>
    <t>LRP07JXSQ</t>
  </si>
  <si>
    <t>VR33101071</t>
  </si>
  <si>
    <t>ALFONSO LÓPEZ IZQUIERDO</t>
  </si>
  <si>
    <t>F955</t>
  </si>
  <si>
    <t>JM-2016-04-66-5191-11-012</t>
  </si>
  <si>
    <t>MINISPLIT DE 2HP A 220 V</t>
  </si>
  <si>
    <t>TITANIUM II CDF261T</t>
  </si>
  <si>
    <t>EVAPORADOR EDF261T5021502430, CONDENSADOR CDF261T5021502328</t>
  </si>
  <si>
    <t>SERGIO LEÓN MUÑOZ</t>
  </si>
  <si>
    <t>C700</t>
  </si>
  <si>
    <t>JM-2016-05-66-5151-01-001</t>
  </si>
  <si>
    <t>JM-2016-05-66-5191-11-003</t>
  </si>
  <si>
    <t>COMPUTADORA COMPLETA, PROCESADOR INTEL CORE 13 4150 3.5 GHZ 3MB CACHE SOC. TARJETA MADRE ASUS H81M-A/C/SI SOCKET 1150 2XDDR3, MEMORIA RAM KINGSTON DDR3 4 GB 1333 MHZ PARA PC, GABINETE AKRON ATX/2 BAHIAS/500W/NEGRO, MONITOR BENQ LED DL2020 19.5", COMBO EASY LINE BALANCE TECLADO+MOUSE ALAMBRICOS, QUEMADOR LG INTERNO DVDRW 24X SATA NEGRO, DISCO DURO INTERNO SEAGATE ST1000DM003 1TB 3.5" 72.</t>
  </si>
  <si>
    <t>ENSAMBLADA</t>
  </si>
  <si>
    <t>MONITOR DL2020</t>
  </si>
  <si>
    <t>CPU 940399111060 Y MONITOR ETN7F00534SL0T</t>
  </si>
  <si>
    <t>EVAPORADOR EDF261T5021502364, CONDENSADOR CDF261T5021501700</t>
  </si>
  <si>
    <t>RAFAEL MORALES MENDEZ</t>
  </si>
  <si>
    <t>B 153</t>
  </si>
  <si>
    <t>C 701</t>
  </si>
  <si>
    <t>CONTRALORIA MUNICIPAL</t>
  </si>
  <si>
    <t>JM-2016-10-66-5151-01-007</t>
  </si>
  <si>
    <t>JM-2016-10-66-5191-11-012</t>
  </si>
  <si>
    <t>MINISPLIT SOLO FRIO 12000 BTU A 220V</t>
  </si>
  <si>
    <t>EVAPORADOR EXF121J, CONDENSADOR CXF121J</t>
  </si>
  <si>
    <t>EVAPORADOR EXF121J8061505936, CONDENSADOR CXF121J8071512634</t>
  </si>
  <si>
    <t xml:space="preserve"> ALFONSO LÓPEZ IZQUIERDO</t>
  </si>
  <si>
    <t>F956</t>
  </si>
  <si>
    <t>JM-2016-14-66-5191-11-016</t>
  </si>
  <si>
    <t>MINI SPLIT DE 12000 BTU A 220V</t>
  </si>
  <si>
    <t>GREE</t>
  </si>
  <si>
    <t>EVAPORADOR GWH12NC-D1NND4A/I CONDENSADOR GWH12NC-D1NNB3A/O</t>
  </si>
  <si>
    <t>EVAPORADOR 4G32640000126, CONDENSADOR SIN REFERENCIA</t>
  </si>
  <si>
    <t>F1022</t>
  </si>
  <si>
    <t>JM-2008-01-02-5641-11-015</t>
  </si>
  <si>
    <t>JM-1997-02-01-5111-09-002</t>
  </si>
  <si>
    <t>SECRETARIA DEL AYUNTAMIENTO/REGISTRO CIVIL NO. 2 JALUPA</t>
  </si>
  <si>
    <t>SECRETARIA DEL AYUNTAMIENTO/COORDINACION DE DELEGADOS</t>
  </si>
  <si>
    <t>SECRETARIA DEL AYUNTAMIENTO/REGISTRO CIVIL NO. 1</t>
  </si>
  <si>
    <t>SECRETARIA DEL AYUNTAMIENTO/ASUNTOS RELIGIOSOS</t>
  </si>
  <si>
    <t xml:space="preserve">SECRETARIA DEL AYUNTAMIENTO/PROTECCION CIVIL </t>
  </si>
  <si>
    <t>JM-2007-02-02-5641-11-012</t>
  </si>
  <si>
    <t>DIRECCIÓN DE OBRAS, ORDENAMIENTO TERRITORIAL Y SERVICIOS MUNICIPALES/RECEPCION</t>
  </si>
  <si>
    <t>DIRECCIÓN DE OBRAS, ORDENAMIENTO TERRITORIAL Y SERVICIOS MUNICIPALES/DIRECCION</t>
  </si>
  <si>
    <t>DIRECCIÓN DE OBRAS, ORDENAMIENTO TERRITORIAL Y SERVICIOS MUNICIPALES/VENTANILLA UNICA</t>
  </si>
  <si>
    <t>DIRECCIÓN DE OBRAS, ORDENAMIENTO TERRITORIAL Y SERVICIOS MUNICIPALES/ SERVICIOS MUNICIPALES</t>
  </si>
  <si>
    <t>DIRECCIÓN DE OBRAS, ORDENAMIENTO TERRITORIAL Y SERVICIOS MUNICIPALES/ SUPERVICION</t>
  </si>
  <si>
    <t>DIRECCIÓN DE OBRAS, ORDENAMIENTO TERRITORIAL Y SERVICIOS MUNICIPALES/ MAQUINARIA</t>
  </si>
  <si>
    <t>DIRECCIÓN DE PROTECCIÓN AMBIENTAL Y DESARROLLO SUSTENTABLE/RECEPCION</t>
  </si>
  <si>
    <t>DIRECCIÓN DE PROTECCIÓN AMBIENTAL Y DESARROLLO SUSTENTABLE/DIRECCION</t>
  </si>
  <si>
    <t>DIRECCIÓN DE OBRAS, ORDENAMIENTO TERRITORIAL Y SERVICIOS MUNICIPALES/COORDINACION ADMINISTRATIVA</t>
  </si>
  <si>
    <t>DIRECCIÓN DE OBRAS, ORDENAMIENTO TERRITORIAL Y SERVICIOS MUNICIPALES/ TALLER DE HERRERIA TALLER MECANICO.</t>
  </si>
  <si>
    <t>JM-2016-01-60-5191-11-007</t>
  </si>
  <si>
    <t>MINISPLIT DE 24000 BTU 220 V</t>
  </si>
  <si>
    <t>EVAPORADOR CS-YC24MKV-6, CONDENSADOR CU-YC24MKV-6</t>
  </si>
  <si>
    <t>EVAPORADOR 2424300162, CONDENSADOR 7891000015</t>
  </si>
  <si>
    <t>110045</t>
  </si>
  <si>
    <t>F1058</t>
  </si>
  <si>
    <t>793</t>
  </si>
  <si>
    <t>JM-2016-08-33-5151-01-008</t>
  </si>
  <si>
    <t>COMPUTADORA DE ESCRITORIO DELL ALL IN ONE 8 GB DE MEMORIA ESTANDAR, DISCO DURO DE 1 TB Y 6100U DD, MONITOR LED 23.8" TACTIL WINDOWS 10 EN DIAGONAL.</t>
  </si>
  <si>
    <t>JM-2016-08-33-5151-01-009</t>
  </si>
  <si>
    <t>JM-2016-08-33-5151-01-010</t>
  </si>
  <si>
    <t>JM-2016-08-33-5151-01-011</t>
  </si>
  <si>
    <t>JM-2016-08-33-5151-01-014</t>
  </si>
  <si>
    <t>JM-2016-08-33-5151-01-015</t>
  </si>
  <si>
    <t>JM-2016-08-33-5151-01-016</t>
  </si>
  <si>
    <t>JM-2016-08-33-5151-01-018</t>
  </si>
  <si>
    <t>JM-2016-08-33-5151-01-021</t>
  </si>
  <si>
    <t>JM-2016-08-33-5151-04-001</t>
  </si>
  <si>
    <t>PLOTTER HP DESIGNJET T520, DE 36" (91CM), IMPRESORA, 4 DE 1 GB DE MEMORIA ESTANDAR HASTA 2400 X 1200 DPI INYECCIÓN TERMICA DE TINTA.</t>
  </si>
  <si>
    <t>JM-2016-08-33-5151-04-002</t>
  </si>
  <si>
    <t>IMPRESORA MULTIFUNCIONAL DE INYECCIÓN DE TINTA A COLOR CON CONECTIVIDAD INALAMBRICA DE ALTO VOLUMEN DE IMPRESIÓN A BAJO COSTO CON VELOCIDAD DE IMPRESIÓN DE HASTA 27 PPM, CON TANQUE DE TINTA DE FACIL RECARGA.</t>
  </si>
  <si>
    <t>JM-2016-08-33-5151-04-003</t>
  </si>
  <si>
    <t>ESCANER DE DOCUMENTOS PARA OFICINA DR-M160 LI 600PPP DE HASTA 60 PPM USB+C+</t>
  </si>
  <si>
    <t>JM-2016-08-33-5151-06-002</t>
  </si>
  <si>
    <t>INSPIRON 24-3459</t>
  </si>
  <si>
    <t>7RL9772</t>
  </si>
  <si>
    <t>FYL9772</t>
  </si>
  <si>
    <t>9TL9772</t>
  </si>
  <si>
    <t>8QL9772</t>
  </si>
  <si>
    <t>IINSPIRON 24-3459</t>
  </si>
  <si>
    <t>GRL9772</t>
  </si>
  <si>
    <t>H3M9772</t>
  </si>
  <si>
    <t>9RL9772</t>
  </si>
  <si>
    <t>6LL9772</t>
  </si>
  <si>
    <t>CYL9772</t>
  </si>
  <si>
    <t>2ZL9772</t>
  </si>
  <si>
    <t>JYL9772</t>
  </si>
  <si>
    <t>DESIGNJET T520</t>
  </si>
  <si>
    <t>CN65S7M03G</t>
  </si>
  <si>
    <t>DCP-T500W</t>
  </si>
  <si>
    <t>U64050B6H503358</t>
  </si>
  <si>
    <t>U64050D6H612115</t>
  </si>
  <si>
    <t>DR-M160-II</t>
  </si>
  <si>
    <t>C1919725B00292AC21GX319991</t>
  </si>
  <si>
    <t>66</t>
  </si>
  <si>
    <t>JM-2014-08-06-5111-09-002</t>
  </si>
  <si>
    <t>JM-2014-08-06-5111-09-003</t>
  </si>
  <si>
    <t>JM-2014-08-06-5111-09-004</t>
  </si>
  <si>
    <t>JM-2014-08-06-5111-02-001</t>
  </si>
  <si>
    <t>JM-2014-08-06-5151-04-001</t>
  </si>
  <si>
    <t>JM-2010-08-02-5151-04-018</t>
  </si>
  <si>
    <t>JM-1998-05-02-5111-09-006</t>
  </si>
  <si>
    <t>JM-2008-01-01-5111-17-004</t>
  </si>
  <si>
    <t>JM-2012-01-02-5641-11-011</t>
  </si>
  <si>
    <t>DIRECCIÓN DE DESARROLLO/TALLER AGRICOLA</t>
  </si>
  <si>
    <t>DIRECCIÓN DE DESARROLLO/RASTRO MPAL.</t>
  </si>
  <si>
    <t>DIRECCIÓN DE ATENCION A LAS MUJERES/AREA JURIDICA</t>
  </si>
  <si>
    <t>JM-2009-06-07-5411-17-021</t>
  </si>
  <si>
    <t>DIRECCIÓN DE EDUCACIÓN, CULTURA Y RECREACIÓN/COORD. DE CASA DE LA CULTURA</t>
  </si>
  <si>
    <t>DIRECCIÓN DE EDUCACIÓN, CULTURA Y RECREACIÓN/COORD. DE LA BIBLIOTECA POB. NICOLAS BRAVO-SE ENCUENTRA CERRADA</t>
  </si>
  <si>
    <t>DIRECCIÓN DE EDUCACIÓN, CULTURA Y RECREACIÓN/COORD. DE LA BIBLIOTECA (R/A. BENITO JUAREZ 2DA.)</t>
  </si>
  <si>
    <t>DIRECCIÓN DE EDUCACIÓN, CULTURA Y RECREACIÓN/COORD. DE LA BIBLIOTECA R/A. REFORMA 3RA-SE ENCUENTRA CERRADA)</t>
  </si>
  <si>
    <t>PRESIDENCIA/SECRETARIA TECNICA</t>
  </si>
  <si>
    <t>JM-2016-01-60-5191-11-008</t>
  </si>
  <si>
    <t>JM-2016-01-60-5191-11-009</t>
  </si>
  <si>
    <t>COORDINACIÓN DEL DIF/U.B.R. (HIDROTERAPIA)</t>
  </si>
  <si>
    <t>COORDINACIÓN DEL DIF/U.B.R. (ELECTROTERAPIA)</t>
  </si>
  <si>
    <t>DIRECCIÓN DE SEGURIDAD PÚBLICA/PLATAFORMA MEXICO</t>
  </si>
  <si>
    <t>DIRECCIÓN DE SEGURIDAD PÚBLICA/OFICINA DEL DIRECTOR</t>
  </si>
  <si>
    <t>DIRECCIÓN DE SEGURIDAD PÚBLICA/BANCO DE ARMAS</t>
  </si>
  <si>
    <t>DIRECCIÓN DE PROTECCIÓN AMBIENTAL Y DESARROLLO SUSTENTABLE/A DISPOSICIÓN DEL SERVICIO DE LIMPIA A UN COSTADO DE LA BIBLIOTECA MUNICIPAL</t>
  </si>
  <si>
    <t>DIRECCIÓN DE PROTECCIÓN AMBIENTAL Y DESARROLLO SUSTENTABLE/ASIGNADO AL SERVICIO DE LIMPIA</t>
  </si>
  <si>
    <t>JM-2016-08-33-5111-09-016</t>
  </si>
  <si>
    <t>JM-2016-08-33-5111-09-017</t>
  </si>
  <si>
    <t>JM-2016-08-33-5111-02-011</t>
  </si>
  <si>
    <t>JM-2016-08-33-5111-09-018</t>
  </si>
  <si>
    <t>JM-2016-08-33-5111-09-019</t>
  </si>
  <si>
    <t>JM-2016-08-33-5111-09-020</t>
  </si>
  <si>
    <t>JM-2016-08-33-5111-09-021</t>
  </si>
  <si>
    <t>JM-2016-08-33-5111-09-022</t>
  </si>
  <si>
    <t>JM-2016-08-33-5111-09-023</t>
  </si>
  <si>
    <t>JM-2016-08-33-5111-17-009</t>
  </si>
  <si>
    <t>JM-2016-08-33-5111-17-010</t>
  </si>
  <si>
    <t>JM-2016-08-33-5111-17-011</t>
  </si>
  <si>
    <t>JM-2016-08-33-5111-17-012</t>
  </si>
  <si>
    <t>JM-2016-08-33-5111-17-013</t>
  </si>
  <si>
    <t>JM-2016-08-33-5111-17-014</t>
  </si>
  <si>
    <t>JM-2016-08-33-5111-16-036</t>
  </si>
  <si>
    <t>JM-2016-08-33-5111-16-037</t>
  </si>
  <si>
    <t>JM-2016-08-33-5111-17-017</t>
  </si>
  <si>
    <t>JM-2016-08-33-5111-17-018</t>
  </si>
  <si>
    <t>CAJONERA BAJO CUBIERTA CON 2 CAJONES ARCHIVEROS, EN MELAMINA DE 28MM, 16MM, 12MM, CANTO EN PVC DE 0.45 MM CON JALADERAS DE MEDIA LUNA, CERRADURA GENERAL Y CORREDERAS EMBALINADAS DE EXTENSION TOTAL Y REGATONES</t>
  </si>
  <si>
    <t>ARCHIVERO LATERAL DE 2 GAVETAS EN MELAMINA DE 22MM, 16MM Y 12MM, CANTOS EN PVC DE 0.45MM CON JALADERAS MEDIA LUNA, CERRADURA GENERAL, RIEL PARA ARCHIVERO SUSPENDIDO, CORREDERAS EMBALIANDAS DE EXTENSION TOTAL, REGATONES Y SISTEMA ANTI VOLTEO.</t>
  </si>
  <si>
    <t xml:space="preserve">LIBRERO METALICO DE 3 ENTREPAÑOS MOVILES CON PUERTAS CORREDIZA DE CRISTAL CLARO DE 6MM, JALADERA TALLADA EN EL CRISTAL, CUBIERTA EN MELAMINA DE 280MM CANTOS EN PVC  DE 0.45MM Y CUERPO METALICO  EN CAL. 22 Y REFUERZOS CAL.20 PATAS METALICAS EN TUBULAR CAL.20 CON ACABADO EN PINTURA EN POLVO HORNEADA TRATADOS CON UN BON DERIZADO CONTRA LA OXIDACION Y REGATONES </t>
  </si>
  <si>
    <t>CREDENZA BASICA CON DOS PEDESTALES EN LOS EXTREMOS DE 1 CAJON PAPELERO Y 1 CAJON ARCHIVERO, EN MELAMINA DE 28,16,12 MM CANTO EN PVC  DE 0.45 MM, ENTREPAÑO MOVIL AL CENTRO, CERRADURA, JALADERAS Y REGATONES, MEDIDAS: 1.80 MT. DE LARGO X 50 CM DE ANCHOX 75 CM DEL ALTO</t>
  </si>
  <si>
    <t xml:space="preserve">ESQUINERO SOBRE CUBIERTA CON ENTREPAÑOS </t>
  </si>
  <si>
    <t>LIBRERO SOBRE CREDENZA EN MADERA CON PUERTAS DE CRISTAL.</t>
  </si>
  <si>
    <t xml:space="preserve">MESA ESCRITORIO EJECUTIVO DE MADERA TIPO SIENA  I MUTO-R220P DE 2.20 M X 1.15 M </t>
  </si>
  <si>
    <t>SILLON EJECUTIVO EN PIEL CON AJUSTE DE ALTURA Y DESCANSABRAZOS</t>
  </si>
  <si>
    <t>SILLON GERENCIAL CON DESCANSABRAZOS</t>
  </si>
  <si>
    <t>SILLA DE VISITAS CON RESPALDO MEDIO, BASE TIPO TRINEO, TAPICERA EN TELA/VINIL</t>
  </si>
  <si>
    <t>SILLA OPERATIVA CON RESPALDO ALTO, BASE CON RUEDAS, TAPICERIA EN TELA PLIANA.</t>
  </si>
  <si>
    <t>OFFIHO</t>
  </si>
  <si>
    <t>OHE305</t>
  </si>
  <si>
    <t>ECO-GERENCIAL</t>
  </si>
  <si>
    <t>OHV-15</t>
  </si>
  <si>
    <t>OHS-10</t>
  </si>
  <si>
    <t>67</t>
  </si>
  <si>
    <t>DIRECCIÓN DE OBRAS, ORDENAMIENTO TERRITORIAL Y SERVICIOS MUNICIPALES/OFICINA DEL DIRECTOR</t>
  </si>
  <si>
    <t>DIRECCIÓN DE OBRAS, ORDENAMIENTO TERRITORIAL Y SERVICIOS MUNICIPALES/AREA ADMINISTRATIVA</t>
  </si>
  <si>
    <t>DIRECCIÓN DE OBRAS, ORDENAMIENTO TERRITORIAL Y SERVICIOS MUNICIPALES/PROYECTOS</t>
  </si>
  <si>
    <t>JM-2016-03-60-5151-04-004</t>
  </si>
  <si>
    <t>MULTIFUNCIONAL</t>
  </si>
  <si>
    <t>MF6160dw</t>
  </si>
  <si>
    <t>QPY74631</t>
  </si>
  <si>
    <t xml:space="preserve"> INDUSTRIALIZADORA BEET, S.A. DE C.V.</t>
  </si>
  <si>
    <t>18</t>
  </si>
  <si>
    <t>JM-2016-11-02-5111-02-001</t>
  </si>
  <si>
    <t>JM-2016-11-02-5111-02-002</t>
  </si>
  <si>
    <t>ARCHIVERO VERTICAL DE 4 GAVETAS</t>
  </si>
  <si>
    <t>COMERCIALIZADORA CORDOVA Y ASOCIADOS, S.A. DE C.V.</t>
  </si>
  <si>
    <t>A417</t>
  </si>
  <si>
    <t>JM-2016-10-60-5151-04-002</t>
  </si>
  <si>
    <t>19</t>
  </si>
  <si>
    <t>JM-2016-05-60-5151-04-005</t>
  </si>
  <si>
    <t>QPY74594</t>
  </si>
  <si>
    <t>JM-2016-08-60-5191-11-017</t>
  </si>
  <si>
    <t>JM-2016-08-60-5191-11-018</t>
  </si>
  <si>
    <t>JM-2016-08-60-5191-11-019</t>
  </si>
  <si>
    <t>JM-2016-08-60-5191-11-020</t>
  </si>
  <si>
    <t>JM-2016-08-60-5191-11-021</t>
  </si>
  <si>
    <t>JM-2016-08-60-5191-11-022</t>
  </si>
  <si>
    <t>JM-2016-08-60-5191-11-023</t>
  </si>
  <si>
    <t>JM-2016-08-60-5191-11-024</t>
  </si>
  <si>
    <t>JM-2016-08-60-5191-11-025</t>
  </si>
  <si>
    <t>JM-2016-08-60-5191-11-026</t>
  </si>
  <si>
    <t>MINI SPLIT DE HP (12000 BTU) DE 220 VOLTS</t>
  </si>
  <si>
    <t>MINI SPLIT DE HP (24000 BTU) DE 220 VOLTS</t>
  </si>
  <si>
    <t>EVAP. EXF121J Y COND. CXF121J</t>
  </si>
  <si>
    <t>EVAP. EXF121J8061508263 Y COND. CXF121J8061500484</t>
  </si>
  <si>
    <t>EVAP. EXF121J8061507051 Y COND. CXF121J8061500475</t>
  </si>
  <si>
    <t>EVAP. EXF121J8061510546 Y COND. CXF121J8061501277</t>
  </si>
  <si>
    <t>EVAP. EXF121J8061508592 Y COND. CXF121J8061500486</t>
  </si>
  <si>
    <t>EVAP. EXF121J8061508419 Y COND. CXF121J8061501465</t>
  </si>
  <si>
    <t>EVAP. EXF121J8061507056 Y COND. CXF121J8061514322</t>
  </si>
  <si>
    <t>EVAP. EXF121J8061508251 Y COND. CXF121J8071502555</t>
  </si>
  <si>
    <t>EVAP. EXF121J8061508581 Y COND. CXF121J80</t>
  </si>
  <si>
    <t>EVAP. EXF121J Y COND. CXF261F</t>
  </si>
  <si>
    <t>EVAP. EXF261F7071502478 Y COND. CXF261F7071501389</t>
  </si>
  <si>
    <t>70</t>
  </si>
  <si>
    <t>JM-2016-10-60-5671-02-002</t>
  </si>
  <si>
    <t>CARDINAL LADDERS</t>
  </si>
  <si>
    <t>TD-10</t>
  </si>
  <si>
    <t>MAGNOLIA DEL ROCIO CORNELIO MARQUEZ</t>
  </si>
  <si>
    <t>C 401</t>
  </si>
  <si>
    <t>JM-2016-08-33-5151-01-013</t>
  </si>
  <si>
    <t>JM-1999-08-06-5111-09-011</t>
  </si>
  <si>
    <t>HSBC078362</t>
  </si>
  <si>
    <t>HSBC036086</t>
  </si>
  <si>
    <t>HSBC030560</t>
  </si>
  <si>
    <t>HSBC030561</t>
  </si>
  <si>
    <t>HSBC030562</t>
  </si>
  <si>
    <t>HSBC115900</t>
  </si>
  <si>
    <t>HSBC067356</t>
  </si>
  <si>
    <t>AMPLIACIÓN DE LA RED DE DISTRIBUCIÓN DE ENERGIA ELECTRICA EN MEDIA Y BAJA TENSIÓN .</t>
  </si>
  <si>
    <t>POLIZA DE REGISTRO DE RECEPCION DE OBRA TERMINADA.</t>
  </si>
  <si>
    <t>K0139</t>
  </si>
  <si>
    <t>K0143</t>
  </si>
  <si>
    <t>K0159</t>
  </si>
  <si>
    <t>K0157</t>
  </si>
  <si>
    <t>AMPLIACIÓN DE LA RED DE DISTRIBUCIÓN DE ENERGIA ELECTRICA EN MEDIA Y BAJA TENSIÓN CALLE JOSE ALFREDO JIMENEZ.</t>
  </si>
  <si>
    <t>AMPLIACIÓN DE LA RED DE DISTRIBUCIÓN DE ENERGIA ELECTRICA EN MEDIA Y BAJA TENSIÓN, ENTRADA USUMACINTA.</t>
  </si>
  <si>
    <t>AMPLIACIÓN DE LA RED DE DISTRIBUCIÓN DE ENERGIA ELECTRICA EN MEDIA Y BAJA TENSIÓN POR LA IGLESIA.</t>
  </si>
  <si>
    <t>K0111</t>
  </si>
  <si>
    <t>AMPLIACIÓN DE LA RED DE DISTRIBUCIÓN DE ENERGIA ELECTRICA EN MEDIA Y BAJA TENSIÓN, EN DIVERSAS CALLES Y ENTRADAS (SECTOR 1).</t>
  </si>
  <si>
    <t>AMPLIACIÓN DE LA RED DE DISTRIBUCIÓN DE ENERGIA ELECTRICA EN MEDIA Y BAJA TENSIÓN, EN DIVERSAS CALLES Y ENTRADAS (SECTOR 2).</t>
  </si>
  <si>
    <t>K0134</t>
  </si>
  <si>
    <t>AMPLIACIÓN DE LA RED DE DISTRIBUCIÓN DE ENERGIA ELECTRICA EN MEDIA Y BAJA TENSIÓN EN LA CASCARILLA.</t>
  </si>
  <si>
    <t>AMPLIACIÓN DE LA RED DE DISTRIBUCIÓN DE ENERGIA ELECTRICA EN MEDIA Y BAJA TENSIÓN ENTRADA USUMACINTA POR EL PANTEON.</t>
  </si>
  <si>
    <t>K0135</t>
  </si>
  <si>
    <t>AMPLIACIÓN DE LA RED DE DISTRIBUCIÓN DE ENERGIA ELECTRICA EN MEDIA Y BAJA TENSIÓN EN DIVERSAS ENTRADAS .</t>
  </si>
  <si>
    <t>K0147</t>
  </si>
  <si>
    <t>MEJORAMIENTO DE LA RED DE DISTRIBUCIÓN DE ENERGIA ELECTRICA EN MEDIA Y BAJA TENSIÓN .</t>
  </si>
  <si>
    <t>AMPLIACIÓN DE LA RED DE DISTRIBUCIÓN DE ENERGIA ELECTRICA EN MEDIA Y BAJA TENSIÓN EN DIVERSAS ENTRADAS.</t>
  </si>
  <si>
    <t>K0152</t>
  </si>
  <si>
    <t>MEJORAMIENTO DE LA RED DE DISTRIBUCIÓN DE ENERGIA ELECTRICA QUE ALIMENTAN A VILLA JALUPA.</t>
  </si>
  <si>
    <t>SALDO AL CIERRE DEL EJERCICIO FISCAL 2015</t>
  </si>
  <si>
    <t>DIRECCIÓN DE ADMINISTRACIÓN/ALMACEN</t>
  </si>
  <si>
    <t>JM-2017-01-60-5121-10-001</t>
  </si>
  <si>
    <t>PODIUM CON COLUMNA DE ACRILICO TRANSPARENTE DE 8 MM DE ESPESOR, EN ACRILICO CRISTAL DE 8 MM, ROTULADO EN VINIL DEL H. AYUNTAMIENTO</t>
  </si>
  <si>
    <t>TRANSPARENTE</t>
  </si>
  <si>
    <t>334</t>
  </si>
  <si>
    <t>HSBC065037</t>
  </si>
  <si>
    <t>EDISON VAZQUEZ RAMOS</t>
  </si>
  <si>
    <t>465</t>
  </si>
  <si>
    <t>MINI SPLIT DE 24000 BTU A 220V</t>
  </si>
  <si>
    <t>COMPUTADORA DESKTOP</t>
  </si>
  <si>
    <t>JM-2017-05-60-5151-01-003</t>
  </si>
  <si>
    <t>JM-2017-05-60-5151-01-002</t>
  </si>
  <si>
    <t>C20-00</t>
  </si>
  <si>
    <t>MP-155SH2</t>
  </si>
  <si>
    <t>MP155SG8</t>
  </si>
  <si>
    <t>862</t>
  </si>
  <si>
    <t>861</t>
  </si>
  <si>
    <t>HSBC085321</t>
  </si>
  <si>
    <t>HSBC077630</t>
  </si>
  <si>
    <t>JOSE ALBERTO JIMENEZ MARQUEZ</t>
  </si>
  <si>
    <t>JM-2017-03-60-5151-04-006</t>
  </si>
  <si>
    <t>JM-2017-04-60-5151-04-005</t>
  </si>
  <si>
    <t>XPRESS M2885FW</t>
  </si>
  <si>
    <t>076QBJCH70001RR</t>
  </si>
  <si>
    <t>GRIS OBSCURO</t>
  </si>
  <si>
    <t>HSBC019978</t>
  </si>
  <si>
    <t>LUIS ALBERTO HERNANDEZ VAZQUEZ</t>
  </si>
  <si>
    <t>MFC-L2740DW</t>
  </si>
  <si>
    <t>U63889J4N437782</t>
  </si>
  <si>
    <t>636</t>
  </si>
  <si>
    <t>HSBC019979</t>
  </si>
  <si>
    <t>7</t>
  </si>
  <si>
    <t>JM-2017-09-23-5411-05-001</t>
  </si>
  <si>
    <t>CAMION BIBLIOBUS</t>
  </si>
  <si>
    <t>JM-2017-02-66-5191-11-024</t>
  </si>
  <si>
    <t>EVAP. M-12CDA                       COND. M-12CDA</t>
  </si>
  <si>
    <t>EVAP. D212048930213309120088,                        COND. D212056650813403150331</t>
  </si>
  <si>
    <t>1118</t>
  </si>
  <si>
    <t>210024</t>
  </si>
  <si>
    <t>JM-2017-02-66-5191-11-025</t>
  </si>
  <si>
    <t>MINI SPLIT DE 24000 BTU A 220 V</t>
  </si>
  <si>
    <t>EVAP. SP242HN,              COND. SP242HN</t>
  </si>
  <si>
    <t>EVAP. 401TAQP00852,                                       COND. 403TAMA01571</t>
  </si>
  <si>
    <t>JM-2017-04-66-5191-11-013</t>
  </si>
  <si>
    <t>EVAP. EXF261F                       COND. CXF261F</t>
  </si>
  <si>
    <t>EVAP. EXF261F7051601583,                        COND. CXF261F7051600711</t>
  </si>
  <si>
    <t>1120</t>
  </si>
  <si>
    <t>210026</t>
  </si>
  <si>
    <t>GDC DIFUSION CIENTIFICA, S.A. DE C.V.</t>
  </si>
  <si>
    <t>JM-2017-10-66-5191-11-013</t>
  </si>
  <si>
    <t>EVAP. CS-YC24MKV-6, COND. CU-YC24MKV-6</t>
  </si>
  <si>
    <t>EVAP. 2424300479,                                   COND. 7891001473</t>
  </si>
  <si>
    <t>1117</t>
  </si>
  <si>
    <t>210023</t>
  </si>
  <si>
    <t>07/04/017</t>
  </si>
  <si>
    <t>RAMO 04 GOBERNACIÓN</t>
  </si>
  <si>
    <t>85</t>
  </si>
  <si>
    <t>JM-2017-16-66-5692-01-001</t>
  </si>
  <si>
    <t>DESBROZADORA</t>
  </si>
  <si>
    <t>JM-2017-16-66-5692-01-004</t>
  </si>
  <si>
    <t>JM-2017-16-60-5692-01-002</t>
  </si>
  <si>
    <t>PODADORA</t>
  </si>
  <si>
    <t>DES-25P</t>
  </si>
  <si>
    <t>CKH211092-900462</t>
  </si>
  <si>
    <t>PE20MG0500E</t>
  </si>
  <si>
    <t>RV140/A1606000360</t>
  </si>
  <si>
    <t>1063</t>
  </si>
  <si>
    <t>210018</t>
  </si>
  <si>
    <t>1062</t>
  </si>
  <si>
    <t>110141</t>
  </si>
  <si>
    <t>JORGE CORDOVA GONZALEZ</t>
  </si>
  <si>
    <t>96</t>
  </si>
  <si>
    <t>DIRECCIÓN DE PROTECCIÓN AMBIENTAL/BODEGA DEL CAMPO DE BEISBOL</t>
  </si>
  <si>
    <t>JM-2017-18-66-5191-11-015</t>
  </si>
  <si>
    <t>ZMARTECH</t>
  </si>
  <si>
    <t>ACV122ZT</t>
  </si>
  <si>
    <t>T20160603ACV122ZT022</t>
  </si>
  <si>
    <t>1119</t>
  </si>
  <si>
    <t>210025</t>
  </si>
  <si>
    <t>257</t>
  </si>
  <si>
    <t>76B05421/2ZD01369</t>
  </si>
  <si>
    <t>AIRE ACONDICIONADO DE VENTANA DE 12000 BTU A 220V</t>
  </si>
  <si>
    <t>DIRECCIÓN DE ADMINISTRACIÓN/TALLER MECANICO</t>
  </si>
  <si>
    <t>211453000000000000000</t>
  </si>
  <si>
    <t>D.O.O.T.S.M.</t>
  </si>
  <si>
    <t>JM-2017-08-33-5231-09-001</t>
  </si>
  <si>
    <t>NIVEL AUTOMATICO INCLUYE: 1 ESTUCHE DE PLASTICO, 1 ESTADAL DE ALUMINIO DE 5 M CON FUNDA, 1 TRIPLE DE ALUMINIO, 1 CINTA DE 30 MTS, 1 MANUAL DE USUARIO, 1 LLAVE ALLEN, 1 CLAVIJA Y 1 PLOMADA MECANICA.</t>
  </si>
  <si>
    <t>JM-2017-08-33-5231-01-001</t>
  </si>
  <si>
    <t>CAMARA DIGITAL COOLPIX B700 CON 32 GB SDHC MEMORY CARD HOLSTER STYLE CAMERA BAG Y ESTUCHE.</t>
  </si>
  <si>
    <t>SOKKIA</t>
  </si>
  <si>
    <t>B40/D10385</t>
  </si>
  <si>
    <t>221343</t>
  </si>
  <si>
    <t>GRIS-NARANJA</t>
  </si>
  <si>
    <t>COOLPIX B700</t>
  </si>
  <si>
    <t>30013375</t>
  </si>
  <si>
    <t>2789</t>
  </si>
  <si>
    <t>SERGIO LEON MUÑOZ</t>
  </si>
  <si>
    <t>C 810</t>
  </si>
  <si>
    <t>A 7201</t>
  </si>
  <si>
    <t>RAM</t>
  </si>
  <si>
    <t>3C7WRAHT1HG707154</t>
  </si>
  <si>
    <t>2675</t>
  </si>
  <si>
    <t>JM-2017-11-04-5651-07-001</t>
  </si>
  <si>
    <t>CARGADOR DE ESCRITORIO 6 POSICIONES P/TPH700</t>
  </si>
  <si>
    <t>JM-2017-11-04-5651-07-002</t>
  </si>
  <si>
    <t>HR7797BBB05154903268</t>
  </si>
  <si>
    <t>HR7797BBB05155100012</t>
  </si>
  <si>
    <t>2799</t>
  </si>
  <si>
    <t>CASSIDIAN MÉXICO S.A. DE C.V</t>
  </si>
  <si>
    <t>DIRECCION DE SEGURIDAD PÚBLICA/50% DE ANTICIPO</t>
  </si>
  <si>
    <t>F 7376</t>
  </si>
  <si>
    <t>HSBC032321</t>
  </si>
  <si>
    <t>HSBC021703</t>
  </si>
  <si>
    <t>2565506019TG</t>
  </si>
  <si>
    <t>JM-2017-11-33-5611-43-001</t>
  </si>
  <si>
    <t>MOTOSIERRA CILINDRICA</t>
  </si>
  <si>
    <t>RAMO 33. PORTACIONES FEDERALES PARA ENTIDADES FEDERATIVAS Y MUNICIPIOS</t>
  </si>
  <si>
    <t>STIHL</t>
  </si>
  <si>
    <t>MS-382</t>
  </si>
  <si>
    <t>366935171</t>
  </si>
  <si>
    <t>NARANJA-BLANCO</t>
  </si>
  <si>
    <t>158</t>
  </si>
  <si>
    <t>DIRECCION DE SEGURIDAD PÚBLICA</t>
  </si>
  <si>
    <t>JM-2017-11-04-5151-04-033</t>
  </si>
  <si>
    <t>ESCANER CAMA PLANA ADF 100 PAGINAS (80g-m2)</t>
  </si>
  <si>
    <t>JM-2017-11-04-5641-11-005</t>
  </si>
  <si>
    <t>MINI SPLIT DE 24000 BTU A 220 VOLTS</t>
  </si>
  <si>
    <t>JM-2017-11-04-5641-11-006</t>
  </si>
  <si>
    <t>JM-2017-11-04-5971-01-001</t>
  </si>
  <si>
    <t>LICENCIA DE ANTIVIRUS Eset Nod32 9.0 2016 64 BITS</t>
  </si>
  <si>
    <t>JM-2017-11-04-5971-01-002</t>
  </si>
  <si>
    <t>JM-2017-11-04-5911-02-001</t>
  </si>
  <si>
    <t>SOFTWARE MICROSOFT OFFICE 2016 64 BITS</t>
  </si>
  <si>
    <t>JM-2017-11-04-5911-02-002</t>
  </si>
  <si>
    <t>J311A DS-7500</t>
  </si>
  <si>
    <t>PX2Z006138</t>
  </si>
  <si>
    <t>EXF261F/ CXF261F</t>
  </si>
  <si>
    <t>EVAP. EXF261F7071601275/ COND. CXF261F7051703853</t>
  </si>
  <si>
    <t>EVAP. EXF261F7061600282/ COND. CXF261F7071601009</t>
  </si>
  <si>
    <t>ELIER IVAN JIMENEZ VARGAS</t>
  </si>
  <si>
    <t>MANUEL ABERLAIN RAMIREZ CASTILLO</t>
  </si>
  <si>
    <t>78</t>
  </si>
  <si>
    <t>DIRECCION DE SEGURIDAD PUBLICA</t>
  </si>
  <si>
    <t>222</t>
  </si>
  <si>
    <t>221</t>
  </si>
  <si>
    <t>DIRECCIÓN DE SEGURIDAD PUBLICA</t>
  </si>
  <si>
    <t>JM-2017-11-33-5151-01-009</t>
  </si>
  <si>
    <t>COMPUTADORA DE ESCRITORIO A9 RAM 8GB DD 1TB 23.8", PROCESADOR DUAL CORE SEPTIMA GENERACION, PANTALLA ANCHA FHD, GRAFICAS AMD RADEON R5 Y GRABADOR DE DVD</t>
  </si>
  <si>
    <t>JM-2017-11-04-5151-01-010</t>
  </si>
  <si>
    <t>COMPUTADORA DE ESCRITORIO MICROSOFT WINDOWS 7 PROFESIONAL A 64 BITS, LED 19.5" VGAY HDMI 8 GB</t>
  </si>
  <si>
    <t>JM-2017-11-04-5151-01-011</t>
  </si>
  <si>
    <t>GHIA</t>
  </si>
  <si>
    <t>MG2417</t>
  </si>
  <si>
    <t>CPU S/N 328636 MON. S2417170900147</t>
  </si>
  <si>
    <t>MG2016</t>
  </si>
  <si>
    <t>CPU S/N 315603 MON. S2016170601740</t>
  </si>
  <si>
    <t>CPU. GHIA/ MON.  ACER</t>
  </si>
  <si>
    <t>CPU PCGHIA-2388/MON. K242HQL</t>
  </si>
  <si>
    <t>CPU S/N 327839 MON. MMT2JAA0025500865B4202</t>
  </si>
  <si>
    <t>CRISTINA CAMPOSECO ZAVALA</t>
  </si>
  <si>
    <t>42</t>
  </si>
  <si>
    <t>80</t>
  </si>
  <si>
    <t>JM-2008-03-01-5111-17-007</t>
  </si>
  <si>
    <t>K0117</t>
  </si>
  <si>
    <t>CONSTRUCCION DE BARDA PERIMETRAL EN ESCUELA PRIMARIA 5 DE FEBRERO DE VILLA JALUPA</t>
  </si>
  <si>
    <t>POLIZA POR RECEPCION DE OBRA TERMINADA (OBRA CAPITALIZABLE)</t>
  </si>
  <si>
    <t>CONSTRUCCION DE CANCHA TECHADA DE USOS MULTIPLES EN PLANTEL 14 DE COBATAB</t>
  </si>
  <si>
    <t>VENUSTIANO CARRANZA</t>
  </si>
  <si>
    <t>CONSTRUCCION DE CANCHA DE USOS MULTIPLES CON TECHUMBRE A BASE DE ECONOTECHO</t>
  </si>
  <si>
    <t>VICENTE GUERRERO 1RA. SECC</t>
  </si>
  <si>
    <t>CONSTRUCCION DE CANCHA DE FUTBOL 7 EN LA UNIDAD DEPORTIVA DE LA CIUDAD</t>
  </si>
  <si>
    <t>CONSTRUCCION DE TECHUMBRE EN PLAZA CIVICA DEL JARDIN DE NIÑOS HEROES.</t>
  </si>
  <si>
    <t>POLIZA DE RECEPCION DE OBRA TERMINADA</t>
  </si>
  <si>
    <t>K0107</t>
  </si>
  <si>
    <t>K0161</t>
  </si>
  <si>
    <t>K0162</t>
  </si>
  <si>
    <t>K0182</t>
  </si>
  <si>
    <t>K0120</t>
  </si>
  <si>
    <t>K0125</t>
  </si>
  <si>
    <t>K0156</t>
  </si>
  <si>
    <t>K0158</t>
  </si>
  <si>
    <t>MEJORAMIENTO DE LA RED DE DISTRIBUCION DE ENERGIA ELECTRICA QUE ALIMENTA A VILLA JALUPA (2DA. ETAPA) (ANTES K0163 2016) REFRENDO 2016 "INTERESES FONDO III".</t>
  </si>
  <si>
    <t>AMPLIACION DE LA RED DE DISTRIBUCION DE ENERGIA ELECTRICA EN MEDIA Y BAJA TENSION.</t>
  </si>
  <si>
    <t>CONSTRUCCION DE SANITARIO EN LA ESCUELA PRIMARIA RURAL "MARCO ANTONIO FILIGRANA DÍAZ"</t>
  </si>
  <si>
    <t>CONSTRUCCION DE SANITARIO EN JARDIN DE NIÑOS "PROFR. JOSE ANTONIO MARTINEZ LÓPEZ"</t>
  </si>
  <si>
    <t>AMPLIACION DE LA RED DE DISTRIBUCION DE ENERGIA ELECTRICA EN MEDIA Y BAJA TENSION DIVERSOS TRAMOS, RANCHERIA BENITO JUAREZ 3RA. SECCION (RAMO 23 FORTALECE)</t>
  </si>
  <si>
    <t>MEJORAMIENTO Y AMPLIACION DE LA RED DE DISTRIBUCION DE ENERGIA ELECTRICA EN MEDIA Y BAJA TENSION (FONDO PARA ENTIDADES Y MUNICIPIOS PRODUCTORES DE HIDRO Y OTROS) *RAMO 23* (EN REGIONES TERRESTRES 2017)</t>
  </si>
  <si>
    <t>MEJORAMIENTO Y AMPLIACION DE LA RED DE DISTRIBUCION DE ENERGIA ELECTRICA EN MEDIA Y BAJA TENSION EN DIVERSOS TRAMOS</t>
  </si>
  <si>
    <t>MEJORAMIENTO Y AMPLIACION DE LA RED DE DISTRIBUCION DE ENERGIA ELECTRICA EN MEDIA Y BAJA TENSION</t>
  </si>
  <si>
    <t>MEJORAMIENTO Y AMPLIACION DE LA RED DE DISTRIBUCION DE ENERGIA ELECTRICA EN MEDIA Y BAJA TENSION (BARRIO LA CANDELARIA)</t>
  </si>
  <si>
    <t>JM-2013-06-01-5191-11-001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</si>
  <si>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</si>
  <si>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DIRECCIÓN DE PROTECCIÓN AMBIENTAL Y DESARROLLO SUSTENTABLE/A UN COSTADO DE CASA DE LA CULTURA</t>
  </si>
  <si>
    <t>DIRECCIÓN DE ADMINISTRACIÓN/CENTRAL CAMIONERA</t>
  </si>
  <si>
    <t>DIRECCIÓN DE ADMINISTRACIÓN/MERCADO</t>
  </si>
  <si>
    <t>JM-2018-03-60-51501-06-002</t>
  </si>
  <si>
    <t>KODAK</t>
  </si>
  <si>
    <t>i2820</t>
  </si>
  <si>
    <t>57017508</t>
  </si>
  <si>
    <t>ESCANER</t>
  </si>
  <si>
    <t>A1321</t>
  </si>
  <si>
    <t>JM-2007-06-02-5611-27-001</t>
  </si>
  <si>
    <t>139</t>
  </si>
  <si>
    <t>JM-2008-09-05-5291-34-003</t>
  </si>
  <si>
    <t>MESTIZA,  PARACHO, JILB Y JON</t>
  </si>
  <si>
    <t>NEGRO/MADERA AZUL/MADERA Y CAFÉ/MADERA</t>
  </si>
  <si>
    <t>ESCRITORIO SEMIEJECUTIVO CON CUBIERTA DE FORMAICA DE 2 PEDESTALES Y 2 CAJONES</t>
  </si>
  <si>
    <t>P-520</t>
  </si>
  <si>
    <t>JM-2018-03-60-51501-01-006</t>
  </si>
  <si>
    <t>COMPUTADORA DE ESCRITORIO (DESKTOP HP 24-g208Ia 6GB/2TB)</t>
  </si>
  <si>
    <t>24-g208Ia</t>
  </si>
  <si>
    <t>8CC72204Y5</t>
  </si>
  <si>
    <t>ESTALIN MANUEL ARIAS CORDOVA</t>
  </si>
  <si>
    <t>215</t>
  </si>
  <si>
    <t>SECRETARIA DEL AYUNTAMIENTO/OFICINA DE AUDITORES</t>
  </si>
  <si>
    <t>SECRETARIA DEL AYUNTAMIENTO/ATENCION CIUDADANA</t>
  </si>
  <si>
    <t>SECRETARIA DEL AYUNTAMIENTO/DIRECCION DE FINANZAS</t>
  </si>
  <si>
    <t>SONY</t>
  </si>
  <si>
    <t>M-425</t>
  </si>
  <si>
    <t>GRABADORA</t>
  </si>
  <si>
    <t>TRUPER-PRETUL</t>
  </si>
  <si>
    <t>JM-2016-10-33-5151-01-020</t>
  </si>
  <si>
    <t>DIRECCION DE ADMINISTRACION/FACTURACION</t>
  </si>
  <si>
    <t>JM-2018-04-60-51501-08-002</t>
  </si>
  <si>
    <t>NO BREAK</t>
  </si>
  <si>
    <t xml:space="preserve"> ESTALIN MANUEL ARIAS CORDOVA</t>
  </si>
  <si>
    <t>216</t>
  </si>
  <si>
    <t xml:space="preserve">DIRECCIÓN DE ADMINISTRACIÓN/DEPTO. DE COMPRAS </t>
  </si>
  <si>
    <t>NEGRO/PLATA (3) MADERA NATURAL (2)</t>
  </si>
  <si>
    <t>DIRECCIÓN DE OBRAS, ORDENAMIENTO TERRITORIAL Y SERVICIOS MUNICIPALES/RAMO 33</t>
  </si>
  <si>
    <t>ESCALERA TIPO TIJERA DE ALUMINIO DE PELDAÑOS</t>
  </si>
  <si>
    <t>DIRECCION DE SEGURIDAD PUBLICA/PRESTADO A ADMINISTRACION</t>
  </si>
  <si>
    <t>PRESIDENCIA/TALLER MECANICO</t>
  </si>
  <si>
    <t>NO SE RECIBIO EN PROCESO POR LA CONTRALORIA</t>
  </si>
  <si>
    <t>JM-2018-03-60-51901-16-002</t>
  </si>
  <si>
    <t>CAJA FUERTE CON GAVETA .60X.38X.38 90 KG</t>
  </si>
  <si>
    <t>C 4579</t>
  </si>
  <si>
    <t>HSBC086086</t>
  </si>
  <si>
    <t>HSBC055491</t>
  </si>
  <si>
    <t>8AFWR5AA4K6089617</t>
  </si>
  <si>
    <t>EQUIPAMIENTO CAMIONETA, ROOL BAR, TUMBABURROS, BANCA CENTRAL, TORRETA, SIRENA A MANOS LIBRES</t>
  </si>
  <si>
    <t>HERRERIA</t>
  </si>
  <si>
    <t>VARIOS</t>
  </si>
  <si>
    <t>HUGO ENRIQUE ACOSTA ACOSTA</t>
  </si>
  <si>
    <t>SEGURIDAD PUBLICA/MOVIL NO.028</t>
  </si>
  <si>
    <t>JM-2018-01-01-5151-16-013</t>
  </si>
  <si>
    <t>COMPUTADORA PANTALLA DE 19.5", PROCESADOR INTEL COREL 13, ENTRADA VGA, ENSAMBLADA</t>
  </si>
  <si>
    <t>MG 2016</t>
  </si>
  <si>
    <t>S2016171002661</t>
  </si>
  <si>
    <t>MAYTE ACOSTA ACOSTA</t>
  </si>
  <si>
    <t>JM-2018-01-01-5151-16-014</t>
  </si>
  <si>
    <t>S2016171002674</t>
  </si>
  <si>
    <t>COMPUTADORA PANTALLA DE 19.5 PULGADAS, PROCESADOR INTEL COREL 13, ENTRADA VGA</t>
  </si>
  <si>
    <t>JM-2018-03-01-5151-01-007</t>
  </si>
  <si>
    <t>S2016171002700</t>
  </si>
  <si>
    <t>SECRETARIA DEL AYUNTAMIENTO/COORDINACION DE BIENESTAR SOCIAL</t>
  </si>
  <si>
    <t>JM-2018-18-01-5151-16-001</t>
  </si>
  <si>
    <t>S2016171002663</t>
  </si>
  <si>
    <t>COORDINACIÓN ADMINISTRATIVA DEL DIF/AREA DE PROCUPADURIA DE DEFENSA DEL MENOR</t>
  </si>
  <si>
    <t>JM-2018-01-01-5151-01-011</t>
  </si>
  <si>
    <t>COMPUTADORA PANTALLA HD DE 23.8" AMD 12 QUAD CORE 8 GB RAM, 2 TB DISCO DURO</t>
  </si>
  <si>
    <t>MOD 24-1011la</t>
  </si>
  <si>
    <t>S 8CC8161T24</t>
  </si>
  <si>
    <t xml:space="preserve">BLANCA </t>
  </si>
  <si>
    <t>RUDY DOMINGUEZ LAZARO</t>
  </si>
  <si>
    <t>236</t>
  </si>
  <si>
    <t>JM-2018-01-01-51501-01-012</t>
  </si>
  <si>
    <t>24-1011la</t>
  </si>
  <si>
    <t>18WW1SYT60</t>
  </si>
  <si>
    <t>JM-2018-03-02-5151-04-007</t>
  </si>
  <si>
    <t>IMPRESORA MULTIFUNCIONAL BLANCO Y NEGRO</t>
  </si>
  <si>
    <t>HP LASER JET PROMFPM227</t>
  </si>
  <si>
    <t>G3Q74-90909 / G3Q75A</t>
  </si>
  <si>
    <t>VNB3C15584</t>
  </si>
  <si>
    <t>BLANCO Y NEGRO</t>
  </si>
  <si>
    <t>JM-2018-11-04-5151-16-001</t>
  </si>
  <si>
    <t>RUTEADOR DE 24 PUERTOS, MONTAJE EN RACK-1U</t>
  </si>
  <si>
    <t>WS-C2960-24T7-L</t>
  </si>
  <si>
    <t>FOC1117ZB82</t>
  </si>
  <si>
    <t>JOSE ANTONIO HERNANDEZ CABRA</t>
  </si>
  <si>
    <t>172</t>
  </si>
  <si>
    <t xml:space="preserve">DIRECCION DE SEGURIDAD PUBLICA/PLATAFORMA MEXICO </t>
  </si>
  <si>
    <t>UNIDAD DE PROTECCION Y RESPALDO DE ENERGIA (UPS)</t>
  </si>
  <si>
    <t>SMART1500RMXL2Ua</t>
  </si>
  <si>
    <t>2832EY0SM820500199</t>
  </si>
  <si>
    <t xml:space="preserve">SEGURIDAD PUBLICA/CENTRO DE CONTROL DE VIDEO VIGILANCIA </t>
  </si>
  <si>
    <t>JM-2018-09-66-5231-01-001</t>
  </si>
  <si>
    <t>PANTALLA INFLABLE DE 6.00 X 4.00 MTRS CON PROYECTOR</t>
  </si>
  <si>
    <t>SONIC</t>
  </si>
  <si>
    <t>VIEW</t>
  </si>
  <si>
    <t>BLANCO / NEGRO / AMARILLO</t>
  </si>
  <si>
    <t>DECUR/COORDINACION DE PROMOCION CULTURAL</t>
  </si>
  <si>
    <t>NARANJA/NEGRO</t>
  </si>
  <si>
    <t>JM-2019-01-02-51501-16-017</t>
  </si>
  <si>
    <t xml:space="preserve">PC-3326 LENOVO IDEACENTRE AIO 310-20IAP/ 19.5 / CELERON J3355 2.0 GHZ </t>
  </si>
  <si>
    <t>YJN0S85240AF</t>
  </si>
  <si>
    <t>YJ00FNTQ</t>
  </si>
  <si>
    <t>AAC-16705</t>
  </si>
  <si>
    <t xml:space="preserve">PRESIDENCIA/UNIDAD DE TRANSPARENCIA Y ACCESO A LA INFORMACION PUBLICA </t>
  </si>
  <si>
    <t>JM-2019-01-02-51501-16-016</t>
  </si>
  <si>
    <t>YJ00FNUR</t>
  </si>
  <si>
    <t>JM-2019-01-02-51501-16-015</t>
  </si>
  <si>
    <t>PC-3553 HP PAVILION AIO 20-C408LA/CORE I3-7130U DC 2.7 GHZ/ 4GB /1TB/DVD/ 19.5 HD/WIN 10 HOME/NEGRO</t>
  </si>
  <si>
    <t>20-C4081A</t>
  </si>
  <si>
    <t>8CC82806LJ</t>
  </si>
  <si>
    <t>COMPU COPIAS, S.A.  DE C.V</t>
  </si>
  <si>
    <t>JM-2019-01-02-51501-04-003</t>
  </si>
  <si>
    <t xml:space="preserve">IMPRESORA MULTIFUNCIONAL EPSON L3110 </t>
  </si>
  <si>
    <t>C634D</t>
  </si>
  <si>
    <t>X5DN054261</t>
  </si>
  <si>
    <t>AAC-16704</t>
  </si>
  <si>
    <t>MALA (NO FUNCIONA)</t>
  </si>
  <si>
    <t>JM-2019-02-02-51501-04-006</t>
  </si>
  <si>
    <t xml:space="preserve">IMPRESORA MULTIFUNCIONAL EPSON  L3110 </t>
  </si>
  <si>
    <t>L3110</t>
  </si>
  <si>
    <t>SECRETARIA DEL AYUNTAMIENTO</t>
  </si>
  <si>
    <t>JM-2019-02-02-51501-04-022</t>
  </si>
  <si>
    <t>IMPRESORA MULTIFUNCIONAL LASER MONOCROMATICO MARCA BROTHER (INCLUYE TONER Y CABLE DE INTERFAZ USB)</t>
  </si>
  <si>
    <t xml:space="preserve">BROTHER </t>
  </si>
  <si>
    <t>DCP-T710W</t>
  </si>
  <si>
    <t>U65053B8H206716</t>
  </si>
  <si>
    <t>21</t>
  </si>
  <si>
    <t>JM-2019-02-04-51501-01-023</t>
  </si>
  <si>
    <t>COMPUTADORA HP MODELO ALL IN ONE PC (INCLUYE MONITOR CON BASE, TECLADO Y MOUSE COLOR BLANCO CABLE TOMA CORRIENTE Y CARGADOR)</t>
  </si>
  <si>
    <t>IN ONE ALL</t>
  </si>
  <si>
    <t>8CC8161MDP</t>
  </si>
  <si>
    <t>SECRETARIA DEL AYUNTAMIENTO/COORDINACION DE RECLUTAMIENTO</t>
  </si>
  <si>
    <t>JM-2019-08-02-51501-01-022</t>
  </si>
  <si>
    <t>EQUPO DE COMPUTO PARA DISEÑO DE TIPO LAPTOP</t>
  </si>
  <si>
    <t xml:space="preserve">MAYTE ACOSTA ACOSTA </t>
  </si>
  <si>
    <t xml:space="preserve">EXCELENTE </t>
  </si>
  <si>
    <t>JM-2019-13-02-51501-04-001</t>
  </si>
  <si>
    <t>IMPRESORA MULTIFUNCIONAL (COPIADORA DIGITAL Y DIGITALIZADOR DE IMÁGENES A COLOR) MARCA BROTHER</t>
  </si>
  <si>
    <t xml:space="preserve">INGRESOS DE GESTION </t>
  </si>
  <si>
    <t>DCP-1617NW</t>
  </si>
  <si>
    <t>U63980D8N422376</t>
  </si>
  <si>
    <t>NEGRO/BLANCO</t>
  </si>
  <si>
    <t>JM-2019-13-02-51501-01-002</t>
  </si>
  <si>
    <t>ALL IN ONE PC</t>
  </si>
  <si>
    <t>8CC8431J1X</t>
  </si>
  <si>
    <t>JM-2019-09-02-51901-05-021</t>
  </si>
  <si>
    <t>SONIDO COMPLETO QUE INCLUYE: 16 BAFLES, 2 MICROFONO, 160M CABLE, 28 CONECTORES, 1 MEZCLADORA, 4 PLUG, 1 MICROFONO DIADEMA, 2 JAMSTANDS</t>
  </si>
  <si>
    <t>MELO</t>
  </si>
  <si>
    <t>ALEJANDRO HERNANDEZ AGUILAR</t>
  </si>
  <si>
    <t>166</t>
  </si>
  <si>
    <t>DECUR/COORDINACION  DE LA CASA DE LA CULTURA (EQUIPO DE SONIDO Y AUDIO)</t>
  </si>
  <si>
    <t>JM-2019-09-60-52901-53-001</t>
  </si>
  <si>
    <t xml:space="preserve">JUEGO INFLABLE DE PEPPA BRINCO DE 3X4 MTRS           </t>
  </si>
  <si>
    <t>JM-2019-09-60-52901-53-002</t>
  </si>
  <si>
    <t xml:space="preserve">JUEGO INFLABLE SUPER CASTILLO DE 4X4 MTRS        </t>
  </si>
  <si>
    <t>JM-2019-09-60-52901-53-003</t>
  </si>
  <si>
    <t xml:space="preserve">JUEGO INFLABLE ESCALADORA DE 6X3 MTRS         </t>
  </si>
  <si>
    <t>JM-2019-09-60-52901-53-004</t>
  </si>
  <si>
    <t xml:space="preserve">JUEGO INFLABLE DE COCODRILO DE 5X4 MTRS            </t>
  </si>
  <si>
    <t>JM-2019-09-60-52901-53-005</t>
  </si>
  <si>
    <t>JUEGO INFALBE DE ESCALACUBO DE 9X4 MTRS</t>
  </si>
  <si>
    <t>JM-2019-09-60-52901-53-006</t>
  </si>
  <si>
    <t>JUEGO INFLABLE DE CASTILLO DE TOY STORY DE 4X4 MTRS</t>
  </si>
  <si>
    <t>JM-2019-09-60-52901-53-007</t>
  </si>
  <si>
    <t>TORO MECANICO</t>
  </si>
  <si>
    <t xml:space="preserve">CAFÉ </t>
  </si>
  <si>
    <t>JM-2019-09-60-52901-51-001</t>
  </si>
  <si>
    <t xml:space="preserve">PALOMERA </t>
  </si>
  <si>
    <t>26</t>
  </si>
  <si>
    <t>JM-2019-09-60-52901-52-001</t>
  </si>
  <si>
    <t>FUTBOLITO</t>
  </si>
  <si>
    <t xml:space="preserve">VERDE CON NEGRO </t>
  </si>
  <si>
    <t>JM-2019-09-60-51901-22-004</t>
  </si>
  <si>
    <t>PROCESADOR DE AUDIO DIGISYNTHETIC</t>
  </si>
  <si>
    <t>DIGISYNTHETIC</t>
  </si>
  <si>
    <t>DS216E</t>
  </si>
  <si>
    <t>169</t>
  </si>
  <si>
    <t>JM-2019-09-60-56601-48-003</t>
  </si>
  <si>
    <t>INVERSOR DE CORRIENTE CON PUERTO USB DE 1500 WATTSS</t>
  </si>
  <si>
    <t>INCO-1500</t>
  </si>
  <si>
    <t>170</t>
  </si>
  <si>
    <t xml:space="preserve">PC DE ESCRITORIO DE 8 GB DE MEMORIA RAM, PANTALLA LED DE 19.5 PULGADAS </t>
  </si>
  <si>
    <t>JM-2019-02-02-51501-01-021</t>
  </si>
  <si>
    <t xml:space="preserve">PC DE ESCRITORIO 8GB DE MEMORIA RAM, PANTALLA LED DE 19.5 PULGADAS </t>
  </si>
  <si>
    <t>PDHHHGSK</t>
  </si>
  <si>
    <t>YJ00QYE</t>
  </si>
  <si>
    <t>JM-2019-02-02-51501-01-022</t>
  </si>
  <si>
    <t>COMPUTADORA DE ESCRITORIO DE 6GB DE MEMORIA DDR4-2133</t>
  </si>
  <si>
    <t>ALL-IN-ONE22</t>
  </si>
  <si>
    <t xml:space="preserve">BLANCO </t>
  </si>
  <si>
    <t>JM-2019-03-02-51501-01-009</t>
  </si>
  <si>
    <t>YJN0S77060AD</t>
  </si>
  <si>
    <t>YJ005EJN</t>
  </si>
  <si>
    <t>38</t>
  </si>
  <si>
    <t>JM-2019-03-02-51501-01-011</t>
  </si>
  <si>
    <t xml:space="preserve">EQUIPO DE COMPUTO TIPO LAPTOP </t>
  </si>
  <si>
    <t>15-DA0009LA CORE ¡7TH GEN</t>
  </si>
  <si>
    <t>CND85227JT</t>
  </si>
  <si>
    <t>JM-2019-03-02-51501-01-010</t>
  </si>
  <si>
    <t>LAPTOP CORE 13 DE 1TB 15.6 HD WINDOWS 10</t>
  </si>
  <si>
    <t>INSPIRON 15</t>
  </si>
  <si>
    <t>G0HT5P2</t>
  </si>
  <si>
    <t xml:space="preserve">ROJO CON NEGRO </t>
  </si>
  <si>
    <t>HUGO BARTOLO AGUIRRE  MORALES</t>
  </si>
  <si>
    <t>JM-2019-03-02-51501-01-012</t>
  </si>
  <si>
    <t>JM-2019-03-02-51501-04-008</t>
  </si>
  <si>
    <t>IMPRESORA MULTIFUNCIONAL PRO M521DN</t>
  </si>
  <si>
    <t xml:space="preserve">HP LASER </t>
  </si>
  <si>
    <t>M521DN</t>
  </si>
  <si>
    <t>CNDKLD46VN</t>
  </si>
  <si>
    <t>JM-2019-03-02-51501-01-014</t>
  </si>
  <si>
    <t>JM-2019-03-02-51501-01-008</t>
  </si>
  <si>
    <t>YJN0S8822OAF</t>
  </si>
  <si>
    <t>YJ00JEAL</t>
  </si>
  <si>
    <t>JM-2019-09-02-51501-04-009</t>
  </si>
  <si>
    <t>IMPRESORA PRO M102W</t>
  </si>
  <si>
    <t>DCP-L2540DW</t>
  </si>
  <si>
    <t>U63885O8N994144</t>
  </si>
  <si>
    <t>DECUR/CASA MUSEO</t>
  </si>
  <si>
    <t>JM-2019-09-02-51501-01-016</t>
  </si>
  <si>
    <t>PC DE ESCRITORIO ENSAMBLADA INTEL CORE 13 3.2 GHZ DE RAM, 100 GB HDD DVD+RAM, INTEL HD GRAPHICS.</t>
  </si>
  <si>
    <t>MONITOR: AOC GABINETE: TRUEBASIX KITLOG 380 (TECLADO Y MOUSE): LOGITECH</t>
  </si>
  <si>
    <t>MONITOR: E9705WHEN GABINETE: TB-05002 KITLOG 380 (TECLADO Y MOUSE): MK120</t>
  </si>
  <si>
    <t>MONITOR: AOBL91A005086 GABINETE: 1760953016732 KITLOG 380 (TECLADO Y MOUSE): 1825C52DWD9</t>
  </si>
  <si>
    <t>JM-2019-10-02-51501-04-003</t>
  </si>
  <si>
    <t>JM-2019-11-02-51501-04-005</t>
  </si>
  <si>
    <t>IMPRESORA MULTIFUNCIONAL INYECCION DE TINTA 5760 X1440 PDI L575</t>
  </si>
  <si>
    <t xml:space="preserve">EPSON </t>
  </si>
  <si>
    <t>L575/450/WATTS</t>
  </si>
  <si>
    <t>W984317525</t>
  </si>
  <si>
    <t>SEGURIDAD PUBLICA</t>
  </si>
  <si>
    <t>JM-2019-11-02-51501-01-012</t>
  </si>
  <si>
    <t>JM-2019-12-02-51501-01-001</t>
  </si>
  <si>
    <t xml:space="preserve">PC SISTEMA OP, WINDOWS 10 HOME, 8GB DE RAM, HDD 1TB, PANTALLA DE 21,5'' TECLADO, MOUSE Y CPU </t>
  </si>
  <si>
    <t>POHHHGSX</t>
  </si>
  <si>
    <t>MP1FAED7</t>
  </si>
  <si>
    <t xml:space="preserve">GRIS </t>
  </si>
  <si>
    <t>JM-2019-02-02-51901-44-001</t>
  </si>
  <si>
    <t>BOMBA SUMERGIBLE DE 3/HP 220 VOLS</t>
  </si>
  <si>
    <t>JM-2019-03-02-51501-04-011</t>
  </si>
  <si>
    <t xml:space="preserve">INGRESO DE GESTION </t>
  </si>
  <si>
    <t>PROXPRESS M4020ND SL-M4020ND/XAX</t>
  </si>
  <si>
    <t>CNB3L6PDB6</t>
  </si>
  <si>
    <t xml:space="preserve">DIRECCION DE FINANZAS/AREA DE CONTABILIDAD </t>
  </si>
  <si>
    <t>JM-2019-03-02-51501-04-009</t>
  </si>
  <si>
    <t>CNB3L6PD6B</t>
  </si>
  <si>
    <t>JM-2019-03-02-51501-04-010</t>
  </si>
  <si>
    <t>CNB3L7RDDY</t>
  </si>
  <si>
    <t>JM-2019-10-02-51501-01-022</t>
  </si>
  <si>
    <t>COMPUTADORA DE ESCRITORIO (INCLUYE MONITOR CON BASE, TECLADO, Y MOUSE)</t>
  </si>
  <si>
    <t>ALL IN ONE PC22</t>
  </si>
  <si>
    <t>8CC904219K</t>
  </si>
  <si>
    <t>JM-2019-10-02-51501-01-021</t>
  </si>
  <si>
    <t xml:space="preserve">PC DE ESCRITORIO 8GB DE MEMORIA RAM, PANTALLA LED DE 19,5 PULGADAS </t>
  </si>
  <si>
    <t>YJ00J0WR</t>
  </si>
  <si>
    <t>58</t>
  </si>
  <si>
    <t>DIRECCIÓN DE ADMINISTRACIÓN/ COMPRAS</t>
  </si>
  <si>
    <t>JM-2019-13-02-51501-01-003</t>
  </si>
  <si>
    <t>PC  DE ESCRITORIO DE 8GB DE MEMORIA RAM, PANTALLA LED DE 19,5 PULGADAS</t>
  </si>
  <si>
    <t xml:space="preserve">LENONO </t>
  </si>
  <si>
    <t>YJ00J0WO</t>
  </si>
  <si>
    <t>JM-2019-10-01-51101-09-013</t>
  </si>
  <si>
    <t>ESCRITORIO METAL SEMIEJECUTIVO 75X150 EM-9305WA</t>
  </si>
  <si>
    <t>PRO OFIMAGEN</t>
  </si>
  <si>
    <t>CAFE/GRIS</t>
  </si>
  <si>
    <t>COMERCIALIZADORA INTEGRAL BITCON S. DE R.L. DE C.V.</t>
  </si>
  <si>
    <t>A-484</t>
  </si>
  <si>
    <t>JM-2019-11-01-51101-09-016</t>
  </si>
  <si>
    <t>ESCRITORIO METAL SECRETARIAL 75X120</t>
  </si>
  <si>
    <t xml:space="preserve">PRO OFIMAGEN </t>
  </si>
  <si>
    <t xml:space="preserve">CAFÉ/GRIS </t>
  </si>
  <si>
    <t>COMERCIALIZADORA INTEGRAL BITCON S DE R.L. DE C.V.</t>
  </si>
  <si>
    <t>JM-2019-11-01-51101-09-017</t>
  </si>
  <si>
    <t>JM-2019-18-01-51101-17-005</t>
  </si>
  <si>
    <t>SILLON EJECUTIVO CON DESCANZO BRAZOS ECO-GERENCIAL</t>
  </si>
  <si>
    <t>A-483</t>
  </si>
  <si>
    <t>COORDINACIÓN ADMINISTRATIVA DEL DIF/PRESIDENCIA</t>
  </si>
  <si>
    <t>JM-2019-18-01-51101-17-006</t>
  </si>
  <si>
    <t xml:space="preserve">COORDINACIÓN ADMINISTRATIVA DEL DIF </t>
  </si>
  <si>
    <t>JM-2019-18-01-51101-17-007</t>
  </si>
  <si>
    <t xml:space="preserve">COORDINACIÓN ADMINISTRATIVA DEL DIF/COORDINACIÓN MEDICA </t>
  </si>
  <si>
    <t>JM-2019-18-01-51101-17-008</t>
  </si>
  <si>
    <t xml:space="preserve">SILLON EJECUTIVO CON RESPALDO ALTO CON DESCANZO BRAZO BASE </t>
  </si>
  <si>
    <t>OHE-503</t>
  </si>
  <si>
    <t>JM-2019-18-01-51101-09-020</t>
  </si>
  <si>
    <t>CAFÉ/GRIS</t>
  </si>
  <si>
    <t>JM-2019-18-01-51101-09-021</t>
  </si>
  <si>
    <t>JM-2019-18-01-53101-30-001</t>
  </si>
  <si>
    <t>EQUIPO COMPRESERO CALIENTE FABRICADO EN ACERO INOXIDABLE PARA 12 COMPRESAS</t>
  </si>
  <si>
    <t>AXONTECH DE MEXICO S.A. DE C.V.</t>
  </si>
  <si>
    <t>1924</t>
  </si>
  <si>
    <t>COORDINACIÓN ADMINISTRATIVA DEL DIF/COORDINACION DE LA U.B.R.</t>
  </si>
  <si>
    <t>JM-2019-18-01-53101-21-001</t>
  </si>
  <si>
    <t>EQUIPO LASER TERAPEUTICO DE 150 MILIWATTS CON MODO CONTINUO Y MODO PULSATIL DE 2HZ HASTA 1000 HZ. 3 DIODOS EMISORES LASER PUNTUAL DE ACERO INOXIDABLE 304</t>
  </si>
  <si>
    <t>MCA TIRH</t>
  </si>
  <si>
    <t>GRIS CON NEGRO</t>
  </si>
  <si>
    <t>1927</t>
  </si>
  <si>
    <t>JM-2019-18-01-53101-21-002</t>
  </si>
  <si>
    <t>JM-2019-18-02-53101-25-001</t>
  </si>
  <si>
    <t>EQUIPO COMBO CORRIENTE , ELECTROESTIMULADOR, ULTRASONIDO</t>
  </si>
  <si>
    <t>COMBO CORMAT</t>
  </si>
  <si>
    <t>CE-131</t>
  </si>
  <si>
    <t>BLANCO CON AZUL</t>
  </si>
  <si>
    <t>1928</t>
  </si>
  <si>
    <t>JM-2019-18-02-53101-25-002</t>
  </si>
  <si>
    <t>JM-2019-18-02-53101-25-003</t>
  </si>
  <si>
    <t>JM-2019-18-01-53101-31-002</t>
  </si>
  <si>
    <t>PARAFINERO CON REGULADOR DE TEMPERATURA</t>
  </si>
  <si>
    <t>1931</t>
  </si>
  <si>
    <t>JM-2019-18-01-51901-11-016</t>
  </si>
  <si>
    <t>AIRE ACONDICIONADO 12000 BTU MINI SPLIT</t>
  </si>
  <si>
    <t xml:space="preserve">MIRAGE </t>
  </si>
  <si>
    <t>A-485</t>
  </si>
  <si>
    <t>JM-2019-18-01-51901-11-017</t>
  </si>
  <si>
    <t>MMT12CABWCAM18</t>
  </si>
  <si>
    <t>18031721FMM0111</t>
  </si>
  <si>
    <t>JM-2019-18-01-51901-11-018</t>
  </si>
  <si>
    <t xml:space="preserve">MABE </t>
  </si>
  <si>
    <t>18031721FMM0105</t>
  </si>
  <si>
    <t>JM-2019-10-02-51501-04-005</t>
  </si>
  <si>
    <t xml:space="preserve">IMPRESORA MULTIFUNCIONAL </t>
  </si>
  <si>
    <t xml:space="preserve">SAMSUNG </t>
  </si>
  <si>
    <t>XPRESS M2875FW</t>
  </si>
  <si>
    <t>CNB2L9BJ6D</t>
  </si>
  <si>
    <t>A-518</t>
  </si>
  <si>
    <t>JM-2019-11-07-51501-01-013</t>
  </si>
  <si>
    <t>COMPUTADORA DE ESCRITORIO ENSAMBLADA INTEL CORE ¡5,8 GB, DDR4-SDRAM, 1000 GB, QUEMADOR DVD Y MONITOR MARCA ACER DE 21"</t>
  </si>
  <si>
    <t>RAMO 33 FONDO IV</t>
  </si>
  <si>
    <t xml:space="preserve"> MONITOR: ACER GABINETE:ACTECK  KITLOG 380 (MOUSE Y TECLADO):LOGITECH</t>
  </si>
  <si>
    <t>MONITOR: V206HQL GABINETE:AC-05003  KITLOG 380 (MOUSE Y TECLADO):MK120</t>
  </si>
  <si>
    <t>MONITOR:MMLY6AM00182400E6D8509  GABINETE:2350987045689 KITLOG 380 (MOUSE Y TECLADO):1851SC50EWJ9</t>
  </si>
  <si>
    <t>JM-2019-11-07-51501-01-014</t>
  </si>
  <si>
    <t>MONITOR:MMLY6AM00182400E548509  GABINETE:2350987045972 KITLOG 380 (MOUSE Y TECLADO):1851SC50H3J9</t>
  </si>
  <si>
    <t>JM-2019-11-07-51501-01-015</t>
  </si>
  <si>
    <t>MONITOR:MMLY6AM001824012F48509  GABINETE:2350987045951 KITLOG 380 (MOUSE Y TECLADO):1851SC50H3D9</t>
  </si>
  <si>
    <t>JM-2019-11-01-51901-11-007</t>
  </si>
  <si>
    <t>AIRE ACONDICIONADO 24000BTU MINI SPLIT</t>
  </si>
  <si>
    <t>ELF26Q1</t>
  </si>
  <si>
    <t>ELF261Q7071701344</t>
  </si>
  <si>
    <t>JM-2019-11-01-51901-11-008</t>
  </si>
  <si>
    <t>ELF261Q7071701337</t>
  </si>
  <si>
    <t>JM-2019-09-01-51901-11-002.</t>
  </si>
  <si>
    <t>CLIMA PARA VENTANA DE 12000 BTU 110V Y CONTROL</t>
  </si>
  <si>
    <t>JM-2019-14-01-51901-11-001</t>
  </si>
  <si>
    <t xml:space="preserve">CLIMA PARA VENTANA DE 12000 BTU 110V Y CONTROL </t>
  </si>
  <si>
    <t>JM-2019-16-02-56701-15-001</t>
  </si>
  <si>
    <t>HIDROLAVADORA ELECTRICA</t>
  </si>
  <si>
    <t>TRUPER 2000 PSI</t>
  </si>
  <si>
    <t>TRUPER 2000 PSI (LAVA/2000T)</t>
  </si>
  <si>
    <t xml:space="preserve">JOSE ANTONIO HERNANDEZ CABRA </t>
  </si>
  <si>
    <t>DIRECCIÓN DE PROTECCIÓN AMBIENTAL Y DESARROLLO SUSTENTABLE</t>
  </si>
  <si>
    <t>JM-2019-04-02-51501-01-010</t>
  </si>
  <si>
    <t>MP1FACP5</t>
  </si>
  <si>
    <t>JM-2019-07-02-51501-04-001</t>
  </si>
  <si>
    <t>IMPRESORA COLOR LASER JETR PRP MFP M177FNW</t>
  </si>
  <si>
    <t>M477 FNW</t>
  </si>
  <si>
    <t>MEX01WW2412650</t>
  </si>
  <si>
    <t>JM-2019-07-02-51501-01-002</t>
  </si>
  <si>
    <t>PC PENTIUM GOLD G54.0 MEMORIA DE 8GB DDR34 DISCO DURO DE 1TB MONITOR QIAN DE 19.5</t>
  </si>
  <si>
    <t>QIAN</t>
  </si>
  <si>
    <t>QM191702</t>
  </si>
  <si>
    <t>QG002018111901625</t>
  </si>
  <si>
    <t>JM-2019-10-02-51501-01-023</t>
  </si>
  <si>
    <t xml:space="preserve">PC SISTEMA OPERATIVO, WINDOWS IO HOME, 8GB DE RAM, HDD 1 TERA, PANTALLA DE 21.5 PULGADAS </t>
  </si>
  <si>
    <t>24-1020LA</t>
  </si>
  <si>
    <t>18WW1H4T60</t>
  </si>
  <si>
    <t xml:space="preserve">NEGRA </t>
  </si>
  <si>
    <t>JM-2019-10-02-51501-01-024</t>
  </si>
  <si>
    <t>COMPUTADORA DE ESCRITORIO HP-IN-ONE 22 DE 6GB MEMORIA DDRA-2133</t>
  </si>
  <si>
    <t>22-C008LA</t>
  </si>
  <si>
    <t>8CC9040WN9</t>
  </si>
  <si>
    <t>BLANCA</t>
  </si>
  <si>
    <t>JM-2019-11-07-51501-01-016</t>
  </si>
  <si>
    <t>PC DE ESCRITORIO PH 205 G3 AIO AMD E2 9000 1.8 GHZ 1MB 7TH 2 CORES/4 GB DDR4 2133MHZ (1X4/1TB 72000RPM/DVD-RW/19.5LED 1366X768) WIFI+BT/WIN 10 HOME/ANTIVIRUS+2TB CLOUD/1-1-1</t>
  </si>
  <si>
    <t xml:space="preserve">RAMO 33 APORTACIONES FEDERALES PARA ENTIDADES FEDERATIVAS Y MUNICIPALES </t>
  </si>
  <si>
    <t>HP 205 G3 AIO BUSINESS PC</t>
  </si>
  <si>
    <t>8CC90134ZN</t>
  </si>
  <si>
    <t>JM-2019-11-07-51501-01-017</t>
  </si>
  <si>
    <t>8CC901349L</t>
  </si>
  <si>
    <t>JM-2019-11-07-51501-04-006</t>
  </si>
  <si>
    <t xml:space="preserve">L3110,33 PPM, 5760 X 1440 DPI </t>
  </si>
  <si>
    <t>95</t>
  </si>
  <si>
    <t>JM-2019-01-01-51901-11-016</t>
  </si>
  <si>
    <t>MINI SPLIT 12000 BTU 230V</t>
  </si>
  <si>
    <t>EXF121F</t>
  </si>
  <si>
    <t>EXF121F7091806185</t>
  </si>
  <si>
    <t>265</t>
  </si>
  <si>
    <t>JM-2019-02-01-51901-11-026</t>
  </si>
  <si>
    <t>MINI SPLIT 18 000 BTU 230V</t>
  </si>
  <si>
    <t>EXF181F</t>
  </si>
  <si>
    <t>EXF181F7091803355</t>
  </si>
  <si>
    <t>JM-2019-03-01-51901-11-017</t>
  </si>
  <si>
    <t>MINI SPLIT 36 000 BTU 230V</t>
  </si>
  <si>
    <t>EXF36IT</t>
  </si>
  <si>
    <t>EXF361T8051700278</t>
  </si>
  <si>
    <t xml:space="preserve">ALEJANDRO HERNANDEZ AGUILAR </t>
  </si>
  <si>
    <t>JM-2019-03-01-51901-05-001</t>
  </si>
  <si>
    <t>BOCINA PROF RK4L</t>
  </si>
  <si>
    <t xml:space="preserve">RK4L </t>
  </si>
  <si>
    <t>812FAKU001245</t>
  </si>
  <si>
    <t>JM-2019-02-01-51901-11-027</t>
  </si>
  <si>
    <t>EXF261F</t>
  </si>
  <si>
    <t>EXF181F7091803467</t>
  </si>
  <si>
    <t>JM-2019-02-01-51901-11-028</t>
  </si>
  <si>
    <t>MINI SPLIT 24 000 BTU 230V</t>
  </si>
  <si>
    <t>EXF241F7051802690</t>
  </si>
  <si>
    <t>JM-2019-09-01-51901-11-002</t>
  </si>
  <si>
    <t>EXF261F7051801516</t>
  </si>
  <si>
    <t>DECUR/COORDINACION DE LA CASA DE LA CULTURA</t>
  </si>
  <si>
    <t>JM-2019-10-01-51901-11-014</t>
  </si>
  <si>
    <t>MINI SPLIT DE 24000 BTU A 230V</t>
  </si>
  <si>
    <t>EVAPORADOR: EXF261F COMPRESOR: CXF261F</t>
  </si>
  <si>
    <t>EVAPORADOR: EXF261F7051800765 COMPRESOR: CXF261F7051802098</t>
  </si>
  <si>
    <t>JM-2019-10-01-51901-11-015</t>
  </si>
  <si>
    <t>EVAPORADOR: EXF121F COMPRESOR: CXF121F</t>
  </si>
  <si>
    <t>EVAPORADOR: EXF121F7071823527 COMPRESOR: CXF121F7091805180</t>
  </si>
  <si>
    <t>JM-2019-13-01-51901-11-001</t>
  </si>
  <si>
    <t>CLIMA DE VENTANA DE 12000 BTU 220 V</t>
  </si>
  <si>
    <t>MIRAGE BLUE + EFFICIENT</t>
  </si>
  <si>
    <t>MACC1221M</t>
  </si>
  <si>
    <t>MACC1221M7081801611</t>
  </si>
  <si>
    <t>266</t>
  </si>
  <si>
    <t>JM-2019-18-01-51901-11-019</t>
  </si>
  <si>
    <t>EXF121F7071823527</t>
  </si>
  <si>
    <t>JM-2019-09-01-54103-05-003</t>
  </si>
  <si>
    <t>AUTOBUS PARA 39 PASAJEROS, MANUAL DE 6 VELOCIDADES, MOTOR 4 CILINDRO, DIRECCION HIDRAULICA, LARGO 11 MTS, CON 2 PUERTAS PLEGADIZAS, AIRE ACONDICIONADO</t>
  </si>
  <si>
    <t>3MN2E82W1LD901744</t>
  </si>
  <si>
    <t>JET VAN TABASCO, S.A. DE C.V.</t>
  </si>
  <si>
    <t>-18</t>
  </si>
  <si>
    <t>OTROS (54103)</t>
  </si>
  <si>
    <t>JM-2019-16-01-56902-01-004</t>
  </si>
  <si>
    <t>PODADORA MOTOR GASOLINA  DE 5HP</t>
  </si>
  <si>
    <t xml:space="preserve">5HP </t>
  </si>
  <si>
    <t xml:space="preserve">NARANJA / NEGRO </t>
  </si>
  <si>
    <t>JM-2019-16-02-56902-01-006</t>
  </si>
  <si>
    <t>DIMASUR DISTRIBUIDOR DE MAQUINARIA DEL SUR, S.A DE C.V</t>
  </si>
  <si>
    <t>JM-2019-06-02-56101-09-007</t>
  </si>
  <si>
    <t>ARADO INTEGRAL REVERSIBLE 3 DISCOS DE REVERSION HIDRAHULICA Y CILINDRICO REMOTO</t>
  </si>
  <si>
    <t>635 DISCOS 28 "X 3/16"</t>
  </si>
  <si>
    <t>1P00635XCKH016604</t>
  </si>
  <si>
    <t>VHA-002545</t>
  </si>
  <si>
    <t>DIRECCIÓN DE DESARROLLO</t>
  </si>
  <si>
    <t>JM-2019-06-02-56101-09-008</t>
  </si>
  <si>
    <t>1P00635XEKH016603</t>
  </si>
  <si>
    <t>JM-2019-06-01-5611-16-006</t>
  </si>
  <si>
    <t>DESYERBADORA HIDRAHULICA</t>
  </si>
  <si>
    <t>PHF</t>
  </si>
  <si>
    <t>5Z366</t>
  </si>
  <si>
    <t>DHPHFM20194.5-2</t>
  </si>
  <si>
    <t>JM-2019-09-01-56902-01-001</t>
  </si>
  <si>
    <t xml:space="preserve">DESBROZADORA AKSI 52 CC 2.0 HP MOTOR DE DOS TIEMPOS </t>
  </si>
  <si>
    <t>AKSI</t>
  </si>
  <si>
    <t>DSBRZ-52CC-AK</t>
  </si>
  <si>
    <t>270</t>
  </si>
  <si>
    <t>DECUR/ COORDINACION DE DEPORTE</t>
  </si>
  <si>
    <t>JM-2019-09-01-56902-01-002</t>
  </si>
  <si>
    <t>DESBROZADORA STIHL DFS-38</t>
  </si>
  <si>
    <t>4140-011-2377 FS 38</t>
  </si>
  <si>
    <t>8 15 120 263</t>
  </si>
  <si>
    <t>BLANCO/NARANJA</t>
  </si>
  <si>
    <t>JM-2019-09-01-56902-01-011</t>
  </si>
  <si>
    <t xml:space="preserve">PODADORA DE MOTOR A GASOLINA DE 5 HP </t>
  </si>
  <si>
    <t>JM-2019-09-01-56902-01-012</t>
  </si>
  <si>
    <t xml:space="preserve">MALA </t>
  </si>
  <si>
    <t>JM-2019-12-02-56501-17-013</t>
  </si>
  <si>
    <t xml:space="preserve">KIT DE TORRETA, GALAXI DE 112 LEDS ROJO Y AZUL, SIRENA WHELEN DE 100 WATTS CON BOCINA, CALCOMANIAS Y LOGOTIPOS OFICIALES E VINIL, INCLUYE INSTALACION </t>
  </si>
  <si>
    <t>ROJO - BLANCO - AZUL</t>
  </si>
  <si>
    <t xml:space="preserve">HUGO ENRIQUE ACOSTA ACOSTA </t>
  </si>
  <si>
    <t>DIRECCIÓN DE TRÁNSITO MUNICIPAL/INSTALADA EN LA UNIDAD MOVIL AVEO 2019/PLACAS TB-375A-1</t>
  </si>
  <si>
    <t>JM-2019-02-02-56101-43-003</t>
  </si>
  <si>
    <t>MOTOSIERRA MS-382 DUROMATIC 30" STIHL</t>
  </si>
  <si>
    <t>STIHL MS 382</t>
  </si>
  <si>
    <t>MS -382</t>
  </si>
  <si>
    <t>1119 967 3300 A.S</t>
  </si>
  <si>
    <t>NARANJA-GRIS- NEGRO</t>
  </si>
  <si>
    <t>ANGEL GUADALUPE DE DIOS VICENTE</t>
  </si>
  <si>
    <t>PODADORA 4HP</t>
  </si>
  <si>
    <t>INGRESOS DE GESTION</t>
  </si>
  <si>
    <t>P-418 4HP</t>
  </si>
  <si>
    <t>XP140A1902211A0331</t>
  </si>
  <si>
    <t>53</t>
  </si>
  <si>
    <t>JM-2019-10-01-51901-11-017</t>
  </si>
  <si>
    <t>MINI SPLIT 24000 BTU 230V</t>
  </si>
  <si>
    <t>MIRAGE X3</t>
  </si>
  <si>
    <t>EVAPORADOR: EXF261J COMPRESOR: CXF261J</t>
  </si>
  <si>
    <t>EVAPORADOR: EXF261J8081800929 COMPRESOR:CXF261J8091800320</t>
  </si>
  <si>
    <t>JM-2019-10-01-51901-11-016</t>
  </si>
  <si>
    <t>MINI SPLIT 12000 BTU 115V</t>
  </si>
  <si>
    <t>MIRAGE LIFE+</t>
  </si>
  <si>
    <t>EVAPORADOR: ELF120Q COMPRESOR: CLF120Q</t>
  </si>
  <si>
    <t>EVAPORADOR:ELF120Q7031903562 COMPRESOR: CLF120Q7031903333</t>
  </si>
  <si>
    <t>JM-2019-02-05-51901-45-001</t>
  </si>
  <si>
    <t>MOTOBOMBA PARA LODOS</t>
  </si>
  <si>
    <t xml:space="preserve">FONDO PARA MUNICIPIOS PRODUCTORES DE HIDROCARBUROS </t>
  </si>
  <si>
    <t>HONDA DE 3 PULGADAS</t>
  </si>
  <si>
    <t>AC 76-13 HONDA C/R</t>
  </si>
  <si>
    <t>I/10/18</t>
  </si>
  <si>
    <t xml:space="preserve">VERDE, BLANCO, ROJO, NEGRO </t>
  </si>
  <si>
    <t>JM-2019-02-05-56101-43-005</t>
  </si>
  <si>
    <t>MOTOSIERRA DE ESPADA DE 36''</t>
  </si>
  <si>
    <t xml:space="preserve">STIHL  </t>
  </si>
  <si>
    <t>MS 660</t>
  </si>
  <si>
    <t>1122 664 0509 A</t>
  </si>
  <si>
    <t xml:space="preserve">BLANCO-NARANJA </t>
  </si>
  <si>
    <t>JM-2019-02-05-56101-43-004</t>
  </si>
  <si>
    <t xml:space="preserve">MOTOSIERRA BARRA DE 16 MS170 DE 2 TIEMPOS </t>
  </si>
  <si>
    <t>FONDO PARA MUNICIPIOS</t>
  </si>
  <si>
    <t>MS 170</t>
  </si>
  <si>
    <t>1130 140 0615 A DSH</t>
  </si>
  <si>
    <t xml:space="preserve">BLANCO- NARANJA </t>
  </si>
  <si>
    <t>JM-2019-06-05-56101-16-006</t>
  </si>
  <si>
    <t xml:space="preserve">DESVARADORA </t>
  </si>
  <si>
    <t>EQUIPAMIENTO DE LA INFRAESTRUCTURA AGRICOLA: MAQUINARIA E IMPLEMENTOS COMPLEMENTARIOS (INCLUYE INTERESES 2019)</t>
  </si>
  <si>
    <t>R-180</t>
  </si>
  <si>
    <t>R180-20191784</t>
  </si>
  <si>
    <t xml:space="preserve">CIA AGRICOLA GANADERA DE TABASCO S.A DE C.V. </t>
  </si>
  <si>
    <t>FCR - 2653</t>
  </si>
  <si>
    <t>JM-2019-06-05-56101-11-012</t>
  </si>
  <si>
    <t>RASTRA SEMI PESADA</t>
  </si>
  <si>
    <t>AG1909082395</t>
  </si>
  <si>
    <t>FCR - 2652</t>
  </si>
  <si>
    <t>JM-2019-06-05-56101-04-022</t>
  </si>
  <si>
    <t>MEA87765YK1237275, MOTOR: S440 35001</t>
  </si>
  <si>
    <t>FCR- 2651</t>
  </si>
  <si>
    <t>JM-2019-06-05-56101-04-023</t>
  </si>
  <si>
    <t>MEA87765YK1237408 MOTOR: S440 35007</t>
  </si>
  <si>
    <t>FCR - 2649</t>
  </si>
  <si>
    <t>JM-2019-06-05-56101-04-024</t>
  </si>
  <si>
    <t>MEA87765YK1237287 MOTOR: S440 35006</t>
  </si>
  <si>
    <t>FCR - 2650</t>
  </si>
  <si>
    <t>JM-2019-02-05-56101-43-006</t>
  </si>
  <si>
    <t>MOTOSIERRA DE GASOLINA PARA PODA DE ALTURA HT 101</t>
  </si>
  <si>
    <t>HT 101</t>
  </si>
  <si>
    <t>167</t>
  </si>
  <si>
    <t>JM-2019-02-05-56701-02-001</t>
  </si>
  <si>
    <t>ESCALERA  DE EXTENCION</t>
  </si>
  <si>
    <t>JM-2020-10-01-51501-04-006</t>
  </si>
  <si>
    <t>LASERJET PRO M521 dn</t>
  </si>
  <si>
    <t>CNDKMCH9TK</t>
  </si>
  <si>
    <t>NEGRO-BLANCO</t>
  </si>
  <si>
    <t>HUGO BARTOLO AGUIRRE MORALES</t>
  </si>
  <si>
    <t>JM-2020-10-01-51501-01-025</t>
  </si>
  <si>
    <t xml:space="preserve">COMPUTADORA DE ESCRITORIO </t>
  </si>
  <si>
    <t>8CC9473LB6</t>
  </si>
  <si>
    <t>JM-2020-10-01-51501-01-026</t>
  </si>
  <si>
    <t>8CC9473LBP</t>
  </si>
  <si>
    <t>JM-2020-18-01-51501-04-001</t>
  </si>
  <si>
    <t>CNDKMCH9V6</t>
  </si>
  <si>
    <t>JM-2020-18-01-51501-01-002</t>
  </si>
  <si>
    <t>COMPUTADORA DE ESCRITORIO</t>
  </si>
  <si>
    <t>8CC9473LBH</t>
  </si>
  <si>
    <t>JM-2020-04-01-51101-17-001</t>
  </si>
  <si>
    <t xml:space="preserve">SILLON EJECUTIVO CON RESPALDO ALTO </t>
  </si>
  <si>
    <t>ECO-AREZZO</t>
  </si>
  <si>
    <t>AREZZO</t>
  </si>
  <si>
    <t>2370153PZA</t>
  </si>
  <si>
    <t xml:space="preserve">HUGO BARTOLO AGUIRRE MORALES </t>
  </si>
  <si>
    <t>623</t>
  </si>
  <si>
    <t>JM-2020-01-01-51501-01-018</t>
  </si>
  <si>
    <t>8CC9473LIN</t>
  </si>
  <si>
    <t>626</t>
  </si>
  <si>
    <t>JM-2020-09-01-51501-04-010</t>
  </si>
  <si>
    <t>CNDKMCH5ZQ</t>
  </si>
  <si>
    <t>625</t>
  </si>
  <si>
    <t>JM-2020-11-01-51501-04-007</t>
  </si>
  <si>
    <t>CNDKMCH9CN</t>
  </si>
  <si>
    <t>JM-2020-15-01-51501-04-002</t>
  </si>
  <si>
    <t>CNDKMCH9T6</t>
  </si>
  <si>
    <t>DIRECCIÓN DE ATENCION A LAS MUJERES</t>
  </si>
  <si>
    <t>JM-2020-01-01-51501-01-019</t>
  </si>
  <si>
    <t>8CC95118N7</t>
  </si>
  <si>
    <t>JM-2020-03-01-51501-01-010</t>
  </si>
  <si>
    <t xml:space="preserve">COMPUTADORA DE ESCRITORIO  </t>
  </si>
  <si>
    <t xml:space="preserve">DELL </t>
  </si>
  <si>
    <t>DELL VOSTRO 3471</t>
  </si>
  <si>
    <t>S/N: CN-0HN22V-FCC00-96C-DCCB-A07</t>
  </si>
  <si>
    <t>JM-2020-04-01-51501-01-011</t>
  </si>
  <si>
    <t>DELL VOSTRO 3471 CORE 15</t>
  </si>
  <si>
    <t>S/N CN-0HN22V-FCCC00-96C-C1AB-A07</t>
  </si>
  <si>
    <t>657</t>
  </si>
  <si>
    <t>JM-2020-08-01-51501-04-006</t>
  </si>
  <si>
    <t>LASERJET PRO M203DW</t>
  </si>
  <si>
    <t>VNB5D71256</t>
  </si>
  <si>
    <t>JM-2020-08-01-51501-04-004</t>
  </si>
  <si>
    <t>VNB5D71258</t>
  </si>
  <si>
    <t>JM-2020-08-01-51501-01-022</t>
  </si>
  <si>
    <t>S/N: CN-0HN22V-FCC00-96C-AKRB-A07</t>
  </si>
  <si>
    <t>JM-2020-08-01-51501-04-005</t>
  </si>
  <si>
    <t>VNB5D69844</t>
  </si>
  <si>
    <t>JM-2020-08-01-51501-01-023</t>
  </si>
  <si>
    <t>S/N: CN-0HN22V-FCC00-96C-C1KB-A07</t>
  </si>
  <si>
    <t>JM-2020-08-01-51501-01-024</t>
  </si>
  <si>
    <t>S/N: CN-0HN22V-FCC00-96C-A4TB-A07</t>
  </si>
  <si>
    <t>JM-2020-10-01-51501-01-028</t>
  </si>
  <si>
    <t>8CC95118MW</t>
  </si>
  <si>
    <t>DIRECCION DE ADMINISTRACION/AREA DE COMBUSTIBLE</t>
  </si>
  <si>
    <t>JM-2020-13-01-51501-01-004</t>
  </si>
  <si>
    <t xml:space="preserve">HP 205 G3 AIO BUSINESS PC </t>
  </si>
  <si>
    <t>8CC95118P4</t>
  </si>
  <si>
    <t>JM-2020-16-01-51501-04-001</t>
  </si>
  <si>
    <t>IMPRESORA</t>
  </si>
  <si>
    <t>VNB5D69850</t>
  </si>
  <si>
    <t>655</t>
  </si>
  <si>
    <t>JM-2020-18-01-51501-01-003</t>
  </si>
  <si>
    <t>8CC95118LH</t>
  </si>
  <si>
    <t>JM-2020-01-01-52301-01-003</t>
  </si>
  <si>
    <t xml:space="preserve">CAMARA FOTOGRAFICA Y KIT DE LENTES </t>
  </si>
  <si>
    <t>D7500</t>
  </si>
  <si>
    <t>CAMARA 3103988; LENTE 70228950</t>
  </si>
  <si>
    <t>669</t>
  </si>
  <si>
    <t>JM-2020-02-01-51501-04-007</t>
  </si>
  <si>
    <t>IMPRESORA MULTIFUNCIONAL MONOCROMATICA</t>
  </si>
  <si>
    <t>LASER JET PRO MFP M521DN</t>
  </si>
  <si>
    <t>CNDKN2X8ST</t>
  </si>
  <si>
    <t xml:space="preserve">GRIS CON NEGRO </t>
  </si>
  <si>
    <t>682</t>
  </si>
  <si>
    <t>JM-2020-04-01-51501-04-006</t>
  </si>
  <si>
    <t>CNDKN2M17W</t>
  </si>
  <si>
    <t>JM-2020-10-01-51501-04-007</t>
  </si>
  <si>
    <t>CNDKN2X85J</t>
  </si>
  <si>
    <t xml:space="preserve">DIRECCION DE ADMINISTRACION/FACTURACION </t>
  </si>
  <si>
    <t>JM-2020-13-02-51501-04-002</t>
  </si>
  <si>
    <t>CNDKN2X8JT</t>
  </si>
  <si>
    <t>JM-2020-16-02-56701-02-015</t>
  </si>
  <si>
    <t>ESCALERA DE ALUMINIO DE 9 PELDAÑOS DE AMBOS LADOS REFORZADA</t>
  </si>
  <si>
    <t>GRUPO MINERAL &amp; LOGISTIC COMERCIALIZADORA DE MINERALES Y CONSTRUCCION S.A. DE C.V.</t>
  </si>
  <si>
    <t>482</t>
  </si>
  <si>
    <t>JM-2020-01-02-51501-01-020</t>
  </si>
  <si>
    <t>COMPUTADORA DE ESCRITORIO  MONITOR DE 18.5 PULG. CON MEMORIA RAM DE 4 GB, DISCO DURO DE DE 1 TB</t>
  </si>
  <si>
    <t xml:space="preserve">MONITOR: AOC CPU: GHIA </t>
  </si>
  <si>
    <t>NOC</t>
  </si>
  <si>
    <t>MONITOR: AOBL11A003032 CPU: 395468</t>
  </si>
  <si>
    <t>717</t>
  </si>
  <si>
    <t>JM-2020-01-02-51501-04-004</t>
  </si>
  <si>
    <t>IMPRESORA MULTIFUNCIONAL NEGRO/COLOR TINTA CONTINUA</t>
  </si>
  <si>
    <t>EPSON L3110</t>
  </si>
  <si>
    <t>*X644511017*</t>
  </si>
  <si>
    <t>721</t>
  </si>
  <si>
    <t>JM-2020-02-02-51501-01-024</t>
  </si>
  <si>
    <t>COMPUTADORA DE ESCRITORIO MONITOR DE 18.5 PULG. CON MEMORIA RAM DE 4 GB, DISCO DURO DE 1 TB.</t>
  </si>
  <si>
    <t>MON: AOC  CPU: GHIA</t>
  </si>
  <si>
    <t>MONITOR: AOBL11A003037 CPU: 395467</t>
  </si>
  <si>
    <t>714</t>
  </si>
  <si>
    <t>JM-2020-04-02-51501-04-007</t>
  </si>
  <si>
    <t>*X644511000*</t>
  </si>
  <si>
    <t>720</t>
  </si>
  <si>
    <t>JM-2020-05-02-51501-01-005</t>
  </si>
  <si>
    <t>MONITOR: AOBL11A003096 CPU: 395469</t>
  </si>
  <si>
    <t>CONTRALORIA MUNICIPAL/COORDINACION JURIDICA</t>
  </si>
  <si>
    <t>JM-2020-08-02-51501-01-025</t>
  </si>
  <si>
    <t>MONITOR: AOBL11A003161 CPU: 395472</t>
  </si>
  <si>
    <t>DIRECCION DE OBRAS, ORDENAMIENTO TERRITORIAL Y SERVICIOS MUNICIPALES</t>
  </si>
  <si>
    <t>JM-2020-10-02-51501-01-027</t>
  </si>
  <si>
    <t>MONITOR: AOBL11A003039 CPU: 395466</t>
  </si>
  <si>
    <t>715</t>
  </si>
  <si>
    <t xml:space="preserve">DIRECCION DE ADMINISTRACION </t>
  </si>
  <si>
    <t>JM-2020-13-05-51501-01-005</t>
  </si>
  <si>
    <t>COMPUTADORA DE ESCRITORIO MONITOR DE 18.5 PULG. CON MEMORIA RAM DE 4 GB, DISCO DURO DE 1 TB</t>
  </si>
  <si>
    <t>RAMO 23. PROVISIONES SALARIALES Y ECONOMICAS</t>
  </si>
  <si>
    <t>MONITOR: AOC CPU: GHIA</t>
  </si>
  <si>
    <t>MONITOR: AOBL11A003040 CPU: 395471</t>
  </si>
  <si>
    <t>716</t>
  </si>
  <si>
    <t>JM-2020-14-02-51501-01-005</t>
  </si>
  <si>
    <t>MONITOR: AOBL11A003113 CPU: 395465</t>
  </si>
  <si>
    <t>JM-2020-01-02-51201-01-001</t>
  </si>
  <si>
    <t xml:space="preserve">PANTALLA DE 65 PULGADAS </t>
  </si>
  <si>
    <t>SANSUMG</t>
  </si>
  <si>
    <t>UN65MU6100</t>
  </si>
  <si>
    <t>06R53CCK300201H</t>
  </si>
  <si>
    <t>726</t>
  </si>
  <si>
    <t>JM-2020-03-02-51901-11-018</t>
  </si>
  <si>
    <t xml:space="preserve">MINI SPLIT DE 1200 BTU, A 220 VOL. </t>
  </si>
  <si>
    <t>EVAPORADOR: AC122ZTXS/410 COMPRESOR: AC122ZTXS/410</t>
  </si>
  <si>
    <t>EVAPORADOR: AC122ZTXS/410/19P0625I COMPRESOR: AC122ZTXS/41019P0625O</t>
  </si>
  <si>
    <t>JM-2020-11-07-51901-11-009</t>
  </si>
  <si>
    <t>AIRE ACONDICIONADO MINISPLIT 1200 BTU A 220</t>
  </si>
  <si>
    <t>AUX</t>
  </si>
  <si>
    <t>EVAPORADORA: ASW-12A2/FFR2 COMPRESOR: ASW-12A2/FFR2</t>
  </si>
  <si>
    <t>EVAPORADORA: B31959355103N01313  COMPRESOR:A21029355103W00652</t>
  </si>
  <si>
    <t>711</t>
  </si>
  <si>
    <t>JM-2020-11-07-51901-11-010</t>
  </si>
  <si>
    <t>EVAPORADORA: 531959355103N01189  COMPRESOR:A21029355103W00165</t>
  </si>
  <si>
    <t>JM-2020-13-02-51901-11-001</t>
  </si>
  <si>
    <t>JM-2020-18-02-51901-11-020</t>
  </si>
  <si>
    <t>EVAPORADOR: AC122ZTXS/410/20P0428I COMPRESOR: AC122ZTXS/410/20P04280</t>
  </si>
  <si>
    <t>JM-2020-02-04-56902-32-001</t>
  </si>
  <si>
    <t xml:space="preserve">TRAJE PROFESIONAL PARA BOMBERO FABRICADO BAJO LA NORMA NFPA 1971, EL CUAL INCLUYE: CHAQUETON, PANTALON, BOTAS, CASCO, GUANTES, MONJA Y TIRANTES </t>
  </si>
  <si>
    <t>FIRELESS</t>
  </si>
  <si>
    <t>JM-2020-16-00-54101-04-019</t>
  </si>
  <si>
    <t>RECOLECTOR</t>
  </si>
  <si>
    <t xml:space="preserve">DONACION </t>
  </si>
  <si>
    <t>MV 4X2 ISB 225 EURO 5</t>
  </si>
  <si>
    <t>3HAEUMMR7LL385490 NO. MOTOR: 74547077</t>
  </si>
  <si>
    <t>CAMIONES Y SOLUCIONES DE TRASPORTE SA DE CV</t>
  </si>
  <si>
    <t>QFU143</t>
  </si>
  <si>
    <t>JM-2020-16-00-54101-04-020</t>
  </si>
  <si>
    <t>3HAEUMMR1LL385615 NO. MOTOR: 74548092</t>
  </si>
  <si>
    <t>QFU142</t>
  </si>
  <si>
    <t>JM-2020-01-07-51101-16-005</t>
  </si>
  <si>
    <t>SILLA SECRETARIAL CON BRAZO TAPIZADA</t>
  </si>
  <si>
    <t>MILLAN</t>
  </si>
  <si>
    <t xml:space="preserve">TIMOTEO BENITO DE LOS SANTOS </t>
  </si>
  <si>
    <t>JM-2020-01-07-51101-16-006</t>
  </si>
  <si>
    <t>JM-2020-01-07-51101-17-002</t>
  </si>
  <si>
    <t xml:space="preserve">SILLA ESTABLE ACOJINADA </t>
  </si>
  <si>
    <t>N122AM</t>
  </si>
  <si>
    <t>AZUL MARINA</t>
  </si>
  <si>
    <t>JM-2020-01-07-51101-17-003</t>
  </si>
  <si>
    <t>JM-2020-01-07-51101-17-004</t>
  </si>
  <si>
    <t>JM-2020-01-07-51101-17-005</t>
  </si>
  <si>
    <t>JM-2020-01-07-51101-17-007</t>
  </si>
  <si>
    <t>JM-2020-01-07-51101-17-009</t>
  </si>
  <si>
    <t>JM-2020-01-06-51101-17-001</t>
  </si>
  <si>
    <t xml:space="preserve">SILLON EJECUTIVO TIPO PIEL </t>
  </si>
  <si>
    <t>JM-2020-01-07-51101-09-012</t>
  </si>
  <si>
    <t xml:space="preserve">ESCRITORIO DE TRABAJO CON CUBIERTA DE FORMAICA CON 2 CAJONES </t>
  </si>
  <si>
    <t>JM-2020-01-07-51101-17-006</t>
  </si>
  <si>
    <t>JM-2020-01-07-51101-17-008</t>
  </si>
  <si>
    <t>JM-2020-01-02-51202-20-002</t>
  </si>
  <si>
    <t>REFRIGERADOR DE 8 PIES</t>
  </si>
  <si>
    <t>INGRESOS DE GESTIÓN (R.P.)2020</t>
  </si>
  <si>
    <t>FZ40C1J-U</t>
  </si>
  <si>
    <t>S/N:341-96583201-0305-1310337</t>
  </si>
  <si>
    <t>790</t>
  </si>
  <si>
    <t>JM-2020-03-07-51101-09-003</t>
  </si>
  <si>
    <t>JM-2020-03-07-51101-16-009</t>
  </si>
  <si>
    <t>JM-2020-03-07-51101-16-008</t>
  </si>
  <si>
    <t>JM-2020-03-07-51101-09-002</t>
  </si>
  <si>
    <t>JM-2020-10-07-51101-17-025</t>
  </si>
  <si>
    <t>JM-2020-04-07-51101-09-002</t>
  </si>
  <si>
    <t xml:space="preserve">ESCRITORIO DE TRABAJO CON DOS CAJONES </t>
  </si>
  <si>
    <t>JM-2020-04-07-51101-09-003</t>
  </si>
  <si>
    <t>JM-2020-04-07-51101-09-004</t>
  </si>
  <si>
    <t>JM-2020-04-07-51101-16-004</t>
  </si>
  <si>
    <t>JM-2020-04-07-51101-16-005</t>
  </si>
  <si>
    <t>JM-2020-04-07-51101-16-006</t>
  </si>
  <si>
    <t>JM-2020-04-07-51101-16-002</t>
  </si>
  <si>
    <t>DIRECCION DE PROGRAMACION/SISTEMAS</t>
  </si>
  <si>
    <t>JM-2020-04-07-51101-16-003</t>
  </si>
  <si>
    <t>JM-2020-10-07-51101-09-026</t>
  </si>
  <si>
    <t>JM-2020-10-07-51101-17-016</t>
  </si>
  <si>
    <t>JM-2020-10-07-51101-17-017</t>
  </si>
  <si>
    <t>JM-2020-10-07-51101-17-018</t>
  </si>
  <si>
    <t>JM-2020-10-07-51101-17-019</t>
  </si>
  <si>
    <t>JM-2020-05-07-51101-16-001</t>
  </si>
  <si>
    <t>JM-2020-10-07-51101-17-006</t>
  </si>
  <si>
    <t>JM-2020-10-07-51101-17-007</t>
  </si>
  <si>
    <t>JM-2020-10-07-51101-17-008</t>
  </si>
  <si>
    <t>JM-2020-10-07-51101-17-009</t>
  </si>
  <si>
    <t>JM-2020-10-07-51101-17-010</t>
  </si>
  <si>
    <t>JM-2020-08-07-51101-16-001</t>
  </si>
  <si>
    <t>JM-2020-08-07-51101-16-002</t>
  </si>
  <si>
    <t>JM-2020-10-07-51101-17-020</t>
  </si>
  <si>
    <t xml:space="preserve">DIRECCION DE ADMINISTRACION/ASIGNADA A LA CASA DE LA CULTURA </t>
  </si>
  <si>
    <t>JM-2020-10-07-51101-17-021</t>
  </si>
  <si>
    <t>JM-2020-10-07-51101-17-022</t>
  </si>
  <si>
    <t>JM-2020-10-07-51101-09-018</t>
  </si>
  <si>
    <t>JM-2020-10-07-51101-17-024</t>
  </si>
  <si>
    <t>JM-2020-10-07-51101-09-027</t>
  </si>
  <si>
    <t>JM-2020-11-07-51101-16-001</t>
  </si>
  <si>
    <t>JM-2020-11-07-51101-16-002</t>
  </si>
  <si>
    <t>JM-2020-11-07-51101-16-003</t>
  </si>
  <si>
    <t>JM-2020-10-07-51101-09-014</t>
  </si>
  <si>
    <t>JM-2020-10-07-51101-09-015</t>
  </si>
  <si>
    <t>JM-2020-10-07-51101-09-017</t>
  </si>
  <si>
    <t>JM-2020-10-07-51101-09-023</t>
  </si>
  <si>
    <t>JM-2020-10-07-51101-09-025</t>
  </si>
  <si>
    <t>JM-2020-10-07-51101-09-024</t>
  </si>
  <si>
    <t>JM-2020-10-07-51101-17-005</t>
  </si>
  <si>
    <t>JM-2020-10-07-51101-17-011</t>
  </si>
  <si>
    <t>JM-2020-10-07-51101-17-012</t>
  </si>
  <si>
    <t>JM-2020-10-07-51101-17-015</t>
  </si>
  <si>
    <t>JM-2020-10-07-51101-17-013</t>
  </si>
  <si>
    <t>JM-2020-10-07-51101-17-014</t>
  </si>
  <si>
    <t>DIRECCIÓN DE ATENCION A LAS MUJERES/AREA DE PSICOLOGIA</t>
  </si>
  <si>
    <t>JM-2020-16-07-51101-16-001</t>
  </si>
  <si>
    <t>JM-2020-16-07-51101-16-002</t>
  </si>
  <si>
    <t>JM-2020-10-07-51101-09-021</t>
  </si>
  <si>
    <t>JM-2020-10-07-51101-17-023</t>
  </si>
  <si>
    <t>JM-2020-18-07-51101-17-003</t>
  </si>
  <si>
    <t>JM-2020-18-07-51101-17-002</t>
  </si>
  <si>
    <t>JM-2020-10-07-51101-09-016</t>
  </si>
  <si>
    <t>JM-2020-18-07-51101-17-005</t>
  </si>
  <si>
    <t>JM-2020-18-07-51101-17-006</t>
  </si>
  <si>
    <t>JM-2020-18-07-51101-17-001</t>
  </si>
  <si>
    <t>JM-2020-18-07-51101-17-004</t>
  </si>
  <si>
    <t>JM-2020-13-07-51101-16-001</t>
  </si>
  <si>
    <t>JM-2020-14-07-51101-09-005</t>
  </si>
  <si>
    <t>JM-2020-14-07-51101-16-005</t>
  </si>
  <si>
    <t>JM-2020-14-07-51101-16-006</t>
  </si>
  <si>
    <t>JM-2020-10-07-51101-09-022</t>
  </si>
  <si>
    <t>JM-2020-10-07-51501-01-029</t>
  </si>
  <si>
    <t>F0EB0094LD</t>
  </si>
  <si>
    <t>MP1TJRSM</t>
  </si>
  <si>
    <t>JM-2020-10-07-51501-01-048</t>
  </si>
  <si>
    <t>MP1TJRZI</t>
  </si>
  <si>
    <t>JM-2020-10-07-51501-04-008</t>
  </si>
  <si>
    <t xml:space="preserve">IMPRESORA MONOCROMATICA </t>
  </si>
  <si>
    <t>SEOLA-1802-01</t>
  </si>
  <si>
    <t>CNB2N6PNDN</t>
  </si>
  <si>
    <t xml:space="preserve">DIRECCION DE ADMINISTRACION/UNIDAD DE TRANSPARENCIA Y ACCESO A LA INFORMACION PUBLICA </t>
  </si>
  <si>
    <t>JM-2020-02-07-51501-04-008</t>
  </si>
  <si>
    <t>CNB1NB847Z</t>
  </si>
  <si>
    <t>JM-2020-02-07-51501-04-009</t>
  </si>
  <si>
    <t>CNB2N6PLFJ</t>
  </si>
  <si>
    <t>JM-2020-10-07-51501-01-036</t>
  </si>
  <si>
    <t>MP1TJRTH</t>
  </si>
  <si>
    <t>JM-2020-10-07-51501-01-047</t>
  </si>
  <si>
    <t>MP1TJRTJ</t>
  </si>
  <si>
    <t>JM-2020-10-07-51501-01-057</t>
  </si>
  <si>
    <t>MP1RKY97</t>
  </si>
  <si>
    <t>JM-2020-10-07-51501-06-003</t>
  </si>
  <si>
    <t>ESCANER A COLOR EXCANEO DUPLEX, NEGLO/BLANCO</t>
  </si>
  <si>
    <t>FCLSD-1004</t>
  </si>
  <si>
    <t>SG0B41100W</t>
  </si>
  <si>
    <t>JM-2020-10-07-51101-09-028</t>
  </si>
  <si>
    <t>JM-2020-10-07-51501-01-058</t>
  </si>
  <si>
    <t>MP1RKY81</t>
  </si>
  <si>
    <t>JM-2020-10-07-51501-06-002</t>
  </si>
  <si>
    <t>SG0C5111085</t>
  </si>
  <si>
    <t>JM-2020-10-07-51501-01-043</t>
  </si>
  <si>
    <t>MP1RBVC0</t>
  </si>
  <si>
    <t>JM-2020-10-07-51501-01-044</t>
  </si>
  <si>
    <t>MP1TJRTZ</t>
  </si>
  <si>
    <t>JM-2020-10-07-51501-01-045</t>
  </si>
  <si>
    <t>MP1RBQ33</t>
  </si>
  <si>
    <t>JM-2020-10-07-51501-01-055</t>
  </si>
  <si>
    <t>MP1RBS38</t>
  </si>
  <si>
    <t>JM-2020-10-07-51501-01-064</t>
  </si>
  <si>
    <t>F0ES009DLD</t>
  </si>
  <si>
    <t>MP1RNTLB</t>
  </si>
  <si>
    <t>JM-2020-10-07-51501-01-051</t>
  </si>
  <si>
    <t>MP1N7XJZ</t>
  </si>
  <si>
    <t>JM-2020-04-07-51501-04-008</t>
  </si>
  <si>
    <t>CNB2N6PLG7</t>
  </si>
  <si>
    <t>DIRECCION DE PROGRAMACION/RAMO 33</t>
  </si>
  <si>
    <t>JM-2020-10-07-51501-01-056</t>
  </si>
  <si>
    <t>MP1TJRV6</t>
  </si>
  <si>
    <t>JM-2020-10-07-51501-01-034</t>
  </si>
  <si>
    <t>MP1RKY77</t>
  </si>
  <si>
    <t>JM-2020-10-07-51501-01-041</t>
  </si>
  <si>
    <t>MP1TJV8M</t>
  </si>
  <si>
    <t>JM-2020-10-07-51501-01-042</t>
  </si>
  <si>
    <t>MP1TJV0M</t>
  </si>
  <si>
    <t>JM-2020-08-04-51501-04-007</t>
  </si>
  <si>
    <t xml:space="preserve">IMPRESORA MULTIFUNCINAL </t>
  </si>
  <si>
    <t>RAMO 23. PROVISIONES SALARIARES Y ECONOMICAS</t>
  </si>
  <si>
    <t>EPSON L3 150</t>
  </si>
  <si>
    <t>C634C</t>
  </si>
  <si>
    <t>X7GP024376</t>
  </si>
  <si>
    <t>JM-2020-08-07-51501-04-009</t>
  </si>
  <si>
    <t>CNB2N6PNFY</t>
  </si>
  <si>
    <t>JM-2020-08-07-51101-09-007</t>
  </si>
  <si>
    <t>JM-2020-08-07-51101-09-008</t>
  </si>
  <si>
    <t>JM-2020-10-07-51501-01-049</t>
  </si>
  <si>
    <t>MP1RBNDM</t>
  </si>
  <si>
    <t>JM-2020-08-07-51501-04-008</t>
  </si>
  <si>
    <t>CNB2N6PLDL</t>
  </si>
  <si>
    <t>DIRECCIÓN DE OBRAS, ORDENAMIENTO TERRITORIAL Y SERVICIOS MUNICIPALES/PRECIOS UNITARIOS</t>
  </si>
  <si>
    <t>JM-2020-10-07-51501-01-050</t>
  </si>
  <si>
    <t>MP1RMRC8</t>
  </si>
  <si>
    <t>JM-2020-10-07-51501-01-059</t>
  </si>
  <si>
    <t>MP1TJZFJ</t>
  </si>
  <si>
    <t>JM-2020-10-07-51101-09-019</t>
  </si>
  <si>
    <t>JM-2020-10-07-51501-01-060</t>
  </si>
  <si>
    <t>MP1RMNT5</t>
  </si>
  <si>
    <t xml:space="preserve">DIRECCION DE ADMINISTRACION/ASIGNADA A LA COORDINACION DE LA CASA DE LA CULTURA </t>
  </si>
  <si>
    <t>JM-2020-10-07-51101-09-020</t>
  </si>
  <si>
    <t xml:space="preserve">DIRECCION DE ADMINISTRACION/ASIGNADO A CASA DE LA CULTURA </t>
  </si>
  <si>
    <t>JM-2020-10-07-51501-01-068</t>
  </si>
  <si>
    <t>MP1VT2WT</t>
  </si>
  <si>
    <t>JM-2020-10-07-51501-01-067</t>
  </si>
  <si>
    <t>MP1VT57M</t>
  </si>
  <si>
    <t>JM-2020-10-07-51501-01-066</t>
  </si>
  <si>
    <t>MP1VT55K</t>
  </si>
  <si>
    <t>JM-2020-10-07-51501-06-001</t>
  </si>
  <si>
    <t>SG0C51107R</t>
  </si>
  <si>
    <t>JM-2020-10-07-51501-01-031</t>
  </si>
  <si>
    <t>MP1TJRWZ</t>
  </si>
  <si>
    <t>JM-2020-10-07-51501-01-032</t>
  </si>
  <si>
    <t>MP1TJXH0</t>
  </si>
  <si>
    <t>JM-2020-10-07-51501-01-033</t>
  </si>
  <si>
    <t>MP1TJ51J</t>
  </si>
  <si>
    <t>JM-2020-10-07-51501-01-039</t>
  </si>
  <si>
    <t>MP1RBQ9Y</t>
  </si>
  <si>
    <t>JM-2020-11-07-51501-04-008</t>
  </si>
  <si>
    <t>CNB1NB84B1</t>
  </si>
  <si>
    <t>JM-2020-10-07-51501-01-037</t>
  </si>
  <si>
    <t>MP1RKY88</t>
  </si>
  <si>
    <t>JM-2020-10-07-51501-01-038</t>
  </si>
  <si>
    <t>MP1RBV6E</t>
  </si>
  <si>
    <t>JM-2020-10-07-51501-01-040</t>
  </si>
  <si>
    <t>MP1RBN9T</t>
  </si>
  <si>
    <t>JM-2020-10-07-51501-01-062</t>
  </si>
  <si>
    <t>MP1TK0HZ</t>
  </si>
  <si>
    <t>JM-2020-10-07-51501-01-063</t>
  </si>
  <si>
    <t>MP1RMRE3</t>
  </si>
  <si>
    <t>NEGRAS</t>
  </si>
  <si>
    <t>DIRECCION DE ADMINISTRACION/AREA DE INVENTARIOS</t>
  </si>
  <si>
    <t>JM-2020-14-07-51501-04-002</t>
  </si>
  <si>
    <t>CNB2N6PLGF</t>
  </si>
  <si>
    <t>JM-2020-10-07-51501-01-035</t>
  </si>
  <si>
    <t>MP1TJZH2</t>
  </si>
  <si>
    <t>JM-2020-10-07-51501-01-046</t>
  </si>
  <si>
    <t>MP1RBNAY</t>
  </si>
  <si>
    <t>JM-2020-06-07-51501-04-001</t>
  </si>
  <si>
    <t>CNB1NB84C0</t>
  </si>
  <si>
    <t>JM-2020-10-07-51501-01-065</t>
  </si>
  <si>
    <t>MP1RMTN3</t>
  </si>
  <si>
    <t>JM-2020-16-07-51501-04-002</t>
  </si>
  <si>
    <t>CNB2N6PLFR</t>
  </si>
  <si>
    <t>JM-2020-10-07-51501-01-053</t>
  </si>
  <si>
    <t>MP1RMR99</t>
  </si>
  <si>
    <t>JM-2020-10-07-51501-01-054</t>
  </si>
  <si>
    <t>MP1TJV1F</t>
  </si>
  <si>
    <t>JM-2020-10-07-51501-01-030</t>
  </si>
  <si>
    <t>MP1TJZB4</t>
  </si>
  <si>
    <t>COORDINACIÓN ADMINISTRATIVA DEL DIF (DEMANDA POR ROBO)</t>
  </si>
  <si>
    <t>JM-2020-10-07-51501-01-052</t>
  </si>
  <si>
    <t>MP1TFVCL</t>
  </si>
  <si>
    <t>JM-2020-10-07-51501-01-061</t>
  </si>
  <si>
    <t>MP1RKY6A</t>
  </si>
  <si>
    <t>JM-2020-02-04-54502-05-001</t>
  </si>
  <si>
    <t>CAYUCO DE FIBRA DE VIDRIO DE 6 METROS DE LARGO POR 95 CM DE ANCHO REFORZADO CON PETATILLO 2 BANCOS Y DOS PANETAS</t>
  </si>
  <si>
    <t xml:space="preserve">FRANCISCO RAMIREZ MAGAÑA </t>
  </si>
  <si>
    <t>43</t>
  </si>
  <si>
    <t>EMBARCACIONES (54502)</t>
  </si>
  <si>
    <t>JM-2020-08-02-56701-02-013</t>
  </si>
  <si>
    <t xml:space="preserve">ESCALERA DIELECTRICA DE 11 METROS CON EXTENSION </t>
  </si>
  <si>
    <t>INGRESOS DE GESTION ( R.P.) 2020</t>
  </si>
  <si>
    <t>C-3023-24PTN</t>
  </si>
  <si>
    <t>120 - AT01-D-2875779</t>
  </si>
  <si>
    <t>ALUMINIO CON NARANJA</t>
  </si>
  <si>
    <t>759</t>
  </si>
  <si>
    <t>JM-2020-09-02-56902-01-013</t>
  </si>
  <si>
    <t xml:space="preserve">PODADORA </t>
  </si>
  <si>
    <t>INGRESOS DE GESTION (R.P.)2020</t>
  </si>
  <si>
    <t xml:space="preserve">NARANJA - NEGRO </t>
  </si>
  <si>
    <t>JM-2021-05-02-51901-11-005</t>
  </si>
  <si>
    <t>MINI SPLIT MIRAGE DE 2 TONELADAS</t>
  </si>
  <si>
    <t>INGRESOS DE GESTION (R.P.)</t>
  </si>
  <si>
    <t>EVAPORADOR: ELF261D      COMPRESOR: CLF261D</t>
  </si>
  <si>
    <t>EVAPORADOR: ELF261D7062003196      COMPRESOR: CLF261D7062003118</t>
  </si>
  <si>
    <t>TIMOTEO BENITO DE LOS SANTOS</t>
  </si>
  <si>
    <t>JM-2020-16-00-54101-04-021</t>
  </si>
  <si>
    <t xml:space="preserve">CAMION RECOLECTOR </t>
  </si>
  <si>
    <t>INTERNATIONAL MV607</t>
  </si>
  <si>
    <t>3HAEUMMR4ML165015 MOTOR: 74634217</t>
  </si>
  <si>
    <t xml:space="preserve">CEMSA </t>
  </si>
  <si>
    <t>FC 864</t>
  </si>
  <si>
    <t>JM-2021-11-01-51201-77-001</t>
  </si>
  <si>
    <t xml:space="preserve">LITERAS INDIVIDUALES GINEBRA </t>
  </si>
  <si>
    <t xml:space="preserve">ANGEL GUADALUPE DE DIOS VICENTE </t>
  </si>
  <si>
    <t xml:space="preserve">DIRECCION DE SEGURIDAD PUBLICA/GUARDIA NACIONAL </t>
  </si>
  <si>
    <t>JM-2021-11-01-51201-77-002</t>
  </si>
  <si>
    <t>JM-2021-11-01-51201-77-003</t>
  </si>
  <si>
    <t>JM-2021-11-01-51201-77-004</t>
  </si>
  <si>
    <t>JM-2021-11-01-51201-77-005</t>
  </si>
  <si>
    <t>JM-2021-11-01-51201-77-006</t>
  </si>
  <si>
    <t>JM-2021-11-01-51201-77-007</t>
  </si>
  <si>
    <t>JM-2021-11-01-51201-77-008</t>
  </si>
  <si>
    <t>JM-2021-11-01-51201-77-009</t>
  </si>
  <si>
    <t>JM-2021-11-01-51201-77-010</t>
  </si>
  <si>
    <t>JM-2021-11-01-51201-77-011</t>
  </si>
  <si>
    <t>JM-2021-11-01-51201-77-012</t>
  </si>
  <si>
    <t>JM-2021-11-01-51201-77-013</t>
  </si>
  <si>
    <t>JM-2021-11-01-51201-77-014</t>
  </si>
  <si>
    <t>JM-2021-11-01-51201-77-015</t>
  </si>
  <si>
    <t>JM-2021-11-01-51202-20-001</t>
  </si>
  <si>
    <t xml:space="preserve">CONGELADOR INDIVIDUAL </t>
  </si>
  <si>
    <t xml:space="preserve">ISR PARTICIPABLE </t>
  </si>
  <si>
    <t xml:space="preserve">HISENSE </t>
  </si>
  <si>
    <t>LD29X</t>
  </si>
  <si>
    <t>1L018900N01JLD29XP61612</t>
  </si>
  <si>
    <t>269</t>
  </si>
  <si>
    <t>JM-2021-11-01-51202-20-002</t>
  </si>
  <si>
    <t xml:space="preserve">REFRIGERADOR  DE 9 PIES </t>
  </si>
  <si>
    <t xml:space="preserve">WINIA </t>
  </si>
  <si>
    <t>D-25210G                                            D-25215G                                                 D-25220G                                            D-25230G</t>
  </si>
  <si>
    <t>JM-2021-11-02-51901-11-011</t>
  </si>
  <si>
    <t xml:space="preserve">AIRE ACONDICIONADO MINI SPLIT 24000 BTU </t>
  </si>
  <si>
    <t>GWC24QE-D3NNB4E</t>
  </si>
  <si>
    <t>3C4680W001364</t>
  </si>
  <si>
    <t>JM-2021-11-02-51901-11-012</t>
  </si>
  <si>
    <t>3C4680W001247</t>
  </si>
  <si>
    <t>JM-2021-02-01-51501-01-025</t>
  </si>
  <si>
    <t>24 - dd0002la</t>
  </si>
  <si>
    <t>8CC0341ZFS</t>
  </si>
  <si>
    <t>JM-2021-02-01-51501-01-026</t>
  </si>
  <si>
    <t>8CC0341ZFT</t>
  </si>
  <si>
    <t>JM-2021-02-01-51501-01-027</t>
  </si>
  <si>
    <t>8CC0341ZFZ</t>
  </si>
  <si>
    <t>JM-2021-11-03-51501-08-003</t>
  </si>
  <si>
    <t>UPS TRIPP</t>
  </si>
  <si>
    <t>SU30000XL</t>
  </si>
  <si>
    <t>3034RLCPS720100007</t>
  </si>
  <si>
    <t xml:space="preserve">SERGIO LUIS PEREZ DE LA CRUZ </t>
  </si>
  <si>
    <t>401</t>
  </si>
  <si>
    <t>JM-2021-03-01-51501-01-011</t>
  </si>
  <si>
    <t>8CC0341ZJZ</t>
  </si>
  <si>
    <t>JM-2021-03-01-51901-11-020</t>
  </si>
  <si>
    <t>MINI SPLIT DE 24 BTU</t>
  </si>
  <si>
    <t>PARTICIPACIONES GC 202</t>
  </si>
  <si>
    <t>EVAPORADOR: GWC24QE-D3NNB4E/I</t>
  </si>
  <si>
    <t>EVAPORADOR: 3C468OWOO4815</t>
  </si>
  <si>
    <t>SERGO LUIS PEREZ DE LA CRUZ</t>
  </si>
  <si>
    <t>393</t>
  </si>
  <si>
    <t>JM-2021-03-01-51901-11-019</t>
  </si>
  <si>
    <t>EVAPORADOR: 3C468OWOO3947</t>
  </si>
  <si>
    <t>JM-2018-11-01-54101-17-008</t>
  </si>
  <si>
    <t>JM-2021-07-01-51901-11-001</t>
  </si>
  <si>
    <t>MINI SPLIT DE 18000 BTU A 220 VOLTS</t>
  </si>
  <si>
    <t xml:space="preserve">PARTICIPACIONES </t>
  </si>
  <si>
    <t xml:space="preserve">AUX </t>
  </si>
  <si>
    <t xml:space="preserve">EVAPORADOR: ASW-18B2/FFR2  COMPRESOR: ASW-18B2/FFR2                   </t>
  </si>
  <si>
    <t>EVAPORADOR:                            B34049714101N01083                    COMPRESOR:                            A21069705701W00501</t>
  </si>
  <si>
    <t>990</t>
  </si>
  <si>
    <t>JM-2021-08-01-51901-11-027</t>
  </si>
  <si>
    <t>MINI SPLIT DE 12000 BTU A 220 VOLTS</t>
  </si>
  <si>
    <t>AURUS</t>
  </si>
  <si>
    <t>EVAPORADOR: ARU-12A2/OF COMPRESERO: ARU-12A2/OF</t>
  </si>
  <si>
    <t>EVAPORADOR: 1F954NL00ZL11501098</t>
  </si>
  <si>
    <t>JM-2021-11-02-51901-11-013</t>
  </si>
  <si>
    <t xml:space="preserve">MINI SPLIT DE 24000 BTU A 220 </t>
  </si>
  <si>
    <t>ASW-24B2/FFR1</t>
  </si>
  <si>
    <t>B38197661501N00335</t>
  </si>
  <si>
    <t>JM-2021-04-02-51501-16-002</t>
  </si>
  <si>
    <t xml:space="preserve">SERVIDOR HPE PROLIANT ML110 GENIO, MONITOR LED HP P22VA 21.5 PULGADAS </t>
  </si>
  <si>
    <t xml:space="preserve">HEWLETT PACKARD ENTERPRISE </t>
  </si>
  <si>
    <t>P19116-001</t>
  </si>
  <si>
    <t>2M2138006H</t>
  </si>
  <si>
    <t xml:space="preserve">ARMANDO VAZQUEZ ROCHA </t>
  </si>
  <si>
    <t>JM-2022-02-02-56902-66-001</t>
  </si>
  <si>
    <t>FUMIGADORA SR- 200 STIHL 1.1 HP 10 LTS</t>
  </si>
  <si>
    <t>SR-200</t>
  </si>
  <si>
    <t>BLANCO CON NARANJA</t>
  </si>
  <si>
    <t>JM-2022-08-02-56301-37-001</t>
  </si>
  <si>
    <t>REVOLVEDORA DE CONCRETO UN SACO CON MOTOR COMPLETA CON TODOS LOS ACCESORIOS COMPLETOS</t>
  </si>
  <si>
    <t>VEKCER 13 HP</t>
  </si>
  <si>
    <t>ANTARIX RA1SV13</t>
  </si>
  <si>
    <t>GP390 202008080191</t>
  </si>
  <si>
    <t>FAC00209</t>
  </si>
  <si>
    <t>JM-2022-08-02-56301-38-001</t>
  </si>
  <si>
    <t xml:space="preserve">CORTADORA DE CONCRETO DE 13 HP </t>
  </si>
  <si>
    <t>NAVAJO 13 HP</t>
  </si>
  <si>
    <t>TKA-FS450</t>
  </si>
  <si>
    <t>T1140021070013791</t>
  </si>
  <si>
    <t>AMARILLO CON NEGRO</t>
  </si>
  <si>
    <t>JM-2022-08-02-56301-47-001</t>
  </si>
  <si>
    <t>MAQUINA COMPACTADOR</t>
  </si>
  <si>
    <t>CIPSA</t>
  </si>
  <si>
    <t>CM13MP6</t>
  </si>
  <si>
    <t>CM2201017</t>
  </si>
  <si>
    <t>NEGRO CON AMARILLO</t>
  </si>
  <si>
    <t>VHA-002546</t>
  </si>
  <si>
    <t>JM-2014-04-06-5151-01-009</t>
  </si>
  <si>
    <t>MONITOR 4CE4330NH4, TECLADO BCYST0ACP7A0A8, ADAPTADOR WDMCT0AHH6UMM80B Y MOUSE FCYRV0CAU6VTR9</t>
  </si>
  <si>
    <t>JM-2014-04-02-5151-08-001</t>
  </si>
  <si>
    <t>NO BREAK CAPACIDAD 2200 VA/1320 W PARA RACK</t>
  </si>
  <si>
    <t>FORZA</t>
  </si>
  <si>
    <t>FX-2200LCD</t>
  </si>
  <si>
    <t>*721405300348*</t>
  </si>
  <si>
    <t>A 131</t>
  </si>
  <si>
    <t>JM-2017-08-33-5231-01-002</t>
  </si>
  <si>
    <t>CAMARA DIGITAL D7100 + LENTE 18-140 MM CON KIT</t>
  </si>
  <si>
    <t>CAMARA D7100 18-140 VR; LENTE AF-S DX NIKKOR 18-140MM f/3.5-5.6 GED VR</t>
  </si>
  <si>
    <t>CAMARA 2807677; LENTE 30243061</t>
  </si>
  <si>
    <t>JM-2013-11-04-5411-17-019</t>
  </si>
  <si>
    <t>UNIDAD FORD F-150 DOBLE CABINA 4 PUERTAS</t>
  </si>
  <si>
    <t>1FTFW1CF3DKF29015</t>
  </si>
  <si>
    <t>3892</t>
  </si>
  <si>
    <t>JM-2009-04-02-5151-01-014</t>
  </si>
  <si>
    <t>CPU</t>
  </si>
  <si>
    <t>CPU: CNX741060P</t>
  </si>
  <si>
    <t>JM-2018-16-01-5151-01-002</t>
  </si>
  <si>
    <t>S2016171001699</t>
  </si>
  <si>
    <t>REGULAR (MONITOR)</t>
  </si>
  <si>
    <t>JM-2010-01-02-5111-11-002</t>
  </si>
  <si>
    <t>LIBRERO S/CREDENZA 4 PUERTAS 1.86 X .35 X 1.05  MTS.</t>
  </si>
  <si>
    <t>JM-2002-02-02-5111-02-012</t>
  </si>
  <si>
    <t>1058</t>
  </si>
  <si>
    <t>JM-2015-05-13-5411-17-001</t>
  </si>
  <si>
    <t>3GBEC14X37M103385</t>
  </si>
  <si>
    <t>A33747</t>
  </si>
  <si>
    <t>DIRECCIÓN DE OBRAS, ORDENAMIENTO TERRITORIAL Y SERVICIOS MUNICIPALES / PLACAS VM95307</t>
  </si>
  <si>
    <t>JM-2011-02-07-5411-05-001</t>
  </si>
  <si>
    <t>CAMIONETA REDILA F-350</t>
  </si>
  <si>
    <t>1FDEF3G67BEC32581</t>
  </si>
  <si>
    <t>BLANCO OXFORD</t>
  </si>
  <si>
    <t>TABASCO AUTOMOVILISTICA S.A. DE C.V.</t>
  </si>
  <si>
    <t>A 48465</t>
  </si>
  <si>
    <t>JM-2014-04-06-5151-06-001</t>
  </si>
  <si>
    <t>SCANNER</t>
  </si>
  <si>
    <t>DR-C130, ADAPTADOR MG1-4745</t>
  </si>
  <si>
    <t>FW330290, ADAPTADOR 1407081864</t>
  </si>
  <si>
    <t>3</t>
  </si>
  <si>
    <t>JM-2014-04-06-5151-01-004</t>
  </si>
  <si>
    <t>MONITOR 4CE4330NGF, TECLADO BCYST0ACP7A139, ADAPTADOR WDMCT0AHH6UGJM0B Y MOUSE FCYRV0CAU6VTRI</t>
  </si>
  <si>
    <t>JM-2014-04-06-5151-01-006</t>
  </si>
  <si>
    <t>MONITOR 4CE4330NG4, TECLADO BCYST0ACP7A0AH, ADAPTADOR WDMCT0AHH6UMM40B Y MOUSE FCYRV0CAU6VTRT</t>
  </si>
  <si>
    <t>JM-2020-02-00-54103-15-001</t>
  </si>
  <si>
    <t xml:space="preserve">AMBULANCIA,  VEHICULO CHASIS VAN TECHO ALTO  </t>
  </si>
  <si>
    <t xml:space="preserve">DONATIVOS </t>
  </si>
  <si>
    <t>1FTBR1C8XLKA11960</t>
  </si>
  <si>
    <t xml:space="preserve">CONVERSIONES ESPECIALES S.A DE C.V </t>
  </si>
  <si>
    <t>A-7884</t>
  </si>
  <si>
    <t>JM-2014-04-06-5151-01-002</t>
  </si>
  <si>
    <t>COMPUTADORA DE ESCRITORIO DE 4GB DE MEMORIA RAM: SISTEMA TODO EN UNO  (MONITOR LED 19.5</t>
  </si>
  <si>
    <t>MONITOR 4CE4330NGH, TECLADO BCYST0ACP7A0A7, ADAPTADOR WDMCT0AHH6UGJG0B Y MOUSE FCYRV0CAU6VTR4</t>
  </si>
  <si>
    <t>JM-2000-03-01-5191-06-002</t>
  </si>
  <si>
    <t>MAQUINA DE ESCRIBIR</t>
  </si>
  <si>
    <t>SG-3</t>
  </si>
  <si>
    <t>JM-2010-02-02-5641-11-003</t>
  </si>
  <si>
    <t>MINI SPLIT DE 18,000 BTU</t>
  </si>
  <si>
    <t>WA3110Q</t>
  </si>
  <si>
    <t>COND. 095200278 Y EVAP. 095200934</t>
  </si>
  <si>
    <t>J01837</t>
  </si>
  <si>
    <t>DIRECCIÓN DE PROTECCIÓN AMBIENTAL Y DESARROLLO SUSTENTABLE/SECRETARIA DEL AYUNTAMIENTO</t>
  </si>
  <si>
    <t>JM-2011-15-01-5641-11-004</t>
  </si>
  <si>
    <t>MINISPLIT DE 1 1/2 HP</t>
  </si>
  <si>
    <t>GALANZ</t>
  </si>
  <si>
    <t>AU-RC63F150L4</t>
  </si>
  <si>
    <t>1211</t>
  </si>
  <si>
    <t>ROJO VINO</t>
  </si>
  <si>
    <t xml:space="preserve">SALA DE CABILDO </t>
  </si>
  <si>
    <t>SECRETARIA TECNICA</t>
  </si>
  <si>
    <t>SECRETARIA PARTICULAR</t>
  </si>
  <si>
    <t>SINDICO DE HACIENDA</t>
  </si>
  <si>
    <t>COMUNICACIÓN SOCIAL</t>
  </si>
  <si>
    <t>AREA DE COMBUSTIBLE</t>
  </si>
  <si>
    <t>OFICINA DE AUDITORES</t>
  </si>
  <si>
    <t xml:space="preserve">UNIDAD DE TRANSPARENCIA Y ACCESO A LA INFORMACION PUBLICA </t>
  </si>
  <si>
    <t>TALLER MECANICO</t>
  </si>
  <si>
    <t>ALMACEN</t>
  </si>
  <si>
    <t>REGISTRO CIVIL NO. 1</t>
  </si>
  <si>
    <t>COORDINACION DE PROTECCION CIVIL</t>
  </si>
  <si>
    <t>COORDINACION DE RECLUTAMIENTO</t>
  </si>
  <si>
    <t>ASUNTOS RELIGIOSOS</t>
  </si>
  <si>
    <t>ASUNTOS INDIGENAS</t>
  </si>
  <si>
    <t>COORDINACION DE BIENESTAR SOCIAL</t>
  </si>
  <si>
    <t xml:space="preserve">DELEGADOS </t>
  </si>
  <si>
    <t>DIRECCION DE ATENCION CIUDADANA</t>
  </si>
  <si>
    <t xml:space="preserve">AREA DE CONTABILIDAD </t>
  </si>
  <si>
    <t>AREA DE EGRESOS</t>
  </si>
  <si>
    <t>AREA DE INGRESOS</t>
  </si>
  <si>
    <t>CATASTRO</t>
  </si>
  <si>
    <t>ARCHIVO GENERAL</t>
  </si>
  <si>
    <t xml:space="preserve">RECLUTAMIENTO </t>
  </si>
  <si>
    <t>DEPARTAMENTO DE SISTEMAS</t>
  </si>
  <si>
    <t>RAMO 33</t>
  </si>
  <si>
    <t xml:space="preserve">COORDINACION JURIDICA </t>
  </si>
  <si>
    <t xml:space="preserve">TALLER AGRICOLA </t>
  </si>
  <si>
    <t>ROTOCULTIVADOR DE 80 CM. (IMPLEMENTO)</t>
  </si>
  <si>
    <t xml:space="preserve">SALEROS DE 2 X 0.70 (31 PIEZAS) (28 PIEZAS EN BUENAS CONDICIONES Y 3 EN MALAS EN CONDCIONES ) </t>
  </si>
  <si>
    <t>MALA (SOLO MONITOR)</t>
  </si>
  <si>
    <t>REGULAR (FALTA MONITOR)</t>
  </si>
  <si>
    <t xml:space="preserve">DIRECCIÓN DE FINANZAS/COORDINACION DE REGLAMENTO </t>
  </si>
  <si>
    <t xml:space="preserve">DIRECCIÓN DE FINANZAS/CONTABILIDAD PRESTADA A RECLUTAMIENTO (CENTRAL CAMIONERA) </t>
  </si>
  <si>
    <t>MALA SOLO ESTA EL CPU</t>
  </si>
  <si>
    <t>REGULAR SOLO FUNCIONA SCANNER</t>
  </si>
  <si>
    <t>SECRETARIA DEL AYUNTAMIENTO/COORDINACION DE  ASUNTOS INDIGENAS</t>
  </si>
  <si>
    <t xml:space="preserve">SECRETARIA DEL AYUNTAMIENTO/REGLAMENTO </t>
  </si>
  <si>
    <t>SECRETARIA DEL AYUNTAMIENTO/ALMACEN</t>
  </si>
  <si>
    <t>PRESIDENCIA/OFICINA DE LA PRESIDENTA</t>
  </si>
  <si>
    <t>PRESIDENCIA/SINDICO DE HACIENDA</t>
  </si>
  <si>
    <t>PRESIDENCIA/PROGRAMACION</t>
  </si>
  <si>
    <t>PRESIDENCIA/DECUR</t>
  </si>
  <si>
    <t>PRESIDENCIA/ALMACEN</t>
  </si>
  <si>
    <t>¿</t>
  </si>
  <si>
    <t>JM-2012-08-13-5411-05-016</t>
  </si>
  <si>
    <t>CAMIONETA PICKUP</t>
  </si>
  <si>
    <t>1GCEC14X03Z157943</t>
  </si>
  <si>
    <t xml:space="preserve">DISTRIVUIDORA CHEVROLET, DE C.V. </t>
  </si>
  <si>
    <t>A 34075</t>
  </si>
  <si>
    <t>DIRECCIÓN DE OBRAS, ORDENAMIENTO TERRITORIAL Y SERVICIOS MUNICIPALES/PLACAS VN-5051-B</t>
  </si>
  <si>
    <t xml:space="preserve">VENTANILLA UNICA </t>
  </si>
  <si>
    <t xml:space="preserve">SUPERVISION </t>
  </si>
  <si>
    <t xml:space="preserve">PRECIOS UNITARIOS </t>
  </si>
  <si>
    <t xml:space="preserve">MALA/SOLO FUNCIONA EL SCANNER </t>
  </si>
  <si>
    <t xml:space="preserve">PROYECTOS </t>
  </si>
  <si>
    <t xml:space="preserve">SERVICIOS MUNICIPALES </t>
  </si>
  <si>
    <t>TALLER DE HERRERIA - TALLER MECANICO</t>
  </si>
  <si>
    <t xml:space="preserve">MAQUINARIA </t>
  </si>
  <si>
    <t>DIRECCIÓN DE OBRAS, ORDENAMIENTO TERRITORIAL Y SERVICIOS MUNICIPALES/ PLACAS VN-5052-B</t>
  </si>
  <si>
    <t>DIRECCIÓN DE OBRAS, ORDENAMIENTO TERRITORIAL Y SERVICIOS MUNICIPALES/ PLACAS VM95315</t>
  </si>
  <si>
    <t>DIRECCIÓN DE OBRAS, ORDENAMIENTO TERRITORIAL Y SERVICIOS MUNICIPALES / PLACAS VM95319</t>
  </si>
  <si>
    <t xml:space="preserve">DIRECCIÓN DE OBRAS, ORDENAMIENTO TERRITORIAL Y SERVICIOS MUNICIPALES/COORDINACION DE ADMINISTRACION </t>
  </si>
  <si>
    <t xml:space="preserve">REGULAR  </t>
  </si>
  <si>
    <t>AREA DE INVENTARIOS</t>
  </si>
  <si>
    <t>AREA DE RECURSOS HUMANOS</t>
  </si>
  <si>
    <t xml:space="preserve">                AREA DE NOMINA</t>
  </si>
  <si>
    <t xml:space="preserve">AREA DE COMPRAS </t>
  </si>
  <si>
    <t>AREA DE ADMINISTRACION AYUNTAMIENTO</t>
  </si>
  <si>
    <t xml:space="preserve">MERCADO </t>
  </si>
  <si>
    <t xml:space="preserve">CENTRAL CAMIONERA </t>
  </si>
  <si>
    <t>DIRECCIÓN DE TRÁNSITO MUNICIPAL/RECEPCIÓN</t>
  </si>
  <si>
    <t xml:space="preserve">BUENA </t>
  </si>
  <si>
    <t xml:space="preserve">DIRECCIÓN DE TRÁNSITO MUNICIPAL/INSTALADA EN LA ANTES MOVIL 0028 </t>
  </si>
  <si>
    <t xml:space="preserve">COORDINACION DE TENENCIA DE LA TIERRA </t>
  </si>
  <si>
    <t xml:space="preserve">JUEZ CALIFICADOR </t>
  </si>
  <si>
    <t xml:space="preserve">DIRECCION DE ASUNTOS JURIDICOS/COORDINACION DE TENENCIA DE LA TIERRA </t>
  </si>
  <si>
    <t>AREA JURIDICA</t>
  </si>
  <si>
    <t xml:space="preserve">AREA DE PSICOLOGIA </t>
  </si>
  <si>
    <t xml:space="preserve">MALA  </t>
  </si>
  <si>
    <t>CONTENEDOR DE MALLA</t>
  </si>
  <si>
    <t>JM-2012-16-04-5411-04-014</t>
  </si>
  <si>
    <t xml:space="preserve">SUB-COORDINACION ADMINISTRATIVA </t>
  </si>
  <si>
    <t xml:space="preserve">COORDINACIÓN MEDICA </t>
  </si>
  <si>
    <t>COORDINACION DEL INAPAM</t>
  </si>
  <si>
    <t>PAMAR</t>
  </si>
  <si>
    <t>COORDINACIÓN ADMINISTRATIVA DEL DIF/COORDINACION DEL INAPAM</t>
  </si>
  <si>
    <t>COORDINACIÓN ADMINISTRATIVA DEL DIF/PAMAR</t>
  </si>
  <si>
    <t>AREA DE PROCUPADURIA DE DEFENSA DEL MENOR</t>
  </si>
  <si>
    <t>TALLER DE BELLEZA</t>
  </si>
  <si>
    <t>COORDINACIÓN ADMINISTRATIVA DEL DIF/TALLER DE BELLEZA</t>
  </si>
  <si>
    <t>TALLER DE CORTE Y CONFECCION</t>
  </si>
  <si>
    <t>COORDINACIÓN ADMINISTRATIVA DEL DIF/TALLER DE CORTE Y CONFECCION</t>
  </si>
  <si>
    <t>TALLER DE CORTE Y CONFECCION DE REFORMA 2DA</t>
  </si>
  <si>
    <t>COORDINACIÓN ADMINISTRATIVA DEL DIF/TALLER DE CORTE Y CONFECCION DE TIERRA ADENTRO 1RA.</t>
  </si>
  <si>
    <t>COORDINACIÓN ADMINISTRATIVA DEL DIF/TALLER DE CORTE Y CONFECCION DE REFORMA 2DA</t>
  </si>
  <si>
    <t>TALLER DE CORTE Y CONFECCION DE TIERRA ADENTRO 1RA.</t>
  </si>
  <si>
    <t>TALLER DE CORTE Y CONFECCION POB. MECOACAN</t>
  </si>
  <si>
    <t>COORDINACIÓN ADMINISTRATIVA DEL DIF/TALLER DE CORTE Y CONFECCION POB. MECOACAN</t>
  </si>
  <si>
    <t>TALLER DE CORTE Y CONFECCION POB. SOYATACO</t>
  </si>
  <si>
    <t>COORDINACIÓN ADMINISTRATIVA DEL DIF/TALLER DE CORTE Y CONFECCION POB. SOYATACO</t>
  </si>
  <si>
    <t>PIRAMIDE TALLER DE MANUALIDADES</t>
  </si>
  <si>
    <t>COORDINACIÓN ADMINISTRATIVA DEL DIF/PIRAMIDE TALLER DE MANUALIDADES</t>
  </si>
  <si>
    <t>COORDINACION DE LA U.B.R.</t>
  </si>
  <si>
    <t>COORDINACIÓN ADMINISTRATIVA DEL DIF/COORDINACION DE LA U.B.R. EXTERIOR DEL PATIO</t>
  </si>
  <si>
    <t xml:space="preserve">COORDINACIÓN ADMINISTRATIVA DEL DIF/COORDINACION DE LA U.B.R. </t>
  </si>
  <si>
    <t>MECANOTERAPIA</t>
  </si>
  <si>
    <t>COORDINACIÓN ADMINISTRATIVA DEL DIF/COORDINACION DE LA U.B.R.(MECANOTERAPIA)</t>
  </si>
  <si>
    <t>COORDINACIÓN ADMINISTRATIVA DEL DIF/COORDINACION DE LA U.B.R. (MECANOTERAPIA)</t>
  </si>
  <si>
    <t>LENGUAJE</t>
  </si>
  <si>
    <t>HIDROTERAPIA</t>
  </si>
  <si>
    <t>COORDINACIÓN ADMINISTRATIVA DEL DIF/COORDINACION DE LA U.B.R. (LENGUAJE)</t>
  </si>
  <si>
    <t>ELECTROTERAPIA</t>
  </si>
  <si>
    <t xml:space="preserve">	MAQUINA DE COSER INDUSTRIAL</t>
  </si>
  <si>
    <t xml:space="preserve">	1067	</t>
  </si>
  <si>
    <t xml:space="preserve">13	</t>
  </si>
  <si>
    <t xml:space="preserve">RAMO 15. DESARROLLO AGRARIO, TERRITORIAL Y URBANO	</t>
  </si>
  <si>
    <t xml:space="preserve">BROTHER	</t>
  </si>
  <si>
    <t xml:space="preserve">	3907	</t>
  </si>
  <si>
    <t xml:space="preserve">HA-412	</t>
  </si>
  <si>
    <t xml:space="preserve">7550A-3 MOTOR: 122857	</t>
  </si>
  <si>
    <t>1066</t>
  </si>
  <si>
    <t>COORDINACIÓN DEL DIF/TALLER DE BELLEZA</t>
  </si>
  <si>
    <t>JM-2008-18-04-5111-08-002</t>
  </si>
  <si>
    <t>JM-2008-18-04-5111-08-001</t>
  </si>
  <si>
    <t>PLATAFORMA MEXICO</t>
  </si>
  <si>
    <t>ARCHIVO</t>
  </si>
  <si>
    <t>BODEGA</t>
  </si>
  <si>
    <t xml:space="preserve">CENTRO DE CONTROL DE VIDEO VIGILANCIA </t>
  </si>
  <si>
    <t>COMANDANCIA</t>
  </si>
  <si>
    <t xml:space="preserve">GUARDIA NACIONAL </t>
  </si>
  <si>
    <t xml:space="preserve">DIRECCION DE EDUCACION CULTURA Y RECREACION </t>
  </si>
  <si>
    <t>DIRECCION DE EDUCACION CULTURA Y RECREACION</t>
  </si>
  <si>
    <t>COORDINACION DE LA CASA DE LA CULTURA</t>
  </si>
  <si>
    <t xml:space="preserve">MALAS </t>
  </si>
  <si>
    <t>DECUR/CASA DE LA CULTURA (EXHIBICION)</t>
  </si>
  <si>
    <t>COORDINACION DE PROMOCION CULTURAL</t>
  </si>
  <si>
    <t>COORDINACION DE DEPORTE</t>
  </si>
  <si>
    <t>CASA MUSEO</t>
  </si>
  <si>
    <t>BIBLIOTECA MUNICIPAL</t>
  </si>
  <si>
    <t>DECUR/BIBLIOTECA MUNICIPAL</t>
  </si>
  <si>
    <t xml:space="preserve">BIBLIOTECA REFORMA 2DA </t>
  </si>
  <si>
    <t>DECUR/BIBLIOTECA  R/A. REFORMA 2DA</t>
  </si>
  <si>
    <t>BIBLIOTECA CAMPO PETROLERO MECOACAN</t>
  </si>
  <si>
    <t>DECUR/BIBLIOTECA CAMPO PETROLERO MECOACAN</t>
  </si>
  <si>
    <t>BIBLIOTECA CENTRO INTEGRADOR VILLA JALUPA</t>
  </si>
  <si>
    <t>DECUR/BIBLIOTECA CENTRO INTEGRADOR VILLA JALUPA (SE ENCUENTRA CERRADA)</t>
  </si>
  <si>
    <t>BIBLIOTECA CHACALAPA 2DA</t>
  </si>
  <si>
    <t>DECUR/BIBLIOTECA CHACALAPA 2DA</t>
  </si>
  <si>
    <t>BIBLIOTECA EJIDO EL NOVILLERO</t>
  </si>
  <si>
    <t>DECUR/BIBLIOTECA EJIDO EL NOVILLERO</t>
  </si>
  <si>
    <t>BIBLIOTECA EJIDO EL PULPITO</t>
  </si>
  <si>
    <t>DECUR/BIBLIOTECA EJIDO EL PULPITO</t>
  </si>
  <si>
    <t>BIBLIOTECA EJIDO IQUINUAPA EL CLAVO</t>
  </si>
  <si>
    <t>DECUR/BIBLIOTECA EJIDO IQUINUAPA EL CLAVO</t>
  </si>
  <si>
    <t>BIBLIOTECA EJIDO SAN HIPOLITO</t>
  </si>
  <si>
    <t>DECUR/BIBLIOTECA EJIDO SAN HIPOLITO</t>
  </si>
  <si>
    <t>BIBLIOTECA EJIDO SANTA LUCIA</t>
  </si>
  <si>
    <t>DECUR/BIBLIOTECA EJIDO SANTA LUCIA (SE ENCUENTRA CERRADA)</t>
  </si>
  <si>
    <t>BIBLIOTECA LA CEIBA</t>
  </si>
  <si>
    <t>DECUR/BIBLIOTECA LA CEIBA</t>
  </si>
  <si>
    <t>DECUR/BIBLIOTECA POB. AMATITAN</t>
  </si>
  <si>
    <t>BIBLIOTECA POB. AYAPA</t>
  </si>
  <si>
    <t>BIBLIOTECA POB. BOQUIAPA</t>
  </si>
  <si>
    <t>DECUR/BIBLIOTECA POB. AYAPA</t>
  </si>
  <si>
    <t>DECUR/BIBLIOTECA POB. BOQUIAPA</t>
  </si>
  <si>
    <t>BIBLIOTECA POB. IQUINUAPA</t>
  </si>
  <si>
    <t>DECUR/BIBLIOTECA POB. IQUINUAPA</t>
  </si>
  <si>
    <t>BIBLIOTECA POB. MECOACAN</t>
  </si>
  <si>
    <t>DECUR/BIBLIOTECA POB. MECOACAN</t>
  </si>
  <si>
    <t>BIBLIOTECA POB. NICOLAS BRAVO</t>
  </si>
  <si>
    <t>DECUR/BIBLIOTECA POB. NICOLAS BRAVO (SE ENCUENTRA CERRADA)</t>
  </si>
  <si>
    <t>BIBLIOTECA R/A. BENITO JUAREZ 1RA</t>
  </si>
  <si>
    <t>DECUR/BIBLIOTECA R/A. BENITO JUAREZ 1RA</t>
  </si>
  <si>
    <t>BIBLIOTECA R/A. BENITO JUAREZ 2DA</t>
  </si>
  <si>
    <t>DECUR/BIBLIOTECA R/A. BENITO JUAREZ 3RA</t>
  </si>
  <si>
    <t xml:space="preserve">BIBLIOTECA R/A. CHACALAPA 1RA </t>
  </si>
  <si>
    <t>DECUR/BIBLIOTECA R/A. CHACALAPA 1RA (SE ENCUENTRA CERRADA)</t>
  </si>
  <si>
    <t>BIBLIOTECA R/A. EL RECREO</t>
  </si>
  <si>
    <t>DECUR/BIBLIOTECA R/A. EL RECREO</t>
  </si>
  <si>
    <t>BIBLIOTECA R/A. EL RIO</t>
  </si>
  <si>
    <t>DECUR/BIBLIOTECA R/A. EL RIO</t>
  </si>
  <si>
    <t>BIBLIOTECA R/A. GALEANA 1RA</t>
  </si>
  <si>
    <t>DECUR/BIBLIOTECA R/A. GALEANA 1RA</t>
  </si>
  <si>
    <t>BIBLIOTECA R/A. GALEANA 2DA</t>
  </si>
  <si>
    <t>DECUR/BIBLIOTECA R/A. GALEANA 2DA</t>
  </si>
  <si>
    <t>BIBLIOTECA R/A. GREGORIO MENDEZ</t>
  </si>
  <si>
    <t>DECUR/BIBLIOTECA R/A. GREGORIO MENDEZ</t>
  </si>
  <si>
    <t>BIBLIOTECA R/A. HUAPACAL 1RA</t>
  </si>
  <si>
    <t>BIBLIOTECA R/A. HUAPACAL 2DA. SECCION</t>
  </si>
  <si>
    <t>DECUR/BIBLIOTECA R/A. HUAPACAL 1RA (SE ENCUENTRA CERRADA)</t>
  </si>
  <si>
    <t>DECUR/BIBLIOTECA R/A. HUAPACAL 2DA. SECCION</t>
  </si>
  <si>
    <t>BIBLIOTECA R/A. LA CONCEPCION</t>
  </si>
  <si>
    <t>DECUR/BIBLIOTECA R/A. LA CONCEPCION</t>
  </si>
  <si>
    <t>BIBLIOTECA R/A. LA TRINIDAD</t>
  </si>
  <si>
    <t>DECUR/BIBLIOTECA R/A. LA TRINIDAD</t>
  </si>
  <si>
    <t>BIBLIOTECA R/A. MECOACAN 2DA-SAN LORENZO</t>
  </si>
  <si>
    <t>DECUR/BIBLIOTECA R/A. MECOACAN 2DA-SAN LORENZO</t>
  </si>
  <si>
    <t>BIBLIOTECA R/A. REFORMA 1RA</t>
  </si>
  <si>
    <t>DECUR/BIBLIOTECA R/A. REFORMA 1RA</t>
  </si>
  <si>
    <t xml:space="preserve">BIBLIOTECA R/A. REFORMA 3RA </t>
  </si>
  <si>
    <t>DECUR/BIBLIOTECA R/A. REFORMA 3RA (SE ENCUENTRA CERRADA)</t>
  </si>
  <si>
    <t>BIBLIOTECA R/A. SAN NICOLAS</t>
  </si>
  <si>
    <t>DECUR/BIBLIOTECA R/A. SAN NICOLAS</t>
  </si>
  <si>
    <t>BIBLIOTECA R/A. SANTUARIO 2DA</t>
  </si>
  <si>
    <t>DECUR/BIBLIOTECA R/A. SANTUARIO 2DA</t>
  </si>
  <si>
    <t>BIBLIOTECA R/A. TIERRAS PELEADAS</t>
  </si>
  <si>
    <t>DECUR/BIBLIOTECA R/A. TIERRAS PELEADAS</t>
  </si>
  <si>
    <t>BIBLIOTECA R/A. VICENTE GUERRERO 1RA</t>
  </si>
  <si>
    <t>DECUR/BIBLIOTECA R/A. VICENTE GUERRERO 1RA</t>
  </si>
  <si>
    <t>BIBLIOTECA R/A. VICENTE GUERRERO 2DA</t>
  </si>
  <si>
    <t>DECUR/BIBLIOTECA R/A. VICENTE GUERRERO 2DA</t>
  </si>
  <si>
    <t>BIBLIOTECA SOYATACO</t>
  </si>
  <si>
    <t>DECUR/BIBLIOTECA SOYATACO</t>
  </si>
  <si>
    <t>BIBLIOTECA TIERRA ADENTRO 1RA</t>
  </si>
  <si>
    <t>DECUR/BIBLIOTECA TIERRA ADENTRO 1RA</t>
  </si>
  <si>
    <t xml:space="preserve">BIBLIOTECA TIERRA ADENTRO 2DA </t>
  </si>
  <si>
    <t>DECUR/BIBLIOTECA TIERRA ADENTRO 2DA (SE ENCUENTRA CERRADA)</t>
  </si>
  <si>
    <t>BIBLIOTECA R/A. BENITO JUAREZ 3RA</t>
  </si>
  <si>
    <t>JM-2009-09-05-5111-40-001</t>
  </si>
  <si>
    <t>ADMINISTRACION</t>
  </si>
  <si>
    <t xml:space="preserve">H. AYUNTAMIENTO CONSTITUCIONAL  DE JALPA DE MENDEZ </t>
  </si>
  <si>
    <t>BARRIO SAN ROMAN, VILLA JALUPA</t>
  </si>
  <si>
    <t xml:space="preserve">70.40 M, 70.00 M - LUCAS LOPEZ HERNANDEZ </t>
  </si>
  <si>
    <t xml:space="preserve">140.00 M - MARCOS HERNANDEZ LOPEZ </t>
  </si>
  <si>
    <t>68.72 M, 5.00 M - LUCAS LOPEZ CERINO</t>
  </si>
  <si>
    <t xml:space="preserve">73.72 M DANIEL MADRIGAL HERNANDEZ </t>
  </si>
  <si>
    <t>10,000.00 M2</t>
  </si>
  <si>
    <t>OP48-002</t>
  </si>
  <si>
    <t>OP48-001</t>
  </si>
  <si>
    <t>CONSTRUCCION Y EQUIPAMIENTO DE BIBLIOTECA RURAL PROFRA BERTILA PEREZ GOMEZ NUMERO 5416 (ANTES K0273 2019)</t>
  </si>
  <si>
    <t>CONSTRUCCION Y EQUIPAMIENTO DE BIBLIOTECA RURAL PROFR BAUDELIO JIMENEZ LOPEZ  NUMERO 5428 (ANTES K0272 2019)</t>
  </si>
  <si>
    <t>DIRECCIÓN DE PROTECCIÓN AMBIENTAL Y DESARROLLO SUSTENTABLE/ASIGNADO AL SERVICIO DE LIMPIA PLACA VN-5055-B</t>
  </si>
  <si>
    <t>DIRECCIÓN DE PROTECCIÓN AMBIENTAL Y DESARROLLO SUSTENTABLE/A DISPOSICIÓN DEL SERVICIO DE LIMPIA PLACA VN-5056-B</t>
  </si>
  <si>
    <t>DIRECCIÓN DE PROTECCIÓN AMBIENTAL Y DESARROLLO SUSTENTABLE/A DISPOSICIÓN DEL SERVICIO DE LIMPIA PLACA VN-5059-B</t>
  </si>
  <si>
    <t>DIRECCIÓN DE PROTECCIÓN AMBIENTAL Y DESARROLLO SUSTENTABLE/UTILIZADO EN EL MANEJO DE RESIDUOS SÓLIDOS URBANOS 2DA. ETAPA (SEMARNAT) PLACA VM-95-340</t>
  </si>
  <si>
    <t>DIRECCIÓN DE PROTECCIÓN AMBIENTAL Y DESARROLLO SUSTENTABLE/UTILIZADO EN EL MANEJO DE RESIDUOS SÓLIDOS URBANOS 2DA. ETAPA (SEMARNAT) PLACA VM-95-341</t>
  </si>
  <si>
    <t>DIRECCIÓN DE PROTECCIÓN AMBIENTAL Y DESARROLLO SUSTENTABLE/A DISPOSICIÓN DEL SERVICIO DE LIMPIA PLACA VN-5057-B</t>
  </si>
  <si>
    <t xml:space="preserve">DIRECCIÓN DE EDUCACIÓN, CULTURA Y RECREACIÓN </t>
  </si>
  <si>
    <t>DIRECCIÓN DE EDUCACIÓN, CULTURA Y RECREACIÓN PLACA: VN-5054-B</t>
  </si>
  <si>
    <t>DIRECCIÓN DE EDUCACIÓN, CULTURA Y RECREACIÓN PLACA: 10-UNA-88</t>
  </si>
  <si>
    <t>OBRAS PUBLICAS (CONSTRUCCION EN PROCESOS EN BIENES DE DOMINIO PUBLICO)</t>
  </si>
  <si>
    <t xml:space="preserve">LOCALIDAD </t>
  </si>
  <si>
    <t>UNIDAD</t>
  </si>
  <si>
    <t>FUENTE DE FINANCIAMIENTO</t>
  </si>
  <si>
    <t>FECHA DE INICIO</t>
  </si>
  <si>
    <t>FECHA DE TERMINO</t>
  </si>
  <si>
    <t>I0003</t>
  </si>
  <si>
    <t xml:space="preserve">JALPA DE MENDEZ </t>
  </si>
  <si>
    <t>CONSTRUCCION DE PAVIMENTO DE CONCRETO HIDRAULICO EN LA CALLE 18 DE MARZO (REFRENDO 2021) ANTES OPH-041*FONDO PARA MUNICIPIOS PRODUCTORES DE HIDROCARBUROS EN REGIONES MARITIMAS (2021)*</t>
  </si>
  <si>
    <t>I0002</t>
  </si>
  <si>
    <t>IQUINUAPA</t>
  </si>
  <si>
    <t>REHABILITACION DE CAMINO CON CONCRETO ASFALTICO EN TRAMO EL PUENTE IQUINUAPA AL JOBO, EN EL POBLADO IQUINUAPA, MUNICIPIO DE JALPA DE MENDEZ (REFRENDO 2021) ANTES OPH-040 *FONDO PARA MUNICIPIOS PRODUCTORES DE HIDROCARBUROS EN REGIONES TERRESTRES (2021)*</t>
  </si>
  <si>
    <t>I0001</t>
  </si>
  <si>
    <t>EL CAMPO PETROLERO MECOACAN</t>
  </si>
  <si>
    <t>REHABILITACION DE CAMINO CON MEZCLA ASFALTICA EN CALIENTE EN EL MUNICIPIO DE JALPA DE MENDEZ, RANCHERIA CAMPO PETROLERO MECOACAN (FISE) (REFRENDO 2021) ANTES OPFS-008</t>
  </si>
  <si>
    <t>I0016</t>
  </si>
  <si>
    <t>REHABILITACION DE DRENAJE SANITARIO EN LA CALLE JOSE MARIA MORELOS ENTRE JUSTO SIERRA Y JUAN ALDAMA, BARRIO SAN LUIS, EN EL MUNICIPIO DE JALPA DE MENDEZ</t>
  </si>
  <si>
    <t xml:space="preserve">TOTAL </t>
  </si>
  <si>
    <t>JM-2001-10-01-5111-09-009</t>
  </si>
  <si>
    <r>
      <t xml:space="preserve">LOTE DE 19 GUITARRAS DE MADERA (11MESTIZA, 3 PARACHO, 2 JILB Y 3 JON) </t>
    </r>
    <r>
      <rPr>
        <b/>
        <sz val="10"/>
        <rFont val="Arial"/>
        <family val="2"/>
      </rPr>
      <t xml:space="preserve">LOTE DE 22 GUITARRAS DE MADERA (13 MESTIZA, 4 PARACHO, 2 JILB Y 3 JON) </t>
    </r>
  </si>
  <si>
    <t>JM-2022-08-00-54901-37-001</t>
  </si>
  <si>
    <t xml:space="preserve">CAMION DE DESAZOLVE DE DRENAJE </t>
  </si>
  <si>
    <t>CHASIS INTERNATIONAL</t>
  </si>
  <si>
    <t>3HAEUMMR6NL665971 MOTOR: 74810115</t>
  </si>
  <si>
    <t>GARCIA &amp; MALLITZ SA DE CV</t>
  </si>
  <si>
    <t>FCARD-830</t>
  </si>
  <si>
    <t>DIRECCION DE OBRAS, ORDENAMIENTO TERRITORIAL Y SERVICIOS MUNICIPALES/PLACAS VN-5089-B</t>
  </si>
  <si>
    <t>ESCRITORIO SECRETARIAL DE DOS GAVETA</t>
  </si>
  <si>
    <t>CAMARA DIGITAL 14MP</t>
  </si>
  <si>
    <t>LUMIX</t>
  </si>
  <si>
    <t>BENQ</t>
  </si>
  <si>
    <t>DL2020-B</t>
  </si>
  <si>
    <t>CPU 940740000089, MONITOR: ETN7F02299SL0 T, TECLADO L345993391</t>
  </si>
  <si>
    <t>RAUL LEON TORRES</t>
  </si>
  <si>
    <t>FAC00171</t>
  </si>
  <si>
    <t>DSA-189L</t>
  </si>
  <si>
    <t xml:space="preserve">MINI SPLIT </t>
  </si>
  <si>
    <t xml:space="preserve">S/N </t>
  </si>
  <si>
    <t xml:space="preserve">SOFA INDIVIDUAL </t>
  </si>
  <si>
    <t>DIRECCIÓN DE ADMINISTRACIÓN/DIRECCION DE CONTRALORIA</t>
  </si>
  <si>
    <t>SMARTBITT NB 750</t>
  </si>
  <si>
    <t>SMARTBITT</t>
  </si>
  <si>
    <t>AREA DE OFICIALIA DE PARTE</t>
  </si>
  <si>
    <t xml:space="preserve">SALA DE ESPERA </t>
  </si>
  <si>
    <t xml:space="preserve">PRESIDENCIA/SALA DE ESPERA </t>
  </si>
  <si>
    <t>OFICINA DE LA PRESIDENTA</t>
  </si>
  <si>
    <t>CONTRALORIA MUNICIPAL/OFICINA DE AUDITORES</t>
  </si>
  <si>
    <t xml:space="preserve">CAFÉ  </t>
  </si>
  <si>
    <t>MAC1211M</t>
  </si>
  <si>
    <t>MACC1211M7011802328</t>
  </si>
  <si>
    <t>CPU: SAMSUNG  REGULADOR: SMARTBITT</t>
  </si>
  <si>
    <t>CPU: 1420543002452</t>
  </si>
  <si>
    <t>MALA (SOLO ESTA EL CPU, REGULADOR, TECLADO)</t>
  </si>
  <si>
    <t>ELF120Q</t>
  </si>
  <si>
    <t>ELF120Q7031902145</t>
  </si>
  <si>
    <t>ML-2165</t>
  </si>
  <si>
    <t>Z7BVB8GCCC008JT</t>
  </si>
  <si>
    <t>PRESIDENCIA/ARCHIVO</t>
  </si>
  <si>
    <t>PRESIDENCIA/BODEGA</t>
  </si>
  <si>
    <t>MONITOR ETN7F00573SL0T</t>
  </si>
  <si>
    <t>MONITOR</t>
  </si>
  <si>
    <t>NEGRA CON BLANCO</t>
  </si>
  <si>
    <t>MONITOR CS01965218, TECLADO 40401540, ADAPTADOR 11S0B56097ZVJ7T647BE22 Y MOUSE 405A0195</t>
  </si>
  <si>
    <t>JM-2014-10-06-5151-01-008</t>
  </si>
  <si>
    <t>VHA-002544</t>
  </si>
  <si>
    <t>1P00HX6CJJP001981</t>
  </si>
  <si>
    <t>HX6 DE LEVANTE - 40 RPM</t>
  </si>
  <si>
    <t xml:space="preserve">DESVARADORA HX6 DE LEVANTE </t>
  </si>
  <si>
    <t>JM-2019-06-02-56101-16-005</t>
  </si>
  <si>
    <t>OTROS BIENES INMUEBLES</t>
  </si>
  <si>
    <t>JM-2019-09-02-58904-61-001</t>
  </si>
  <si>
    <t xml:space="preserve">CARPA DE LONA DE 3 X 3 METROS </t>
  </si>
  <si>
    <t>311</t>
  </si>
  <si>
    <t>JM-2019-09-02-58904-61-002</t>
  </si>
  <si>
    <t>JM-2019-09-02-58904-61-003</t>
  </si>
  <si>
    <t>JM-2019-09-02-58904-61-004</t>
  </si>
  <si>
    <t>JM-2019-09-02-58904-61-005</t>
  </si>
  <si>
    <t>JM-2019-09-02-58904-61-006</t>
  </si>
  <si>
    <t>JM-2019-09-02-58904-61-007</t>
  </si>
  <si>
    <t>JM-2019-09-02-58904-61-008</t>
  </si>
  <si>
    <t>JM-2019-09-02-58904-61-009</t>
  </si>
  <si>
    <t>JM-2019-09-02-58904-61-010</t>
  </si>
  <si>
    <t>JM-2019-09-02-58904-61-011</t>
  </si>
  <si>
    <t>JM-2019-09-02-58904-61-012</t>
  </si>
  <si>
    <t>I0017</t>
  </si>
  <si>
    <t>REHABILITACION DE LAS OFICINAS DE PRESIDENCIA MUNICIPAL</t>
  </si>
  <si>
    <t xml:space="preserve">INGRESOS DE GESTIÓN </t>
  </si>
  <si>
    <t>I0014</t>
  </si>
  <si>
    <t>REHABILITACION DE DRENAJE SANITARIO EN LA CALLE AVANZA CONTIGO ENTRE NICOLAS BRAVO Y DE LA TRANSFORMACION EN EL MUNICIPIO DE JALPA DE MENDEZ, BARRIO LA GUADALUPE</t>
  </si>
  <si>
    <t>I0019</t>
  </si>
  <si>
    <t>REHABILITACION DE DRENAJE SANITARIO EN LA CALLE JOSE MARIA MORELOS ENTRE LAS CALLES NICOLAS BRAVO Y FCO. I. MADERO, BARRIO LA GUADALUPE, MUNICIPIO DE JALPA DE MENDEZ</t>
  </si>
  <si>
    <t>I0011</t>
  </si>
  <si>
    <t>REHABILITACION DE GUARNICIONES Y BANQUETAS EN LAS CALLES 18 DE MARZO-BENITO JUAREZ ENTRE PLAZA HIDALGO Y RUBEN PONCE DE LEON.</t>
  </si>
  <si>
    <t>I0015</t>
  </si>
  <si>
    <t>REHABILITACION DE PAVIMENTO HIDRAULICO EN LA CALLE JOSE MARIA MORELOS ENTRE JUSTO SIERRA Y JUAN ALDAMA, BARRIO SAN LUIS, MUNICIPIO DE JALPA DE MENDEZ</t>
  </si>
  <si>
    <t>I0082</t>
  </si>
  <si>
    <t>AMATITAN</t>
  </si>
  <si>
    <t>REHABILITACION DE CARRETERA AMATITAN ENTRADA SAN JUANITO CON CONCRETO ASFALTICO TRAMO 0+000 AL 1+254 MUNICIPIO DE JALPA DE MENDEZ</t>
  </si>
  <si>
    <t>OBRAS PUBLICAS (CONSTRUCCION EN PROCESOS EN BIENES PROPIOS)</t>
  </si>
  <si>
    <t>I0077</t>
  </si>
  <si>
    <t>JALPA DE MENDEZ</t>
  </si>
  <si>
    <t>BENITO JUAREZ 2DA. SECCIÓN</t>
  </si>
  <si>
    <t>REHABILITACION DE PUENTE TUBULAR BENITO JUAREZ 2DA. SECCION</t>
  </si>
  <si>
    <t xml:space="preserve"> 01/04/2022 </t>
  </si>
  <si>
    <t xml:space="preserve"> 16/07/2022 </t>
  </si>
  <si>
    <t>I0078</t>
  </si>
  <si>
    <t>I0094</t>
  </si>
  <si>
    <t>I0085</t>
  </si>
  <si>
    <t>I0086</t>
  </si>
  <si>
    <t>I0088</t>
  </si>
  <si>
    <t>I0095</t>
  </si>
  <si>
    <t>I0079</t>
  </si>
  <si>
    <t>REHABILITACION DE DRENAJE SANITARIO EN LA CALLE FRANCISCO INDALECIO MADERO, ENTRE CALLEJON 5, BARRIO LA GUADALUPE EN LA CIUDAD DE JALPA DE MENDEZ.</t>
  </si>
  <si>
    <t>REHABILITACION DE DRENAJE SANITARIO EN LA CALLE CORREGIDORA JOSEFA ORTIZ DE DOMINGUEZ, ENTRE LAS CALLES: GONZALEZ GARCIA Y SEBASTIAN LERDO DE TEJEDA, BARRIO LA CANDELARIA JALPA DE MENDEZ</t>
  </si>
  <si>
    <t>JALUPA</t>
  </si>
  <si>
    <t>CONSTRUCCION DE CAMINO CON GRAVA DE REVESTIMIENTO RA. BENITO JUAREZ 1RA. SECCION</t>
  </si>
  <si>
    <t>BENITO JUAREZ 1RA. SECCION</t>
  </si>
  <si>
    <t>CONSTRUCCION DE CAMINO RURAL CON MEZCLA ASFALTICA TRAMO JUAN OVANDO</t>
  </si>
  <si>
    <t>TIERRAS PELEADAS (TIERRAS AMIGAS)</t>
  </si>
  <si>
    <t>REHABILITACION DE CAMINO RURAL EN LA ENTRADA DON ABEL</t>
  </si>
  <si>
    <t>CONSTRUCCION DE PAVIMENTO DE CONCRETO HIDRAULICO, GUARNICIONES Y BANQUETAS EN ACCESO AL EDIFICIO DE SEGURIDAD PUBLICA MUNICIPAL *FIV*</t>
  </si>
  <si>
    <t>SOYATACO</t>
  </si>
  <si>
    <t>GESTION SOCIAL</t>
  </si>
  <si>
    <t>ESCRITORIO SEC. MET CON CUBIERTA DE FORMAICA CON 5 CAJONES Y 01  PEDESTAL. MEDIDAS DE 152 X 76 X 75</t>
  </si>
  <si>
    <t>SUB-DIRECCION</t>
  </si>
  <si>
    <t>CRIMINOLOGIA</t>
  </si>
  <si>
    <t>REGISTRO NACIONAL DE DETENCIONES</t>
  </si>
  <si>
    <t>DIRECCIÓN DE SEGURIDAD PÚBLICA/REGISTRO NACIONAL DE DETENCIONES</t>
  </si>
  <si>
    <t xml:space="preserve"> DIRECCION DE SEGURIDAD PUBLICA/COMANDANCIA</t>
  </si>
  <si>
    <t>DIRECCIÓN DE SEGURIDAD PÚBLICA/SUB-DIRECCION</t>
  </si>
  <si>
    <t>BANCO DE ARMAS</t>
  </si>
  <si>
    <t>DIRECCIÓN DE SEGURIDAD PÚBLICA/BODEGA</t>
  </si>
  <si>
    <t>DIRECCIÓN DE SEGURIDAD PÚBLICA/CRIMINOLOGIA</t>
  </si>
  <si>
    <t>COORDINACIÓN ADMINISTRATIVA DEL DIF</t>
  </si>
  <si>
    <t xml:space="preserve">COORDINACIÓN ADMINISTRATIVA DEL DIF/BODEGA </t>
  </si>
  <si>
    <t xml:space="preserve">COORDINACIÓN ADMINISTRATIVA DEL DIF/SUB-COORDINACION ADMINISTRATIVA </t>
  </si>
  <si>
    <t>COORDINACIÓN ADMINISTRATIVA DEL DIF/GESTION SOCIAL</t>
  </si>
  <si>
    <t>MAL</t>
  </si>
  <si>
    <t>TOYAMA</t>
  </si>
  <si>
    <t>15II61054</t>
  </si>
  <si>
    <t>REGULAR (FALTAN PUERTAS)</t>
  </si>
  <si>
    <t>COMPUTADORA DE ESCRITORIO ENSAMBLADA</t>
  </si>
  <si>
    <t xml:space="preserve">V206HQL </t>
  </si>
  <si>
    <t>MMLY6AM001842079948509</t>
  </si>
  <si>
    <t>MESA DE SERVICIO</t>
  </si>
  <si>
    <t>JM-2022-03-07-54103-01-001</t>
  </si>
  <si>
    <t>NO. DE SERIE: 3H1JA5755ND102328 NO. DE MOTOR: JA37E2704500</t>
  </si>
  <si>
    <t>CRUGAL MOTOCICLETAS, S.A. DE C.V.</t>
  </si>
  <si>
    <t>MOTOCICLETA</t>
  </si>
  <si>
    <t>HONDA, SCOOTER/MOTONETA</t>
  </si>
  <si>
    <t>JM-2022-03-07-54103-01-002</t>
  </si>
  <si>
    <t>NO. DE SERIE: 3H1JA5751ND102326 NO. DE MOTOR: JA37E2704516</t>
  </si>
  <si>
    <t>BIBLIOTECA POB. AMATITAN</t>
  </si>
  <si>
    <t xml:space="preserve">DEPARTAMENTO DE EJECUCION FISCAL </t>
  </si>
  <si>
    <t xml:space="preserve">COORDINACION DE NORMATIVIDAD Y FISCALIZACION </t>
  </si>
  <si>
    <t>PRESIDENCIA/OFICIALIA DE PARTE</t>
  </si>
  <si>
    <t>I0097</t>
  </si>
  <si>
    <t>REHABILITACION DEL ALUMBRADO PUBLICO EN EL PARQUE CENTRAL</t>
  </si>
  <si>
    <t>I0098</t>
  </si>
  <si>
    <t>I0090</t>
  </si>
  <si>
    <t>I0013</t>
  </si>
  <si>
    <t>CONSTRUCCION DE CALLE CON CONCRETO HIDRAULICO TRAMO SANCHEZ EN CALLE SAN MARCOS</t>
  </si>
  <si>
    <t>I0087</t>
  </si>
  <si>
    <t>I0115</t>
  </si>
  <si>
    <t>REHABILITACION DE UNIDAD BASICA DE REHABILITACION EN JALPA DE MENDEZ</t>
  </si>
  <si>
    <t>0/05/2022</t>
  </si>
  <si>
    <t>REHABILITACION DE DRENAJE SANITARIO Y AMPLIACION DE AGUA POTABLE EN SEGURIDAD PUBLICA *FIV*</t>
  </si>
  <si>
    <t>REHABILITACION DE GUARNICIONES Y BANQUETAS EN LA CALLE AVANZA CONTIGO ENTRE NICOLAS BRAVO Y DE LA TRANSFORMACION EN EL MUNICIPIO DE JALPA DE MENDEZ, BARRIO LA GUADALUPE</t>
  </si>
  <si>
    <t xml:space="preserve">CONSTRUCCION DE CAMINO CON GRAVA DE REVESTIMIENTO TRAMO JUAN MERCADO </t>
  </si>
  <si>
    <t>BENITO JUAREZ 2DA. SECCION</t>
  </si>
  <si>
    <t xml:space="preserve">REHABILITACION DE CAMINO VECINAL CON MEZCLA ASFALTICA EN TRAMO LA HERRADURA ENTRADA LOS CORONELES </t>
  </si>
  <si>
    <t>VICENTE GUERRERO 2DA. SECCION</t>
  </si>
  <si>
    <t>MEJORA REGULATORIA</t>
  </si>
  <si>
    <t xml:space="preserve">COMPUTADORA  OPTIPLEX INTEL CORE 15 RAM 18 GB SSD 8 GB MONITOR 19.5 PULGADAS </t>
  </si>
  <si>
    <t>IMPRESORA MULTIFUNCIONAL ECOTANK L3210</t>
  </si>
  <si>
    <t>ESCRITORIO METALICO CON DOS GABETAS</t>
  </si>
  <si>
    <t>JM-2022-07-01-51501-01-003</t>
  </si>
  <si>
    <t>JM-2022-07-01-51501-04-002</t>
  </si>
  <si>
    <t>JM-2022-07-01-51101-09-003</t>
  </si>
  <si>
    <t>DIRECCIÓN DE FOMENTO ECONÓMICO Y TURISMO/MEJORA REGULATORIA</t>
  </si>
  <si>
    <t>OMO YEMAYA S.A. DE C.V.</t>
  </si>
  <si>
    <t>1023</t>
  </si>
  <si>
    <t>1024</t>
  </si>
  <si>
    <t>EPSON L3210</t>
  </si>
  <si>
    <t>XAGB233891</t>
  </si>
  <si>
    <t>MONITOR:                                                                   CN-07XJH5-FCC00-18H-AJGI-A14                  CPU: 28343973494</t>
  </si>
  <si>
    <t>1027</t>
  </si>
  <si>
    <t>MONITOR:                                                                   CN-07XJH5-FCC00-189-A8YI-A14                  CPU: 2528029838</t>
  </si>
  <si>
    <t>ESCANER DS 530 COLOR DUPLEX RESOLUCION 600PI</t>
  </si>
  <si>
    <t>EPSON DS-530 II</t>
  </si>
  <si>
    <t>J382D</t>
  </si>
  <si>
    <t>X8Q2064940</t>
  </si>
  <si>
    <t>JM-2022-10-02-51501-01-071</t>
  </si>
  <si>
    <t>JM-2022-10-02-51501-06-004</t>
  </si>
  <si>
    <t>JM-2022-10-02-51501-01-069</t>
  </si>
  <si>
    <t>JM-2022-10-02-51501-04-009</t>
  </si>
  <si>
    <t>JM-2022-10-02-51501-04-010</t>
  </si>
  <si>
    <t>X8HJ044154</t>
  </si>
  <si>
    <t>X8HJ043198</t>
  </si>
  <si>
    <t>LAPTOP 14'' HD INTEL CELERON N4020 1.10 GHZ, 4 GB DE RAM 500 GB, WINDOWS 11</t>
  </si>
  <si>
    <t>HP 240 G8</t>
  </si>
  <si>
    <t>5CG1472Y14</t>
  </si>
  <si>
    <t>240 G8</t>
  </si>
  <si>
    <t>JM-2022-10-02-51501-01-007</t>
  </si>
  <si>
    <t>JM-2022-03-02-51501-01-012</t>
  </si>
  <si>
    <t>JM-2022-13-02-51501-01-006</t>
  </si>
  <si>
    <t>MONITOR:                                                                                  CN-07XJH5-FCC00-18H-AKHI-A14                                               CPU: 2537686334</t>
  </si>
  <si>
    <t>1026</t>
  </si>
  <si>
    <t>JM-2022-06-02-51501-01-002</t>
  </si>
  <si>
    <t>MONITOR:                                                                                  CN-07XJH5-FCC00-189-AP1I-A14                                               CPU: 11133610130</t>
  </si>
  <si>
    <t>DIRECCIÓN DE ADMINISTRACIÓN/CARPETA DE INVESTIGACION NO. CI-JDM-866/2018</t>
  </si>
  <si>
    <t>JM-2022-03-02-51501-01-015</t>
  </si>
  <si>
    <t>5CG1472TQD</t>
  </si>
  <si>
    <t>DIRECCIÓN DE FINANZAS/DEPARTAMENTO DE EJECUCION FISCAL</t>
  </si>
  <si>
    <t>JM-2022-03-02-51501-04-012</t>
  </si>
  <si>
    <t>X8HJ043199</t>
  </si>
  <si>
    <t>JM-2022-01-02-51501-01-018</t>
  </si>
  <si>
    <t>MONITOR:                                                                   CN-07XJH5-FCC00-18H-AKMI-A14                                                    CPU: 8621064074</t>
  </si>
  <si>
    <t>JM-2022-01-02-51501-01-019</t>
  </si>
  <si>
    <t>MONITOR:                                                                   CN-07XJH5-FCC00-18H-AK8I-A14                                                    CPU: 8602355018</t>
  </si>
  <si>
    <t>JM-2022-10-02-51501-01-070</t>
  </si>
  <si>
    <t>MONITOR:                                                                   CN-07XJH5-FCC00-18H-A8DI-A14                  CPU: 24663771542</t>
  </si>
  <si>
    <t>REGISTRO CIVIL NO. 2 JALUPA</t>
  </si>
  <si>
    <t>YJN0S88010AG</t>
  </si>
  <si>
    <t>F161400</t>
  </si>
  <si>
    <t>HQR50125</t>
  </si>
  <si>
    <t>MSL1J</t>
  </si>
  <si>
    <t>Y00136OS1XCPOSW56</t>
  </si>
  <si>
    <t>WEO</t>
  </si>
  <si>
    <t>BOMBA CENTRIFUGA</t>
  </si>
  <si>
    <t>U000006872</t>
  </si>
  <si>
    <t>U000006871</t>
  </si>
  <si>
    <t>JM-2022-10-02-51501-04-011</t>
  </si>
  <si>
    <t>IMPRESORA MULTIFUNCIONAL IMAGECLASS MF642CDW COLOR</t>
  </si>
  <si>
    <t>F175000</t>
  </si>
  <si>
    <t>3QL47658</t>
  </si>
  <si>
    <t>PRESIDENCIA/ADMINISTRACION</t>
  </si>
  <si>
    <t>JM-2022-05-02-51501-06-001</t>
  </si>
  <si>
    <t>X8Q2065009</t>
  </si>
  <si>
    <t>JM-2022-01-02-51501-06-001</t>
  </si>
  <si>
    <t>X8Q2065012</t>
  </si>
  <si>
    <t>JM-2022-18-02-51501-04-002</t>
  </si>
  <si>
    <t xml:space="preserve">C634J </t>
  </si>
  <si>
    <t>X8HJ044159</t>
  </si>
  <si>
    <t>JM-2022-01-02-51501-04-009</t>
  </si>
  <si>
    <t>IMPRESORA MULTIFUNCIONAL B235 LASER MONOCROMATICA</t>
  </si>
  <si>
    <t>JM-2022-06-02-51501-01-003</t>
  </si>
  <si>
    <t>IMPRESORA MULTIFUNCIONAL LASER NEVERSTOP 1200M</t>
  </si>
  <si>
    <t>JM-2022-03-02-51501-04-013</t>
  </si>
  <si>
    <t>DIRECCIÓN DE FOMENTO ECONOMICO Y TURISMO</t>
  </si>
  <si>
    <t>CNBRPCV2G6</t>
  </si>
  <si>
    <t>SEOLA-1800-03</t>
  </si>
  <si>
    <t>XEROX</t>
  </si>
  <si>
    <t>3400-4e5</t>
  </si>
  <si>
    <t>LEX-M15-001</t>
  </si>
  <si>
    <t>JM-2022-10-02-51501-01-072</t>
  </si>
  <si>
    <t>ERNESTO DE LA CRUZ HERNANDEZ</t>
  </si>
  <si>
    <t>F-25</t>
  </si>
  <si>
    <t>I0120</t>
  </si>
  <si>
    <t>I0121</t>
  </si>
  <si>
    <t>I0118</t>
  </si>
  <si>
    <t>I0124</t>
  </si>
  <si>
    <t>I0096</t>
  </si>
  <si>
    <t>I0104</t>
  </si>
  <si>
    <t>I0119</t>
  </si>
  <si>
    <t>REHABILITACION DE AGUA POTABLE CALLEJON LA PERLA</t>
  </si>
  <si>
    <t>GREGORIO MÉNDEZ</t>
  </si>
  <si>
    <t>REHABILITACION DE DRENAJE SANITARIO EN LA CALLE SAN PEDRITO</t>
  </si>
  <si>
    <t>REHABILITACION DE DRENAJE SANITARIO EN LA CALLE NARCISO MENDOZA ENTRE LA CALLE IGNACIO ZARAGOZA Y CALLE DUEÑAS, BARRIO SANTA ANA</t>
  </si>
  <si>
    <t xml:space="preserve">JALPA DE MÉNDEZ </t>
  </si>
  <si>
    <t>REHABILITACION DE DRENAJE SANITARIO EN LA CALLE GRAL. PORFIRIO DIAZ ENTRE LA CALLE AURELIANO BARJAU HERNANDEZ Y CALLE CARLOS GONZALEZ, BARRIO LA GUADALUPE</t>
  </si>
  <si>
    <t>REHABILITACION DE CARRETERA EN TRAMOS: DE VILLA JALUPA A RA. LA CRUZ</t>
  </si>
  <si>
    <t>REHABILITACION DE CAMINO EN EJ. SANTA LUCIA</t>
  </si>
  <si>
    <t>SANTA LUCIA</t>
  </si>
  <si>
    <t>REHABILITACION DE PAVIMENTO ASFALTICO EN LAS CALLES ISABEL TORRES LORCA Y ERNESTO MAY COLONIA ENRIQUE GONZALEZ PEDRERO</t>
  </si>
  <si>
    <t>I0083</t>
  </si>
  <si>
    <t>AMPLIACION A LA RED DE ALUMBRADO PUBLICO</t>
  </si>
  <si>
    <t xml:space="preserve"> 13/07/2022 </t>
  </si>
  <si>
    <t>HERMENEGILDO GALEANA 2DA. SECCIÓN</t>
  </si>
  <si>
    <t>JM-2022-10-02-51501-01-073</t>
  </si>
  <si>
    <t>MONITOR: VG24V1B  CPU: CC77XP3</t>
  </si>
  <si>
    <t>MONITOR:                                                                   MALMTF067211                                                    CPU: 26859109719</t>
  </si>
  <si>
    <t>MONITOR:                                                                   CN-07XJH5-FCC00-189-A6VI-A14                  CPU: 6549194126</t>
  </si>
  <si>
    <t xml:space="preserve">COMPUTADORA  DE ESCRITORIO </t>
  </si>
  <si>
    <t>MONITOR: ASUS                 CPU: DELL</t>
  </si>
  <si>
    <t xml:space="preserve">DELL E2016HV </t>
  </si>
  <si>
    <t>JM-2022-04-02-51501-04-009</t>
  </si>
  <si>
    <t>MONITOR: 1T57NH3       CPU: TAG 3YKRBM2</t>
  </si>
  <si>
    <t>MONITOR: 1T17NH3        CPU: TAG 3Y9MBM2</t>
  </si>
  <si>
    <t>MONITOR: GQ5QHH3           CPU: TAG 544NWK2</t>
  </si>
  <si>
    <t>MONITOR: GPTNHH3         CPU: TAG 79B4S52</t>
  </si>
  <si>
    <t>MONITOR:                                                                                  CN-07XJH5-FCC00-189-A7UI-A14                                               CPU: 15800370806</t>
  </si>
  <si>
    <t xml:space="preserve">DELL  E2016HV </t>
  </si>
  <si>
    <t>MONITOR: GPJQHH3                CPU: 30B7YJ2</t>
  </si>
  <si>
    <t>DELL E2016HV</t>
  </si>
  <si>
    <t>MONITOR: 1SS8NH3                  CPU: TAG D0R9PX2</t>
  </si>
  <si>
    <t>MONITOR: 1Q69NH3           CPU: TAG BBW67X2</t>
  </si>
  <si>
    <t>MONITOR: GQ5NHH3             CPU: TAG 15T4GB2</t>
  </si>
  <si>
    <t>MONITOR: 1T59NH3               CPU: TAG 15WVFB2</t>
  </si>
  <si>
    <t>MONITOR:                                                                   CN-07XJH5-FCC00-18H-AKPI-A14                              CPU: 2534327102</t>
  </si>
  <si>
    <t>MONITOR:  CPU: TAG 15YVFB2</t>
  </si>
  <si>
    <t xml:space="preserve">COMPUTADORA  OPTIPLEX INTEL CORE 15 RAM 16 GB SSD 8 GB MONITOR 19.5 PULGADAS </t>
  </si>
  <si>
    <t xml:space="preserve">COMPUTADORA  OPTIPLEX INTEL CORE 15 RAM 16 GB SSD 8 GB MONITOR 19.5 PULGADAS  </t>
  </si>
  <si>
    <t>C634J</t>
  </si>
  <si>
    <t>X8HJ043806</t>
  </si>
  <si>
    <t xml:space="preserve">ATENCION A LAS MUJERES </t>
  </si>
  <si>
    <t>MONITOR:                                CN-07XJH5-FCC00-18M-A5LI-A14                  CPU: 19351507862</t>
  </si>
  <si>
    <t>MONITOR: GDW5NH3                   CPU: TAG 8W1DZ12</t>
  </si>
  <si>
    <t xml:space="preserve">30 DE SEPTIEMBRE DE 2022 </t>
  </si>
  <si>
    <t>JM-2022-09-02-56902-01-014</t>
  </si>
  <si>
    <t>JM-2022-09-02-56902-01-015</t>
  </si>
  <si>
    <t>PODADORA CON MOTOR DE GASOLINA DE 6 HP, 22'' DE CORTE, TRUPER</t>
  </si>
  <si>
    <t>P-622</t>
  </si>
  <si>
    <t xml:space="preserve">MOTOR 196 CM3 </t>
  </si>
  <si>
    <t xml:space="preserve">YESICA DEL CARMEN LOPEZ JIMENEZ </t>
  </si>
  <si>
    <t>2318</t>
  </si>
  <si>
    <t>NARANJA - NEGRO</t>
  </si>
  <si>
    <t>JM-2022-06-01-56902-13-002</t>
  </si>
  <si>
    <t>BOMBA PARA AGUA DE 2 HP CENTRIFUGA A 220V. SUCCION DE 2</t>
  </si>
  <si>
    <t>F/10/22</t>
  </si>
  <si>
    <t>YESICA DEL CARMEN LOPEZ JIMENEZ</t>
  </si>
  <si>
    <t>2320</t>
  </si>
  <si>
    <t xml:space="preserve">SISTEMA DE MICROFONO  INALAMBRICO DOBLE DE MANO CON CAPSULAS PG58, FRECUENCIA: 596 A 616 MHZ SHURE BLX288/PG58-J11 </t>
  </si>
  <si>
    <t>-362</t>
  </si>
  <si>
    <t xml:space="preserve">SISTEMA INALAMBRICO DE MANO, CAPSULA SM58, FRECUENCIA: 596 A 616 MHZ SHURE BLX24/SM58-J11 </t>
  </si>
  <si>
    <t>SUBWOOFER DE 15 PULGADAS AMPLIFICADO 900W VAMAV VSP15</t>
  </si>
  <si>
    <t>LEKARSTVO S.A DE C.V.</t>
  </si>
  <si>
    <t>MEZCLADORA DE 22 CANALES (16 DIRECTOS, 6 COMPARTIDOS) CON EFECTOS Y USB MACKIE PROFX22V3</t>
  </si>
  <si>
    <t>BATERIA DE 5 PIEZAS NEGRA TORNADO MAPEX TND5254TCDK</t>
  </si>
  <si>
    <t xml:space="preserve">SAX  TENOR SIB BLESSING 6435L 6435 </t>
  </si>
  <si>
    <t>SET DE 7 MICROFONOS PARA BATERIA SOUNDTRACK DR M-7 DRM-7</t>
  </si>
  <si>
    <t>JM-2022-09-02-52101-05-002</t>
  </si>
  <si>
    <t>JM-2022-09-02-52101-05-003</t>
  </si>
  <si>
    <t>JM-2022-09-02-52101-08-001</t>
  </si>
  <si>
    <t>JM-2022-09-02-52101-62-003</t>
  </si>
  <si>
    <t>JM-2022-09-02-52101-62-004</t>
  </si>
  <si>
    <t>JM-2022-09-02-52101-09-004</t>
  </si>
  <si>
    <t>JM-2022-09-02-52101-03-004</t>
  </si>
  <si>
    <t>JM-2022-09-02-52101-03-005</t>
  </si>
  <si>
    <t>JM-2022-09-02-52101-69-004</t>
  </si>
  <si>
    <t>MUEBLES DE OFICINA Y ESTANTERIA (51101)</t>
  </si>
  <si>
    <t>MUEBLES, EXCEPTO DE OFICINA Y ESTANTERIA  (51201)</t>
  </si>
  <si>
    <t>APARATOS ELÉCTRICOS (51202)</t>
  </si>
  <si>
    <t>EQUIPO DE CÓMPUTO Y TECNOLOGIA DE LA INFORMACIÓN (51501)</t>
  </si>
  <si>
    <t>OTROS MOBILIARIOS Y EQUIPOS DE ADMINISTRACION (51901)</t>
  </si>
  <si>
    <t>EQUIPOS Y APARATOS AUDIOVISUALES (52101)</t>
  </si>
  <si>
    <t>APARATOS DEPORTIVOS (52201)</t>
  </si>
  <si>
    <t>CAMARAS FOTOGRAFICAS Y DE VIDEO (52301)</t>
  </si>
  <si>
    <t>EQUIPAMIENTO PARA LA EDUCACIÓN, CULTURA Y RECREACIÓN (52901)</t>
  </si>
  <si>
    <t>EQUIPO MÉDICO Y DE LABORATORIO (53101)</t>
  </si>
  <si>
    <t>VEHÍCULO Y EQUIPO TERRESTRE (54101)</t>
  </si>
  <si>
    <t>CARROCERIAS Y REMOLQUES (54201)</t>
  </si>
  <si>
    <t>OTROS EQUIPOS DE TRANSPORTE (54901)</t>
  </si>
  <si>
    <t>EQUIPO DE DEFENSA Y SEGURIDAD PÚBLICA (55101)</t>
  </si>
  <si>
    <t>MAQUINARIA Y EQUIPO AGROPECUARIO, PESQUERO Y FORESTAL (56101)</t>
  </si>
  <si>
    <t>MAQUINARIA Y EQUIPO INDUSTRIAL (56201)</t>
  </si>
  <si>
    <t>MAQUINARIA Y EQUIPO DE CONSTRUCCION (56301)</t>
  </si>
  <si>
    <t>SISTEMAS DE AIRE ACONDICIONADO, CALEFACCION Y DE REFRIGERACION COMERCIAL E INDUSTRIAL (56401)</t>
  </si>
  <si>
    <t>EQUIPO DE COMUNICACIÓN Y TELECOMUNICACION (56501)</t>
  </si>
  <si>
    <t>EQUIPOS DE GENERACION ELECTRICA, APARATOS Y ACCESORIOS ELECTRICOS (56601)</t>
  </si>
  <si>
    <t>HERRAMIENTAS Y MAQUINAS-HERRAMIENTA (56701)</t>
  </si>
  <si>
    <t>EQUIPOS DE SEÑALAMIENTOS (56901)</t>
  </si>
  <si>
    <t>OTROS EQUIPOS (56902)</t>
  </si>
  <si>
    <t>BIENES ARTISTICOS, CULTURALES Y CIENTIFICOS (51301)</t>
  </si>
  <si>
    <t>SOFTWARE (59101)</t>
  </si>
  <si>
    <t>LICENCIAS (59701)</t>
  </si>
  <si>
    <t>SHURE</t>
  </si>
  <si>
    <t xml:space="preserve">BLX288/PG58-J11 </t>
  </si>
  <si>
    <t>V-SAX-AL</t>
  </si>
  <si>
    <t xml:space="preserve">BLX24/SM58-J11 </t>
  </si>
  <si>
    <t>2AI22750978</t>
  </si>
  <si>
    <t>2AK30794655</t>
  </si>
  <si>
    <t>BCN021</t>
  </si>
  <si>
    <t>PROFX22V3</t>
  </si>
  <si>
    <t>TND5254TCDK</t>
  </si>
  <si>
    <t>VINCENZO</t>
  </si>
  <si>
    <t xml:space="preserve"> SOUNDTRACK DR M-7 </t>
  </si>
  <si>
    <t>DRM-7</t>
  </si>
  <si>
    <t xml:space="preserve"> SIB BLESSING 6435L </t>
  </si>
  <si>
    <t xml:space="preserve"> MAPEX</t>
  </si>
  <si>
    <t>VAMAV VSP15</t>
  </si>
  <si>
    <t>SAXOFON ALTO LAQUEADO VINCENZO V-SAX-AL</t>
  </si>
  <si>
    <t>NEGRO TORNADO</t>
  </si>
  <si>
    <t>DRM722010032</t>
  </si>
  <si>
    <t xml:space="preserve">30 DE SEPTIEMBRE  DE 2022 </t>
  </si>
  <si>
    <t>30 DE SEPTIEMBRE DE 2022</t>
  </si>
  <si>
    <t>INVENTARIO DE BIENES INMUEBLES  AL 30 DE SEPTIEMBRE DE 2022</t>
  </si>
  <si>
    <t>CUENTA 12330.- EDIFICIOS NO HABITACIONALES AL 30 DE SEPTIEMBRE DE 2022</t>
  </si>
  <si>
    <t>CUENTA 1234.- INFRAESTRUCTURA AL 30 DE SEPTIEMBRE DE 2022</t>
  </si>
  <si>
    <t>I0116</t>
  </si>
  <si>
    <t>MANTENIMIENTO PARQUE RECREATIVO INFANTIL CENTRO DE CONVIVENCIA PRIMERA ETAPA</t>
  </si>
  <si>
    <t>I0117</t>
  </si>
  <si>
    <t>REHABILITACION DE BANQUETAS Y GUARNICIONES EN LA CALLE JOSE MARIA MORELOS ENTRE LAS CALLES NICOLAS BRAVO Y FRANCISCO I. MADERO, BARRIO LA GUADALUPE</t>
  </si>
  <si>
    <t>AL 30 DE SEPTIEMBRE DE 2022</t>
  </si>
  <si>
    <t>I0004B</t>
  </si>
  <si>
    <t>05000390.- REHABILITACION DE CARRETERA CON CONCRETO ASFALTICO EN EL MUNICIPIO DE JALPA DE MENDEZ, RANCHERIA CAMPO PETROLERO MECOACAN, TRAMO PUENTE LA NEGRITA A ENTRADA AL POLVORIN 60% APORTACION ESTATAL.</t>
  </si>
  <si>
    <t>I0004A</t>
  </si>
  <si>
    <t>05000390.- REHABILITACION DE CARRETERA CON CONCRETO ASFALTICO EN EL MUNICIPIO DE JALPA DE MENDEZ, RANCHERIA CAMPO PETROLERO MECOACAN, TRAMO PUENTE LA NEGRITA A ENTRADA AL POLVORIN 40% APORTACION MUNICIPAL.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</si>
</sst>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0.0"/>
    <numFmt numFmtId="166" formatCode="&quot;$&quot;#,##0.00"/>
    <numFmt numFmtId="167" formatCode="_-&quot;$&quot;* #,##0.000_-;\-&quot;$&quot;* #,##0.000_-;_-&quot;$&quot;* &quot;-&quot;??_-;_-@_-"/>
    <numFmt numFmtId="168" formatCode="0.000"/>
    <numFmt numFmtId="169" formatCode="#,##0_ ;\-#,##0\ "/>
    <numFmt numFmtId="170" formatCode="&quot;$&quot;#,##0.00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2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sz val="1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99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8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9" fillId="0" borderId="0"/>
    <xf numFmtId="44" fontId="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44" fontId="3" fillId="0" borderId="0" applyFont="0" applyFill="0" applyBorder="0" applyAlignment="0" applyProtection="0"/>
    <xf numFmtId="0" fontId="4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18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423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49" fontId="0" fillId="0" borderId="0" xfId="0" applyNumberFormat="1"/>
    <xf numFmtId="0" fontId="0" fillId="0" borderId="0" xfId="0" applyAlignment="1">
      <alignment horizontal="justify" vertical="justify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center" wrapText="1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justify" wrapText="1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7" fillId="0" borderId="0" xfId="0" applyFont="1"/>
    <xf numFmtId="0" fontId="11" fillId="0" borderId="0" xfId="0" applyFont="1"/>
    <xf numFmtId="44" fontId="7" fillId="0" borderId="0" xfId="0" applyNumberFormat="1" applyFont="1"/>
    <xf numFmtId="168" fontId="0" fillId="0" borderId="0" xfId="0" applyNumberFormat="1"/>
    <xf numFmtId="2" fontId="11" fillId="0" borderId="0" xfId="0" applyNumberFormat="1" applyFont="1"/>
    <xf numFmtId="44" fontId="0" fillId="0" borderId="0" xfId="0" applyNumberFormat="1"/>
    <xf numFmtId="0" fontId="4" fillId="0" borderId="0" xfId="0" applyFont="1"/>
    <xf numFmtId="0" fontId="0" fillId="0" borderId="0" xfId="0" applyAlignment="1">
      <alignment vertical="top"/>
    </xf>
    <xf numFmtId="0" fontId="0" fillId="0" borderId="1" xfId="0" applyBorder="1" applyAlignment="1">
      <alignment horizontal="center" vertical="justify" wrapText="1"/>
    </xf>
    <xf numFmtId="0" fontId="7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justify" vertical="justify" wrapText="1"/>
    </xf>
    <xf numFmtId="0" fontId="5" fillId="0" borderId="1" xfId="0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center" vertical="center"/>
    </xf>
    <xf numFmtId="0" fontId="13" fillId="0" borderId="0" xfId="20" applyFont="1" applyAlignment="1">
      <alignment horizontal="center" wrapText="1"/>
    </xf>
    <xf numFmtId="0" fontId="13" fillId="0" borderId="0" xfId="20" applyFont="1" applyAlignment="1">
      <alignment horizontal="justify" vertical="justify" wrapText="1"/>
    </xf>
    <xf numFmtId="0" fontId="13" fillId="0" borderId="0" xfId="20" applyFont="1"/>
    <xf numFmtId="0" fontId="13" fillId="0" borderId="0" xfId="20" applyFont="1" applyAlignment="1">
      <alignment wrapText="1"/>
    </xf>
    <xf numFmtId="49" fontId="13" fillId="0" borderId="0" xfId="20" applyNumberFormat="1" applyFont="1" applyAlignment="1">
      <alignment wrapText="1"/>
    </xf>
    <xf numFmtId="0" fontId="14" fillId="5" borderId="0" xfId="0" applyFont="1" applyFill="1" applyAlignment="1">
      <alignment horizontal="justify" vertical="top" wrapText="1"/>
    </xf>
    <xf numFmtId="44" fontId="5" fillId="0" borderId="0" xfId="0" applyNumberFormat="1" applyFont="1" applyAlignment="1">
      <alignment horizontal="center"/>
    </xf>
    <xf numFmtId="0" fontId="13" fillId="0" borderId="0" xfId="36" applyFont="1" applyAlignment="1">
      <alignment horizontal="center" vertical="center" wrapText="1"/>
    </xf>
    <xf numFmtId="0" fontId="13" fillId="0" borderId="0" xfId="36" applyFont="1"/>
    <xf numFmtId="0" fontId="0" fillId="0" borderId="0" xfId="0" applyAlignment="1">
      <alignment horizontal="justify" vertical="top"/>
    </xf>
    <xf numFmtId="8" fontId="5" fillId="0" borderId="0" xfId="0" applyNumberFormat="1" applyFont="1" applyAlignment="1">
      <alignment horizontal="center"/>
    </xf>
    <xf numFmtId="0" fontId="0" fillId="0" borderId="1" xfId="0" applyBorder="1" applyAlignment="1">
      <alignment horizontal="justify" vertical="top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justify" vertical="top" wrapText="1"/>
    </xf>
    <xf numFmtId="14" fontId="0" fillId="0" borderId="1" xfId="0" applyNumberFormat="1" applyBorder="1" applyAlignment="1">
      <alignment vertical="top"/>
    </xf>
    <xf numFmtId="166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center" vertical="top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horizontal="center"/>
    </xf>
    <xf numFmtId="0" fontId="15" fillId="5" borderId="0" xfId="0" applyFont="1" applyFill="1" applyAlignment="1">
      <alignment horizontal="center" vertical="center" wrapText="1"/>
    </xf>
    <xf numFmtId="44" fontId="16" fillId="5" borderId="0" xfId="0" applyNumberFormat="1" applyFont="1" applyFill="1" applyAlignment="1">
      <alignment horizontal="center" vertical="center" wrapText="1"/>
    </xf>
    <xf numFmtId="0" fontId="11" fillId="0" borderId="0" xfId="0" applyFont="1" applyAlignment="1">
      <alignment horizontal="center" vertical="top"/>
    </xf>
    <xf numFmtId="0" fontId="5" fillId="0" borderId="0" xfId="0" applyFont="1"/>
    <xf numFmtId="0" fontId="7" fillId="0" borderId="0" xfId="0" applyFont="1" applyAlignment="1">
      <alignment horizontal="justify" vertical="top"/>
    </xf>
    <xf numFmtId="49" fontId="7" fillId="0" borderId="0" xfId="0" applyNumberFormat="1" applyFont="1"/>
    <xf numFmtId="44" fontId="14" fillId="0" borderId="0" xfId="3" applyFont="1" applyBorder="1" applyAlignment="1">
      <alignment horizontal="center"/>
    </xf>
    <xf numFmtId="0" fontId="7" fillId="0" borderId="0" xfId="0" applyFont="1" applyAlignment="1">
      <alignment horizontal="center" vertical="top"/>
    </xf>
    <xf numFmtId="0" fontId="14" fillId="5" borderId="0" xfId="0" applyFont="1" applyFill="1" applyAlignment="1">
      <alignment horizontal="center" vertical="top" wrapText="1"/>
    </xf>
    <xf numFmtId="0" fontId="7" fillId="5" borderId="0" xfId="0" applyFont="1" applyFill="1" applyAlignment="1">
      <alignment horizontal="center" vertical="top" wrapText="1"/>
    </xf>
    <xf numFmtId="0" fontId="17" fillId="0" borderId="0" xfId="24" applyFont="1"/>
    <xf numFmtId="0" fontId="17" fillId="0" borderId="0" xfId="24" applyFont="1" applyAlignment="1">
      <alignment vertical="center"/>
    </xf>
    <xf numFmtId="0" fontId="4" fillId="0" borderId="0" xfId="0" applyFont="1" applyAlignment="1">
      <alignment horizontal="justify" vertical="top"/>
    </xf>
    <xf numFmtId="0" fontId="7" fillId="5" borderId="0" xfId="0" applyFont="1" applyFill="1" applyAlignment="1">
      <alignment horizontal="justify" vertical="top" wrapText="1"/>
    </xf>
    <xf numFmtId="0" fontId="7" fillId="5" borderId="0" xfId="0" applyFont="1" applyFill="1" applyAlignment="1">
      <alignment horizontal="justify" vertical="center" wrapText="1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justify" vertical="top"/>
    </xf>
    <xf numFmtId="0" fontId="17" fillId="0" borderId="0" xfId="0" applyFont="1"/>
    <xf numFmtId="8" fontId="7" fillId="0" borderId="0" xfId="0" applyNumberFormat="1" applyFont="1" applyAlignment="1">
      <alignment horizontal="center" vertical="top" wrapText="1"/>
    </xf>
    <xf numFmtId="8" fontId="11" fillId="0" borderId="0" xfId="0" applyNumberFormat="1" applyFont="1" applyAlignment="1">
      <alignment horizontal="center" vertical="top" wrapText="1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wrapText="1"/>
    </xf>
    <xf numFmtId="0" fontId="17" fillId="0" borderId="0" xfId="34" applyFont="1"/>
    <xf numFmtId="0" fontId="16" fillId="0" borderId="0" xfId="34" applyFont="1"/>
    <xf numFmtId="0" fontId="11" fillId="0" borderId="0" xfId="0" applyFont="1" applyAlignment="1">
      <alignment horizontal="center"/>
    </xf>
    <xf numFmtId="8" fontId="5" fillId="0" borderId="0" xfId="0" applyNumberFormat="1" applyFont="1"/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center" vertical="top" wrapText="1"/>
    </xf>
    <xf numFmtId="8" fontId="14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horizontal="center" vertical="top" wrapText="1"/>
    </xf>
    <xf numFmtId="0" fontId="17" fillId="0" borderId="0" xfId="30" applyFont="1"/>
    <xf numFmtId="166" fontId="0" fillId="0" borderId="1" xfId="0" applyNumberFormat="1" applyBorder="1" applyAlignment="1">
      <alignment horizontal="center" vertical="top"/>
    </xf>
    <xf numFmtId="166" fontId="0" fillId="0" borderId="1" xfId="0" applyNumberFormat="1" applyBorder="1" applyAlignment="1">
      <alignment vertical="top"/>
    </xf>
    <xf numFmtId="0" fontId="0" fillId="0" borderId="0" xfId="0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14" fontId="0" fillId="0" borderId="1" xfId="0" applyNumberFormat="1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0" fontId="0" fillId="0" borderId="10" xfId="0" applyBorder="1" applyAlignment="1">
      <alignment horizontal="center" vertical="justify" wrapText="1"/>
    </xf>
    <xf numFmtId="0" fontId="6" fillId="0" borderId="0" xfId="0" applyFont="1"/>
    <xf numFmtId="0" fontId="7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4" fontId="5" fillId="0" borderId="12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6" fontId="0" fillId="0" borderId="0" xfId="0" applyNumberFormat="1" applyAlignment="1">
      <alignment vertical="top"/>
    </xf>
    <xf numFmtId="0" fontId="0" fillId="0" borderId="7" xfId="0" applyBorder="1" applyAlignment="1">
      <alignment horizontal="center" vertical="justify" wrapText="1"/>
    </xf>
    <xf numFmtId="0" fontId="7" fillId="0" borderId="7" xfId="0" applyFont="1" applyBorder="1" applyAlignment="1">
      <alignment horizontal="center" vertical="top"/>
    </xf>
    <xf numFmtId="0" fontId="0" fillId="0" borderId="7" xfId="0" applyBorder="1" applyAlignment="1">
      <alignment vertical="top"/>
    </xf>
    <xf numFmtId="0" fontId="0" fillId="0" borderId="7" xfId="0" applyBorder="1" applyAlignment="1">
      <alignment horizontal="justify" vertical="top" wrapText="1"/>
    </xf>
    <xf numFmtId="0" fontId="0" fillId="0" borderId="7" xfId="0" applyBorder="1" applyAlignment="1">
      <alignment horizontal="justify" vertical="justify" wrapText="1"/>
    </xf>
    <xf numFmtId="49" fontId="0" fillId="0" borderId="7" xfId="0" applyNumberFormat="1" applyBorder="1" applyAlignment="1">
      <alignment horizontal="justify" vertical="top" wrapText="1"/>
    </xf>
    <xf numFmtId="14" fontId="0" fillId="0" borderId="7" xfId="0" applyNumberFormat="1" applyBorder="1" applyAlignment="1">
      <alignment vertical="top"/>
    </xf>
    <xf numFmtId="166" fontId="0" fillId="0" borderId="7" xfId="0" applyNumberFormat="1" applyBorder="1" applyAlignment="1">
      <alignment horizontal="right" vertical="top"/>
    </xf>
    <xf numFmtId="0" fontId="0" fillId="0" borderId="7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2" fontId="0" fillId="0" borderId="7" xfId="0" applyNumberFormat="1" applyBorder="1" applyAlignment="1">
      <alignment horizontal="center" vertical="top"/>
    </xf>
    <xf numFmtId="166" fontId="0" fillId="0" borderId="7" xfId="0" applyNumberFormat="1" applyBorder="1" applyAlignment="1">
      <alignment vertical="top"/>
    </xf>
    <xf numFmtId="14" fontId="0" fillId="0" borderId="7" xfId="0" applyNumberFormat="1" applyBorder="1" applyAlignment="1">
      <alignment horizontal="center" vertical="top"/>
    </xf>
    <xf numFmtId="166" fontId="0" fillId="0" borderId="7" xfId="0" applyNumberFormat="1" applyBorder="1" applyAlignment="1">
      <alignment horizontal="center" vertical="top"/>
    </xf>
    <xf numFmtId="0" fontId="4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/>
    </xf>
    <xf numFmtId="49" fontId="19" fillId="0" borderId="1" xfId="0" applyNumberFormat="1" applyFont="1" applyBorder="1" applyAlignment="1">
      <alignment horizontal="center" vertical="center" wrapText="1"/>
    </xf>
    <xf numFmtId="14" fontId="19" fillId="0" borderId="1" xfId="0" applyNumberFormat="1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/>
    </xf>
    <xf numFmtId="166" fontId="19" fillId="0" borderId="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4" fontId="5" fillId="0" borderId="0" xfId="0" applyNumberFormat="1" applyFont="1"/>
    <xf numFmtId="0" fontId="0" fillId="4" borderId="0" xfId="0" applyFill="1"/>
    <xf numFmtId="0" fontId="0" fillId="0" borderId="20" xfId="0" applyBorder="1"/>
    <xf numFmtId="0" fontId="14" fillId="0" borderId="0" xfId="0" applyFont="1" applyAlignment="1">
      <alignment horizontal="justify" vertical="top" wrapText="1"/>
    </xf>
    <xf numFmtId="0" fontId="5" fillId="6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49" fontId="10" fillId="6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19" fillId="0" borderId="0" xfId="0" applyFont="1" applyAlignment="1">
      <alignment horizontal="right" vertical="top"/>
    </xf>
    <xf numFmtId="0" fontId="23" fillId="0" borderId="0" xfId="0" applyFont="1"/>
    <xf numFmtId="0" fontId="22" fillId="6" borderId="1" xfId="0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 vertical="center" wrapText="1"/>
    </xf>
    <xf numFmtId="49" fontId="22" fillId="6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4" fillId="0" borderId="1" xfId="38" applyBorder="1" applyAlignment="1">
      <alignment horizontal="center" vertical="top" wrapText="1"/>
    </xf>
    <xf numFmtId="0" fontId="0" fillId="0" borderId="4" xfId="0" applyBorder="1"/>
    <xf numFmtId="0" fontId="1" fillId="0" borderId="0" xfId="111"/>
    <xf numFmtId="44" fontId="19" fillId="7" borderId="1" xfId="0" applyNumberFormat="1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49" fontId="5" fillId="6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14" fontId="20" fillId="0" borderId="1" xfId="0" applyNumberFormat="1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14" fontId="20" fillId="0" borderId="17" xfId="0" applyNumberFormat="1" applyFont="1" applyBorder="1" applyAlignment="1">
      <alignment horizontal="center" vertical="center" wrapText="1"/>
    </xf>
    <xf numFmtId="0" fontId="28" fillId="0" borderId="1" xfId="117" applyFill="1" applyBorder="1" applyAlignment="1">
      <alignment horizontal="center" vertical="center"/>
    </xf>
    <xf numFmtId="0" fontId="28" fillId="0" borderId="1" xfId="117" applyFill="1" applyBorder="1" applyAlignment="1">
      <alignment horizontal="center" vertical="center" wrapText="1"/>
    </xf>
    <xf numFmtId="0" fontId="29" fillId="0" borderId="1" xfId="117" applyFont="1" applyFill="1" applyBorder="1" applyAlignment="1">
      <alignment horizontal="center" vertical="center"/>
    </xf>
    <xf numFmtId="0" fontId="29" fillId="0" borderId="0" xfId="117" applyFont="1" applyFill="1" applyAlignment="1">
      <alignment horizontal="center" vertical="center"/>
    </xf>
    <xf numFmtId="0" fontId="19" fillId="0" borderId="1" xfId="0" quotePrefix="1" applyFont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0" fontId="28" fillId="0" borderId="0" xfId="117" applyFill="1" applyAlignment="1">
      <alignment horizontal="center" vertical="center"/>
    </xf>
    <xf numFmtId="0" fontId="4" fillId="0" borderId="0" xfId="0" applyFont="1" applyAlignment="1">
      <alignment vertical="top"/>
    </xf>
    <xf numFmtId="0" fontId="19" fillId="0" borderId="12" xfId="0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center" vertical="center" wrapText="1"/>
    </xf>
    <xf numFmtId="14" fontId="19" fillId="0" borderId="12" xfId="0" applyNumberFormat="1" applyFont="1" applyBorder="1" applyAlignment="1">
      <alignment horizontal="center" vertical="center"/>
    </xf>
    <xf numFmtId="166" fontId="19" fillId="0" borderId="12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4" fontId="14" fillId="0" borderId="0" xfId="3" applyFont="1" applyFill="1" applyBorder="1" applyAlignment="1">
      <alignment horizontal="center"/>
    </xf>
    <xf numFmtId="0" fontId="12" fillId="0" borderId="0" xfId="0" applyFont="1"/>
    <xf numFmtId="0" fontId="20" fillId="0" borderId="0" xfId="0" applyFont="1"/>
    <xf numFmtId="0" fontId="0" fillId="8" borderId="0" xfId="0" applyFill="1" applyAlignment="1">
      <alignment vertical="top"/>
    </xf>
    <xf numFmtId="0" fontId="1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28" fillId="0" borderId="1" xfId="117" applyBorder="1" applyAlignment="1">
      <alignment horizontal="center" vertical="center"/>
    </xf>
    <xf numFmtId="0" fontId="28" fillId="0" borderId="12" xfId="117" applyFill="1" applyBorder="1" applyAlignment="1">
      <alignment horizontal="center" vertical="center"/>
    </xf>
    <xf numFmtId="0" fontId="30" fillId="0" borderId="1" xfId="117" applyFont="1" applyFill="1" applyBorder="1" applyAlignment="1">
      <alignment horizontal="center" vertical="center"/>
    </xf>
    <xf numFmtId="0" fontId="28" fillId="0" borderId="0" xfId="117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44" fontId="23" fillId="0" borderId="1" xfId="3" applyFont="1" applyFill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14" fontId="23" fillId="0" borderId="11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44" fontId="23" fillId="0" borderId="17" xfId="3" applyFont="1" applyFill="1" applyBorder="1" applyAlignment="1">
      <alignment horizontal="center" vertical="center" wrapText="1"/>
    </xf>
    <xf numFmtId="14" fontId="23" fillId="0" borderId="17" xfId="0" applyNumberFormat="1" applyFont="1" applyBorder="1" applyAlignment="1">
      <alignment horizontal="center" vertical="center" wrapText="1"/>
    </xf>
    <xf numFmtId="14" fontId="23" fillId="0" borderId="19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44" fontId="22" fillId="0" borderId="24" xfId="0" applyNumberFormat="1" applyFont="1" applyBorder="1" applyAlignment="1">
      <alignment horizontal="center" vertical="center"/>
    </xf>
    <xf numFmtId="0" fontId="22" fillId="6" borderId="30" xfId="0" applyFont="1" applyFill="1" applyBorder="1" applyAlignment="1">
      <alignment horizontal="center" vertical="center" wrapText="1"/>
    </xf>
    <xf numFmtId="0" fontId="22" fillId="6" borderId="31" xfId="0" applyFont="1" applyFill="1" applyBorder="1" applyAlignment="1">
      <alignment horizontal="center" vertical="center" wrapText="1"/>
    </xf>
    <xf numFmtId="0" fontId="22" fillId="6" borderId="32" xfId="0" applyFont="1" applyFill="1" applyBorder="1" applyAlignment="1">
      <alignment horizontal="center" vertical="center" wrapText="1"/>
    </xf>
    <xf numFmtId="44" fontId="20" fillId="0" borderId="1" xfId="3" applyFont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1" xfId="0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1" fillId="0" borderId="7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right" vertical="center" wrapText="1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49" fontId="23" fillId="0" borderId="0" xfId="0" applyNumberFormat="1" applyFont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44" fontId="23" fillId="0" borderId="1" xfId="3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44" fontId="22" fillId="0" borderId="7" xfId="3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49" fontId="33" fillId="0" borderId="1" xfId="0" applyNumberFormat="1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49" fontId="33" fillId="0" borderId="7" xfId="0" applyNumberFormat="1" applyFont="1" applyBorder="1" applyAlignment="1">
      <alignment horizontal="center" vertical="center" wrapText="1"/>
    </xf>
    <xf numFmtId="44" fontId="33" fillId="0" borderId="7" xfId="3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44" fontId="33" fillId="0" borderId="1" xfId="3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43" fontId="20" fillId="0" borderId="1" xfId="65" applyFont="1" applyBorder="1" applyAlignment="1">
      <alignment horizontal="center" vertical="center" wrapText="1"/>
    </xf>
    <xf numFmtId="169" fontId="20" fillId="0" borderId="1" xfId="65" applyNumberFormat="1" applyFont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/>
    </xf>
    <xf numFmtId="14" fontId="20" fillId="0" borderId="1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49" fontId="33" fillId="0" borderId="17" xfId="0" applyNumberFormat="1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44" fontId="33" fillId="0" borderId="17" xfId="3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166" fontId="31" fillId="0" borderId="1" xfId="3" applyNumberFormat="1" applyFont="1" applyBorder="1" applyAlignment="1">
      <alignment horizontal="center" vertical="center" wrapText="1"/>
    </xf>
    <xf numFmtId="166" fontId="32" fillId="0" borderId="1" xfId="3" applyNumberFormat="1" applyFont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31" fillId="6" borderId="2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 wrapText="1"/>
    </xf>
    <xf numFmtId="49" fontId="31" fillId="6" borderId="1" xfId="0" applyNumberFormat="1" applyFont="1" applyFill="1" applyBorder="1" applyAlignment="1">
      <alignment horizontal="center" vertical="center" wrapText="1"/>
    </xf>
    <xf numFmtId="0" fontId="31" fillId="6" borderId="11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49" fontId="32" fillId="0" borderId="1" xfId="0" applyNumberFormat="1" applyFont="1" applyBorder="1" applyAlignment="1">
      <alignment horizontal="center" vertical="center" wrapText="1"/>
    </xf>
    <xf numFmtId="14" fontId="32" fillId="0" borderId="1" xfId="0" applyNumberFormat="1" applyFont="1" applyBorder="1" applyAlignment="1">
      <alignment horizontal="center" vertical="center"/>
    </xf>
    <xf numFmtId="166" fontId="32" fillId="0" borderId="1" xfId="0" applyNumberFormat="1" applyFont="1" applyBorder="1" applyAlignment="1">
      <alignment horizontal="center" vertical="center"/>
    </xf>
    <xf numFmtId="0" fontId="32" fillId="0" borderId="11" xfId="0" applyFont="1" applyBorder="1" applyAlignment="1">
      <alignment horizontal="center" vertical="center" wrapText="1"/>
    </xf>
    <xf numFmtId="166" fontId="31" fillId="0" borderId="7" xfId="3" applyNumberFormat="1" applyFont="1" applyBorder="1" applyAlignment="1">
      <alignment horizontal="right" vertical="center" wrapText="1"/>
    </xf>
    <xf numFmtId="0" fontId="31" fillId="6" borderId="30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 vertical="center" wrapText="1"/>
    </xf>
    <xf numFmtId="0" fontId="31" fillId="6" borderId="32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49" fontId="32" fillId="0" borderId="17" xfId="0" applyNumberFormat="1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166" fontId="32" fillId="0" borderId="17" xfId="3" applyNumberFormat="1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/>
    </xf>
    <xf numFmtId="166" fontId="31" fillId="0" borderId="35" xfId="3" applyNumberFormat="1" applyFont="1" applyBorder="1" applyAlignment="1">
      <alignment horizontal="right" vertical="center" wrapText="1"/>
    </xf>
    <xf numFmtId="0" fontId="35" fillId="0" borderId="0" xfId="0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49" fontId="27" fillId="6" borderId="5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44" fontId="20" fillId="0" borderId="17" xfId="3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/>
    </xf>
    <xf numFmtId="44" fontId="27" fillId="0" borderId="36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44" fontId="27" fillId="0" borderId="0" xfId="0" applyNumberFormat="1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6" fontId="5" fillId="0" borderId="7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44" fontId="19" fillId="0" borderId="1" xfId="0" applyNumberFormat="1" applyFont="1" applyBorder="1" applyAlignment="1">
      <alignment vertical="center" wrapText="1"/>
    </xf>
    <xf numFmtId="44" fontId="19" fillId="0" borderId="12" xfId="0" applyNumberFormat="1" applyFont="1" applyBorder="1" applyAlignment="1">
      <alignment vertical="center" wrapText="1"/>
    </xf>
    <xf numFmtId="0" fontId="6" fillId="4" borderId="1" xfId="0" applyFont="1" applyFill="1" applyBorder="1" applyAlignment="1">
      <alignment vertical="center" wrapText="1"/>
    </xf>
    <xf numFmtId="44" fontId="19" fillId="4" borderId="1" xfId="0" applyNumberFormat="1" applyFont="1" applyFill="1" applyBorder="1" applyAlignment="1">
      <alignment vertical="center" wrapText="1"/>
    </xf>
    <xf numFmtId="44" fontId="6" fillId="0" borderId="14" xfId="0" applyNumberFormat="1" applyFont="1" applyBorder="1" applyAlignment="1">
      <alignment vertical="center" wrapText="1"/>
    </xf>
    <xf numFmtId="167" fontId="6" fillId="0" borderId="14" xfId="0" applyNumberFormat="1" applyFont="1" applyBorder="1" applyAlignment="1">
      <alignment vertical="center" wrapText="1"/>
    </xf>
    <xf numFmtId="44" fontId="19" fillId="4" borderId="12" xfId="0" applyNumberFormat="1" applyFont="1" applyFill="1" applyBorder="1" applyAlignment="1">
      <alignment vertical="center" wrapText="1"/>
    </xf>
    <xf numFmtId="0" fontId="19" fillId="0" borderId="0" xfId="0" applyFont="1"/>
    <xf numFmtId="44" fontId="6" fillId="0" borderId="0" xfId="0" applyNumberFormat="1" applyFont="1"/>
    <xf numFmtId="0" fontId="6" fillId="0" borderId="9" xfId="0" applyFont="1" applyBorder="1" applyAlignment="1">
      <alignment horizontal="center" vertical="center" wrapText="1"/>
    </xf>
    <xf numFmtId="44" fontId="6" fillId="0" borderId="11" xfId="0" applyNumberFormat="1" applyFont="1" applyBorder="1" applyAlignment="1">
      <alignment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center" vertical="center" wrapText="1"/>
    </xf>
    <xf numFmtId="167" fontId="6" fillId="0" borderId="44" xfId="0" applyNumberFormat="1" applyFont="1" applyBorder="1" applyAlignment="1">
      <alignment vertical="center" wrapText="1"/>
    </xf>
    <xf numFmtId="0" fontId="6" fillId="0" borderId="39" xfId="0" applyFont="1" applyBorder="1" applyAlignment="1">
      <alignment horizontal="center" vertical="center" wrapText="1"/>
    </xf>
    <xf numFmtId="44" fontId="6" fillId="4" borderId="11" xfId="0" applyNumberFormat="1" applyFont="1" applyFill="1" applyBorder="1" applyAlignment="1">
      <alignment vertical="center" wrapText="1"/>
    </xf>
    <xf numFmtId="44" fontId="6" fillId="0" borderId="17" xfId="0" applyNumberFormat="1" applyFont="1" applyBorder="1" applyAlignment="1">
      <alignment vertical="center" wrapText="1"/>
    </xf>
    <xf numFmtId="167" fontId="6" fillId="0" borderId="17" xfId="0" applyNumberFormat="1" applyFont="1" applyBorder="1" applyAlignment="1">
      <alignment vertical="center" wrapText="1"/>
    </xf>
    <xf numFmtId="167" fontId="6" fillId="0" borderId="19" xfId="0" applyNumberFormat="1" applyFont="1" applyBorder="1" applyAlignment="1">
      <alignment vertical="center" wrapText="1"/>
    </xf>
    <xf numFmtId="0" fontId="23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20" fillId="2" borderId="0" xfId="0" applyFont="1" applyFill="1"/>
    <xf numFmtId="0" fontId="23" fillId="0" borderId="9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 wrapText="1"/>
    </xf>
    <xf numFmtId="14" fontId="23" fillId="0" borderId="11" xfId="0" applyNumberFormat="1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 wrapText="1"/>
    </xf>
    <xf numFmtId="14" fontId="23" fillId="0" borderId="17" xfId="0" applyNumberFormat="1" applyFont="1" applyFill="1" applyBorder="1" applyAlignment="1">
      <alignment horizontal="center" vertical="center" wrapText="1"/>
    </xf>
    <xf numFmtId="14" fontId="23" fillId="0" borderId="19" xfId="0" applyNumberFormat="1" applyFont="1" applyFill="1" applyBorder="1" applyAlignment="1">
      <alignment horizontal="center" vertical="center" wrapText="1"/>
    </xf>
    <xf numFmtId="0" fontId="23" fillId="0" borderId="30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vertical="center" wrapText="1"/>
    </xf>
    <xf numFmtId="44" fontId="23" fillId="0" borderId="31" xfId="3" applyFont="1" applyFill="1" applyBorder="1" applyAlignment="1">
      <alignment horizontal="center" vertical="center" wrapText="1"/>
    </xf>
    <xf numFmtId="14" fontId="23" fillId="0" borderId="31" xfId="0" applyNumberFormat="1" applyFont="1" applyFill="1" applyBorder="1" applyAlignment="1">
      <alignment horizontal="center" vertical="center" wrapText="1"/>
    </xf>
    <xf numFmtId="14" fontId="23" fillId="0" borderId="32" xfId="0" applyNumberFormat="1" applyFont="1" applyFill="1" applyBorder="1" applyAlignment="1">
      <alignment horizontal="center" vertical="center" wrapText="1"/>
    </xf>
    <xf numFmtId="0" fontId="23" fillId="0" borderId="28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 wrapText="1"/>
    </xf>
    <xf numFmtId="44" fontId="22" fillId="0" borderId="0" xfId="0" applyNumberFormat="1" applyFont="1" applyBorder="1" applyAlignment="1">
      <alignment horizontal="center" vertical="center"/>
    </xf>
    <xf numFmtId="0" fontId="0" fillId="0" borderId="28" xfId="0" applyBorder="1"/>
    <xf numFmtId="0" fontId="0" fillId="0" borderId="0" xfId="0" applyBorder="1"/>
    <xf numFmtId="0" fontId="0" fillId="0" borderId="29" xfId="0" applyBorder="1"/>
    <xf numFmtId="0" fontId="0" fillId="0" borderId="47" xfId="0" applyBorder="1"/>
    <xf numFmtId="0" fontId="0" fillId="0" borderId="21" xfId="0" applyBorder="1"/>
    <xf numFmtId="0" fontId="0" fillId="0" borderId="48" xfId="0" applyBorder="1"/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quotePrefix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14" fontId="19" fillId="0" borderId="1" xfId="0" applyNumberFormat="1" applyFont="1" applyFill="1" applyBorder="1" applyAlignment="1">
      <alignment horizontal="center" vertical="center"/>
    </xf>
    <xf numFmtId="166" fontId="19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170" fontId="1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2" fillId="0" borderId="25" xfId="0" applyFont="1" applyBorder="1" applyAlignment="1">
      <alignment horizontal="center"/>
    </xf>
    <xf numFmtId="0" fontId="22" fillId="0" borderId="26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29" xfId="0" applyFont="1" applyBorder="1" applyAlignment="1">
      <alignment horizontal="center"/>
    </xf>
    <xf numFmtId="0" fontId="22" fillId="0" borderId="37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6" fillId="4" borderId="39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44" fontId="6" fillId="0" borderId="40" xfId="0" applyNumberFormat="1" applyFont="1" applyBorder="1" applyAlignment="1">
      <alignment horizontal="center" vertical="center" wrapText="1"/>
    </xf>
    <xf numFmtId="44" fontId="6" fillId="0" borderId="42" xfId="0" applyNumberFormat="1" applyFont="1" applyBorder="1" applyAlignment="1">
      <alignment horizontal="center" vertical="center" wrapText="1"/>
    </xf>
    <xf numFmtId="44" fontId="6" fillId="0" borderId="8" xfId="0" applyNumberFormat="1" applyFont="1" applyBorder="1" applyAlignment="1">
      <alignment horizontal="center" vertical="center" wrapText="1"/>
    </xf>
    <xf numFmtId="44" fontId="6" fillId="4" borderId="40" xfId="0" applyNumberFormat="1" applyFont="1" applyFill="1" applyBorder="1" applyAlignment="1">
      <alignment horizontal="center" vertical="center" wrapText="1"/>
    </xf>
    <xf numFmtId="44" fontId="6" fillId="4" borderId="42" xfId="0" applyNumberFormat="1" applyFont="1" applyFill="1" applyBorder="1" applyAlignment="1">
      <alignment horizontal="center" vertical="center" wrapText="1"/>
    </xf>
    <xf numFmtId="44" fontId="6" fillId="4" borderId="8" xfId="0" applyNumberFormat="1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2" fillId="6" borderId="3" xfId="0" applyFont="1" applyFill="1" applyBorder="1" applyAlignment="1">
      <alignment horizontal="center" vertical="center"/>
    </xf>
    <xf numFmtId="0" fontId="22" fillId="6" borderId="16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 wrapText="1"/>
    </xf>
    <xf numFmtId="0" fontId="21" fillId="6" borderId="16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center" wrapText="1"/>
    </xf>
    <xf numFmtId="0" fontId="21" fillId="6" borderId="15" xfId="0" applyFont="1" applyFill="1" applyBorder="1" applyAlignment="1">
      <alignment horizontal="center" vertical="center" wrapText="1"/>
    </xf>
    <xf numFmtId="0" fontId="22" fillId="6" borderId="3" xfId="0" applyFont="1" applyFill="1" applyBorder="1" applyAlignment="1">
      <alignment horizontal="center"/>
    </xf>
    <xf numFmtId="0" fontId="22" fillId="6" borderId="16" xfId="0" applyFont="1" applyFill="1" applyBorder="1" applyAlignment="1">
      <alignment horizontal="center"/>
    </xf>
    <xf numFmtId="0" fontId="22" fillId="6" borderId="2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 vertical="center" wrapText="1"/>
    </xf>
    <xf numFmtId="0" fontId="27" fillId="6" borderId="5" xfId="0" applyFont="1" applyFill="1" applyBorder="1" applyAlignment="1">
      <alignment horizontal="center" vertical="center" wrapText="1"/>
    </xf>
    <xf numFmtId="49" fontId="27" fillId="6" borderId="5" xfId="0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2" fillId="3" borderId="25" xfId="0" applyFont="1" applyFill="1" applyBorder="1" applyAlignment="1">
      <alignment horizontal="center"/>
    </xf>
    <xf numFmtId="0" fontId="22" fillId="3" borderId="26" xfId="0" applyFont="1" applyFill="1" applyBorder="1" applyAlignment="1">
      <alignment horizontal="center"/>
    </xf>
    <xf numFmtId="0" fontId="22" fillId="3" borderId="27" xfId="0" applyFont="1" applyFill="1" applyBorder="1" applyAlignment="1">
      <alignment horizontal="center"/>
    </xf>
    <xf numFmtId="0" fontId="22" fillId="3" borderId="28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29" xfId="0" applyFont="1" applyFill="1" applyBorder="1" applyAlignment="1">
      <alignment horizontal="center" vertical="center"/>
    </xf>
    <xf numFmtId="0" fontId="22" fillId="3" borderId="28" xfId="0" applyFont="1" applyFill="1" applyBorder="1" applyAlignment="1">
      <alignment horizontal="center"/>
    </xf>
    <xf numFmtId="0" fontId="22" fillId="3" borderId="0" xfId="0" applyFont="1" applyFill="1" applyAlignment="1">
      <alignment horizontal="center"/>
    </xf>
    <xf numFmtId="0" fontId="22" fillId="3" borderId="29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17" fontId="5" fillId="6" borderId="16" xfId="0" applyNumberFormat="1" applyFont="1" applyFill="1" applyBorder="1" applyAlignment="1">
      <alignment horizontal="center" vertical="center" wrapText="1"/>
    </xf>
    <xf numFmtId="17" fontId="5" fillId="6" borderId="2" xfId="0" applyNumberFormat="1" applyFont="1" applyFill="1" applyBorder="1" applyAlignment="1">
      <alignment horizontal="center" vertical="center" wrapText="1"/>
    </xf>
    <xf numFmtId="17" fontId="5" fillId="6" borderId="3" xfId="0" applyNumberFormat="1" applyFont="1" applyFill="1" applyBorder="1" applyAlignment="1">
      <alignment horizontal="center"/>
    </xf>
    <xf numFmtId="0" fontId="5" fillId="6" borderId="16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17" fontId="5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/>
    </xf>
  </cellXfs>
  <cellStyles count="118">
    <cellStyle name="Euro" xfId="1" xr:uid="{00000000-0005-0000-0000-000000000000}"/>
    <cellStyle name="Hipervínculo" xfId="117" builtinId="8"/>
    <cellStyle name="Millares 2" xfId="65" xr:uid="{30D6C846-7965-4906-BBAB-2BCE8DE78BB8}"/>
    <cellStyle name="Millares 2 2" xfId="91" xr:uid="{7ABE6412-F63C-434D-89D6-576C21CD8E75}"/>
    <cellStyle name="Millares 3" xfId="90" xr:uid="{E2453673-491C-468F-B2B3-F8CECAA8ED17}"/>
    <cellStyle name="Millares 4" xfId="64" xr:uid="{96ED3C05-364E-4718-9E65-7E439184E378}"/>
    <cellStyle name="Millares 5" xfId="115" xr:uid="{6CA033EF-38EC-4CB3-A611-E40261491E9F}"/>
    <cellStyle name="Moneda 10" xfId="29" xr:uid="{00000000-0005-0000-0000-000002000000}"/>
    <cellStyle name="Moneda 10 2" xfId="85" xr:uid="{86FAA94E-2D5C-4A37-8CFF-E98AF8BF3211}"/>
    <cellStyle name="Moneda 10 3" xfId="59" xr:uid="{F5465122-0630-425B-A41B-F18D503827DC}"/>
    <cellStyle name="Moneda 10 4" xfId="110" xr:uid="{E5D883D3-EC8A-44F4-A73C-86D9ED0E08BB}"/>
    <cellStyle name="Moneda 11" xfId="25" xr:uid="{00000000-0005-0000-0000-000003000000}"/>
    <cellStyle name="Moneda 11 2" xfId="82" xr:uid="{A3A485A1-34A4-45D7-8CAD-FBF28A98629C}"/>
    <cellStyle name="Moneda 11 3" xfId="56" xr:uid="{B6B36A88-545D-4695-B5C5-126CC8E06D8E}"/>
    <cellStyle name="Moneda 11 4" xfId="107" xr:uid="{A1BAE98A-6BBC-45F2-96F3-FC38DB9D173E}"/>
    <cellStyle name="Moneda 2" xfId="3" xr:uid="{00000000-0005-0000-0000-000004000000}"/>
    <cellStyle name="Moneda 2 2" xfId="5" xr:uid="{00000000-0005-0000-0000-000005000000}"/>
    <cellStyle name="Moneda 2 2 2" xfId="69" xr:uid="{5179EBDF-1A3B-4D5E-A588-402A2398F6AD}"/>
    <cellStyle name="Moneda 2 2 3" xfId="43" xr:uid="{ED7EA64B-E591-4006-B53D-1B842B54D039}"/>
    <cellStyle name="Moneda 2 2 4" xfId="94" xr:uid="{2369DB23-B926-436B-AAC4-AE7A7C6CFC20}"/>
    <cellStyle name="Moneda 2 3" xfId="12" xr:uid="{00000000-0005-0000-0000-000006000000}"/>
    <cellStyle name="Moneda 2 3 2" xfId="73" xr:uid="{00739CAD-D2D0-41A1-BF1B-D481DC475975}"/>
    <cellStyle name="Moneda 2 3 3" xfId="47" xr:uid="{A7C42AEF-87C8-4D07-BC79-7507E9FE38EB}"/>
    <cellStyle name="Moneda 2 3 4" xfId="98" xr:uid="{0A8FD88E-6D81-45A9-8385-F063FCCB2C4A}"/>
    <cellStyle name="Moneda 2 4" xfId="13" xr:uid="{00000000-0005-0000-0000-000007000000}"/>
    <cellStyle name="Moneda 2 4 2" xfId="74" xr:uid="{B036F363-E93B-4627-AEE1-6C5C4D1FFD37}"/>
    <cellStyle name="Moneda 2 4 3" xfId="48" xr:uid="{99E72046-481E-4221-B4DC-53663961F2DC}"/>
    <cellStyle name="Moneda 2 4 4" xfId="99" xr:uid="{211E89EA-D16E-41E8-AC2A-4A7C337475C8}"/>
    <cellStyle name="Moneda 2 5" xfId="15" xr:uid="{00000000-0005-0000-0000-000008000000}"/>
    <cellStyle name="Moneda 2 5 2" xfId="75" xr:uid="{19177E0D-8E4B-4684-88FE-1D93827A8A38}"/>
    <cellStyle name="Moneda 2 5 3" xfId="49" xr:uid="{04F967E7-D87E-46EE-AF51-1D7C2262DDD3}"/>
    <cellStyle name="Moneda 2 5 4" xfId="100" xr:uid="{67D80456-C324-4700-BBFA-B0D8DBF094D7}"/>
    <cellStyle name="Moneda 2 6" xfId="17" xr:uid="{00000000-0005-0000-0000-000009000000}"/>
    <cellStyle name="Moneda 2 6 2" xfId="77" xr:uid="{94B181C6-3914-4D46-9BD3-2A741E3CD5FE}"/>
    <cellStyle name="Moneda 2 6 3" xfId="51" xr:uid="{8ED88ABC-11D4-4A1F-A3F2-5BF5ABB2A14E}"/>
    <cellStyle name="Moneda 2 6 4" xfId="102" xr:uid="{5524C9F8-7AA2-465C-AAAD-7C5561BABAA3}"/>
    <cellStyle name="Moneda 2 7" xfId="67" xr:uid="{A3103DE8-29BB-4D0E-9F9B-6E11967FC888}"/>
    <cellStyle name="Moneda 2 8" xfId="41" xr:uid="{8DEBD226-5750-4AD0-B1EC-0A387137897D}"/>
    <cellStyle name="Moneda 2 9" xfId="93" xr:uid="{D799374A-1A3B-4E47-8D6E-BF248A1B4634}"/>
    <cellStyle name="Moneda 3" xfId="7" xr:uid="{00000000-0005-0000-0000-00000A000000}"/>
    <cellStyle name="Moneda 3 2" xfId="71" xr:uid="{893F4598-E381-4ADA-AB2A-FDADC3DE4454}"/>
    <cellStyle name="Moneda 3 3" xfId="45" xr:uid="{A95FE3B8-F12D-4D8E-A935-D49926D6A300}"/>
    <cellStyle name="Moneda 3 4" xfId="96" xr:uid="{5B018F2C-BB39-4538-987A-32267F2AB454}"/>
    <cellStyle name="Moneda 4" xfId="92" xr:uid="{B72FB043-9B2B-4EB9-B57D-0DF89560E9E7}"/>
    <cellStyle name="Moneda 5" xfId="18" xr:uid="{00000000-0005-0000-0000-00000B000000}"/>
    <cellStyle name="Moneda 5 2" xfId="78" xr:uid="{B9EA7543-A779-40E0-B986-4B9789173C63}"/>
    <cellStyle name="Moneda 5 3" xfId="52" xr:uid="{5351AEC4-E933-4AF8-AEA5-F0DA2E6AE378}"/>
    <cellStyle name="Moneda 5 4" xfId="103" xr:uid="{52D98EBC-EEAC-4971-9836-1FAF151DE9E2}"/>
    <cellStyle name="Moneda 6" xfId="16" xr:uid="{00000000-0005-0000-0000-00000C000000}"/>
    <cellStyle name="Moneda 6 2" xfId="76" xr:uid="{32F7214A-04D4-4ECC-9839-DA4F847B097A}"/>
    <cellStyle name="Moneda 6 3" xfId="50" xr:uid="{C95DAC5A-8375-4F4B-97AA-84A74B9428BF}"/>
    <cellStyle name="Moneda 6 4" xfId="101" xr:uid="{27D7BDCB-3A6C-42F3-98B5-6A5525289611}"/>
    <cellStyle name="Moneda 7" xfId="66" xr:uid="{69D8BCB3-CAD4-4FDB-9579-3B3987297550}"/>
    <cellStyle name="Moneda 8" xfId="27" xr:uid="{00000000-0005-0000-0000-00000D000000}"/>
    <cellStyle name="Moneda 8 2" xfId="83" xr:uid="{D528CB21-96B0-477D-B758-AD24FB4E7A6D}"/>
    <cellStyle name="Moneda 8 3" xfId="57" xr:uid="{7562EAB3-A93F-48E1-B43C-F00BF02420F7}"/>
    <cellStyle name="Moneda 8 4" xfId="108" xr:uid="{204D89A2-0330-4D76-B723-B6C649E3275D}"/>
    <cellStyle name="Moneda 9" xfId="116" xr:uid="{F2C286B2-84E8-477C-B09D-5AA5878391AC}"/>
    <cellStyle name="Normal" xfId="0" builtinId="0"/>
    <cellStyle name="Normal 10" xfId="20" xr:uid="{00000000-0005-0000-0000-00000F000000}"/>
    <cellStyle name="Normal 10 2" xfId="80" xr:uid="{28290CCA-4267-47D9-B83C-BC11FFD22955}"/>
    <cellStyle name="Normal 10 3" xfId="54" xr:uid="{2FC4E3C9-F55D-4149-B1B8-632709EC086B}"/>
    <cellStyle name="Normal 10 4" xfId="105" xr:uid="{0E873EF6-1AA8-48D8-A961-E5147C2ACA3D}"/>
    <cellStyle name="Normal 11" xfId="32" xr:uid="{00000000-0005-0000-0000-000010000000}"/>
    <cellStyle name="Normal 11 2" xfId="87" xr:uid="{BDDDA624-EFEA-45EA-952E-53D110154D59}"/>
    <cellStyle name="Normal 11 3" xfId="61" xr:uid="{3D682645-988A-4CEF-8E96-9F3B77B7B45A}"/>
    <cellStyle name="Normal 11 4" xfId="112" xr:uid="{53ECE908-B7BB-4053-B3DB-1137F8CEAAA6}"/>
    <cellStyle name="Normal 12" xfId="34" xr:uid="{00000000-0005-0000-0000-000011000000}"/>
    <cellStyle name="Normal 12 2" xfId="88" xr:uid="{4AC9C77D-0727-4741-8CB3-37D78B96F689}"/>
    <cellStyle name="Normal 12 3" xfId="62" xr:uid="{00ADF11B-179C-49F2-B91F-9D16DA4DED06}"/>
    <cellStyle name="Normal 12 4" xfId="113" xr:uid="{D6E8FF04-5104-49A4-B244-4393A491AFBA}"/>
    <cellStyle name="Normal 13" xfId="36" xr:uid="{00000000-0005-0000-0000-000012000000}"/>
    <cellStyle name="Normal 13 2" xfId="89" xr:uid="{6C4A1A0A-AD7A-47E2-ABA0-2CDEC76CB41E}"/>
    <cellStyle name="Normal 13 3" xfId="63" xr:uid="{F0CBA455-9943-4C17-9E87-E6F3CB592A24}"/>
    <cellStyle name="Normal 13 4" xfId="114" xr:uid="{1365A977-84B0-4B98-AFA3-3064F32BA4A6}"/>
    <cellStyle name="Normal 14" xfId="38" xr:uid="{00000000-0005-0000-0000-000013000000}"/>
    <cellStyle name="Normal 15" xfId="39" xr:uid="{00000000-0005-0000-0000-000014000000}"/>
    <cellStyle name="Normal 15 2" xfId="40" xr:uid="{431BA0D9-5A98-4C7F-BB66-3C25B537AFFD}"/>
    <cellStyle name="Normal 2" xfId="6" xr:uid="{00000000-0005-0000-0000-000015000000}"/>
    <cellStyle name="Normal 2 10" xfId="31" xr:uid="{00000000-0005-0000-0000-000016000000}"/>
    <cellStyle name="Normal 2 11" xfId="33" xr:uid="{00000000-0005-0000-0000-000017000000}"/>
    <cellStyle name="Normal 2 12" xfId="35" xr:uid="{00000000-0005-0000-0000-000018000000}"/>
    <cellStyle name="Normal 2 13" xfId="37" xr:uid="{00000000-0005-0000-0000-000019000000}"/>
    <cellStyle name="Normal 2 14" xfId="70" xr:uid="{D9476DAD-36F1-41FE-8F7C-BBBA9CDE9A2F}"/>
    <cellStyle name="Normal 2 15" xfId="44" xr:uid="{B2C0A265-177D-41A2-BD10-8EC787544FA2}"/>
    <cellStyle name="Normal 2 16" xfId="95" xr:uid="{8F8CC183-1C36-4AD0-BA30-67864969263B}"/>
    <cellStyle name="Normal 2 2" xfId="2" xr:uid="{00000000-0005-0000-0000-00001A000000}"/>
    <cellStyle name="Normal 2 3" xfId="4" xr:uid="{00000000-0005-0000-0000-00001B000000}"/>
    <cellStyle name="Normal 2 3 2" xfId="68" xr:uid="{B0944D66-C38D-440F-8A28-7679C08C8C33}"/>
    <cellStyle name="Normal 2 3 3" xfId="42" xr:uid="{8E4929F4-D3D6-4C1C-97DA-364403251256}"/>
    <cellStyle name="Normal 2 4" xfId="8" xr:uid="{00000000-0005-0000-0000-00001C000000}"/>
    <cellStyle name="Normal 2 5" xfId="9" xr:uid="{00000000-0005-0000-0000-00001D000000}"/>
    <cellStyle name="Normal 2 6" xfId="23" xr:uid="{00000000-0005-0000-0000-00001E000000}"/>
    <cellStyle name="Normal 2 7" xfId="21" xr:uid="{00000000-0005-0000-0000-00001F000000}"/>
    <cellStyle name="Normal 2 8" xfId="22" xr:uid="{00000000-0005-0000-0000-000020000000}"/>
    <cellStyle name="Normal 2 9" xfId="26" xr:uid="{00000000-0005-0000-0000-000021000000}"/>
    <cellStyle name="Normal 3" xfId="10" xr:uid="{00000000-0005-0000-0000-000022000000}"/>
    <cellStyle name="Normal 3 2" xfId="72" xr:uid="{2BB275A5-04ED-4615-A69E-0A25B2A78DC7}"/>
    <cellStyle name="Normal 3 3" xfId="46" xr:uid="{957746F3-314B-4DE9-8083-C60A87E5BBD5}"/>
    <cellStyle name="Normal 3 4" xfId="97" xr:uid="{0BE56771-72FE-47F2-97DA-C66F8424F926}"/>
    <cellStyle name="Normal 4" xfId="11" xr:uid="{00000000-0005-0000-0000-000023000000}"/>
    <cellStyle name="Normal 5" xfId="19" xr:uid="{00000000-0005-0000-0000-000024000000}"/>
    <cellStyle name="Normal 5 2" xfId="79" xr:uid="{959ABE3E-6E92-4B5D-BD8D-E74C88ECBBF6}"/>
    <cellStyle name="Normal 5 3" xfId="53" xr:uid="{3BAFB8FC-1824-44E5-AE54-A61228CC2F05}"/>
    <cellStyle name="Normal 5 4" xfId="104" xr:uid="{3CAC634D-07E6-43B7-85F9-172086C8299E}"/>
    <cellStyle name="Normal 6" xfId="14" xr:uid="{00000000-0005-0000-0000-000025000000}"/>
    <cellStyle name="Normal 7" xfId="24" xr:uid="{00000000-0005-0000-0000-000026000000}"/>
    <cellStyle name="Normal 7 2" xfId="81" xr:uid="{E9C12793-14DB-4850-A974-2B28FCC1F888}"/>
    <cellStyle name="Normal 7 3" xfId="55" xr:uid="{E5E8C561-B73F-4317-9F0B-CFF759170DED}"/>
    <cellStyle name="Normal 7 4" xfId="106" xr:uid="{04408402-B1B8-4FA6-8E91-E16B43C089DE}"/>
    <cellStyle name="Normal 8" xfId="28" xr:uid="{00000000-0005-0000-0000-000027000000}"/>
    <cellStyle name="Normal 8 2" xfId="84" xr:uid="{7D462731-2B6F-462F-AF41-681055AD84B8}"/>
    <cellStyle name="Normal 8 3" xfId="58" xr:uid="{154296F7-FE0D-4F80-8D9C-213CCA1FC25B}"/>
    <cellStyle name="Normal 8 4" xfId="109" xr:uid="{42B068A0-82C3-490F-B66D-43722B67666E}"/>
    <cellStyle name="Normal 9" xfId="30" xr:uid="{00000000-0005-0000-0000-000028000000}"/>
    <cellStyle name="Normal 9 2" xfId="86" xr:uid="{F082197E-7189-4933-8BD2-D78DE74F6056}"/>
    <cellStyle name="Normal 9 3" xfId="60" xr:uid="{374BCF92-4087-491C-8D53-FBD5B8D963C3}"/>
    <cellStyle name="Normal 9 4" xfId="111" xr:uid="{D15DAE1D-A95F-4004-B4AC-F79700549C3D}"/>
  </cellStyles>
  <dxfs count="0"/>
  <tableStyles count="0" defaultTableStyle="TableStyleMedium9" defaultPivotStyle="PivotStyleLight16"/>
  <colors>
    <mruColors>
      <color rgb="FFFFFF99"/>
      <color rgb="FFFFFF00"/>
      <color rgb="FF66CCFF"/>
      <color rgb="FF33CC33"/>
      <color rgb="FF008000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18</xdr:col>
      <xdr:colOff>1960829</xdr:colOff>
      <xdr:row>60</xdr:row>
      <xdr:rowOff>111125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24A89D4-5BF3-936D-F0A6-9297D9656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3581329" cy="9636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587375</xdr:colOff>
      <xdr:row>10</xdr:row>
      <xdr:rowOff>15874</xdr:rowOff>
    </xdr:from>
    <xdr:to>
      <xdr:col>18</xdr:col>
      <xdr:colOff>47625</xdr:colOff>
      <xdr:row>54</xdr:row>
      <xdr:rowOff>155863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0FA1AB4-BB62-1B37-E5DB-1DACD4D125EF}"/>
            </a:ext>
          </a:extLst>
        </xdr:cNvPr>
        <xdr:cNvSpPr txBox="1"/>
      </xdr:nvSpPr>
      <xdr:spPr>
        <a:xfrm>
          <a:off x="2232602" y="1574510"/>
          <a:ext cx="9452841" cy="69979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5400" b="1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H. AYUNTAMIENTO CONSTITUCIONAL DE JALPA DE MENDEZ</a:t>
          </a:r>
          <a:r>
            <a:rPr lang="es-MX" sz="5400" b="1" baseline="0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, TABASCO .</a:t>
          </a:r>
        </a:p>
        <a:p>
          <a:pPr algn="ctr"/>
          <a:endParaRPr lang="es-MX" sz="48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ctr"/>
          <a:r>
            <a:rPr lang="es-MX" sz="5400" b="1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RECUERSOS MATERIALES E INVENTARIO DE BIENES MUEBLES E INMUEBLES</a:t>
          </a:r>
          <a:endParaRPr lang="es-MX" sz="54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ctr"/>
          <a:r>
            <a:rPr lang="es-MX" sz="5400" b="1">
              <a:ln>
                <a:solidFill>
                  <a:schemeClr val="accent6">
                    <a:lumMod val="75000"/>
                  </a:schemeClr>
                </a:solidFill>
              </a:ln>
              <a:solidFill>
                <a:schemeClr val="accent3">
                  <a:lumMod val="75000"/>
                </a:schemeClr>
              </a:solidFill>
              <a:effectLst>
                <a:glow rad="228600">
                  <a:schemeClr val="accent3">
                    <a:satMod val="175000"/>
                    <a:alpha val="40000"/>
                  </a:schemeClr>
                </a:glow>
              </a:effectLst>
              <a:latin typeface="+mn-lt"/>
              <a:ea typeface="+mn-ea"/>
              <a:cs typeface="+mn-cs"/>
            </a:rPr>
            <a:t> 2021 - 2024 </a:t>
          </a:r>
          <a:endParaRPr lang="es-MX" sz="54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  <a:p>
          <a:pPr algn="ctr"/>
          <a:endParaRPr lang="es-MX" sz="1100">
            <a:ln>
              <a:solidFill>
                <a:schemeClr val="accent6">
                  <a:lumMod val="75000"/>
                </a:schemeClr>
              </a:solidFill>
            </a:ln>
            <a:solidFill>
              <a:schemeClr val="accent3">
                <a:lumMod val="75000"/>
              </a:schemeClr>
            </a:solidFill>
            <a:effectLst>
              <a:glow rad="228600">
                <a:schemeClr val="accent3">
                  <a:satMod val="175000"/>
                  <a:alpha val="40000"/>
                </a:schemeClr>
              </a:glo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55569</xdr:rowOff>
    </xdr:from>
    <xdr:to>
      <xdr:col>2</xdr:col>
      <xdr:colOff>371760</xdr:colOff>
      <xdr:row>3</xdr:row>
      <xdr:rowOff>190785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ABFD305-4B40-46CA-9A0D-B6CA910DAC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7318" y="55569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16</xdr:col>
      <xdr:colOff>124180</xdr:colOff>
      <xdr:row>0</xdr:row>
      <xdr:rowOff>82885</xdr:rowOff>
    </xdr:from>
    <xdr:to>
      <xdr:col>16</xdr:col>
      <xdr:colOff>2283907</xdr:colOff>
      <xdr:row>3</xdr:row>
      <xdr:rowOff>218101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110F908-E487-4731-88AF-37F494C17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800359" y="82885"/>
          <a:ext cx="2159727" cy="9108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136</xdr:row>
      <xdr:rowOff>29824</xdr:rowOff>
    </xdr:from>
    <xdr:to>
      <xdr:col>3</xdr:col>
      <xdr:colOff>1867091</xdr:colOff>
      <xdr:row>147</xdr:row>
      <xdr:rowOff>122746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A3933EF9-EAE2-4E2D-8247-F503A3B6D208}"/>
            </a:ext>
          </a:extLst>
        </xdr:cNvPr>
        <xdr:cNvSpPr txBox="1"/>
      </xdr:nvSpPr>
      <xdr:spPr>
        <a:xfrm>
          <a:off x="0" y="143489931"/>
          <a:ext cx="5404948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8</xdr:col>
      <xdr:colOff>364917</xdr:colOff>
      <xdr:row>136</xdr:row>
      <xdr:rowOff>56040</xdr:rowOff>
    </xdr:from>
    <xdr:to>
      <xdr:col>12</xdr:col>
      <xdr:colOff>987573</xdr:colOff>
      <xdr:row>147</xdr:row>
      <xdr:rowOff>148962</xdr:rowOff>
    </xdr:to>
    <xdr:sp macro="" textlink="">
      <xdr:nvSpPr>
        <xdr:cNvPr id="14" name="5 CuadroTexto">
          <a:extLst>
            <a:ext uri="{FF2B5EF4-FFF2-40B4-BE49-F238E27FC236}">
              <a16:creationId xmlns:a16="http://schemas.microsoft.com/office/drawing/2014/main" id="{E45FC744-1BE9-6E68-D4B8-4C87775D2F68}"/>
            </a:ext>
          </a:extLst>
        </xdr:cNvPr>
        <xdr:cNvSpPr txBox="1"/>
      </xdr:nvSpPr>
      <xdr:spPr>
        <a:xfrm>
          <a:off x="12366417" y="143516147"/>
          <a:ext cx="5385156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CARLOS MARIO JUAREZ HERNANDEZ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OBRAS PÚBLICAS, ORDENAMIENTO TERRITORIAL Y SERVICIOS MUNICIPALES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530597</xdr:colOff>
      <xdr:row>136</xdr:row>
      <xdr:rowOff>38661</xdr:rowOff>
    </xdr:from>
    <xdr:to>
      <xdr:col>16</xdr:col>
      <xdr:colOff>1737123</xdr:colOff>
      <xdr:row>147</xdr:row>
      <xdr:rowOff>131583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4795D25C-AFFE-3AFF-063F-209E685F09DA}"/>
            </a:ext>
          </a:extLst>
        </xdr:cNvPr>
        <xdr:cNvSpPr txBox="1"/>
      </xdr:nvSpPr>
      <xdr:spPr>
        <a:xfrm flipH="1">
          <a:off x="18573668" y="143498768"/>
          <a:ext cx="5397526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12516</xdr:colOff>
      <xdr:row>136</xdr:row>
      <xdr:rowOff>39583</xdr:rowOff>
    </xdr:from>
    <xdr:to>
      <xdr:col>7</xdr:col>
      <xdr:colOff>1300685</xdr:colOff>
      <xdr:row>147</xdr:row>
      <xdr:rowOff>132505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44D6D436-8509-F927-46ED-8D3F865D81A8}"/>
            </a:ext>
          </a:extLst>
        </xdr:cNvPr>
        <xdr:cNvSpPr txBox="1"/>
      </xdr:nvSpPr>
      <xdr:spPr>
        <a:xfrm>
          <a:off x="6149337" y="143499690"/>
          <a:ext cx="5615241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83536</xdr:colOff>
      <xdr:row>3</xdr:row>
      <xdr:rowOff>138927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C7F0DCF-5F2B-4829-8705-5FEAE5210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0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15</xdr:col>
      <xdr:colOff>1273366</xdr:colOff>
      <xdr:row>0</xdr:row>
      <xdr:rowOff>68135</xdr:rowOff>
    </xdr:from>
    <xdr:to>
      <xdr:col>16</xdr:col>
      <xdr:colOff>1774259</xdr:colOff>
      <xdr:row>3</xdr:row>
      <xdr:rowOff>207062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39C7363-6756-4FA6-AD10-856D99011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4347679" y="68135"/>
          <a:ext cx="2167768" cy="924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17318</xdr:colOff>
      <xdr:row>517</xdr:row>
      <xdr:rowOff>97640</xdr:rowOff>
    </xdr:from>
    <xdr:to>
      <xdr:col>3</xdr:col>
      <xdr:colOff>1503409</xdr:colOff>
      <xdr:row>529</xdr:row>
      <xdr:rowOff>27277</xdr:rowOff>
    </xdr:to>
    <xdr:sp macro="" textlink="">
      <xdr:nvSpPr>
        <xdr:cNvPr id="9" name="7 CuadroTexto">
          <a:extLst>
            <a:ext uri="{FF2B5EF4-FFF2-40B4-BE49-F238E27FC236}">
              <a16:creationId xmlns:a16="http://schemas.microsoft.com/office/drawing/2014/main" id="{0F381008-188A-4484-8D2E-F9C06FA871D1}"/>
            </a:ext>
          </a:extLst>
        </xdr:cNvPr>
        <xdr:cNvSpPr txBox="1"/>
      </xdr:nvSpPr>
      <xdr:spPr>
        <a:xfrm>
          <a:off x="17318" y="317933283"/>
          <a:ext cx="6316627" cy="18890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1611823</xdr:colOff>
      <xdr:row>517</xdr:row>
      <xdr:rowOff>69272</xdr:rowOff>
    </xdr:from>
    <xdr:to>
      <xdr:col>7</xdr:col>
      <xdr:colOff>265525</xdr:colOff>
      <xdr:row>528</xdr:row>
      <xdr:rowOff>154772</xdr:rowOff>
    </xdr:to>
    <xdr:sp macro="" textlink="">
      <xdr:nvSpPr>
        <xdr:cNvPr id="11" name="11 CuadroTexto">
          <a:extLst>
            <a:ext uri="{FF2B5EF4-FFF2-40B4-BE49-F238E27FC236}">
              <a16:creationId xmlns:a16="http://schemas.microsoft.com/office/drawing/2014/main" id="{3033D5FA-37B5-4134-9D6E-63D7766DCCF4}"/>
            </a:ext>
          </a:extLst>
        </xdr:cNvPr>
        <xdr:cNvSpPr txBox="1"/>
      </xdr:nvSpPr>
      <xdr:spPr>
        <a:xfrm>
          <a:off x="6442359" y="317904915"/>
          <a:ext cx="6872416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7</xdr:col>
      <xdr:colOff>387842</xdr:colOff>
      <xdr:row>517</xdr:row>
      <xdr:rowOff>55822</xdr:rowOff>
    </xdr:from>
    <xdr:to>
      <xdr:col>12</xdr:col>
      <xdr:colOff>775094</xdr:colOff>
      <xdr:row>528</xdr:row>
      <xdr:rowOff>141322</xdr:rowOff>
    </xdr:to>
    <xdr:sp macro="" textlink="">
      <xdr:nvSpPr>
        <xdr:cNvPr id="12" name="5 CuadroTexto">
          <a:extLst>
            <a:ext uri="{FF2B5EF4-FFF2-40B4-BE49-F238E27FC236}">
              <a16:creationId xmlns:a16="http://schemas.microsoft.com/office/drawing/2014/main" id="{EE6245E6-55A3-44C4-AD0F-2B6AC0423CFE}"/>
            </a:ext>
          </a:extLst>
        </xdr:cNvPr>
        <xdr:cNvSpPr txBox="1"/>
      </xdr:nvSpPr>
      <xdr:spPr>
        <a:xfrm>
          <a:off x="13437092" y="317891465"/>
          <a:ext cx="6578502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ALEJANDRO HERNANDEZ VINAGRE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LA DIRECCION DE EDUCACION CULTURA Y RECREACIÓN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28367</xdr:colOff>
      <xdr:row>517</xdr:row>
      <xdr:rowOff>42153</xdr:rowOff>
    </xdr:from>
    <xdr:to>
      <xdr:col>16</xdr:col>
      <xdr:colOff>1808867</xdr:colOff>
      <xdr:row>528</xdr:row>
      <xdr:rowOff>127653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04FE908E-0FCF-46B6-A38A-2C4A727918EA}"/>
            </a:ext>
          </a:extLst>
        </xdr:cNvPr>
        <xdr:cNvSpPr txBox="1"/>
      </xdr:nvSpPr>
      <xdr:spPr>
        <a:xfrm flipH="1">
          <a:off x="20234974" y="317877796"/>
          <a:ext cx="6298072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38248</xdr:rowOff>
    </xdr:from>
    <xdr:to>
      <xdr:col>1</xdr:col>
      <xdr:colOff>47045</xdr:colOff>
      <xdr:row>3</xdr:row>
      <xdr:rowOff>166969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F75C4F3-423F-4CC1-A626-B5F90EF5D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38248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15</xdr:col>
      <xdr:colOff>989315</xdr:colOff>
      <xdr:row>0</xdr:row>
      <xdr:rowOff>69273</xdr:rowOff>
    </xdr:from>
    <xdr:to>
      <xdr:col>16</xdr:col>
      <xdr:colOff>1955788</xdr:colOff>
      <xdr:row>3</xdr:row>
      <xdr:rowOff>197994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FE694CB-91BE-4FEA-899F-40E11EB2F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3658815" y="69273"/>
          <a:ext cx="2161427" cy="90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294409</xdr:colOff>
      <xdr:row>127</xdr:row>
      <xdr:rowOff>16218</xdr:rowOff>
    </xdr:from>
    <xdr:to>
      <xdr:col>3</xdr:col>
      <xdr:colOff>1884409</xdr:colOff>
      <xdr:row>138</xdr:row>
      <xdr:rowOff>109141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F74E9BA4-4450-450B-BF4F-BF88A4E4C507}"/>
            </a:ext>
          </a:extLst>
        </xdr:cNvPr>
        <xdr:cNvSpPr txBox="1"/>
      </xdr:nvSpPr>
      <xdr:spPr>
        <a:xfrm>
          <a:off x="294409" y="83115039"/>
          <a:ext cx="6434143" cy="1889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1765699</xdr:colOff>
      <xdr:row>127</xdr:row>
      <xdr:rowOff>35011</xdr:rowOff>
    </xdr:from>
    <xdr:to>
      <xdr:col>11</xdr:col>
      <xdr:colOff>2160745</xdr:colOff>
      <xdr:row>138</xdr:row>
      <xdr:rowOff>120511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8E4E2470-FF08-1819-5F12-4371C0C61CFC}"/>
            </a:ext>
          </a:extLst>
        </xdr:cNvPr>
        <xdr:cNvSpPr txBox="1"/>
      </xdr:nvSpPr>
      <xdr:spPr>
        <a:xfrm>
          <a:off x="13712770" y="83133832"/>
          <a:ext cx="5552154" cy="18816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106199</xdr:colOff>
      <xdr:row>126</xdr:row>
      <xdr:rowOff>152465</xdr:rowOff>
    </xdr:from>
    <xdr:to>
      <xdr:col>16</xdr:col>
      <xdr:colOff>1730835</xdr:colOff>
      <xdr:row>138</xdr:row>
      <xdr:rowOff>82101</xdr:rowOff>
    </xdr:to>
    <xdr:sp macro="" textlink="">
      <xdr:nvSpPr>
        <xdr:cNvPr id="16" name="7 CuadroTexto">
          <a:extLst>
            <a:ext uri="{FF2B5EF4-FFF2-40B4-BE49-F238E27FC236}">
              <a16:creationId xmlns:a16="http://schemas.microsoft.com/office/drawing/2014/main" id="{B65C7437-3173-86C5-1EBC-157F9D60C8EE}"/>
            </a:ext>
          </a:extLst>
        </xdr:cNvPr>
        <xdr:cNvSpPr txBox="1"/>
      </xdr:nvSpPr>
      <xdr:spPr>
        <a:xfrm flipH="1">
          <a:off x="20340020" y="83088001"/>
          <a:ext cx="5393815" cy="188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38492</xdr:colOff>
      <xdr:row>127</xdr:row>
      <xdr:rowOff>35874</xdr:rowOff>
    </xdr:from>
    <xdr:to>
      <xdr:col>7</xdr:col>
      <xdr:colOff>1059466</xdr:colOff>
      <xdr:row>138</xdr:row>
      <xdr:rowOff>128797</xdr:rowOff>
    </xdr:to>
    <xdr:sp macro="" textlink="">
      <xdr:nvSpPr>
        <xdr:cNvPr id="17" name="11 CuadroTexto">
          <a:extLst>
            <a:ext uri="{FF2B5EF4-FFF2-40B4-BE49-F238E27FC236}">
              <a16:creationId xmlns:a16="http://schemas.microsoft.com/office/drawing/2014/main" id="{28DAD928-FF2C-4C95-18A0-BA30237E3C6A}"/>
            </a:ext>
          </a:extLst>
        </xdr:cNvPr>
        <xdr:cNvSpPr txBox="1"/>
      </xdr:nvSpPr>
      <xdr:spPr>
        <a:xfrm>
          <a:off x="7604063" y="83134695"/>
          <a:ext cx="5402474" cy="18890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71438</xdr:rowOff>
    </xdr:from>
    <xdr:to>
      <xdr:col>1</xdr:col>
      <xdr:colOff>553602</xdr:colOff>
      <xdr:row>3</xdr:row>
      <xdr:rowOff>193664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F14D158-1FF7-4623-80C7-23D842A6AA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71438" y="71438"/>
          <a:ext cx="1744227" cy="908039"/>
        </a:xfrm>
        <a:prstGeom prst="rect">
          <a:avLst/>
        </a:prstGeom>
      </xdr:spPr>
    </xdr:pic>
    <xdr:clientData/>
  </xdr:twoCellAnchor>
  <xdr:twoCellAnchor editAs="oneCell">
    <xdr:from>
      <xdr:col>15</xdr:col>
      <xdr:colOff>548783</xdr:colOff>
      <xdr:row>0</xdr:row>
      <xdr:rowOff>48035</xdr:rowOff>
    </xdr:from>
    <xdr:to>
      <xdr:col>16</xdr:col>
      <xdr:colOff>1218992</xdr:colOff>
      <xdr:row>3</xdr:row>
      <xdr:rowOff>170261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DAE648A-041D-4923-9734-B186B3B22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700712" y="48035"/>
          <a:ext cx="2154624" cy="8978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674649</xdr:colOff>
      <xdr:row>125</xdr:row>
      <xdr:rowOff>131031</xdr:rowOff>
    </xdr:from>
    <xdr:to>
      <xdr:col>11</xdr:col>
      <xdr:colOff>1069695</xdr:colOff>
      <xdr:row>128</xdr:row>
      <xdr:rowOff>6453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1E777504-598B-4641-B5FC-70980456AB83}"/>
            </a:ext>
          </a:extLst>
        </xdr:cNvPr>
        <xdr:cNvSpPr txBox="1"/>
      </xdr:nvSpPr>
      <xdr:spPr>
        <a:xfrm>
          <a:off x="12363185" y="194985317"/>
          <a:ext cx="5416081" cy="17259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MANUEL ENRIQUE PÉREZ NOTARIO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SEGURIDAD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PUBLICA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107618</xdr:colOff>
      <xdr:row>125</xdr:row>
      <xdr:rowOff>108857</xdr:rowOff>
    </xdr:from>
    <xdr:to>
      <xdr:col>16</xdr:col>
      <xdr:colOff>1299299</xdr:colOff>
      <xdr:row>128</xdr:row>
      <xdr:rowOff>3176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1C2CC4AC-58BD-4CAC-91DC-FCC69BCBA8A7}"/>
            </a:ext>
          </a:extLst>
        </xdr:cNvPr>
        <xdr:cNvSpPr txBox="1"/>
      </xdr:nvSpPr>
      <xdr:spPr>
        <a:xfrm flipH="1">
          <a:off x="18545297" y="194963143"/>
          <a:ext cx="5654823" cy="17448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17318</xdr:colOff>
      <xdr:row>125</xdr:row>
      <xdr:rowOff>152303</xdr:rowOff>
    </xdr:from>
    <xdr:to>
      <xdr:col>3</xdr:col>
      <xdr:colOff>1209000</xdr:colOff>
      <xdr:row>128</xdr:row>
      <xdr:rowOff>7328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253A0CF6-F22F-4D21-B862-6E7F91644731}"/>
            </a:ext>
          </a:extLst>
        </xdr:cNvPr>
        <xdr:cNvSpPr txBox="1"/>
      </xdr:nvSpPr>
      <xdr:spPr>
        <a:xfrm>
          <a:off x="17318" y="195006589"/>
          <a:ext cx="5396289" cy="1705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1472193</xdr:colOff>
      <xdr:row>125</xdr:row>
      <xdr:rowOff>144999</xdr:rowOff>
    </xdr:from>
    <xdr:to>
      <xdr:col>6</xdr:col>
      <xdr:colOff>1538193</xdr:colOff>
      <xdr:row>128</xdr:row>
      <xdr:rowOff>6823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4694DCAF-3B6A-4313-9937-327067295D82}"/>
            </a:ext>
          </a:extLst>
        </xdr:cNvPr>
        <xdr:cNvSpPr txBox="1"/>
      </xdr:nvSpPr>
      <xdr:spPr>
        <a:xfrm>
          <a:off x="5676800" y="194999285"/>
          <a:ext cx="5971500" cy="17123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54431</xdr:rowOff>
    </xdr:from>
    <xdr:to>
      <xdr:col>1</xdr:col>
      <xdr:colOff>82919</xdr:colOff>
      <xdr:row>3</xdr:row>
      <xdr:rowOff>186863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F7FDFCE-F533-4A03-ADAB-2E76449DA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54431"/>
          <a:ext cx="1744227" cy="908039"/>
        </a:xfrm>
        <a:prstGeom prst="rect">
          <a:avLst/>
        </a:prstGeom>
      </xdr:spPr>
    </xdr:pic>
    <xdr:clientData/>
  </xdr:twoCellAnchor>
  <xdr:twoCellAnchor editAs="oneCell">
    <xdr:from>
      <xdr:col>15</xdr:col>
      <xdr:colOff>472244</xdr:colOff>
      <xdr:row>0</xdr:row>
      <xdr:rowOff>58242</xdr:rowOff>
    </xdr:from>
    <xdr:to>
      <xdr:col>16</xdr:col>
      <xdr:colOff>1504279</xdr:colOff>
      <xdr:row>3</xdr:row>
      <xdr:rowOff>190674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A54EEF4-A3E9-4A9E-B7EC-246EAA056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950744" y="58242"/>
          <a:ext cx="2161427" cy="9080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171237</xdr:colOff>
      <xdr:row>29</xdr:row>
      <xdr:rowOff>58514</xdr:rowOff>
    </xdr:from>
    <xdr:to>
      <xdr:col>12</xdr:col>
      <xdr:colOff>652873</xdr:colOff>
      <xdr:row>41</xdr:row>
      <xdr:rowOff>79086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9973EE0E-761B-4639-91CF-907D13F99AFC}"/>
            </a:ext>
          </a:extLst>
        </xdr:cNvPr>
        <xdr:cNvSpPr txBox="1"/>
      </xdr:nvSpPr>
      <xdr:spPr>
        <a:xfrm>
          <a:off x="13084416" y="25299764"/>
          <a:ext cx="5380207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TEC. JESUS ORALIA RAMÓN SANCHEZ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TRANSITO MUNICIPAL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88702</xdr:colOff>
      <xdr:row>29</xdr:row>
      <xdr:rowOff>48553</xdr:rowOff>
    </xdr:from>
    <xdr:to>
      <xdr:col>16</xdr:col>
      <xdr:colOff>2077020</xdr:colOff>
      <xdr:row>41</xdr:row>
      <xdr:rowOff>69125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E0699252-B111-457E-9410-7D6E8C863B2F}"/>
            </a:ext>
          </a:extLst>
        </xdr:cNvPr>
        <xdr:cNvSpPr txBox="1"/>
      </xdr:nvSpPr>
      <xdr:spPr>
        <a:xfrm flipH="1">
          <a:off x="19247559" y="25289803"/>
          <a:ext cx="5390104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21164</xdr:rowOff>
    </xdr:from>
    <xdr:to>
      <xdr:col>3</xdr:col>
      <xdr:colOff>1001182</xdr:colOff>
      <xdr:row>41</xdr:row>
      <xdr:rowOff>41736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8C501DB9-92EB-440C-8B53-B97ADCE0185F}"/>
            </a:ext>
          </a:extLst>
        </xdr:cNvPr>
        <xdr:cNvSpPr txBox="1"/>
      </xdr:nvSpPr>
      <xdr:spPr>
        <a:xfrm>
          <a:off x="0" y="25262414"/>
          <a:ext cx="5614003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1931147</xdr:colOff>
      <xdr:row>28</xdr:row>
      <xdr:rowOff>138545</xdr:rowOff>
    </xdr:from>
    <xdr:to>
      <xdr:col>7</xdr:col>
      <xdr:colOff>663647</xdr:colOff>
      <xdr:row>40</xdr:row>
      <xdr:rowOff>159116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448AD96E-E43F-4598-A616-2C9F93065611}"/>
            </a:ext>
          </a:extLst>
        </xdr:cNvPr>
        <xdr:cNvSpPr txBox="1"/>
      </xdr:nvSpPr>
      <xdr:spPr>
        <a:xfrm>
          <a:off x="6543968" y="25216509"/>
          <a:ext cx="538639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34017</xdr:colOff>
      <xdr:row>0</xdr:row>
      <xdr:rowOff>56696</xdr:rowOff>
    </xdr:from>
    <xdr:to>
      <xdr:col>1</xdr:col>
      <xdr:colOff>543499</xdr:colOff>
      <xdr:row>3</xdr:row>
      <xdr:rowOff>186035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D314C5E-EE03-4781-A1F0-8BF00C7B2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4017" y="56696"/>
          <a:ext cx="1745464" cy="911750"/>
        </a:xfrm>
        <a:prstGeom prst="rect">
          <a:avLst/>
        </a:prstGeom>
      </xdr:spPr>
    </xdr:pic>
    <xdr:clientData/>
  </xdr:twoCellAnchor>
  <xdr:twoCellAnchor editAs="oneCell">
    <xdr:from>
      <xdr:col>15</xdr:col>
      <xdr:colOff>520693</xdr:colOff>
      <xdr:row>0</xdr:row>
      <xdr:rowOff>95143</xdr:rowOff>
    </xdr:from>
    <xdr:to>
      <xdr:col>16</xdr:col>
      <xdr:colOff>1492113</xdr:colOff>
      <xdr:row>3</xdr:row>
      <xdr:rowOff>224482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86D89E3-1876-4D18-8961-E1673266BB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228784" y="95143"/>
          <a:ext cx="2166373" cy="908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141429</xdr:colOff>
      <xdr:row>38</xdr:row>
      <xdr:rowOff>49957</xdr:rowOff>
    </xdr:from>
    <xdr:to>
      <xdr:col>11</xdr:col>
      <xdr:colOff>1090656</xdr:colOff>
      <xdr:row>50</xdr:row>
      <xdr:rowOff>70529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41A7F4A0-272A-4143-877F-C48BB553B1A2}"/>
            </a:ext>
          </a:extLst>
        </xdr:cNvPr>
        <xdr:cNvSpPr txBox="1"/>
      </xdr:nvSpPr>
      <xdr:spPr>
        <a:xfrm>
          <a:off x="11285679" y="23467850"/>
          <a:ext cx="539876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MARIA DE LOS ÁNGELES HERNÁNDEZ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MÉNDEZ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 DE ASUNTOS JURIDICOS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95060</xdr:colOff>
      <xdr:row>38</xdr:row>
      <xdr:rowOff>37730</xdr:rowOff>
    </xdr:from>
    <xdr:to>
      <xdr:col>16</xdr:col>
      <xdr:colOff>1563833</xdr:colOff>
      <xdr:row>50</xdr:row>
      <xdr:rowOff>58302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C3CE1B3B-0DEC-462F-9091-FB2EFDF35B99}"/>
            </a:ext>
          </a:extLst>
        </xdr:cNvPr>
        <xdr:cNvSpPr txBox="1"/>
      </xdr:nvSpPr>
      <xdr:spPr>
        <a:xfrm flipH="1">
          <a:off x="17076774" y="23455623"/>
          <a:ext cx="5414845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38</xdr:row>
      <xdr:rowOff>58582</xdr:rowOff>
    </xdr:from>
    <xdr:to>
      <xdr:col>3</xdr:col>
      <xdr:colOff>1139727</xdr:colOff>
      <xdr:row>50</xdr:row>
      <xdr:rowOff>79154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5F16B97B-BD7B-46CD-9BF3-B943BDF28DD0}"/>
            </a:ext>
          </a:extLst>
        </xdr:cNvPr>
        <xdr:cNvSpPr txBox="1"/>
      </xdr:nvSpPr>
      <xdr:spPr>
        <a:xfrm>
          <a:off x="0" y="23476475"/>
          <a:ext cx="539876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1307248</xdr:colOff>
      <xdr:row>37</xdr:row>
      <xdr:rowOff>163285</xdr:rowOff>
    </xdr:from>
    <xdr:to>
      <xdr:col>6</xdr:col>
      <xdr:colOff>1373248</xdr:colOff>
      <xdr:row>50</xdr:row>
      <xdr:rowOff>20571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0543F8EA-F718-4D17-B3C1-EE26652B6B5C}"/>
            </a:ext>
          </a:extLst>
        </xdr:cNvPr>
        <xdr:cNvSpPr txBox="1"/>
      </xdr:nvSpPr>
      <xdr:spPr>
        <a:xfrm>
          <a:off x="5566284" y="23417892"/>
          <a:ext cx="5413607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59530</xdr:rowOff>
    </xdr:from>
    <xdr:to>
      <xdr:col>1</xdr:col>
      <xdr:colOff>541953</xdr:colOff>
      <xdr:row>3</xdr:row>
      <xdr:rowOff>182374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AB56E1A-6379-49A5-9F5C-F87B996DC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59530"/>
          <a:ext cx="1756391" cy="908657"/>
        </a:xfrm>
        <a:prstGeom prst="rect">
          <a:avLst/>
        </a:prstGeom>
      </xdr:spPr>
    </xdr:pic>
    <xdr:clientData/>
  </xdr:twoCellAnchor>
  <xdr:twoCellAnchor editAs="oneCell">
    <xdr:from>
      <xdr:col>15</xdr:col>
      <xdr:colOff>818347</xdr:colOff>
      <xdr:row>0</xdr:row>
      <xdr:rowOff>52053</xdr:rowOff>
    </xdr:from>
    <xdr:to>
      <xdr:col>16</xdr:col>
      <xdr:colOff>1503706</xdr:colOff>
      <xdr:row>3</xdr:row>
      <xdr:rowOff>174897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79CA352-9553-44CF-ADC1-D0C6C966A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838165" y="52053"/>
          <a:ext cx="2157405" cy="9021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35</xdr:row>
      <xdr:rowOff>17076</xdr:rowOff>
    </xdr:from>
    <xdr:to>
      <xdr:col>3</xdr:col>
      <xdr:colOff>1209000</xdr:colOff>
      <xdr:row>46</xdr:row>
      <xdr:rowOff>163513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72AABB55-AFD9-42E7-B483-CD6F8EE1BAC2}"/>
            </a:ext>
          </a:extLst>
        </xdr:cNvPr>
        <xdr:cNvSpPr txBox="1"/>
      </xdr:nvSpPr>
      <xdr:spPr>
        <a:xfrm>
          <a:off x="0" y="25174982"/>
          <a:ext cx="5400000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784746</xdr:colOff>
      <xdr:row>35</xdr:row>
      <xdr:rowOff>51952</xdr:rowOff>
    </xdr:from>
    <xdr:to>
      <xdr:col>12</xdr:col>
      <xdr:colOff>2156</xdr:colOff>
      <xdr:row>47</xdr:row>
      <xdr:rowOff>31702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F0318738-6B2E-40F4-9D1F-EE003371207D}"/>
            </a:ext>
          </a:extLst>
        </xdr:cNvPr>
        <xdr:cNvSpPr txBox="1"/>
      </xdr:nvSpPr>
      <xdr:spPr>
        <a:xfrm>
          <a:off x="11536090" y="25209858"/>
          <a:ext cx="5384847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JOSE LUIS TORRES BADAL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ATENCION CIUDADANA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180519</xdr:colOff>
      <xdr:row>35</xdr:row>
      <xdr:rowOff>3183</xdr:rowOff>
    </xdr:from>
    <xdr:to>
      <xdr:col>16</xdr:col>
      <xdr:colOff>1285609</xdr:colOff>
      <xdr:row>46</xdr:row>
      <xdr:rowOff>149620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B22DBDEB-F535-460C-A814-907C59B4C1F1}"/>
            </a:ext>
          </a:extLst>
        </xdr:cNvPr>
        <xdr:cNvSpPr txBox="1"/>
      </xdr:nvSpPr>
      <xdr:spPr>
        <a:xfrm flipH="1">
          <a:off x="17099300" y="25161089"/>
          <a:ext cx="565327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1328703</xdr:colOff>
      <xdr:row>35</xdr:row>
      <xdr:rowOff>3333</xdr:rowOff>
    </xdr:from>
    <xdr:to>
      <xdr:col>7</xdr:col>
      <xdr:colOff>580748</xdr:colOff>
      <xdr:row>46</xdr:row>
      <xdr:rowOff>149770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5D5ED580-0CDC-462C-B266-9E3AF82B74AC}"/>
            </a:ext>
          </a:extLst>
        </xdr:cNvPr>
        <xdr:cNvSpPr txBox="1"/>
      </xdr:nvSpPr>
      <xdr:spPr>
        <a:xfrm>
          <a:off x="5519703" y="25161239"/>
          <a:ext cx="581238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90820</xdr:rowOff>
    </xdr:from>
    <xdr:to>
      <xdr:col>1</xdr:col>
      <xdr:colOff>408820</xdr:colOff>
      <xdr:row>3</xdr:row>
      <xdr:rowOff>207169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B9E188-5DBB-4690-BA0A-E3738AF43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1907" y="90820"/>
          <a:ext cx="1754226" cy="902162"/>
        </a:xfrm>
        <a:prstGeom prst="rect">
          <a:avLst/>
        </a:prstGeom>
      </xdr:spPr>
    </xdr:pic>
    <xdr:clientData/>
  </xdr:twoCellAnchor>
  <xdr:twoCellAnchor editAs="oneCell">
    <xdr:from>
      <xdr:col>15</xdr:col>
      <xdr:colOff>442758</xdr:colOff>
      <xdr:row>0</xdr:row>
      <xdr:rowOff>59534</xdr:rowOff>
    </xdr:from>
    <xdr:to>
      <xdr:col>16</xdr:col>
      <xdr:colOff>812060</xdr:colOff>
      <xdr:row>3</xdr:row>
      <xdr:rowOff>175883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9626A88-1E10-4740-8ED4-6A54D8BD9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7563946" y="59534"/>
          <a:ext cx="2157405" cy="9021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1283375</xdr:colOff>
      <xdr:row>41</xdr:row>
      <xdr:rowOff>10270</xdr:rowOff>
    </xdr:from>
    <xdr:to>
      <xdr:col>11</xdr:col>
      <xdr:colOff>1505239</xdr:colOff>
      <xdr:row>50</xdr:row>
      <xdr:rowOff>30842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5DE2D0DA-13E5-4E55-9E2D-26FD5096599A}"/>
            </a:ext>
          </a:extLst>
        </xdr:cNvPr>
        <xdr:cNvSpPr txBox="1"/>
      </xdr:nvSpPr>
      <xdr:spPr>
        <a:xfrm>
          <a:off x="12114661" y="25020199"/>
          <a:ext cx="539257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TEC. MARGARITA CÓRDOVA LÓPEZ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DIRECTORA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ATENCION A LAS MUJERES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433227</xdr:colOff>
      <xdr:row>41</xdr:row>
      <xdr:rowOff>17993</xdr:rowOff>
    </xdr:from>
    <xdr:to>
      <xdr:col>16</xdr:col>
      <xdr:colOff>1313182</xdr:colOff>
      <xdr:row>50</xdr:row>
      <xdr:rowOff>38565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201664F0-AA5F-42BE-B630-8BE141109B7B}"/>
            </a:ext>
          </a:extLst>
        </xdr:cNvPr>
        <xdr:cNvSpPr txBox="1"/>
      </xdr:nvSpPr>
      <xdr:spPr>
        <a:xfrm flipH="1">
          <a:off x="18136120" y="25027922"/>
          <a:ext cx="591459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41</xdr:row>
      <xdr:rowOff>34770</xdr:rowOff>
    </xdr:from>
    <xdr:to>
      <xdr:col>3</xdr:col>
      <xdr:colOff>1053136</xdr:colOff>
      <xdr:row>50</xdr:row>
      <xdr:rowOff>55342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CE1A6EE2-F643-4DB9-BE0F-6FCB413EF8C3}"/>
            </a:ext>
          </a:extLst>
        </xdr:cNvPr>
        <xdr:cNvSpPr txBox="1"/>
      </xdr:nvSpPr>
      <xdr:spPr>
        <a:xfrm>
          <a:off x="0" y="25044699"/>
          <a:ext cx="5393815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1913658</xdr:colOff>
      <xdr:row>41</xdr:row>
      <xdr:rowOff>34635</xdr:rowOff>
    </xdr:from>
    <xdr:to>
      <xdr:col>7</xdr:col>
      <xdr:colOff>819340</xdr:colOff>
      <xdr:row>50</xdr:row>
      <xdr:rowOff>55207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63D23668-DFB8-4114-A2F7-75DBEEFB617F}"/>
            </a:ext>
          </a:extLst>
        </xdr:cNvPr>
        <xdr:cNvSpPr txBox="1"/>
      </xdr:nvSpPr>
      <xdr:spPr>
        <a:xfrm>
          <a:off x="6254337" y="25044564"/>
          <a:ext cx="539628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90820</xdr:rowOff>
    </xdr:from>
    <xdr:to>
      <xdr:col>1</xdr:col>
      <xdr:colOff>380245</xdr:colOff>
      <xdr:row>3</xdr:row>
      <xdr:rowOff>202406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DEF6BDC-11AA-4B26-A221-4A9B3E265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1907" y="90820"/>
          <a:ext cx="1749463" cy="897399"/>
        </a:xfrm>
        <a:prstGeom prst="rect">
          <a:avLst/>
        </a:prstGeom>
      </xdr:spPr>
    </xdr:pic>
    <xdr:clientData/>
  </xdr:twoCellAnchor>
  <xdr:twoCellAnchor editAs="oneCell">
    <xdr:from>
      <xdr:col>15</xdr:col>
      <xdr:colOff>942820</xdr:colOff>
      <xdr:row>0</xdr:row>
      <xdr:rowOff>11909</xdr:rowOff>
    </xdr:from>
    <xdr:to>
      <xdr:col>16</xdr:col>
      <xdr:colOff>1790754</xdr:colOff>
      <xdr:row>3</xdr:row>
      <xdr:rowOff>214311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430CB73-D058-4DED-982A-1E4EFB2B0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8087820" y="11909"/>
          <a:ext cx="2157621" cy="9882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433744</xdr:colOff>
      <xdr:row>53</xdr:row>
      <xdr:rowOff>207818</xdr:rowOff>
    </xdr:from>
    <xdr:to>
      <xdr:col>11</xdr:col>
      <xdr:colOff>1244426</xdr:colOff>
      <xdr:row>65</xdr:row>
      <xdr:rowOff>119532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2E13556D-C4C9-47B2-B9B1-8F0F00C10F21}"/>
            </a:ext>
          </a:extLst>
        </xdr:cNvPr>
        <xdr:cNvSpPr txBox="1"/>
      </xdr:nvSpPr>
      <xdr:spPr>
        <a:xfrm>
          <a:off x="13047565" y="38049282"/>
          <a:ext cx="5995004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ABRAHAM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LÓPEZ CORZO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PROTECCION AMBIENTAL Y DESARROLLLO SUSTENTABLE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833352</xdr:colOff>
      <xdr:row>53</xdr:row>
      <xdr:rowOff>142192</xdr:rowOff>
    </xdr:from>
    <xdr:to>
      <xdr:col>16</xdr:col>
      <xdr:colOff>1678671</xdr:colOff>
      <xdr:row>65</xdr:row>
      <xdr:rowOff>53906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53DF3D99-C7E2-4CC4-9BD4-A146B1EC74B0}"/>
            </a:ext>
          </a:extLst>
        </xdr:cNvPr>
        <xdr:cNvSpPr txBox="1"/>
      </xdr:nvSpPr>
      <xdr:spPr>
        <a:xfrm flipH="1">
          <a:off x="20400423" y="37983656"/>
          <a:ext cx="5390105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53</xdr:row>
      <xdr:rowOff>249635</xdr:rowOff>
    </xdr:from>
    <xdr:to>
      <xdr:col>3</xdr:col>
      <xdr:colOff>1347545</xdr:colOff>
      <xdr:row>65</xdr:row>
      <xdr:rowOff>161349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67246191-43D1-4D01-99DE-02347C65C1CD}"/>
            </a:ext>
          </a:extLst>
        </xdr:cNvPr>
        <xdr:cNvSpPr txBox="1"/>
      </xdr:nvSpPr>
      <xdr:spPr>
        <a:xfrm>
          <a:off x="0" y="38091099"/>
          <a:ext cx="5402474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1862470</xdr:colOff>
      <xdr:row>53</xdr:row>
      <xdr:rowOff>249500</xdr:rowOff>
    </xdr:from>
    <xdr:to>
      <xdr:col>6</xdr:col>
      <xdr:colOff>993289</xdr:colOff>
      <xdr:row>65</xdr:row>
      <xdr:rowOff>161214</xdr:rowOff>
    </xdr:to>
    <xdr:sp macro="" textlink="">
      <xdr:nvSpPr>
        <xdr:cNvPr id="9" name="11 CuadroTexto">
          <a:extLst>
            <a:ext uri="{FF2B5EF4-FFF2-40B4-BE49-F238E27FC236}">
              <a16:creationId xmlns:a16="http://schemas.microsoft.com/office/drawing/2014/main" id="{C2AA2937-56A4-45D9-8955-29F649FA2D52}"/>
            </a:ext>
          </a:extLst>
        </xdr:cNvPr>
        <xdr:cNvSpPr txBox="1"/>
      </xdr:nvSpPr>
      <xdr:spPr>
        <a:xfrm>
          <a:off x="5917399" y="38090964"/>
          <a:ext cx="592078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71436</xdr:colOff>
      <xdr:row>0</xdr:row>
      <xdr:rowOff>78911</xdr:rowOff>
    </xdr:from>
    <xdr:to>
      <xdr:col>1</xdr:col>
      <xdr:colOff>658416</xdr:colOff>
      <xdr:row>3</xdr:row>
      <xdr:rowOff>184002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3DD4898-CDF8-45EC-A78E-B485E9E39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71436" y="78911"/>
          <a:ext cx="1753793" cy="890904"/>
        </a:xfrm>
        <a:prstGeom prst="rect">
          <a:avLst/>
        </a:prstGeom>
      </xdr:spPr>
    </xdr:pic>
    <xdr:clientData/>
  </xdr:twoCellAnchor>
  <xdr:twoCellAnchor editAs="oneCell">
    <xdr:from>
      <xdr:col>15</xdr:col>
      <xdr:colOff>1489422</xdr:colOff>
      <xdr:row>0</xdr:row>
      <xdr:rowOff>0</xdr:rowOff>
    </xdr:from>
    <xdr:to>
      <xdr:col>16</xdr:col>
      <xdr:colOff>1993156</xdr:colOff>
      <xdr:row>3</xdr:row>
      <xdr:rowOff>195907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C45FF0-9183-40C8-B3F5-C956439B1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5206672" y="0"/>
          <a:ext cx="2146797" cy="9817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1654159</xdr:colOff>
      <xdr:row>160</xdr:row>
      <xdr:rowOff>130054</xdr:rowOff>
    </xdr:from>
    <xdr:to>
      <xdr:col>12</xdr:col>
      <xdr:colOff>148534</xdr:colOff>
      <xdr:row>171</xdr:row>
      <xdr:rowOff>96491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EDE2A7F9-5318-4962-93B3-4DACAD50475E}"/>
            </a:ext>
          </a:extLst>
        </xdr:cNvPr>
        <xdr:cNvSpPr txBox="1"/>
      </xdr:nvSpPr>
      <xdr:spPr>
        <a:xfrm>
          <a:off x="13369909" y="129670054"/>
          <a:ext cx="5406804" cy="1762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MAGALI GARCIA DOMINGUEZ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COORDINADORA DEL SISTEMA MUNICIPAL PARA EL DESARROLLO INTEGRAL DE LA FAMILIA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1137864</xdr:colOff>
      <xdr:row>162</xdr:row>
      <xdr:rowOff>17318</xdr:rowOff>
    </xdr:from>
    <xdr:to>
      <xdr:col>16</xdr:col>
      <xdr:colOff>822864</xdr:colOff>
      <xdr:row>172</xdr:row>
      <xdr:rowOff>150443</xdr:rowOff>
    </xdr:to>
    <xdr:sp macro="" textlink="">
      <xdr:nvSpPr>
        <xdr:cNvPr id="9" name="7 CuadroTexto">
          <a:extLst>
            <a:ext uri="{FF2B5EF4-FFF2-40B4-BE49-F238E27FC236}">
              <a16:creationId xmlns:a16="http://schemas.microsoft.com/office/drawing/2014/main" id="{8E24CDCF-8B4B-4167-9D6A-063C5EC9203E}"/>
            </a:ext>
          </a:extLst>
        </xdr:cNvPr>
        <xdr:cNvSpPr txBox="1"/>
      </xdr:nvSpPr>
      <xdr:spPr>
        <a:xfrm flipH="1">
          <a:off x="19766043" y="129883889"/>
          <a:ext cx="5372785" cy="17659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160</xdr:row>
      <xdr:rowOff>3023</xdr:rowOff>
    </xdr:from>
    <xdr:to>
      <xdr:col>3</xdr:col>
      <xdr:colOff>1423312</xdr:colOff>
      <xdr:row>170</xdr:row>
      <xdr:rowOff>136148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CB1A3EBB-7367-4B56-9722-4DC2EBD703F3}"/>
            </a:ext>
          </a:extLst>
        </xdr:cNvPr>
        <xdr:cNvSpPr txBox="1"/>
      </xdr:nvSpPr>
      <xdr:spPr>
        <a:xfrm>
          <a:off x="0" y="129543023"/>
          <a:ext cx="5396598" cy="17659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2289755</xdr:colOff>
      <xdr:row>160</xdr:row>
      <xdr:rowOff>14433</xdr:rowOff>
    </xdr:from>
    <xdr:to>
      <xdr:col>6</xdr:col>
      <xdr:colOff>1212755</xdr:colOff>
      <xdr:row>170</xdr:row>
      <xdr:rowOff>147558</xdr:rowOff>
    </xdr:to>
    <xdr:sp macro="" textlink="">
      <xdr:nvSpPr>
        <xdr:cNvPr id="11" name="11 CuadroTexto">
          <a:extLst>
            <a:ext uri="{FF2B5EF4-FFF2-40B4-BE49-F238E27FC236}">
              <a16:creationId xmlns:a16="http://schemas.microsoft.com/office/drawing/2014/main" id="{E1225149-0718-46DE-82F4-DD3715A13642}"/>
            </a:ext>
          </a:extLst>
        </xdr:cNvPr>
        <xdr:cNvSpPr txBox="1"/>
      </xdr:nvSpPr>
      <xdr:spPr>
        <a:xfrm>
          <a:off x="6263041" y="129554433"/>
          <a:ext cx="5386393" cy="176598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57150</xdr:rowOff>
    </xdr:from>
    <xdr:to>
      <xdr:col>2</xdr:col>
      <xdr:colOff>762000</xdr:colOff>
      <xdr:row>0</xdr:row>
      <xdr:rowOff>59817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57150"/>
          <a:ext cx="762000" cy="2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739140</xdr:colOff>
      <xdr:row>0</xdr:row>
      <xdr:rowOff>48768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71900" y="47625"/>
          <a:ext cx="739140" cy="1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51954</xdr:colOff>
      <xdr:row>0</xdr:row>
      <xdr:rowOff>34635</xdr:rowOff>
    </xdr:from>
    <xdr:to>
      <xdr:col>1</xdr:col>
      <xdr:colOff>1584104</xdr:colOff>
      <xdr:row>3</xdr:row>
      <xdr:rowOff>190500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8E95DFA-D2CD-44A0-87B2-FFA901186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51954" y="34635"/>
          <a:ext cx="2753591" cy="935183"/>
        </a:xfrm>
        <a:prstGeom prst="rect">
          <a:avLst/>
        </a:prstGeom>
      </xdr:spPr>
    </xdr:pic>
    <xdr:clientData/>
  </xdr:twoCellAnchor>
  <xdr:twoCellAnchor editAs="oneCell">
    <xdr:from>
      <xdr:col>19</xdr:col>
      <xdr:colOff>750367</xdr:colOff>
      <xdr:row>0</xdr:row>
      <xdr:rowOff>41391</xdr:rowOff>
    </xdr:from>
    <xdr:to>
      <xdr:col>20</xdr:col>
      <xdr:colOff>1290022</xdr:colOff>
      <xdr:row>3</xdr:row>
      <xdr:rowOff>220043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8D09B8EB-1C81-45CD-B78B-2523D949A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3957749" y="41391"/>
          <a:ext cx="2164508" cy="9518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173509</xdr:colOff>
      <xdr:row>41</xdr:row>
      <xdr:rowOff>34638</xdr:rowOff>
    </xdr:from>
    <xdr:to>
      <xdr:col>19</xdr:col>
      <xdr:colOff>1053463</xdr:colOff>
      <xdr:row>52</xdr:row>
      <xdr:rowOff>120138</xdr:rowOff>
    </xdr:to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EA5EBD16-1183-48A6-8603-545C99263B15}"/>
            </a:ext>
          </a:extLst>
        </xdr:cNvPr>
        <xdr:cNvSpPr txBox="1"/>
      </xdr:nvSpPr>
      <xdr:spPr>
        <a:xfrm flipH="1">
          <a:off x="18374918" y="14166274"/>
          <a:ext cx="540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155863</xdr:colOff>
      <xdr:row>41</xdr:row>
      <xdr:rowOff>34638</xdr:rowOff>
    </xdr:from>
    <xdr:to>
      <xdr:col>3</xdr:col>
      <xdr:colOff>879954</xdr:colOff>
      <xdr:row>52</xdr:row>
      <xdr:rowOff>120138</xdr:rowOff>
    </xdr:to>
    <xdr:sp macro="" textlink="">
      <xdr:nvSpPr>
        <xdr:cNvPr id="18" name="7 CuadroTexto">
          <a:extLst>
            <a:ext uri="{FF2B5EF4-FFF2-40B4-BE49-F238E27FC236}">
              <a16:creationId xmlns:a16="http://schemas.microsoft.com/office/drawing/2014/main" id="{359B2DE6-3C3A-477C-936B-2F9360539969}"/>
            </a:ext>
          </a:extLst>
        </xdr:cNvPr>
        <xdr:cNvSpPr txBox="1"/>
      </xdr:nvSpPr>
      <xdr:spPr>
        <a:xfrm>
          <a:off x="155863" y="14166274"/>
          <a:ext cx="540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6</xdr:col>
      <xdr:colOff>893064</xdr:colOff>
      <xdr:row>41</xdr:row>
      <xdr:rowOff>34636</xdr:rowOff>
    </xdr:from>
    <xdr:to>
      <xdr:col>11</xdr:col>
      <xdr:colOff>872473</xdr:colOff>
      <xdr:row>52</xdr:row>
      <xdr:rowOff>120136</xdr:rowOff>
    </xdr:to>
    <xdr:sp macro="" textlink="">
      <xdr:nvSpPr>
        <xdr:cNvPr id="19" name="11 CuadroTexto">
          <a:extLst>
            <a:ext uri="{FF2B5EF4-FFF2-40B4-BE49-F238E27FC236}">
              <a16:creationId xmlns:a16="http://schemas.microsoft.com/office/drawing/2014/main" id="{4FDFAA10-D81D-46FD-8D07-C606B6CEB20E}"/>
            </a:ext>
          </a:extLst>
        </xdr:cNvPr>
        <xdr:cNvSpPr txBox="1"/>
      </xdr:nvSpPr>
      <xdr:spPr>
        <a:xfrm>
          <a:off x="9049928" y="14166272"/>
          <a:ext cx="540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34637</xdr:colOff>
      <xdr:row>0</xdr:row>
      <xdr:rowOff>297718</xdr:rowOff>
    </xdr:from>
    <xdr:to>
      <xdr:col>2</xdr:col>
      <xdr:colOff>303317</xdr:colOff>
      <xdr:row>3</xdr:row>
      <xdr:rowOff>169430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17F61C-2458-4344-883F-88DD9B133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4637" y="297718"/>
          <a:ext cx="1896589" cy="806894"/>
        </a:xfrm>
        <a:prstGeom prst="rect">
          <a:avLst/>
        </a:prstGeom>
      </xdr:spPr>
    </xdr:pic>
    <xdr:clientData/>
  </xdr:twoCellAnchor>
  <xdr:twoCellAnchor editAs="oneCell">
    <xdr:from>
      <xdr:col>25</xdr:col>
      <xdr:colOff>672061</xdr:colOff>
      <xdr:row>0</xdr:row>
      <xdr:rowOff>225136</xdr:rowOff>
    </xdr:from>
    <xdr:to>
      <xdr:col>27</xdr:col>
      <xdr:colOff>957229</xdr:colOff>
      <xdr:row>3</xdr:row>
      <xdr:rowOff>199896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0F3F35D-0548-4031-9A70-8073BE2C8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4778970" y="225136"/>
          <a:ext cx="1843804" cy="9099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18</xdr:col>
      <xdr:colOff>581724</xdr:colOff>
      <xdr:row>92</xdr:row>
      <xdr:rowOff>136072</xdr:rowOff>
    </xdr:from>
    <xdr:to>
      <xdr:col>26</xdr:col>
      <xdr:colOff>457224</xdr:colOff>
      <xdr:row>106</xdr:row>
      <xdr:rowOff>74329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04DDEC52-D38F-45C0-A05B-089FD63D884B}"/>
            </a:ext>
          </a:extLst>
        </xdr:cNvPr>
        <xdr:cNvSpPr txBox="1"/>
      </xdr:nvSpPr>
      <xdr:spPr>
        <a:xfrm flipH="1">
          <a:off x="18384815" y="112167390"/>
          <a:ext cx="7149136" cy="21203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557893</xdr:colOff>
      <xdr:row>93</xdr:row>
      <xdr:rowOff>10957</xdr:rowOff>
    </xdr:from>
    <xdr:to>
      <xdr:col>7</xdr:col>
      <xdr:colOff>596679</xdr:colOff>
      <xdr:row>106</xdr:row>
      <xdr:rowOff>107964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A726BC12-ED75-4170-8AEC-AADC00F6FB18}"/>
            </a:ext>
          </a:extLst>
        </xdr:cNvPr>
        <xdr:cNvSpPr txBox="1"/>
      </xdr:nvSpPr>
      <xdr:spPr>
        <a:xfrm>
          <a:off x="557893" y="67654332"/>
          <a:ext cx="6388786" cy="21607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10</xdr:col>
      <xdr:colOff>857191</xdr:colOff>
      <xdr:row>92</xdr:row>
      <xdr:rowOff>141118</xdr:rowOff>
    </xdr:from>
    <xdr:to>
      <xdr:col>16</xdr:col>
      <xdr:colOff>678262</xdr:colOff>
      <xdr:row>106</xdr:row>
      <xdr:rowOff>79375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E5A17FF0-E969-429D-B6D0-EC40FFDAA831}"/>
            </a:ext>
          </a:extLst>
        </xdr:cNvPr>
        <xdr:cNvSpPr txBox="1"/>
      </xdr:nvSpPr>
      <xdr:spPr>
        <a:xfrm>
          <a:off x="9969441" y="67625743"/>
          <a:ext cx="5964696" cy="21607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0</xdr:rowOff>
    </xdr:from>
    <xdr:to>
      <xdr:col>2</xdr:col>
      <xdr:colOff>1182328</xdr:colOff>
      <xdr:row>0</xdr:row>
      <xdr:rowOff>1016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38100"/>
          <a:ext cx="1658578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685800</xdr:colOff>
      <xdr:row>0</xdr:row>
      <xdr:rowOff>38100</xdr:rowOff>
    </xdr:from>
    <xdr:to>
      <xdr:col>2</xdr:col>
      <xdr:colOff>1177566</xdr:colOff>
      <xdr:row>0</xdr:row>
      <xdr:rowOff>39116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568BEE36-7834-4B8A-A6B7-C977E1282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200025"/>
          <a:ext cx="1939566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0</xdr:row>
      <xdr:rowOff>19050</xdr:rowOff>
    </xdr:from>
    <xdr:to>
      <xdr:col>1</xdr:col>
      <xdr:colOff>1254126</xdr:colOff>
      <xdr:row>3</xdr:row>
      <xdr:rowOff>238125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4A9DC34-0828-4758-BC5C-58680F094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9051" y="19050"/>
          <a:ext cx="1695450" cy="990600"/>
        </a:xfrm>
        <a:prstGeom prst="rect">
          <a:avLst/>
        </a:prstGeom>
      </xdr:spPr>
    </xdr:pic>
    <xdr:clientData/>
  </xdr:twoCellAnchor>
  <xdr:twoCellAnchor editAs="oneCell">
    <xdr:from>
      <xdr:col>7</xdr:col>
      <xdr:colOff>349250</xdr:colOff>
      <xdr:row>0</xdr:row>
      <xdr:rowOff>83342</xdr:rowOff>
    </xdr:from>
    <xdr:to>
      <xdr:col>7</xdr:col>
      <xdr:colOff>2389724</xdr:colOff>
      <xdr:row>4</xdr:row>
      <xdr:rowOff>12700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55BDDE4-B9A6-49C3-B1BE-0532497A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1017250" y="83342"/>
          <a:ext cx="2040474" cy="94535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406533</xdr:colOff>
      <xdr:row>150</xdr:row>
      <xdr:rowOff>118991</xdr:rowOff>
    </xdr:from>
    <xdr:to>
      <xdr:col>6</xdr:col>
      <xdr:colOff>19233</xdr:colOff>
      <xdr:row>162</xdr:row>
      <xdr:rowOff>127000</xdr:rowOff>
    </xdr:to>
    <xdr:sp macro="" textlink="">
      <xdr:nvSpPr>
        <xdr:cNvPr id="19" name="7 CuadroTexto">
          <a:extLst>
            <a:ext uri="{FF2B5EF4-FFF2-40B4-BE49-F238E27FC236}">
              <a16:creationId xmlns:a16="http://schemas.microsoft.com/office/drawing/2014/main" id="{2621C30D-6533-42E0-82A5-6E11EC047B9F}"/>
            </a:ext>
          </a:extLst>
        </xdr:cNvPr>
        <xdr:cNvSpPr txBox="1"/>
      </xdr:nvSpPr>
      <xdr:spPr>
        <a:xfrm flipH="1">
          <a:off x="3787908" y="183046616"/>
          <a:ext cx="5645200" cy="191300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136</xdr:row>
      <xdr:rowOff>9525</xdr:rowOff>
    </xdr:from>
    <xdr:to>
      <xdr:col>4</xdr:col>
      <xdr:colOff>1031925</xdr:colOff>
      <xdr:row>147</xdr:row>
      <xdr:rowOff>28350</xdr:rowOff>
    </xdr:to>
    <xdr:sp macro="" textlink="">
      <xdr:nvSpPr>
        <xdr:cNvPr id="20" name="7 CuadroTexto">
          <a:extLst>
            <a:ext uri="{FF2B5EF4-FFF2-40B4-BE49-F238E27FC236}">
              <a16:creationId xmlns:a16="http://schemas.microsoft.com/office/drawing/2014/main" id="{D7BCF0CD-A910-4E7B-B173-D914E8C3B907}"/>
            </a:ext>
          </a:extLst>
        </xdr:cNvPr>
        <xdr:cNvSpPr txBox="1"/>
      </xdr:nvSpPr>
      <xdr:spPr>
        <a:xfrm>
          <a:off x="0" y="100403025"/>
          <a:ext cx="468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6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6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5</xdr:col>
      <xdr:colOff>112324</xdr:colOff>
      <xdr:row>136</xdr:row>
      <xdr:rowOff>17905</xdr:rowOff>
    </xdr:from>
    <xdr:to>
      <xdr:col>7</xdr:col>
      <xdr:colOff>2365375</xdr:colOff>
      <xdr:row>147</xdr:row>
      <xdr:rowOff>36730</xdr:rowOff>
    </xdr:to>
    <xdr:sp macro="" textlink="">
      <xdr:nvSpPr>
        <xdr:cNvPr id="21" name="11 CuadroTexto">
          <a:extLst>
            <a:ext uri="{FF2B5EF4-FFF2-40B4-BE49-F238E27FC236}">
              <a16:creationId xmlns:a16="http://schemas.microsoft.com/office/drawing/2014/main" id="{841B0FFC-1D88-47C1-82AD-B1A3437C8AD9}"/>
            </a:ext>
          </a:extLst>
        </xdr:cNvPr>
        <xdr:cNvSpPr txBox="1"/>
      </xdr:nvSpPr>
      <xdr:spPr>
        <a:xfrm>
          <a:off x="7383074" y="99617655"/>
          <a:ext cx="5650301" cy="1765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6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6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38100</xdr:rowOff>
    </xdr:from>
    <xdr:to>
      <xdr:col>3</xdr:col>
      <xdr:colOff>496528</xdr:colOff>
      <xdr:row>0</xdr:row>
      <xdr:rowOff>39116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38100"/>
          <a:ext cx="1944328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45164</xdr:rowOff>
    </xdr:from>
    <xdr:to>
      <xdr:col>1</xdr:col>
      <xdr:colOff>733425</xdr:colOff>
      <xdr:row>2</xdr:row>
      <xdr:rowOff>180655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E6FF659-9E2D-40A4-91FC-BABE92E259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8100" y="45164"/>
          <a:ext cx="1238250" cy="716516"/>
        </a:xfrm>
        <a:prstGeom prst="rect">
          <a:avLst/>
        </a:prstGeom>
      </xdr:spPr>
    </xdr:pic>
    <xdr:clientData/>
  </xdr:twoCellAnchor>
  <xdr:twoCellAnchor editAs="oneCell">
    <xdr:from>
      <xdr:col>6</xdr:col>
      <xdr:colOff>749298</xdr:colOff>
      <xdr:row>0</xdr:row>
      <xdr:rowOff>84091</xdr:rowOff>
    </xdr:from>
    <xdr:to>
      <xdr:col>6</xdr:col>
      <xdr:colOff>2239531</xdr:colOff>
      <xdr:row>2</xdr:row>
      <xdr:rowOff>193496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1BF977-C2BC-4972-9F16-AE6A8BD6A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9512298" y="84091"/>
          <a:ext cx="1490233" cy="6904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366659</xdr:colOff>
      <xdr:row>51</xdr:row>
      <xdr:rowOff>46283</xdr:rowOff>
    </xdr:from>
    <xdr:to>
      <xdr:col>5</xdr:col>
      <xdr:colOff>248009</xdr:colOff>
      <xdr:row>60</xdr:row>
      <xdr:rowOff>123825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09A42A75-3331-4817-B4B6-4E2B71A76F7F}"/>
            </a:ext>
          </a:extLst>
        </xdr:cNvPr>
        <xdr:cNvSpPr txBox="1"/>
      </xdr:nvSpPr>
      <xdr:spPr>
        <a:xfrm flipH="1">
          <a:off x="3043184" y="39165458"/>
          <a:ext cx="4320000" cy="16301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38</xdr:row>
      <xdr:rowOff>0</xdr:rowOff>
    </xdr:from>
    <xdr:to>
      <xdr:col>4</xdr:col>
      <xdr:colOff>942975</xdr:colOff>
      <xdr:row>49</xdr:row>
      <xdr:rowOff>114300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306680BD-7F43-4CDF-9F35-7C297FE41741}"/>
            </a:ext>
          </a:extLst>
        </xdr:cNvPr>
        <xdr:cNvSpPr txBox="1"/>
      </xdr:nvSpPr>
      <xdr:spPr>
        <a:xfrm>
          <a:off x="0" y="36595049"/>
          <a:ext cx="4819650" cy="18954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5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4</xdr:col>
      <xdr:colOff>2198890</xdr:colOff>
      <xdr:row>38</xdr:row>
      <xdr:rowOff>8379</xdr:rowOff>
    </xdr:from>
    <xdr:to>
      <xdr:col>6</xdr:col>
      <xdr:colOff>2080240</xdr:colOff>
      <xdr:row>49</xdr:row>
      <xdr:rowOff>57150</xdr:rowOff>
    </xdr:to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3818EF7F-7D5B-4F02-B096-A08F4EC3D440}"/>
            </a:ext>
          </a:extLst>
        </xdr:cNvPr>
        <xdr:cNvSpPr txBox="1"/>
      </xdr:nvSpPr>
      <xdr:spPr>
        <a:xfrm>
          <a:off x="6075565" y="36603429"/>
          <a:ext cx="4767675" cy="18299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63500</xdr:rowOff>
    </xdr:from>
    <xdr:to>
      <xdr:col>2</xdr:col>
      <xdr:colOff>450850</xdr:colOff>
      <xdr:row>2</xdr:row>
      <xdr:rowOff>235092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987E802-F125-4D1E-BB7E-37A1B7559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79375" y="63500"/>
          <a:ext cx="1762125" cy="679592"/>
        </a:xfrm>
        <a:prstGeom prst="rect">
          <a:avLst/>
        </a:prstGeom>
      </xdr:spPr>
    </xdr:pic>
    <xdr:clientData/>
  </xdr:twoCellAnchor>
  <xdr:twoCellAnchor editAs="oneCell">
    <xdr:from>
      <xdr:col>26</xdr:col>
      <xdr:colOff>428625</xdr:colOff>
      <xdr:row>0</xdr:row>
      <xdr:rowOff>127000</xdr:rowOff>
    </xdr:from>
    <xdr:to>
      <xdr:col>28</xdr:col>
      <xdr:colOff>732624</xdr:colOff>
      <xdr:row>3</xdr:row>
      <xdr:rowOff>43656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E3BB695-FC54-45E0-926B-289689BD9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2145625" y="127000"/>
          <a:ext cx="1827999" cy="6786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23</xdr:row>
      <xdr:rowOff>-1</xdr:rowOff>
    </xdr:from>
    <xdr:to>
      <xdr:col>3</xdr:col>
      <xdr:colOff>1217571</xdr:colOff>
      <xdr:row>34</xdr:row>
      <xdr:rowOff>3857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6B633EF3-5913-4208-9DC4-E0485E75598A}"/>
            </a:ext>
          </a:extLst>
        </xdr:cNvPr>
        <xdr:cNvSpPr txBox="1"/>
      </xdr:nvSpPr>
      <xdr:spPr>
        <a:xfrm>
          <a:off x="0" y="10912928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2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2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1483178</xdr:colOff>
      <xdr:row>23</xdr:row>
      <xdr:rowOff>27213</xdr:rowOff>
    </xdr:from>
    <xdr:to>
      <xdr:col>8</xdr:col>
      <xdr:colOff>469178</xdr:colOff>
      <xdr:row>34</xdr:row>
      <xdr:rowOff>31071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1C5E13E6-5567-4D7D-AF5B-DDA17F77ACE4}"/>
            </a:ext>
          </a:extLst>
        </xdr:cNvPr>
        <xdr:cNvSpPr txBox="1"/>
      </xdr:nvSpPr>
      <xdr:spPr>
        <a:xfrm>
          <a:off x="4585607" y="10940142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LCP.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EDER IZQUIERDO HERNANDEZ </a:t>
          </a:r>
        </a:p>
        <a:p>
          <a:pPr marL="0" indent="0" algn="ctr" eaLnBrk="1" fontAlgn="auto" latinLnBrk="0" hangingPunct="1"/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FINANZAS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9</xdr:col>
      <xdr:colOff>265340</xdr:colOff>
      <xdr:row>23</xdr:row>
      <xdr:rowOff>15874</xdr:rowOff>
    </xdr:from>
    <xdr:to>
      <xdr:col>15</xdr:col>
      <xdr:colOff>584840</xdr:colOff>
      <xdr:row>34</xdr:row>
      <xdr:rowOff>19732</xdr:rowOff>
    </xdr:to>
    <xdr:sp macro="" textlink="">
      <xdr:nvSpPr>
        <xdr:cNvPr id="14" name="5 CuadroTexto">
          <a:extLst>
            <a:ext uri="{FF2B5EF4-FFF2-40B4-BE49-F238E27FC236}">
              <a16:creationId xmlns:a16="http://schemas.microsoft.com/office/drawing/2014/main" id="{C757AFF7-C523-4F73-80EF-97B5B6C641F8}"/>
            </a:ext>
          </a:extLst>
        </xdr:cNvPr>
        <xdr:cNvSpPr txBox="1"/>
      </xdr:nvSpPr>
      <xdr:spPr>
        <a:xfrm>
          <a:off x="9327697" y="10928803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MANUEL ENRIQUE PÉREZ NOTARIO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SEGURIDAD</a:t>
          </a:r>
          <a:r>
            <a:rPr lang="es-ES" sz="12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PUBLICA 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23</xdr:col>
      <xdr:colOff>299357</xdr:colOff>
      <xdr:row>22</xdr:row>
      <xdr:rowOff>158236</xdr:rowOff>
    </xdr:from>
    <xdr:to>
      <xdr:col>29</xdr:col>
      <xdr:colOff>47357</xdr:colOff>
      <xdr:row>33</xdr:row>
      <xdr:rowOff>162093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D3B7CB42-1908-4FDE-95B7-C1AF9DAE4D3E}"/>
            </a:ext>
          </a:extLst>
        </xdr:cNvPr>
        <xdr:cNvSpPr txBox="1"/>
      </xdr:nvSpPr>
      <xdr:spPr>
        <a:xfrm flipH="1">
          <a:off x="19730357" y="10907879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16</xdr:col>
      <xdr:colOff>842893</xdr:colOff>
      <xdr:row>22</xdr:row>
      <xdr:rowOff>131534</xdr:rowOff>
    </xdr:from>
    <xdr:to>
      <xdr:col>22</xdr:col>
      <xdr:colOff>414000</xdr:colOff>
      <xdr:row>33</xdr:row>
      <xdr:rowOff>135391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3961A229-44FB-42FA-9CC1-EE7ECBF8B29C}"/>
            </a:ext>
          </a:extLst>
        </xdr:cNvPr>
        <xdr:cNvSpPr txBox="1"/>
      </xdr:nvSpPr>
      <xdr:spPr>
        <a:xfrm>
          <a:off x="14654143" y="10881177"/>
          <a:ext cx="4320000" cy="180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2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2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62245</xdr:rowOff>
    </xdr:from>
    <xdr:to>
      <xdr:col>1</xdr:col>
      <xdr:colOff>648299</xdr:colOff>
      <xdr:row>3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8D35D0-8901-4E75-B694-D182AF1C1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9525" y="62245"/>
          <a:ext cx="1746849" cy="852155"/>
        </a:xfrm>
        <a:prstGeom prst="rect">
          <a:avLst/>
        </a:prstGeom>
      </xdr:spPr>
    </xdr:pic>
    <xdr:clientData/>
  </xdr:twoCellAnchor>
  <xdr:twoCellAnchor editAs="oneCell">
    <xdr:from>
      <xdr:col>15</xdr:col>
      <xdr:colOff>965233</xdr:colOff>
      <xdr:row>0</xdr:row>
      <xdr:rowOff>66675</xdr:rowOff>
    </xdr:from>
    <xdr:to>
      <xdr:col>16</xdr:col>
      <xdr:colOff>1737901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9E21AE-8753-4A1F-8709-E5FAB5B96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6681483" y="66675"/>
          <a:ext cx="2169668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685800</xdr:colOff>
      <xdr:row>0</xdr:row>
      <xdr:rowOff>38100</xdr:rowOff>
    </xdr:from>
    <xdr:to>
      <xdr:col>2</xdr:col>
      <xdr:colOff>1849318</xdr:colOff>
      <xdr:row>0</xdr:row>
      <xdr:rowOff>39116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4879AA-5E91-4FA2-99D3-74DACEC71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71700" y="38100"/>
          <a:ext cx="1941393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85724</xdr:rowOff>
    </xdr:from>
    <xdr:to>
      <xdr:col>3</xdr:col>
      <xdr:colOff>278679</xdr:colOff>
      <xdr:row>29</xdr:row>
      <xdr:rowOff>111125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BE00F6B2-A12E-499C-BE49-BD76C988D5ED}"/>
            </a:ext>
          </a:extLst>
        </xdr:cNvPr>
        <xdr:cNvSpPr txBox="1"/>
      </xdr:nvSpPr>
      <xdr:spPr>
        <a:xfrm>
          <a:off x="0" y="14944724"/>
          <a:ext cx="4961804" cy="16129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5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5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5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13</xdr:col>
      <xdr:colOff>695159</xdr:colOff>
      <xdr:row>19</xdr:row>
      <xdr:rowOff>95250</xdr:rowOff>
    </xdr:from>
    <xdr:to>
      <xdr:col>16</xdr:col>
      <xdr:colOff>1607930</xdr:colOff>
      <xdr:row>30</xdr:row>
      <xdr:rowOff>47625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C3AA49B1-8609-4ED2-8100-A22AC6A3AABF}"/>
            </a:ext>
          </a:extLst>
        </xdr:cNvPr>
        <xdr:cNvSpPr txBox="1"/>
      </xdr:nvSpPr>
      <xdr:spPr>
        <a:xfrm flipH="1">
          <a:off x="16173284" y="14954250"/>
          <a:ext cx="4786271" cy="169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8</xdr:col>
      <xdr:colOff>609324</xdr:colOff>
      <xdr:row>19</xdr:row>
      <xdr:rowOff>95251</xdr:rowOff>
    </xdr:from>
    <xdr:to>
      <xdr:col>13</xdr:col>
      <xdr:colOff>104232</xdr:colOff>
      <xdr:row>30</xdr:row>
      <xdr:rowOff>31751</xdr:rowOff>
    </xdr:to>
    <xdr:sp macro="" textlink="">
      <xdr:nvSpPr>
        <xdr:cNvPr id="7" name="11 CuadroTexto">
          <a:extLst>
            <a:ext uri="{FF2B5EF4-FFF2-40B4-BE49-F238E27FC236}">
              <a16:creationId xmlns:a16="http://schemas.microsoft.com/office/drawing/2014/main" id="{755D1C61-65A7-4583-963F-3A5C9A61AD87}"/>
            </a:ext>
          </a:extLst>
        </xdr:cNvPr>
        <xdr:cNvSpPr txBox="1"/>
      </xdr:nvSpPr>
      <xdr:spPr>
        <a:xfrm>
          <a:off x="10912199" y="14954251"/>
          <a:ext cx="4670158" cy="168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746125</xdr:colOff>
      <xdr:row>19</xdr:row>
      <xdr:rowOff>63500</xdr:rowOff>
    </xdr:from>
    <xdr:to>
      <xdr:col>8</xdr:col>
      <xdr:colOff>206375</xdr:colOff>
      <xdr:row>30</xdr:row>
      <xdr:rowOff>111125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405E2907-43D2-4206-A4B7-A0E7FA628572}"/>
            </a:ext>
          </a:extLst>
        </xdr:cNvPr>
        <xdr:cNvSpPr txBox="1"/>
      </xdr:nvSpPr>
      <xdr:spPr>
        <a:xfrm>
          <a:off x="5429250" y="14922500"/>
          <a:ext cx="5080000" cy="1793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RESPONSABLE:</a:t>
          </a: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ALEJANDRO HERNANDEZ VINAGRE 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5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LA DIRECCION DE EDUCACION CULTURA Y RECREACIÓN</a:t>
          </a:r>
          <a:endParaRPr lang="es-MX" sz="15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38100</xdr:rowOff>
    </xdr:from>
    <xdr:to>
      <xdr:col>3</xdr:col>
      <xdr:colOff>58805</xdr:colOff>
      <xdr:row>0</xdr:row>
      <xdr:rowOff>39116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BE15A59-25D6-4491-9437-A51F188E4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" y="38100"/>
          <a:ext cx="1942514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0</xdr:row>
      <xdr:rowOff>47625</xdr:rowOff>
    </xdr:from>
    <xdr:to>
      <xdr:col>2</xdr:col>
      <xdr:colOff>49901</xdr:colOff>
      <xdr:row>3</xdr:row>
      <xdr:rowOff>131669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78AAC9-EB01-4791-9A98-4B7DA1C46B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63500" y="47625"/>
          <a:ext cx="2081901" cy="846044"/>
        </a:xfrm>
        <a:prstGeom prst="rect">
          <a:avLst/>
        </a:prstGeom>
      </xdr:spPr>
    </xdr:pic>
    <xdr:clientData/>
  </xdr:twoCellAnchor>
  <xdr:twoCellAnchor editAs="oneCell">
    <xdr:from>
      <xdr:col>9</xdr:col>
      <xdr:colOff>101040</xdr:colOff>
      <xdr:row>0</xdr:row>
      <xdr:rowOff>95250</xdr:rowOff>
    </xdr:from>
    <xdr:to>
      <xdr:col>10</xdr:col>
      <xdr:colOff>1081661</xdr:colOff>
      <xdr:row>3</xdr:row>
      <xdr:rowOff>190500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1851AC-06B2-4E8F-A12F-07DA244C0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6261790" y="95250"/>
          <a:ext cx="2107746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31750</xdr:colOff>
      <xdr:row>39</xdr:row>
      <xdr:rowOff>0</xdr:rowOff>
    </xdr:from>
    <xdr:to>
      <xdr:col>3</xdr:col>
      <xdr:colOff>1079499</xdr:colOff>
      <xdr:row>51</xdr:row>
      <xdr:rowOff>142875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E29FAEAA-8C36-4EC0-898E-AB3C0FD9813F}"/>
            </a:ext>
          </a:extLst>
        </xdr:cNvPr>
        <xdr:cNvSpPr txBox="1"/>
      </xdr:nvSpPr>
      <xdr:spPr>
        <a:xfrm>
          <a:off x="31750" y="56499125"/>
          <a:ext cx="4397374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1676212</xdr:colOff>
      <xdr:row>39</xdr:row>
      <xdr:rowOff>0</xdr:rowOff>
    </xdr:from>
    <xdr:to>
      <xdr:col>10</xdr:col>
      <xdr:colOff>1003440</xdr:colOff>
      <xdr:row>51</xdr:row>
      <xdr:rowOff>95250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BF2918F0-AA07-4721-BC1C-10096D43E924}"/>
            </a:ext>
          </a:extLst>
        </xdr:cNvPr>
        <xdr:cNvSpPr txBox="1"/>
      </xdr:nvSpPr>
      <xdr:spPr>
        <a:xfrm flipH="1">
          <a:off x="13931712" y="56499125"/>
          <a:ext cx="4359603" cy="2000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6</xdr:col>
      <xdr:colOff>1318558</xdr:colOff>
      <xdr:row>39</xdr:row>
      <xdr:rowOff>15874</xdr:rowOff>
    </xdr:from>
    <xdr:to>
      <xdr:col>7</xdr:col>
      <xdr:colOff>1502870</xdr:colOff>
      <xdr:row>51</xdr:row>
      <xdr:rowOff>158749</xdr:rowOff>
    </xdr:to>
    <xdr:sp macro="" textlink="">
      <xdr:nvSpPr>
        <xdr:cNvPr id="7" name="11 CuadroTexto">
          <a:extLst>
            <a:ext uri="{FF2B5EF4-FFF2-40B4-BE49-F238E27FC236}">
              <a16:creationId xmlns:a16="http://schemas.microsoft.com/office/drawing/2014/main" id="{E342F485-EAC2-44C1-8D90-3A670DD957D9}"/>
            </a:ext>
          </a:extLst>
        </xdr:cNvPr>
        <xdr:cNvSpPr txBox="1"/>
      </xdr:nvSpPr>
      <xdr:spPr>
        <a:xfrm>
          <a:off x="9446558" y="56514999"/>
          <a:ext cx="4311812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1226109</xdr:colOff>
      <xdr:row>39</xdr:row>
      <xdr:rowOff>15874</xdr:rowOff>
    </xdr:from>
    <xdr:to>
      <xdr:col>6</xdr:col>
      <xdr:colOff>1111249</xdr:colOff>
      <xdr:row>51</xdr:row>
      <xdr:rowOff>158749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B0A5F828-404E-4794-9642-7C193DED93D2}"/>
            </a:ext>
          </a:extLst>
        </xdr:cNvPr>
        <xdr:cNvSpPr txBox="1"/>
      </xdr:nvSpPr>
      <xdr:spPr>
        <a:xfrm>
          <a:off x="4575734" y="56514999"/>
          <a:ext cx="4663515" cy="2047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CARLOS MARIO JUAREZ HERNANDEZ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OBRAS PÚBLICAS, ORDENAMIENTO TERRITORIAL Y SERVICIOS MUNICIPALES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0</xdr:row>
      <xdr:rowOff>38100</xdr:rowOff>
    </xdr:from>
    <xdr:to>
      <xdr:col>2</xdr:col>
      <xdr:colOff>1288464</xdr:colOff>
      <xdr:row>0</xdr:row>
      <xdr:rowOff>39116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B7A30C7E-00E0-4BCB-BF2B-B50885042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0" y="38100"/>
          <a:ext cx="1942514" cy="1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</xdr:colOff>
      <xdr:row>0</xdr:row>
      <xdr:rowOff>56696</xdr:rowOff>
    </xdr:from>
    <xdr:to>
      <xdr:col>2</xdr:col>
      <xdr:colOff>15163</xdr:colOff>
      <xdr:row>3</xdr:row>
      <xdr:rowOff>120650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7ACEF-F88E-4DE0-80B5-A8CF7B7B95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1750" y="56696"/>
          <a:ext cx="2078913" cy="825954"/>
        </a:xfrm>
        <a:prstGeom prst="rect">
          <a:avLst/>
        </a:prstGeom>
      </xdr:spPr>
    </xdr:pic>
    <xdr:clientData/>
  </xdr:twoCellAnchor>
  <xdr:twoCellAnchor editAs="oneCell">
    <xdr:from>
      <xdr:col>9</xdr:col>
      <xdr:colOff>457200</xdr:colOff>
      <xdr:row>0</xdr:row>
      <xdr:rowOff>9525</xdr:rowOff>
    </xdr:from>
    <xdr:to>
      <xdr:col>10</xdr:col>
      <xdr:colOff>1222481</xdr:colOff>
      <xdr:row>3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ED4C9D-A2E0-4B9A-8A4A-EA54B12360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14478000" y="9525"/>
          <a:ext cx="2108306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13</xdr:row>
      <xdr:rowOff>7315</xdr:rowOff>
    </xdr:from>
    <xdr:to>
      <xdr:col>3</xdr:col>
      <xdr:colOff>685800</xdr:colOff>
      <xdr:row>27</xdr:row>
      <xdr:rowOff>3273</xdr:rowOff>
    </xdr:to>
    <xdr:sp macro="" textlink="">
      <xdr:nvSpPr>
        <xdr:cNvPr id="5" name="7 CuadroTexto">
          <a:extLst>
            <a:ext uri="{FF2B5EF4-FFF2-40B4-BE49-F238E27FC236}">
              <a16:creationId xmlns:a16="http://schemas.microsoft.com/office/drawing/2014/main" id="{A51C0F78-7178-4DF9-B6D1-9499342255E7}"/>
            </a:ext>
          </a:extLst>
        </xdr:cNvPr>
        <xdr:cNvSpPr txBox="1"/>
      </xdr:nvSpPr>
      <xdr:spPr>
        <a:xfrm>
          <a:off x="0" y="7516190"/>
          <a:ext cx="4083050" cy="22184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7</xdr:col>
      <xdr:colOff>2232024</xdr:colOff>
      <xdr:row>13</xdr:row>
      <xdr:rowOff>21264</xdr:rowOff>
    </xdr:from>
    <xdr:to>
      <xdr:col>10</xdr:col>
      <xdr:colOff>1176945</xdr:colOff>
      <xdr:row>27</xdr:row>
      <xdr:rowOff>19599</xdr:rowOff>
    </xdr:to>
    <xdr:sp macro="" textlink="">
      <xdr:nvSpPr>
        <xdr:cNvPr id="6" name="7 CuadroTexto">
          <a:extLst>
            <a:ext uri="{FF2B5EF4-FFF2-40B4-BE49-F238E27FC236}">
              <a16:creationId xmlns:a16="http://schemas.microsoft.com/office/drawing/2014/main" id="{876E4110-B5F2-4736-A879-94A9B2AC7C0F}"/>
            </a:ext>
          </a:extLst>
        </xdr:cNvPr>
        <xdr:cNvSpPr txBox="1"/>
      </xdr:nvSpPr>
      <xdr:spPr>
        <a:xfrm flipH="1">
          <a:off x="13820774" y="13038764"/>
          <a:ext cx="4167796" cy="222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6</xdr:col>
      <xdr:colOff>962026</xdr:colOff>
      <xdr:row>13</xdr:row>
      <xdr:rowOff>9984</xdr:rowOff>
    </xdr:from>
    <xdr:to>
      <xdr:col>7</xdr:col>
      <xdr:colOff>2124075</xdr:colOff>
      <xdr:row>27</xdr:row>
      <xdr:rowOff>8319</xdr:rowOff>
    </xdr:to>
    <xdr:sp macro="" textlink="">
      <xdr:nvSpPr>
        <xdr:cNvPr id="7" name="11 CuadroTexto">
          <a:extLst>
            <a:ext uri="{FF2B5EF4-FFF2-40B4-BE49-F238E27FC236}">
              <a16:creationId xmlns:a16="http://schemas.microsoft.com/office/drawing/2014/main" id="{B55530AA-6D48-428A-A7E4-D1863DE68625}"/>
            </a:ext>
          </a:extLst>
        </xdr:cNvPr>
        <xdr:cNvSpPr txBox="1"/>
      </xdr:nvSpPr>
      <xdr:spPr>
        <a:xfrm>
          <a:off x="8883651" y="7518859"/>
          <a:ext cx="3495674" cy="222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DIRECCIÓN RESPONSABLE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3</xdr:col>
      <xdr:colOff>904874</xdr:colOff>
      <xdr:row>13</xdr:row>
      <xdr:rowOff>0</xdr:rowOff>
    </xdr:from>
    <xdr:to>
      <xdr:col>6</xdr:col>
      <xdr:colOff>800099</xdr:colOff>
      <xdr:row>27</xdr:row>
      <xdr:rowOff>0</xdr:rowOff>
    </xdr:to>
    <xdr:sp macro="" textlink="">
      <xdr:nvSpPr>
        <xdr:cNvPr id="8" name="5 CuadroTexto">
          <a:extLst>
            <a:ext uri="{FF2B5EF4-FFF2-40B4-BE49-F238E27FC236}">
              <a16:creationId xmlns:a16="http://schemas.microsoft.com/office/drawing/2014/main" id="{71A0F2C4-BE2D-4E71-8B81-79418E6631CD}"/>
            </a:ext>
          </a:extLst>
        </xdr:cNvPr>
        <xdr:cNvSpPr txBox="1"/>
      </xdr:nvSpPr>
      <xdr:spPr>
        <a:xfrm>
          <a:off x="4302124" y="7508875"/>
          <a:ext cx="4419600" cy="2222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CARLOS MARIO JUAREZ HERNANDEZ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 OBRAS PÚBLICAS, ORDENAMIENTO TERRITORIAL Y SERVICIOS MUNICIPALES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44825</xdr:colOff>
      <xdr:row>0</xdr:row>
      <xdr:rowOff>57529</xdr:rowOff>
    </xdr:from>
    <xdr:to>
      <xdr:col>1</xdr:col>
      <xdr:colOff>76820</xdr:colOff>
      <xdr:row>3</xdr:row>
      <xdr:rowOff>195529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15B3102-CD2E-41E9-805A-CFFAE89B0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44825" y="57529"/>
          <a:ext cx="1746495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476250</xdr:colOff>
      <xdr:row>0</xdr:row>
      <xdr:rowOff>102570</xdr:rowOff>
    </xdr:from>
    <xdr:to>
      <xdr:col>16</xdr:col>
      <xdr:colOff>1437314</xdr:colOff>
      <xdr:row>3</xdr:row>
      <xdr:rowOff>240570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1AD59A6-4F54-472F-89C0-71792C033A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351875" y="102570"/>
          <a:ext cx="2167564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936900</xdr:colOff>
      <xdr:row>116</xdr:row>
      <xdr:rowOff>1200</xdr:rowOff>
    </xdr:from>
    <xdr:to>
      <xdr:col>11</xdr:col>
      <xdr:colOff>1733150</xdr:colOff>
      <xdr:row>127</xdr:row>
      <xdr:rowOff>54950</xdr:rowOff>
    </xdr:to>
    <xdr:sp macro="" textlink="">
      <xdr:nvSpPr>
        <xdr:cNvPr id="12" name="5 CuadroTexto">
          <a:extLst>
            <a:ext uri="{FF2B5EF4-FFF2-40B4-BE49-F238E27FC236}">
              <a16:creationId xmlns:a16="http://schemas.microsoft.com/office/drawing/2014/main" id="{6DF862CF-BD48-4614-8A8B-BA000AF9CFF9}"/>
            </a:ext>
          </a:extLst>
        </xdr:cNvPr>
        <xdr:cNvSpPr txBox="1"/>
      </xdr:nvSpPr>
      <xdr:spPr>
        <a:xfrm>
          <a:off x="12053936" y="84501557"/>
          <a:ext cx="5422678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NURIS LÓPEZ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SÁNCHEZ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PRESIDENTA MUNICIPAL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280934</xdr:colOff>
      <xdr:row>116</xdr:row>
      <xdr:rowOff>17122</xdr:rowOff>
    </xdr:from>
    <xdr:to>
      <xdr:col>17</xdr:col>
      <xdr:colOff>1046</xdr:colOff>
      <xdr:row>127</xdr:row>
      <xdr:rowOff>70872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043F177F-D907-4EC0-AD76-28F2598810CC}"/>
            </a:ext>
          </a:extLst>
        </xdr:cNvPr>
        <xdr:cNvSpPr txBox="1"/>
      </xdr:nvSpPr>
      <xdr:spPr>
        <a:xfrm flipH="1">
          <a:off x="18691398" y="84517479"/>
          <a:ext cx="4945255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69272</xdr:colOff>
      <xdr:row>116</xdr:row>
      <xdr:rowOff>12359</xdr:rowOff>
    </xdr:from>
    <xdr:to>
      <xdr:col>3</xdr:col>
      <xdr:colOff>976647</xdr:colOff>
      <xdr:row>127</xdr:row>
      <xdr:rowOff>66109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EC4DE6B0-5923-4AC2-A43C-AA7DBF2A61C6}"/>
            </a:ext>
          </a:extLst>
        </xdr:cNvPr>
        <xdr:cNvSpPr txBox="1"/>
      </xdr:nvSpPr>
      <xdr:spPr>
        <a:xfrm>
          <a:off x="69272" y="84512716"/>
          <a:ext cx="5397732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1658360</xdr:colOff>
      <xdr:row>116</xdr:row>
      <xdr:rowOff>16892</xdr:rowOff>
    </xdr:from>
    <xdr:to>
      <xdr:col>7</xdr:col>
      <xdr:colOff>438485</xdr:colOff>
      <xdr:row>127</xdr:row>
      <xdr:rowOff>70642</xdr:rowOff>
    </xdr:to>
    <xdr:sp macro="" textlink="">
      <xdr:nvSpPr>
        <xdr:cNvPr id="15" name="11 CuadroTexto">
          <a:extLst>
            <a:ext uri="{FF2B5EF4-FFF2-40B4-BE49-F238E27FC236}">
              <a16:creationId xmlns:a16="http://schemas.microsoft.com/office/drawing/2014/main" id="{3C78C333-262B-41A7-8FA6-AD452BBBC786}"/>
            </a:ext>
          </a:extLst>
        </xdr:cNvPr>
        <xdr:cNvSpPr txBox="1"/>
      </xdr:nvSpPr>
      <xdr:spPr>
        <a:xfrm>
          <a:off x="6148717" y="84517249"/>
          <a:ext cx="5406804" cy="18498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86590</xdr:rowOff>
    </xdr:from>
    <xdr:to>
      <xdr:col>1</xdr:col>
      <xdr:colOff>128688</xdr:colOff>
      <xdr:row>3</xdr:row>
      <xdr:rowOff>224590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03ACC96-7D74-4E7F-B5B4-6C8BC6A6B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7318" y="86590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16</xdr:col>
      <xdr:colOff>26613</xdr:colOff>
      <xdr:row>0</xdr:row>
      <xdr:rowOff>76792</xdr:rowOff>
    </xdr:from>
    <xdr:to>
      <xdr:col>16</xdr:col>
      <xdr:colOff>2178302</xdr:colOff>
      <xdr:row>3</xdr:row>
      <xdr:rowOff>214792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2E30A6E-A133-4C5A-8BB6-6EAC8E2BD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2719926" y="76792"/>
          <a:ext cx="2151689" cy="9238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1240899</xdr:colOff>
      <xdr:row>165</xdr:row>
      <xdr:rowOff>124076</xdr:rowOff>
    </xdr:from>
    <xdr:to>
      <xdr:col>12</xdr:col>
      <xdr:colOff>380376</xdr:colOff>
      <xdr:row>176</xdr:row>
      <xdr:rowOff>1324</xdr:rowOff>
    </xdr:to>
    <xdr:sp macro="" textlink="">
      <xdr:nvSpPr>
        <xdr:cNvPr id="9" name="5 CuadroTexto">
          <a:extLst>
            <a:ext uri="{FF2B5EF4-FFF2-40B4-BE49-F238E27FC236}">
              <a16:creationId xmlns:a16="http://schemas.microsoft.com/office/drawing/2014/main" id="{F74C176F-6D7B-4157-80F5-7308184D3847}"/>
            </a:ext>
          </a:extLst>
        </xdr:cNvPr>
        <xdr:cNvSpPr txBox="1"/>
      </xdr:nvSpPr>
      <xdr:spPr>
        <a:xfrm>
          <a:off x="12494006" y="151503540"/>
          <a:ext cx="5412370" cy="167339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JUAN ENRIQUE AYALA MUÑOZ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SECRETARIO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DEL AYUNTAMIENTO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124856</xdr:colOff>
      <xdr:row>166</xdr:row>
      <xdr:rowOff>41136</xdr:rowOff>
    </xdr:from>
    <xdr:to>
      <xdr:col>16</xdr:col>
      <xdr:colOff>1262418</xdr:colOff>
      <xdr:row>176</xdr:row>
      <xdr:rowOff>7574</xdr:rowOff>
    </xdr:to>
    <xdr:sp macro="" textlink="">
      <xdr:nvSpPr>
        <xdr:cNvPr id="10" name="7 CuadroTexto">
          <a:extLst>
            <a:ext uri="{FF2B5EF4-FFF2-40B4-BE49-F238E27FC236}">
              <a16:creationId xmlns:a16="http://schemas.microsoft.com/office/drawing/2014/main" id="{43D6987C-4F0B-4356-8050-1648FD7612F8}"/>
            </a:ext>
          </a:extLst>
        </xdr:cNvPr>
        <xdr:cNvSpPr txBox="1"/>
      </xdr:nvSpPr>
      <xdr:spPr>
        <a:xfrm flipH="1">
          <a:off x="18535320" y="151583886"/>
          <a:ext cx="5382991" cy="1599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165</xdr:row>
      <xdr:rowOff>27349</xdr:rowOff>
    </xdr:from>
    <xdr:to>
      <xdr:col>3</xdr:col>
      <xdr:colOff>637500</xdr:colOff>
      <xdr:row>176</xdr:row>
      <xdr:rowOff>1950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0F09D87F-26F5-45A4-9EB4-89FF120196BB}"/>
            </a:ext>
          </a:extLst>
        </xdr:cNvPr>
        <xdr:cNvSpPr txBox="1"/>
      </xdr:nvSpPr>
      <xdr:spPr>
        <a:xfrm>
          <a:off x="0" y="151406813"/>
          <a:ext cx="5386393" cy="1770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1675062</xdr:colOff>
      <xdr:row>165</xdr:row>
      <xdr:rowOff>51955</xdr:rowOff>
    </xdr:from>
    <xdr:to>
      <xdr:col>7</xdr:col>
      <xdr:colOff>567755</xdr:colOff>
      <xdr:row>176</xdr:row>
      <xdr:rowOff>1940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525AE656-24A1-4604-999D-30C219F78279}"/>
            </a:ext>
          </a:extLst>
        </xdr:cNvPr>
        <xdr:cNvSpPr txBox="1"/>
      </xdr:nvSpPr>
      <xdr:spPr>
        <a:xfrm>
          <a:off x="6423955" y="151431419"/>
          <a:ext cx="5396907" cy="17461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44437</xdr:rowOff>
    </xdr:from>
    <xdr:to>
      <xdr:col>1</xdr:col>
      <xdr:colOff>128688</xdr:colOff>
      <xdr:row>3</xdr:row>
      <xdr:rowOff>182437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F86B4E4-E540-45F3-92B7-A2F6DDFE0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44437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15</xdr:col>
      <xdr:colOff>979117</xdr:colOff>
      <xdr:row>0</xdr:row>
      <xdr:rowOff>86593</xdr:rowOff>
    </xdr:from>
    <xdr:to>
      <xdr:col>16</xdr:col>
      <xdr:colOff>1831941</xdr:colOff>
      <xdr:row>3</xdr:row>
      <xdr:rowOff>224593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5160A6C-FFCD-4952-B1FE-4B3959F6B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812890" y="86593"/>
          <a:ext cx="2151687" cy="917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333822</xdr:colOff>
      <xdr:row>113</xdr:row>
      <xdr:rowOff>2848</xdr:rowOff>
    </xdr:from>
    <xdr:to>
      <xdr:col>11</xdr:col>
      <xdr:colOff>1209447</xdr:colOff>
      <xdr:row>125</xdr:row>
      <xdr:rowOff>112484</xdr:rowOff>
    </xdr:to>
    <xdr:sp macro="" textlink="">
      <xdr:nvSpPr>
        <xdr:cNvPr id="13" name="5 CuadroTexto">
          <a:extLst>
            <a:ext uri="{FF2B5EF4-FFF2-40B4-BE49-F238E27FC236}">
              <a16:creationId xmlns:a16="http://schemas.microsoft.com/office/drawing/2014/main" id="{09A95A7E-756A-40D0-9B04-32ABA9C99EC1}"/>
            </a:ext>
          </a:extLst>
        </xdr:cNvPr>
        <xdr:cNvSpPr txBox="1"/>
      </xdr:nvSpPr>
      <xdr:spPr>
        <a:xfrm>
          <a:off x="11872679" y="79128384"/>
          <a:ext cx="5406804" cy="206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LCP.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EDER IZQUIERDO HERNANDEZ 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FINANZAS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574474</xdr:colOff>
      <xdr:row>113</xdr:row>
      <xdr:rowOff>41135</xdr:rowOff>
    </xdr:from>
    <xdr:to>
      <xdr:col>16</xdr:col>
      <xdr:colOff>1411134</xdr:colOff>
      <xdr:row>125</xdr:row>
      <xdr:rowOff>150771</xdr:rowOff>
    </xdr:to>
    <xdr:sp macro="" textlink="">
      <xdr:nvSpPr>
        <xdr:cNvPr id="14" name="7 CuadroTexto">
          <a:extLst>
            <a:ext uri="{FF2B5EF4-FFF2-40B4-BE49-F238E27FC236}">
              <a16:creationId xmlns:a16="http://schemas.microsoft.com/office/drawing/2014/main" id="{5A71580A-9AEC-498A-BCC2-AF2A5C577887}"/>
            </a:ext>
          </a:extLst>
        </xdr:cNvPr>
        <xdr:cNvSpPr txBox="1"/>
      </xdr:nvSpPr>
      <xdr:spPr>
        <a:xfrm flipH="1">
          <a:off x="18168510" y="79166671"/>
          <a:ext cx="5381445" cy="206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113</xdr:row>
      <xdr:rowOff>61985</xdr:rowOff>
    </xdr:from>
    <xdr:to>
      <xdr:col>3</xdr:col>
      <xdr:colOff>780375</xdr:colOff>
      <xdr:row>126</xdr:row>
      <xdr:rowOff>15758</xdr:rowOff>
    </xdr:to>
    <xdr:sp macro="" textlink="">
      <xdr:nvSpPr>
        <xdr:cNvPr id="15" name="7 CuadroTexto">
          <a:extLst>
            <a:ext uri="{FF2B5EF4-FFF2-40B4-BE49-F238E27FC236}">
              <a16:creationId xmlns:a16="http://schemas.microsoft.com/office/drawing/2014/main" id="{5DD26315-5401-492A-B14E-3FF2FC98908E}"/>
            </a:ext>
          </a:extLst>
        </xdr:cNvPr>
        <xdr:cNvSpPr txBox="1"/>
      </xdr:nvSpPr>
      <xdr:spPr>
        <a:xfrm>
          <a:off x="0" y="79187521"/>
          <a:ext cx="5406804" cy="20764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1343542</xdr:colOff>
      <xdr:row>113</xdr:row>
      <xdr:rowOff>34636</xdr:rowOff>
    </xdr:from>
    <xdr:to>
      <xdr:col>6</xdr:col>
      <xdr:colOff>1082662</xdr:colOff>
      <xdr:row>125</xdr:row>
      <xdr:rowOff>144272</xdr:rowOff>
    </xdr:to>
    <xdr:sp macro="" textlink="">
      <xdr:nvSpPr>
        <xdr:cNvPr id="16" name="11 CuadroTexto">
          <a:extLst>
            <a:ext uri="{FF2B5EF4-FFF2-40B4-BE49-F238E27FC236}">
              <a16:creationId xmlns:a16="http://schemas.microsoft.com/office/drawing/2014/main" id="{96EE8D50-DD48-464B-B01D-21F27BDC6ED0}"/>
            </a:ext>
          </a:extLst>
        </xdr:cNvPr>
        <xdr:cNvSpPr txBox="1"/>
      </xdr:nvSpPr>
      <xdr:spPr>
        <a:xfrm>
          <a:off x="5969971" y="79160172"/>
          <a:ext cx="5399691" cy="20690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69275</xdr:rowOff>
    </xdr:from>
    <xdr:to>
      <xdr:col>1</xdr:col>
      <xdr:colOff>7460</xdr:colOff>
      <xdr:row>3</xdr:row>
      <xdr:rowOff>207275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DABDAE7-15CF-4302-B52B-8FFA03A0E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17318" y="69275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15</xdr:col>
      <xdr:colOff>823254</xdr:colOff>
      <xdr:row>0</xdr:row>
      <xdr:rowOff>76795</xdr:rowOff>
    </xdr:from>
    <xdr:to>
      <xdr:col>16</xdr:col>
      <xdr:colOff>1329714</xdr:colOff>
      <xdr:row>3</xdr:row>
      <xdr:rowOff>214795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8901D14-4B2D-4F66-80D3-34E572D84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219618" y="76795"/>
          <a:ext cx="2151687" cy="917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750112</xdr:colOff>
      <xdr:row>60</xdr:row>
      <xdr:rowOff>141394</xdr:rowOff>
    </xdr:from>
    <xdr:to>
      <xdr:col>12</xdr:col>
      <xdr:colOff>487066</xdr:colOff>
      <xdr:row>73</xdr:row>
      <xdr:rowOff>6102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D40E6E60-530B-433C-BDE7-0E2DBF4CB157}"/>
            </a:ext>
          </a:extLst>
        </xdr:cNvPr>
        <xdr:cNvSpPr txBox="1"/>
      </xdr:nvSpPr>
      <xdr:spPr>
        <a:xfrm>
          <a:off x="11880755" y="42500430"/>
          <a:ext cx="5397525" cy="19874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LCP. MANUEL ANTONIO CÓRTEZ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PÉREZ 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PROGRAMACIÓN </a:t>
          </a:r>
        </a:p>
        <a:p>
          <a:pPr marL="0" indent="0" algn="ctr" eaLnBrk="1" fontAlgn="auto" latinLnBrk="0" hangingPunct="1"/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938808</xdr:colOff>
      <xdr:row>60</xdr:row>
      <xdr:rowOff>127724</xdr:rowOff>
    </xdr:from>
    <xdr:to>
      <xdr:col>16</xdr:col>
      <xdr:colOff>1351172</xdr:colOff>
      <xdr:row>72</xdr:row>
      <xdr:rowOff>148296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05AD2066-C285-4563-8DE0-78AE5A7FA570}"/>
            </a:ext>
          </a:extLst>
        </xdr:cNvPr>
        <xdr:cNvSpPr txBox="1"/>
      </xdr:nvSpPr>
      <xdr:spPr>
        <a:xfrm flipH="1">
          <a:off x="17730022" y="42486760"/>
          <a:ext cx="539257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61</xdr:row>
      <xdr:rowOff>27348</xdr:rowOff>
    </xdr:from>
    <xdr:to>
      <xdr:col>3</xdr:col>
      <xdr:colOff>1312909</xdr:colOff>
      <xdr:row>73</xdr:row>
      <xdr:rowOff>47920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25DAAD8B-D602-4F53-967F-4CAE6BFCF052}"/>
            </a:ext>
          </a:extLst>
        </xdr:cNvPr>
        <xdr:cNvSpPr txBox="1"/>
      </xdr:nvSpPr>
      <xdr:spPr>
        <a:xfrm>
          <a:off x="0" y="42549669"/>
          <a:ext cx="6143445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1442504</xdr:colOff>
      <xdr:row>60</xdr:row>
      <xdr:rowOff>163284</xdr:rowOff>
    </xdr:from>
    <xdr:to>
      <xdr:col>7</xdr:col>
      <xdr:colOff>538686</xdr:colOff>
      <xdr:row>73</xdr:row>
      <xdr:rowOff>20571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B60AA0C1-A54A-4042-9FCB-26EE6C38B7F1}"/>
            </a:ext>
          </a:extLst>
        </xdr:cNvPr>
        <xdr:cNvSpPr txBox="1"/>
      </xdr:nvSpPr>
      <xdr:spPr>
        <a:xfrm>
          <a:off x="6273040" y="42522320"/>
          <a:ext cx="5396289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endParaRPr lang="es-ES" sz="1400" b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endParaRPr lang="es-ES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MX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0</xdr:row>
      <xdr:rowOff>51954</xdr:rowOff>
    </xdr:from>
    <xdr:to>
      <xdr:col>1</xdr:col>
      <xdr:colOff>111369</xdr:colOff>
      <xdr:row>3</xdr:row>
      <xdr:rowOff>189954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FD02D3-5C5F-45EC-9738-AF716B323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51954" y="51954"/>
          <a:ext cx="1756597" cy="917318"/>
        </a:xfrm>
        <a:prstGeom prst="rect">
          <a:avLst/>
        </a:prstGeom>
      </xdr:spPr>
    </xdr:pic>
    <xdr:clientData/>
  </xdr:twoCellAnchor>
  <xdr:twoCellAnchor editAs="oneCell">
    <xdr:from>
      <xdr:col>15</xdr:col>
      <xdr:colOff>1134973</xdr:colOff>
      <xdr:row>0</xdr:row>
      <xdr:rowOff>76792</xdr:rowOff>
    </xdr:from>
    <xdr:to>
      <xdr:col>16</xdr:col>
      <xdr:colOff>1728023</xdr:colOff>
      <xdr:row>3</xdr:row>
      <xdr:rowOff>214792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19E3386-B7E9-4365-BFB6-EB5F042B3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1068200" y="76792"/>
          <a:ext cx="2151687" cy="91731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508530</xdr:colOff>
      <xdr:row>46</xdr:row>
      <xdr:rowOff>163284</xdr:rowOff>
    </xdr:from>
    <xdr:to>
      <xdr:col>12</xdr:col>
      <xdr:colOff>158894</xdr:colOff>
      <xdr:row>56</xdr:row>
      <xdr:rowOff>102214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E7C5F06C-0B80-440E-8EB4-C17441DD702E}"/>
            </a:ext>
          </a:extLst>
        </xdr:cNvPr>
        <xdr:cNvSpPr txBox="1"/>
      </xdr:nvSpPr>
      <xdr:spPr>
        <a:xfrm>
          <a:off x="11965744" y="35378570"/>
          <a:ext cx="5909650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128858</xdr:colOff>
      <xdr:row>47</xdr:row>
      <xdr:rowOff>0</xdr:rowOff>
    </xdr:from>
    <xdr:to>
      <xdr:col>16</xdr:col>
      <xdr:colOff>1511040</xdr:colOff>
      <xdr:row>56</xdr:row>
      <xdr:rowOff>102215</xdr:rowOff>
    </xdr:to>
    <xdr:sp macro="" textlink="">
      <xdr:nvSpPr>
        <xdr:cNvPr id="11" name="7 CuadroTexto">
          <a:extLst>
            <a:ext uri="{FF2B5EF4-FFF2-40B4-BE49-F238E27FC236}">
              <a16:creationId xmlns:a16="http://schemas.microsoft.com/office/drawing/2014/main" id="{B462FF70-87FC-43A1-859D-B64E4FEB17D9}"/>
            </a:ext>
          </a:extLst>
        </xdr:cNvPr>
        <xdr:cNvSpPr txBox="1"/>
      </xdr:nvSpPr>
      <xdr:spPr>
        <a:xfrm flipH="1">
          <a:off x="18947537" y="35378571"/>
          <a:ext cx="5409896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47</xdr:row>
      <xdr:rowOff>0</xdr:rowOff>
    </xdr:from>
    <xdr:to>
      <xdr:col>3</xdr:col>
      <xdr:colOff>914591</xdr:colOff>
      <xdr:row>56</xdr:row>
      <xdr:rowOff>102215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42AFB581-5D2D-4868-BE5B-34B01531DF25}"/>
            </a:ext>
          </a:extLst>
        </xdr:cNvPr>
        <xdr:cNvSpPr txBox="1"/>
      </xdr:nvSpPr>
      <xdr:spPr>
        <a:xfrm>
          <a:off x="0" y="35378571"/>
          <a:ext cx="5404948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1336848</xdr:colOff>
      <xdr:row>47</xdr:row>
      <xdr:rowOff>0</xdr:rowOff>
    </xdr:from>
    <xdr:to>
      <xdr:col>7</xdr:col>
      <xdr:colOff>311802</xdr:colOff>
      <xdr:row>56</xdr:row>
      <xdr:rowOff>102215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93FB994E-B9A4-4633-AFA6-0F69732851AF}"/>
            </a:ext>
          </a:extLst>
        </xdr:cNvPr>
        <xdr:cNvSpPr txBox="1"/>
      </xdr:nvSpPr>
      <xdr:spPr>
        <a:xfrm>
          <a:off x="5827205" y="35378571"/>
          <a:ext cx="5941811" cy="1980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116318</xdr:colOff>
      <xdr:row>3</xdr:row>
      <xdr:rowOff>141711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764921B-53F2-4BF4-B145-4D0D538D4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0" y="0"/>
          <a:ext cx="1744227" cy="921029"/>
        </a:xfrm>
        <a:prstGeom prst="rect">
          <a:avLst/>
        </a:prstGeom>
      </xdr:spPr>
    </xdr:pic>
    <xdr:clientData/>
  </xdr:twoCellAnchor>
  <xdr:twoCellAnchor editAs="oneCell">
    <xdr:from>
      <xdr:col>15</xdr:col>
      <xdr:colOff>939524</xdr:colOff>
      <xdr:row>0</xdr:row>
      <xdr:rowOff>117615</xdr:rowOff>
    </xdr:from>
    <xdr:to>
      <xdr:col>16</xdr:col>
      <xdr:colOff>1558552</xdr:colOff>
      <xdr:row>4</xdr:row>
      <xdr:rowOff>5326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D5BAE12-13C7-47E4-9C69-1B2F89ABE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2275524" y="117615"/>
          <a:ext cx="2160346" cy="9210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752587</xdr:colOff>
      <xdr:row>64</xdr:row>
      <xdr:rowOff>34635</xdr:rowOff>
    </xdr:from>
    <xdr:to>
      <xdr:col>11</xdr:col>
      <xdr:colOff>1216905</xdr:colOff>
      <xdr:row>76</xdr:row>
      <xdr:rowOff>55206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2D5F2ADE-1267-42A8-98FF-360B78E29D82}"/>
            </a:ext>
          </a:extLst>
        </xdr:cNvPr>
        <xdr:cNvSpPr txBox="1"/>
      </xdr:nvSpPr>
      <xdr:spPr>
        <a:xfrm>
          <a:off x="12277837" y="48095064"/>
          <a:ext cx="5417318" cy="197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EMANUEL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IZQUIERDO TORRES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DESARROLLO MUNICIPAL </a:t>
          </a:r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11</xdr:col>
      <xdr:colOff>1751610</xdr:colOff>
      <xdr:row>63</xdr:row>
      <xdr:rowOff>152088</xdr:rowOff>
    </xdr:from>
    <xdr:to>
      <xdr:col>16</xdr:col>
      <xdr:colOff>345565</xdr:colOff>
      <xdr:row>76</xdr:row>
      <xdr:rowOff>9374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58023C68-09BE-4F01-A06F-4861EDCE3178}"/>
            </a:ext>
          </a:extLst>
        </xdr:cNvPr>
        <xdr:cNvSpPr txBox="1"/>
      </xdr:nvSpPr>
      <xdr:spPr>
        <a:xfrm flipH="1">
          <a:off x="18229860" y="48049231"/>
          <a:ext cx="553359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64</xdr:row>
      <xdr:rowOff>24497</xdr:rowOff>
    </xdr:from>
    <xdr:to>
      <xdr:col>3</xdr:col>
      <xdr:colOff>793364</xdr:colOff>
      <xdr:row>76</xdr:row>
      <xdr:rowOff>45068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AA012DAA-BD66-4D2D-9D10-1FA211789845}"/>
            </a:ext>
          </a:extLst>
        </xdr:cNvPr>
        <xdr:cNvSpPr txBox="1"/>
      </xdr:nvSpPr>
      <xdr:spPr>
        <a:xfrm>
          <a:off x="0" y="48084926"/>
          <a:ext cx="5406185" cy="197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1088717</xdr:colOff>
      <xdr:row>64</xdr:row>
      <xdr:rowOff>3332</xdr:rowOff>
    </xdr:from>
    <xdr:to>
      <xdr:col>6</xdr:col>
      <xdr:colOff>1189353</xdr:colOff>
      <xdr:row>76</xdr:row>
      <xdr:rowOff>23903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0EA49C96-8433-4EB1-9011-28C1928D5A53}"/>
            </a:ext>
          </a:extLst>
        </xdr:cNvPr>
        <xdr:cNvSpPr txBox="1"/>
      </xdr:nvSpPr>
      <xdr:spPr>
        <a:xfrm>
          <a:off x="5701538" y="48063761"/>
          <a:ext cx="5788422" cy="1979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34636</xdr:colOff>
      <xdr:row>0</xdr:row>
      <xdr:rowOff>69272</xdr:rowOff>
    </xdr:from>
    <xdr:to>
      <xdr:col>1</xdr:col>
      <xdr:colOff>198578</xdr:colOff>
      <xdr:row>3</xdr:row>
      <xdr:rowOff>204488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9369B10-5278-4319-9EA7-895210313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0" t="869" r="65771" b="83493"/>
        <a:stretch/>
      </xdr:blipFill>
      <xdr:spPr>
        <a:xfrm>
          <a:off x="34636" y="69272"/>
          <a:ext cx="1739897" cy="914534"/>
        </a:xfrm>
        <a:prstGeom prst="rect">
          <a:avLst/>
        </a:prstGeom>
      </xdr:spPr>
    </xdr:pic>
    <xdr:clientData/>
  </xdr:twoCellAnchor>
  <xdr:twoCellAnchor editAs="oneCell">
    <xdr:from>
      <xdr:col>15</xdr:col>
      <xdr:colOff>966584</xdr:colOff>
      <xdr:row>0</xdr:row>
      <xdr:rowOff>31024</xdr:rowOff>
    </xdr:from>
    <xdr:to>
      <xdr:col>16</xdr:col>
      <xdr:colOff>1572623</xdr:colOff>
      <xdr:row>3</xdr:row>
      <xdr:rowOff>166240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CC1EF19-E52E-412A-B3DA-9A5CC928E6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25" t="4704" r="20908" b="78942"/>
        <a:stretch/>
      </xdr:blipFill>
      <xdr:spPr bwMode="auto">
        <a:xfrm>
          <a:off x="20466857" y="31024"/>
          <a:ext cx="2164675" cy="91453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683558</xdr:colOff>
      <xdr:row>37</xdr:row>
      <xdr:rowOff>47673</xdr:rowOff>
    </xdr:from>
    <xdr:to>
      <xdr:col>12</xdr:col>
      <xdr:colOff>299285</xdr:colOff>
      <xdr:row>46</xdr:row>
      <xdr:rowOff>122673</xdr:rowOff>
    </xdr:to>
    <xdr:sp macro="" textlink="">
      <xdr:nvSpPr>
        <xdr:cNvPr id="11" name="5 CuadroTexto">
          <a:extLst>
            <a:ext uri="{FF2B5EF4-FFF2-40B4-BE49-F238E27FC236}">
              <a16:creationId xmlns:a16="http://schemas.microsoft.com/office/drawing/2014/main" id="{BE6BABC6-7971-4FD5-8A85-282F3F52CD3A}"/>
            </a:ext>
          </a:extLst>
        </xdr:cNvPr>
        <xdr:cNvSpPr txBox="1"/>
      </xdr:nvSpPr>
      <xdr:spPr>
        <a:xfrm>
          <a:off x="11383308" y="19002423"/>
          <a:ext cx="5505352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DIRECCION RESPONSABLE: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LIC. PASCUAL LÓPEZ</a:t>
          </a:r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CÓRDOVA</a:t>
          </a:r>
        </a:p>
        <a:p>
          <a:pPr marL="0" indent="0"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FOMENTO ECONOMICO Y TURISMO 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13</xdr:col>
      <xdr:colOff>224118</xdr:colOff>
      <xdr:row>37</xdr:row>
      <xdr:rowOff>40116</xdr:rowOff>
    </xdr:from>
    <xdr:to>
      <xdr:col>16</xdr:col>
      <xdr:colOff>1259936</xdr:colOff>
      <xdr:row>46</xdr:row>
      <xdr:rowOff>115116</xdr:rowOff>
    </xdr:to>
    <xdr:sp macro="" textlink="">
      <xdr:nvSpPr>
        <xdr:cNvPr id="12" name="7 CuadroTexto">
          <a:extLst>
            <a:ext uri="{FF2B5EF4-FFF2-40B4-BE49-F238E27FC236}">
              <a16:creationId xmlns:a16="http://schemas.microsoft.com/office/drawing/2014/main" id="{59E96A0D-DA66-4722-BEBF-1C73ED878D99}"/>
            </a:ext>
          </a:extLst>
        </xdr:cNvPr>
        <xdr:cNvSpPr txBox="1"/>
      </xdr:nvSpPr>
      <xdr:spPr>
        <a:xfrm flipH="1">
          <a:off x="17781868" y="18994866"/>
          <a:ext cx="5385568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VERIFICO</a:t>
          </a: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_______________________________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CRISTIAN DAVID CORONEL SANTOS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CONTRALOR MUNICIPAL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37</xdr:row>
      <xdr:rowOff>38554</xdr:rowOff>
    </xdr:from>
    <xdr:to>
      <xdr:col>3</xdr:col>
      <xdr:colOff>1226318</xdr:colOff>
      <xdr:row>46</xdr:row>
      <xdr:rowOff>113554</xdr:rowOff>
    </xdr:to>
    <xdr:sp macro="" textlink="">
      <xdr:nvSpPr>
        <xdr:cNvPr id="13" name="7 CuadroTexto">
          <a:extLst>
            <a:ext uri="{FF2B5EF4-FFF2-40B4-BE49-F238E27FC236}">
              <a16:creationId xmlns:a16="http://schemas.microsoft.com/office/drawing/2014/main" id="{6BB53737-CE06-41B0-95D8-E6D50B51C463}"/>
            </a:ext>
          </a:extLst>
        </xdr:cNvPr>
        <xdr:cNvSpPr txBox="1"/>
      </xdr:nvSpPr>
      <xdr:spPr>
        <a:xfrm>
          <a:off x="0" y="18993304"/>
          <a:ext cx="5433193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ES" sz="1400" b="1">
              <a:latin typeface="Arial" pitchFamily="34" charset="0"/>
              <a:cs typeface="Arial" pitchFamily="34" charset="0"/>
            </a:rPr>
            <a:t>ELABORÓ</a:t>
          </a: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endParaRPr lang="es-ES" sz="1400" b="1" baseline="0">
            <a:latin typeface="Arial" pitchFamily="34" charset="0"/>
            <a:cs typeface="Arial" pitchFamily="34" charset="0"/>
          </a:endParaRPr>
        </a:p>
        <a:p>
          <a:pPr algn="ctr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ING. LUIS CORDOVA CERINO</a:t>
          </a:r>
        </a:p>
        <a:p>
          <a:pPr algn="ctr" eaLnBrk="1" fontAlgn="auto" latinLnBrk="0" hangingPunct="1"/>
          <a:r>
            <a:rPr lang="es-ES" sz="1400" b="1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JEFE DE INVENTARIO Y BIENES PATRIMONIALES </a:t>
          </a:r>
        </a:p>
      </xdr:txBody>
    </xdr:sp>
    <xdr:clientData/>
  </xdr:twoCellAnchor>
  <xdr:twoCellAnchor>
    <xdr:from>
      <xdr:col>3</xdr:col>
      <xdr:colOff>1269614</xdr:colOff>
      <xdr:row>37</xdr:row>
      <xdr:rowOff>0</xdr:rowOff>
    </xdr:from>
    <xdr:to>
      <xdr:col>7</xdr:col>
      <xdr:colOff>348478</xdr:colOff>
      <xdr:row>46</xdr:row>
      <xdr:rowOff>75000</xdr:rowOff>
    </xdr:to>
    <xdr:sp macro="" textlink="">
      <xdr:nvSpPr>
        <xdr:cNvPr id="14" name="11 CuadroTexto">
          <a:extLst>
            <a:ext uri="{FF2B5EF4-FFF2-40B4-BE49-F238E27FC236}">
              <a16:creationId xmlns:a16="http://schemas.microsoft.com/office/drawing/2014/main" id="{21F02102-E5C5-43D2-8928-5B1665F197A6}"/>
            </a:ext>
          </a:extLst>
        </xdr:cNvPr>
        <xdr:cNvSpPr txBox="1"/>
      </xdr:nvSpPr>
      <xdr:spPr>
        <a:xfrm>
          <a:off x="5476489" y="18954750"/>
          <a:ext cx="5571739" cy="198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ES" sz="1400" baseline="0"/>
        </a:p>
        <a:p>
          <a:pPr algn="ctr"/>
          <a:endParaRPr lang="es-ES" sz="1400" baseline="0"/>
        </a:p>
        <a:p>
          <a:pPr algn="ctr"/>
          <a:endParaRPr lang="es-ES" sz="1400" baseline="0"/>
        </a:p>
        <a:p>
          <a:pPr marL="0" indent="0" algn="ctr"/>
          <a:endParaRPr lang="es-ES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indent="0" algn="ctr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___________________________</a:t>
          </a:r>
        </a:p>
        <a:p>
          <a:pPr marL="0" indent="0" algn="ctr" eaLnBrk="1" fontAlgn="auto" latinLnBrk="0" hangingPunct="1"/>
          <a:r>
            <a:rPr lang="es-MX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MTRO. RAFAEL RAMON MORALES </a:t>
          </a:r>
        </a:p>
        <a:p>
          <a:pPr marL="0" indent="0" algn="ctr" eaLnBrk="1" fontAlgn="auto" latinLnBrk="0" hangingPunct="1"/>
          <a:r>
            <a:rPr lang="es-ES" sz="1400" b="1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DIRECTOR DE ADMINISTRACIÓN</a:t>
          </a:r>
          <a:endParaRPr lang="es-MX" sz="1400" b="1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ADMINISTRACION%202021-2024%20(INVENTARIO)/RESGUARDOS%20POR%20DIRECCION/8.-%20OBRAS%20PUBLICAS/JM-2010-08-02-5151-04-018.xlsx" TargetMode="External"/><Relationship Id="rId117" Type="http://schemas.openxmlformats.org/officeDocument/2006/relationships/drawing" Target="../drawings/drawing10.xml"/><Relationship Id="rId21" Type="http://schemas.openxmlformats.org/officeDocument/2006/relationships/hyperlink" Target="ADMINISTRACION%202021-2024%20(INVENTARIO)/RESGUARDOS%20POR%20DIRECCION/8.-%20OBRAS%20PUBLICAS/JM-1996-08-01-5111-15-001.xlsx" TargetMode="External"/><Relationship Id="rId42" Type="http://schemas.openxmlformats.org/officeDocument/2006/relationships/hyperlink" Target="ADMINISTRACION%202021-2024%20(INVENTARIO)/RESGUARDOS%20POR%20DIRECCION/8.-%20OBRAS%20PUBLICAS/JM-2017-08-33-5231-01-001.xlsx" TargetMode="External"/><Relationship Id="rId47" Type="http://schemas.openxmlformats.org/officeDocument/2006/relationships/hyperlink" Target="ADMINISTRACION%202021-2024%20(INVENTARIO)/RESGUARDOS%20POR%20DIRECCION/8.-%20OBRAS%20PUBLICAS/JM-1996-08-01-5111-22-002.xlsx" TargetMode="External"/><Relationship Id="rId63" Type="http://schemas.openxmlformats.org/officeDocument/2006/relationships/hyperlink" Target="ADMINISTRACION%202021-2024%20(INVENTARIO)/RESGUARDOS%20POR%20DIRECCION/8.-%20OBRAS%20PUBLICAS/JM-2014-08-06-5151-04-001.xlsx" TargetMode="External"/><Relationship Id="rId68" Type="http://schemas.openxmlformats.org/officeDocument/2006/relationships/hyperlink" Target="ADMINISTRACION%202021-2024%20(INVENTARIO)/RESGUARDOS%20POR%20DIRECCION/8.-%20OBRAS%20PUBLICAS/JM-2016-08-33-5111-17-014.xlsx" TargetMode="External"/><Relationship Id="rId84" Type="http://schemas.openxmlformats.org/officeDocument/2006/relationships/hyperlink" Target="ADMINISTRACION%202021-2024%20(INVENTARIO)/RESGUARDOS%20POR%20DIRECCION/8.-%20OBRAS%20PUBLICAS/JM-2003-08-01-5671-02-012.xlsx" TargetMode="External"/><Relationship Id="rId89" Type="http://schemas.openxmlformats.org/officeDocument/2006/relationships/hyperlink" Target="ADMINISTRACION%202021-2024%20(INVENTARIO)/RESGUARDOS%20POR%20DIRECCION/8.-%20OBRAS%20PUBLICAS/JM-2007-08-02-5671-14-001.xlsx" TargetMode="External"/><Relationship Id="rId112" Type="http://schemas.openxmlformats.org/officeDocument/2006/relationships/hyperlink" Target="ADMINISTRACION%202021-2024%20(INVENTARIO)/RESGUARDOS%20POR%20DIRECCION/8.-%20OBRAS%20PUBLICAS/JM-2022-08-00-54901-37-001.xlsx" TargetMode="External"/><Relationship Id="rId16" Type="http://schemas.openxmlformats.org/officeDocument/2006/relationships/hyperlink" Target="ADMINISTRACION%202021-2024%20(INVENTARIO)/RESGUARDOS%20POR%20DIRECCION/8.-%20OBRAS%20PUBLICAS/JM-2020-08-02-56701-02-013.xlsx" TargetMode="External"/><Relationship Id="rId107" Type="http://schemas.openxmlformats.org/officeDocument/2006/relationships/hyperlink" Target="ADMINISTRACION%202021-2024%20(INVENTARIO)/RESGUARDOS%20POR%20DIRECCION/8.-%20OBRAS%20PUBLICAS/JM-2001-08-02-5631-09-001.xlsx" TargetMode="External"/><Relationship Id="rId11" Type="http://schemas.openxmlformats.org/officeDocument/2006/relationships/hyperlink" Target="ADMINISTRACION%202021-2024%20(INVENTARIO)/RESGUARDOS%20POR%20DIRECCION/8.-%20OBRAS%20PUBLICAS/JM-2020-08-07-51101-09-008.xlsx" TargetMode="External"/><Relationship Id="rId32" Type="http://schemas.openxmlformats.org/officeDocument/2006/relationships/hyperlink" Target="ADMINISTRACION%202021-2024%20(INVENTARIO)/RESGUARDOS%20POR%20DIRECCION/8.-%20OBRAS%20PUBLICAS/JM-2016-08-33-5151-01-018.xlsx" TargetMode="External"/><Relationship Id="rId37" Type="http://schemas.openxmlformats.org/officeDocument/2006/relationships/hyperlink" Target="ADMINISTRACION%202021-2024%20(INVENTARIO)/RESGUARDOS%20POR%20DIRECCION/8.-%20OBRAS%20PUBLICAS/JM-2016-08-60-5191-11-026.xlsx" TargetMode="External"/><Relationship Id="rId53" Type="http://schemas.openxmlformats.org/officeDocument/2006/relationships/hyperlink" Target="ADMINISTRACION%202021-2024%20(INVENTARIO)/RESGUARDOS%20POR%20DIRECCION/8.-%20OBRAS%20PUBLICAS/JM-2016-08-33-5111-17-009.xlsx" TargetMode="External"/><Relationship Id="rId58" Type="http://schemas.openxmlformats.org/officeDocument/2006/relationships/hyperlink" Target="ADMINISTRACION%202021-2024%20(INVENTARIO)/RESGUARDOS%20POR%20DIRECCION/8.-%20OBRAS%20PUBLICAS/JM-2016-08-33-5151-01-015.xlsx" TargetMode="External"/><Relationship Id="rId74" Type="http://schemas.openxmlformats.org/officeDocument/2006/relationships/hyperlink" Target="ADMINISTRACION%202021-2024%20(INVENTARIO)/RESGUARDOS%20POR%20DIRECCION/8.-%20OBRAS%20PUBLICAS/JM-2004-08-06-5111-09-005.xlsx" TargetMode="External"/><Relationship Id="rId79" Type="http://schemas.openxmlformats.org/officeDocument/2006/relationships/hyperlink" Target="ADMINISTRACION%202021-2024%20(INVENTARIO)/RESGUARDOS%20POR%20DIRECCION/8.-%20OBRAS%20PUBLICAS/JM-2016-08-33-5111-16-036.xlsx" TargetMode="External"/><Relationship Id="rId102" Type="http://schemas.openxmlformats.org/officeDocument/2006/relationships/hyperlink" Target="ADMINISTRACION%202021-2024%20(INVENTARIO)/RESGUARDOS%20POR%20DIRECCION/8.-%20OBRAS%20PUBLICAS/JM-1998-08-01-5671-05-002.xlsx" TargetMode="External"/><Relationship Id="rId5" Type="http://schemas.openxmlformats.org/officeDocument/2006/relationships/hyperlink" Target="ADMINISTRACION%202021-2024%20(INVENTARIO)/RESGUARDOS%20POR%20DIRECCION/8.-%20OBRAS%20PUBLICAS/JM-2020-08-01-51501-04-005.xlsx" TargetMode="External"/><Relationship Id="rId90" Type="http://schemas.openxmlformats.org/officeDocument/2006/relationships/hyperlink" Target="ADMINISTRACION%202021-2024%20(INVENTARIO)/RESGUARDOS%20POR%20DIRECCION/8.-%20OBRAS%20PUBLICAS/JM-2007-08-02-5671-15-001.xlsx" TargetMode="External"/><Relationship Id="rId95" Type="http://schemas.openxmlformats.org/officeDocument/2006/relationships/hyperlink" Target="ADMINISTRACION%202021-2024%20(INVENTARIO)/RESGUARDOS%20POR%20DIRECCION/8.-%20OBRAS%20PUBLICAS/JM-2011-08-02-5671-29-001.xlsx" TargetMode="External"/><Relationship Id="rId22" Type="http://schemas.openxmlformats.org/officeDocument/2006/relationships/hyperlink" Target="ADMINISTRACION%202021-2024%20(INVENTARIO)/RESGUARDOS%20POR%20DIRECCION/8.-%20OBRAS%20PUBLICAS/JM-1996-08-01-5111-09-003.xlsx" TargetMode="External"/><Relationship Id="rId27" Type="http://schemas.openxmlformats.org/officeDocument/2006/relationships/hyperlink" Target="ADMINISTRACION%202021-2024%20(INVENTARIO)/RESGUARDOS%20POR%20DIRECCION/8.-%20OBRAS%20PUBLICAS/JM-2014-08-06-5111-09-002.xlsx" TargetMode="External"/><Relationship Id="rId43" Type="http://schemas.openxmlformats.org/officeDocument/2006/relationships/hyperlink" Target="ADMINISTRACION%202021-2024%20(INVENTARIO)/RESGUARDOS%20POR%20DIRECCION/8.-%20OBRAS%20PUBLICAS/JM-1999-08-06-5111-09-011.xlsx" TargetMode="External"/><Relationship Id="rId48" Type="http://schemas.openxmlformats.org/officeDocument/2006/relationships/hyperlink" Target="ADMINISTRACION%202021-2024%20(INVENTARIO)/RESGUARDOS%20POR%20DIRECCION/8.-%20OBRAS%20PUBLICAS/JM-1997-08-01-5111-09-006.xlsx" TargetMode="External"/><Relationship Id="rId64" Type="http://schemas.openxmlformats.org/officeDocument/2006/relationships/hyperlink" Target="ADMINISTRACION%202021-2024%20(INVENTARIO)/RESGUARDOS%20POR%20DIRECCION/8.-%20OBRAS%20PUBLICAS/JM-2016-08-33-5151-01-011.xlsx" TargetMode="External"/><Relationship Id="rId69" Type="http://schemas.openxmlformats.org/officeDocument/2006/relationships/hyperlink" Target="ADMINISTRACION%202021-2024%20(INVENTARIO)/RESGUARDOS%20POR%20DIRECCION/8.-%20OBRAS%20PUBLICAS/JM-2016-08-60-5191-11-018.xlsx" TargetMode="External"/><Relationship Id="rId113" Type="http://schemas.openxmlformats.org/officeDocument/2006/relationships/hyperlink" Target="ADMINISTRACION%202021-2024%20(INVENTARIO)/RESGUARDOS%20POR%20DIRECCION/8.-%20OBRAS%20PUBLICAS/JM-1999-08-06-5111-16-004.xlsx" TargetMode="External"/><Relationship Id="rId80" Type="http://schemas.openxmlformats.org/officeDocument/2006/relationships/hyperlink" Target="ADMINISTRACION%202021-2024%20(INVENTARIO)/RESGUARDOS%20POR%20DIRECCION/8.-%20OBRAS%20PUBLICAS/JM-2016-08-33-5151-01-008.xlsx" TargetMode="External"/><Relationship Id="rId85" Type="http://schemas.openxmlformats.org/officeDocument/2006/relationships/hyperlink" Target="ADMINISTRACION%202021-2024%20(INVENTARIO)/RESGUARDOS%20POR%20DIRECCION/8.-%20OBRAS%20PUBLICAS/JM-2003-08-02-5671-03-001.xlsx" TargetMode="External"/><Relationship Id="rId12" Type="http://schemas.openxmlformats.org/officeDocument/2006/relationships/hyperlink" Target="ADMINISTRACION%202021-2024%20(INVENTARIO)/RESGUARDOS%20POR%20DIRECCION/8.-%20OBRAS%20PUBLICAS/JM-2020-08-04-51501-04-007.xlsx" TargetMode="External"/><Relationship Id="rId17" Type="http://schemas.openxmlformats.org/officeDocument/2006/relationships/hyperlink" Target="ADMINISTRACION%202021-2024%20(INVENTARIO)/RESGUARDOS%20POR%20DIRECCION/8.-%20OBRAS%20PUBLICAS/JM-2022-08-02-56301-37-001.xlsx" TargetMode="External"/><Relationship Id="rId33" Type="http://schemas.openxmlformats.org/officeDocument/2006/relationships/hyperlink" Target="ADMINISTRACION%202021-2024%20(INVENTARIO)/RESGUARDOS%20POR%20DIRECCION/8.-%20OBRAS%20PUBLICAS/JM-2016-08-33-5111-02-011.xlsx" TargetMode="External"/><Relationship Id="rId38" Type="http://schemas.openxmlformats.org/officeDocument/2006/relationships/hyperlink" Target="ADMINISTRACION%202021-2024%20(INVENTARIO)/RESGUARDOS%20POR%20DIRECCION/8.-%20OBRAS%20PUBLICAS/JM-2016-08-33-5151-06-002.xlsx" TargetMode="External"/><Relationship Id="rId59" Type="http://schemas.openxmlformats.org/officeDocument/2006/relationships/hyperlink" Target="ADMINISTRACION%202021-2024%20(INVENTARIO)/RESGUARDOS%20POR%20DIRECCION/8.-%20OBRAS%20PUBLICAS/JM-2016-08-60-5191-11-017.xlsx" TargetMode="External"/><Relationship Id="rId103" Type="http://schemas.openxmlformats.org/officeDocument/2006/relationships/hyperlink" Target="ADMINISTRACION%202021-2024%20(INVENTARIO)/RESGUARDOS%20POR%20DIRECCION/8.-%20OBRAS%20PUBLICAS/JM-2005-08-02-5671-08-002.xlsx" TargetMode="External"/><Relationship Id="rId108" Type="http://schemas.openxmlformats.org/officeDocument/2006/relationships/hyperlink" Target="ADMINISTRACION%202021-2024%20(INVENTARIO)/RESGUARDOS%20POR%20DIRECCION/8.-%20OBRAS%20PUBLICAS/JM-2001-08-02-5631-07-002.xlsx" TargetMode="External"/><Relationship Id="rId54" Type="http://schemas.openxmlformats.org/officeDocument/2006/relationships/hyperlink" Target="ADMINISTRACION%202021-2024%20(INVENTARIO)/RESGUARDOS%20POR%20DIRECCION/8.-%20OBRAS%20PUBLICAS/JM-2016-08-33-5111-17-012.xlsx" TargetMode="External"/><Relationship Id="rId70" Type="http://schemas.openxmlformats.org/officeDocument/2006/relationships/hyperlink" Target="ADMINISTRACION%202021-2024%20(INVENTARIO)/RESGUARDOS%20POR%20DIRECCION/8.-%20OBRAS%20PUBLICAS/JM-2016-08-33-5111-17-018.xlsx" TargetMode="External"/><Relationship Id="rId75" Type="http://schemas.openxmlformats.org/officeDocument/2006/relationships/hyperlink" Target="ADMINISTRACION%202021-2024%20(INVENTARIO)/RESGUARDOS%20POR%20DIRECCION/8.-%20OBRAS%20PUBLICAS/JM-2016-08-33-5151-04-003.xlsx" TargetMode="External"/><Relationship Id="rId91" Type="http://schemas.openxmlformats.org/officeDocument/2006/relationships/hyperlink" Target="ADMINISTRACION%202021-2024%20(INVENTARIO)/RESGUARDOS%20POR%20DIRECCION/8.-%20OBRAS%20PUBLICAS/JM-2007-08-02-5671-15-002.xlsx" TargetMode="External"/><Relationship Id="rId96" Type="http://schemas.openxmlformats.org/officeDocument/2006/relationships/hyperlink" Target="ADMINISTRACION%202021-2024%20(INVENTARIO)/RESGUARDOS%20POR%20DIRECCION/8.-%20OBRAS%20PUBLICAS/JM-2013-08-01-5671-17-001.xlsx" TargetMode="External"/><Relationship Id="rId1" Type="http://schemas.openxmlformats.org/officeDocument/2006/relationships/hyperlink" Target="ADMINISTRACION%202021-2024%20(INVENTARIO)/RESGUARDOS%20POR%20DIRECCION/8.-%20OBRAS%20PUBLICAS/JM-2019-08-02-51501-01-022.xlsx" TargetMode="External"/><Relationship Id="rId6" Type="http://schemas.openxmlformats.org/officeDocument/2006/relationships/hyperlink" Target="ADMINISTRACION%202021-2024%20(INVENTARIO)/RESGUARDOS%20POR%20DIRECCION/8.-%20OBRAS%20PUBLICAS/JM-2020-08-01-51501-01-023.xlsx" TargetMode="External"/><Relationship Id="rId23" Type="http://schemas.openxmlformats.org/officeDocument/2006/relationships/hyperlink" Target="ADMINISTRACION%202021-2024%20(INVENTARIO)/RESGUARDOS%20POR%20DIRECCION/8.-%20OBRAS%20PUBLICAS/JM-2001-08-01-5411-03-003.xlsx" TargetMode="External"/><Relationship Id="rId28" Type="http://schemas.openxmlformats.org/officeDocument/2006/relationships/hyperlink" Target="ADMINISTRACION%202021-2024%20(INVENTARIO)/RESGUARDOS%20POR%20DIRECCION/8.-%20OBRAS%20PUBLICAS/JM-2014-08-06-5151-01-003.xlsx" TargetMode="External"/><Relationship Id="rId49" Type="http://schemas.openxmlformats.org/officeDocument/2006/relationships/hyperlink" Target="ADMINISTRACION%202021-2024%20(INVENTARIO)/RESGUARDOS%20POR%20DIRECCION/8.-%20OBRAS%20PUBLICAS/JM-1998-08-02-5111-16-008.xlsx" TargetMode="External"/><Relationship Id="rId114" Type="http://schemas.openxmlformats.org/officeDocument/2006/relationships/hyperlink" Target="ADMINISTRACION%202021-2024%20(INVENTARIO)/RESGUARDOS%20POR%20DIRECCION/2.-%20SECRETARIA/JM-2013-11-04-5411-17-019.xlsx" TargetMode="External"/><Relationship Id="rId10" Type="http://schemas.openxmlformats.org/officeDocument/2006/relationships/hyperlink" Target="ADMINISTRACION%202021-2024%20(INVENTARIO)/RESGUARDOS%20POR%20DIRECCION/8.-%20OBRAS%20PUBLICAS/JM-2020-08-07-51101-09-007.xlsx" TargetMode="External"/><Relationship Id="rId31" Type="http://schemas.openxmlformats.org/officeDocument/2006/relationships/hyperlink" Target="ADMINISTRACION%202021-2024%20(INVENTARIO)/RESGUARDOS%20POR%20DIRECCION/8.-%20OBRAS%20PUBLICAS/JM-2016-08-33-5151-04-002.xlsx" TargetMode="External"/><Relationship Id="rId44" Type="http://schemas.openxmlformats.org/officeDocument/2006/relationships/hyperlink" Target="ADMINISTRACION%202021-2024%20(INVENTARIO)/RESGUARDOS%20POR%20DIRECCION/8.-%20OBRAS%20PUBLICAS/JM-2014-08-06-5151-01-001.xlsx" TargetMode="External"/><Relationship Id="rId52" Type="http://schemas.openxmlformats.org/officeDocument/2006/relationships/hyperlink" Target="ADMINISTRACION%202021-2024%20(INVENTARIO)/RESGUARDOS%20POR%20DIRECCION/8.-%20OBRAS%20PUBLICAS/JM-2016-08-33-5151-01-010.xlsx" TargetMode="External"/><Relationship Id="rId60" Type="http://schemas.openxmlformats.org/officeDocument/2006/relationships/hyperlink" Target="ADMINISTRACION%202021-2024%20(INVENTARIO)/RESGUARDOS%20POR%20DIRECCION/8.-%20OBRAS%20PUBLICAS/JM-2016-08-33-5151-01-021.xlsx" TargetMode="External"/><Relationship Id="rId65" Type="http://schemas.openxmlformats.org/officeDocument/2006/relationships/hyperlink" Target="ADMINISTRACION%202021-2024%20(INVENTARIO)/RESGUARDOS%20POR%20DIRECCION/8.-%20OBRAS%20PUBLICAS/JM-2016-08-33-5151-01-013.xlsx" TargetMode="External"/><Relationship Id="rId73" Type="http://schemas.openxmlformats.org/officeDocument/2006/relationships/hyperlink" Target="ADMINISTRACION%202021-2024%20(INVENTARIO)/RESGUARDOS%20POR%20DIRECCION/8.-%20OBRAS%20PUBLICAS/JM-1997-08-01-5111-09-001.xlsx" TargetMode="External"/><Relationship Id="rId78" Type="http://schemas.openxmlformats.org/officeDocument/2006/relationships/hyperlink" Target="ADMINISTRACION%202021-2024%20(INVENTARIO)/RESGUARDOS%20POR%20DIRECCION/8.-%20OBRAS%20PUBLICAS/JM-2016-08-33-5111-17-010.xlsx" TargetMode="External"/><Relationship Id="rId81" Type="http://schemas.openxmlformats.org/officeDocument/2006/relationships/hyperlink" Target="ADMINISTRACION%202021-2024%20(INVENTARIO)/RESGUARDOS%20POR%20DIRECCION/8.-%20OBRAS%20PUBLICAS/JM-1996-08-01-5111-09-004.xlsx" TargetMode="External"/><Relationship Id="rId86" Type="http://schemas.openxmlformats.org/officeDocument/2006/relationships/hyperlink" Target="ADMINISTRACION%202021-2024%20(INVENTARIO)/RESGUARDOS%20POR%20DIRECCION/8.-%20OBRAS%20PUBLICAS/JM-2007-08-02-5641-11-012.xlsx" TargetMode="External"/><Relationship Id="rId94" Type="http://schemas.openxmlformats.org/officeDocument/2006/relationships/hyperlink" Target="ADMINISTRACION%202021-2024%20(INVENTARIO)/RESGUARDOS%20POR%20DIRECCION/8.-%20OBRAS%20PUBLICAS/JM-2011-08-02-5671-28-001.xlsx" TargetMode="External"/><Relationship Id="rId99" Type="http://schemas.openxmlformats.org/officeDocument/2006/relationships/hyperlink" Target="ADMINISTRACION%202021-2024%20(INVENTARIO)/RESGUARDOS%20POR%20DIRECCION/8.-%20OBRAS%20PUBLICAS/JM-2015-08-13-5411-17-001.xlsx" TargetMode="External"/><Relationship Id="rId101" Type="http://schemas.openxmlformats.org/officeDocument/2006/relationships/hyperlink" Target="ADMINISTRACION%202021-2024%20(INVENTARIO)/RESGUARDOS%20POR%20DIRECCION/8.-%20OBRAS%20PUBLICAS/JM-1998-08-01-5671-05-001.xlsx" TargetMode="External"/><Relationship Id="rId4" Type="http://schemas.openxmlformats.org/officeDocument/2006/relationships/hyperlink" Target="ADMINISTRACION%202021-2024%20(INVENTARIO)/RESGUARDOS%20POR%20DIRECCION/8.-%20OBRAS%20PUBLICAS/JM-2020-08-01-51501-01-022.xlsx" TargetMode="External"/><Relationship Id="rId9" Type="http://schemas.openxmlformats.org/officeDocument/2006/relationships/hyperlink" Target="ADMINISTRACION%202021-2024%20(INVENTARIO)/RESGUARDOS%20POR%20DIRECCION/8.-%20OBRAS%20PUBLICAS/JM-2020-08-07-51501-04-009.xlsx" TargetMode="External"/><Relationship Id="rId13" Type="http://schemas.openxmlformats.org/officeDocument/2006/relationships/hyperlink" Target="ADMINISTRACION%202021-2024%20(INVENTARIO)/RESGUARDOS%20POR%20DIRECCION/8.-%20OBRAS%20PUBLICAS/JM-2020-10-07-51501-01-049.xlsx" TargetMode="External"/><Relationship Id="rId18" Type="http://schemas.openxmlformats.org/officeDocument/2006/relationships/hyperlink" Target="ADMINISTRACION%202021-2024%20(INVENTARIO)/RESGUARDOS%20POR%20DIRECCION/8.-%20OBRAS%20PUBLICAS/JM-2022-08-02-56301-38-001.xlsx" TargetMode="External"/><Relationship Id="rId39" Type="http://schemas.openxmlformats.org/officeDocument/2006/relationships/hyperlink" Target="ADMINISTRACION%202021-2024%20(INVENTARIO)/RESGUARDOS%20POR%20DIRECCION/8.-%20OBRAS%20PUBLICAS/JM-2016-08-33-5111-17-017.xlsx" TargetMode="External"/><Relationship Id="rId109" Type="http://schemas.openxmlformats.org/officeDocument/2006/relationships/hyperlink" Target="ADMINISTRACION%202021-2024%20(INVENTARIO)/RESGUARDOS%20POR%20DIRECCION/8.-%20OBRAS%20PUBLICAS/JM-2007-08-01-5631-09-001.xlsx" TargetMode="External"/><Relationship Id="rId34" Type="http://schemas.openxmlformats.org/officeDocument/2006/relationships/hyperlink" Target="ADMINISTRACION%202021-2024%20(INVENTARIO)/RESGUARDOS%20POR%20DIRECCION/8.-%20OBRAS%20PUBLICAS/JM-2016-08-33-5111-09-018.xlsx" TargetMode="External"/><Relationship Id="rId50" Type="http://schemas.openxmlformats.org/officeDocument/2006/relationships/hyperlink" Target="ADMINISTRACION%202021-2024%20(INVENTARIO)/RESGUARDOS%20POR%20DIRECCION/8.-%20OBRAS%20PUBLICAS/JM-1998-08-02-5111-09-015.xlsx" TargetMode="External"/><Relationship Id="rId55" Type="http://schemas.openxmlformats.org/officeDocument/2006/relationships/hyperlink" Target="ADMINISTRACION%202021-2024%20(INVENTARIO)/RESGUARDOS%20POR%20DIRECCION/8.-%20OBRAS%20PUBLICAS/JM-2016-08-33-5111-17-013.xlsx" TargetMode="External"/><Relationship Id="rId76" Type="http://schemas.openxmlformats.org/officeDocument/2006/relationships/hyperlink" Target="ADMINISTRACION%202021-2024%20(INVENTARIO)/RESGUARDOS%20POR%20DIRECCION/8.-%20OBRAS%20PUBLICAS/JM-2016-08-33-5151-01-016.xlsx" TargetMode="External"/><Relationship Id="rId97" Type="http://schemas.openxmlformats.org/officeDocument/2006/relationships/hyperlink" Target="ADMINISTRACION%202021-2024%20(INVENTARIO)/RESGUARDOS%20POR%20DIRECCION/8.-%20OBRAS%20PUBLICAS/JM-2013-08-01-5671-09-001.xlsx" TargetMode="External"/><Relationship Id="rId104" Type="http://schemas.openxmlformats.org/officeDocument/2006/relationships/hyperlink" Target="ADMINISTRACION%202021-2024%20(INVENTARIO)/RESGUARDOS%20POR%20DIRECCION/8.-%20OBRAS%20PUBLICAS/JM-2010-08-02-5671-26-001.xlsx" TargetMode="External"/><Relationship Id="rId7" Type="http://schemas.openxmlformats.org/officeDocument/2006/relationships/hyperlink" Target="ADMINISTRACION%202021-2024%20(INVENTARIO)/RESGUARDOS%20POR%20DIRECCION/8.-%20OBRAS%20PUBLICAS/JM-2020-08-01-51501-01-024.xlsx" TargetMode="External"/><Relationship Id="rId71" Type="http://schemas.openxmlformats.org/officeDocument/2006/relationships/hyperlink" Target="ADMINISTRACION%202021-2024%20(INVENTARIO)/RESGUARDOS%20POR%20DIRECCION/8.-%20OBRAS%20PUBLICAS/JM-2007-08-02-5111-13-002.xlsx" TargetMode="External"/><Relationship Id="rId92" Type="http://schemas.openxmlformats.org/officeDocument/2006/relationships/hyperlink" Target="ADMINISTRACION%202021-2024%20(INVENTARIO)/RESGUARDOS%20POR%20DIRECCION/8.-%20OBRAS%20PUBLICAS/JM-2008-08-02-5641-11-010.xlsx" TargetMode="External"/><Relationship Id="rId2" Type="http://schemas.openxmlformats.org/officeDocument/2006/relationships/hyperlink" Target="ADMINISTRACION%202021-2024%20(INVENTARIO)/RESGUARDOS%20POR%20DIRECCION/8.-%20OBRAS%20PUBLICAS/JM-2020-08-01-51501-04-006.xlsx" TargetMode="External"/><Relationship Id="rId29" Type="http://schemas.openxmlformats.org/officeDocument/2006/relationships/hyperlink" Target="ADMINISTRACION%202021-2024%20(INVENTARIO)/RESGUARDOS%20POR%20DIRECCION/8.-%20OBRAS%20PUBLICAS/JM-2015-05-13-5411-17-001.xlsx" TargetMode="External"/><Relationship Id="rId24" Type="http://schemas.openxmlformats.org/officeDocument/2006/relationships/hyperlink" Target="ADMINISTRACION%202021-2024%20(INVENTARIO)/RESGUARDOS%20POR%20DIRECCION/8.-%20OBRAS%20PUBLICAS/JM-2001-08-01-5411-05-001.xlsx" TargetMode="External"/><Relationship Id="rId40" Type="http://schemas.openxmlformats.org/officeDocument/2006/relationships/hyperlink" Target="ADMINISTRACION%202021-2024%20(INVENTARIO)/RESGUARDOS%20POR%20DIRECCION/8.-%20OBRAS%20PUBLICAS/JM-2016-08-60-5191-11-022.xlsx" TargetMode="External"/><Relationship Id="rId45" Type="http://schemas.openxmlformats.org/officeDocument/2006/relationships/hyperlink" Target="ADMINISTRACION%202021-2024%20(INVENTARIO)/RESGUARDOS%20POR%20DIRECCION/8.-%20OBRAS%20PUBLICAS/JM-2016-08-33-5111-09-019.xlsx" TargetMode="External"/><Relationship Id="rId66" Type="http://schemas.openxmlformats.org/officeDocument/2006/relationships/hyperlink" Target="ADMINISTRACION%202021-2024%20(INVENTARIO)/RESGUARDOS%20POR%20DIRECCION/8.-%20OBRAS%20PUBLICAS/JM-2016-08-33-5151-01-014.xlsx" TargetMode="External"/><Relationship Id="rId87" Type="http://schemas.openxmlformats.org/officeDocument/2006/relationships/hyperlink" Target="ADMINISTRACION%202021-2024%20(INVENTARIO)/RESGUARDOS%20POR%20DIRECCION/8.-%20OBRAS%20PUBLICAS/JM-2007-08-02-5671-11-001.xlsx" TargetMode="External"/><Relationship Id="rId110" Type="http://schemas.openxmlformats.org/officeDocument/2006/relationships/hyperlink" Target="ADMINISTRACION%202021-2024%20(INVENTARIO)/RESGUARDOS%20POR%20DIRECCION/8.-%20OBRAS%20PUBLICAS/JM-2007-08-01-5631-05-001.xlsx" TargetMode="External"/><Relationship Id="rId115" Type="http://schemas.openxmlformats.org/officeDocument/2006/relationships/hyperlink" Target="ADMINISTRACION%202021-2024%20(INVENTARIO)/RESGUARDOS%20POR%20DIRECCION/10.-%20ADMINISTRACION/JM-2019-10-02-51501-04-005.xlsx" TargetMode="External"/><Relationship Id="rId61" Type="http://schemas.openxmlformats.org/officeDocument/2006/relationships/hyperlink" Target="ADMINISTRACION%202021-2024%20(INVENTARIO)/RESGUARDOS%20POR%20DIRECCION/8.-%20OBRAS%20PUBLICAS/JM-2014-08-06-5111-02-001.xlsx" TargetMode="External"/><Relationship Id="rId82" Type="http://schemas.openxmlformats.org/officeDocument/2006/relationships/hyperlink" Target="ADMINISTRACION%202021-2024%20(INVENTARIO)/RESGUARDOS%20POR%20DIRECCION/8.-%20OBRAS%20PUBLICAS/JM-2002-08-02-5671-09-002.xlsx" TargetMode="External"/><Relationship Id="rId19" Type="http://schemas.openxmlformats.org/officeDocument/2006/relationships/hyperlink" Target="ADMINISTRACION%202021-2024%20(INVENTARIO)/RESGUARDOS%20POR%20DIRECCION/8.-%20OBRAS%20PUBLICAS/JM-2022-08-02-56301-47-001.xlsx" TargetMode="External"/><Relationship Id="rId14" Type="http://schemas.openxmlformats.org/officeDocument/2006/relationships/hyperlink" Target="ADMINISTRACION%202021-2024%20(INVENTARIO)/RESGUARDOS%20POR%20DIRECCION/8.-%20OBRAS%20PUBLICAS/JM-2020-08-07-51501-04-008.xlsx" TargetMode="External"/><Relationship Id="rId30" Type="http://schemas.openxmlformats.org/officeDocument/2006/relationships/hyperlink" Target="ADMINISTRACION%202021-2024%20(INVENTARIO)/RESGUARDOS%20POR%20DIRECCION/8.-%20OBRAS%20PUBLICAS/JM-2015-08-13-5411-17-002.xlsx" TargetMode="External"/><Relationship Id="rId35" Type="http://schemas.openxmlformats.org/officeDocument/2006/relationships/hyperlink" Target="ADMINISTRACION%202021-2024%20(INVENTARIO)/RESGUARDOS%20POR%20DIRECCION/8.-%20OBRAS%20PUBLICAS/JM-2016-08-33-5111-16-037.xlsx" TargetMode="External"/><Relationship Id="rId56" Type="http://schemas.openxmlformats.org/officeDocument/2006/relationships/hyperlink" Target="ADMINISTRACION%202021-2024%20(INVENTARIO)/RESGUARDOS%20POR%20DIRECCION/8.-%20OBRAS%20PUBLICAS/JM-2016-08-60-5191-11-019.xlsx" TargetMode="External"/><Relationship Id="rId77" Type="http://schemas.openxmlformats.org/officeDocument/2006/relationships/hyperlink" Target="ADMINISTRACION%202021-2024%20(INVENTARIO)/RESGUARDOS%20POR%20DIRECCION/8.-%20OBRAS%20PUBLICAS/JM-2016-08-33-5151-04-001.xlsx" TargetMode="External"/><Relationship Id="rId100" Type="http://schemas.openxmlformats.org/officeDocument/2006/relationships/hyperlink" Target="ADMINISTRACION%202021-2024%20(INVENTARIO)/RESGUARDOS%20POR%20DIRECCION/8.-%20OBRAS%20PUBLICAS/JM-1998-08-01-5671-01-001.xlsx" TargetMode="External"/><Relationship Id="rId105" Type="http://schemas.openxmlformats.org/officeDocument/2006/relationships/hyperlink" Target="ADMINISTRACION%202021-2024%20(INVENTARIO)/RESGUARDOS%20POR%20DIRECCION/8.-%20OBRAS%20PUBLICAS/JM-2010-08-02-5671-27-001.xlsx" TargetMode="External"/><Relationship Id="rId8" Type="http://schemas.openxmlformats.org/officeDocument/2006/relationships/hyperlink" Target="ADMINISTRACION%202021-2024%20(INVENTARIO)/RESGUARDOS%20POR%20DIRECCION/8.-%20OBRAS%20PUBLICAS/JM-2020-08-07-51101-16-002.xlsx" TargetMode="External"/><Relationship Id="rId51" Type="http://schemas.openxmlformats.org/officeDocument/2006/relationships/hyperlink" Target="ADMINISTRACION%202021-2024%20(INVENTARIO)/RESGUARDOS%20POR%20DIRECCION/8.-%20OBRAS%20PUBLICAS/JM-2008-08-02-5111-09-009.xlsx" TargetMode="External"/><Relationship Id="rId72" Type="http://schemas.openxmlformats.org/officeDocument/2006/relationships/hyperlink" Target="ADMINISTRACION%202021-2024%20(INVENTARIO)/RESGUARDOS%20POR%20DIRECCION/8.-%20OBRAS%20PUBLICAS/JM-2014-08-06-5111-09-003.xlsx" TargetMode="External"/><Relationship Id="rId93" Type="http://schemas.openxmlformats.org/officeDocument/2006/relationships/hyperlink" Target="ADMINISTRACION%202021-2024%20(INVENTARIO)/RESGUARDOS%20POR%20DIRECCION/8.-%20OBRAS%20PUBLICAS/JM-2008-08-02-5641-11-011.xlsx" TargetMode="External"/><Relationship Id="rId98" Type="http://schemas.openxmlformats.org/officeDocument/2006/relationships/hyperlink" Target="ADMINISTRACION%202021-2024%20(INVENTARIO)/RESGUARDOS%20POR%20DIRECCION/8.-%20OBRAS%20PUBLICAS/JM-2013-08-02-5671-43-001.xlsx" TargetMode="External"/><Relationship Id="rId3" Type="http://schemas.openxmlformats.org/officeDocument/2006/relationships/hyperlink" Target="ADMINISTRACION%202021-2024%20(INVENTARIO)/RESGUARDOS%20POR%20DIRECCION/8.-%20OBRAS%20PUBLICAS/JM-2020-08-01-51501-04-004.xlsx" TargetMode="External"/><Relationship Id="rId25" Type="http://schemas.openxmlformats.org/officeDocument/2006/relationships/hyperlink" Target="ADMINISTRACION%202021-2024%20(INVENTARIO)/RESGUARDOS%20POR%20DIRECCION/8.-%20OBRAS%20PUBLICAS/JM-2002-08-02-5111-02-003.xlsx" TargetMode="External"/><Relationship Id="rId46" Type="http://schemas.openxmlformats.org/officeDocument/2006/relationships/hyperlink" Target="ADMINISTRACION%202021-2024%20(INVENTARIO)/RESGUARDOS%20POR%20DIRECCION/8.-%20OBRAS%20PUBLICAS/JM-1996-08-01-5111-09-002.xlsx" TargetMode="External"/><Relationship Id="rId67" Type="http://schemas.openxmlformats.org/officeDocument/2006/relationships/hyperlink" Target="ADMINISTRACION%202021-2024%20(INVENTARIO)/RESGUARDOS%20POR%20DIRECCION/8.-%20OBRAS%20PUBLICAS/JM-2016-08-33-5111-17-011.xlsx" TargetMode="External"/><Relationship Id="rId116" Type="http://schemas.openxmlformats.org/officeDocument/2006/relationships/printerSettings" Target="../printerSettings/printerSettings10.bin"/><Relationship Id="rId20" Type="http://schemas.openxmlformats.org/officeDocument/2006/relationships/hyperlink" Target="ADMINISTRACION%202021-2024%20(INVENTARIO)/RESGUARDOS%20POR%20DIRECCION/8.-%20OBRAS%20PUBLICAS/JM-2012-08-13-5411-05-016.xlsx" TargetMode="External"/><Relationship Id="rId41" Type="http://schemas.openxmlformats.org/officeDocument/2006/relationships/hyperlink" Target="ADMINISTRACION%202021-2024%20(INVENTARIO)/RESGUARDOS%20POR%20DIRECCION/8.-%20OBRAS%20PUBLICAS/JM-2017-08-33-5231-09-001.xlsx" TargetMode="External"/><Relationship Id="rId62" Type="http://schemas.openxmlformats.org/officeDocument/2006/relationships/hyperlink" Target="ADMINISTRACION%202021-2024%20(INVENTARIO)/RESGUARDOS%20POR%20DIRECCION/8.-%20OBRAS%20PUBLICAS/JM-2014-08-06-5111-09-004.xlsx" TargetMode="External"/><Relationship Id="rId83" Type="http://schemas.openxmlformats.org/officeDocument/2006/relationships/hyperlink" Target="ADMINISTRACION%202021-2024%20(INVENTARIO)/RESGUARDOS%20POR%20DIRECCION/8.-%20OBRAS%20PUBLICAS/JM-2002-08-02-5671-09-003.xlsx" TargetMode="External"/><Relationship Id="rId88" Type="http://schemas.openxmlformats.org/officeDocument/2006/relationships/hyperlink" Target="ADMINISTRACION%202021-2024%20(INVENTARIO)/RESGUARDOS%20POR%20DIRECCION/8.-%20OBRAS%20PUBLICAS/JM-2007-08-02-5671-11-002.xlsx" TargetMode="External"/><Relationship Id="rId111" Type="http://schemas.openxmlformats.org/officeDocument/2006/relationships/hyperlink" Target="ADMINISTRACION%202021-2024%20(INVENTARIO)/RESGUARDOS%20POR%20DIRECCION/8.-%20OBRAS%20PUBLICAS/JM-2007-08-02-5111-13-001.xlsx" TargetMode="External"/><Relationship Id="rId15" Type="http://schemas.openxmlformats.org/officeDocument/2006/relationships/hyperlink" Target="ADMINISTRACION%202021-2024%20(INVENTARIO)/RESGUARDOS%20POR%20DIRECCION/8.-%20OBRAS%20PUBLICAS/JM-2020-10-07-51501-01-050.xlsx" TargetMode="External"/><Relationship Id="rId36" Type="http://schemas.openxmlformats.org/officeDocument/2006/relationships/hyperlink" Target="ADMINISTRACION%202021-2024%20(INVENTARIO)/RESGUARDOS%20POR%20DIRECCION/8.-%20OBRAS%20PUBLICAS/JM-2016-08-60-5191-11-021.xlsx" TargetMode="External"/><Relationship Id="rId57" Type="http://schemas.openxmlformats.org/officeDocument/2006/relationships/hyperlink" Target="ADMINISTRACION%202021-2024%20(INVENTARIO)/RESGUARDOS%20POR%20DIRECCION/8.-%20OBRAS%20PUBLICAS/JM-2016-08-33-5151-01-009.xlsx" TargetMode="External"/><Relationship Id="rId106" Type="http://schemas.openxmlformats.org/officeDocument/2006/relationships/hyperlink" Target="ADMINISTRACION%202021-2024%20(INVENTARIO)/RESGUARDOS%20POR%20DIRECCION/8.-%20OBRAS%20PUBLICAS/JM-2011-08-02-5671-08-001.xlsx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ADMINISTRACION%202021-2024%20(INVENTARIO)/RESGUARDOS%20POR%20DIRECCION/9.-%20DECUR/JM-2011-09-02-5291-59-002.xlsx" TargetMode="External"/><Relationship Id="rId299" Type="http://schemas.openxmlformats.org/officeDocument/2006/relationships/hyperlink" Target="ADMINISTRACION%202021-2024%20(INVENTARIO)/RESGUARDOS%20POR%20DIRECCION/9.-%20DECUR/JM-2009-09-05-5111-45-049.xlsx" TargetMode="External"/><Relationship Id="rId21" Type="http://schemas.openxmlformats.org/officeDocument/2006/relationships/hyperlink" Target="ADMINISTRACION%202021-2024%20(INVENTARIO)/RESGUARDOS%20POR%20DIRECCION/9.-%20DECUR/JM-2019-09-01-56902-01-012.xlsx" TargetMode="External"/><Relationship Id="rId63" Type="http://schemas.openxmlformats.org/officeDocument/2006/relationships/hyperlink" Target="ADMINISTRACION%202021-2024%20(INVENTARIO)/RESGUARDOS%20POR%20DIRECCION/9.-%20DECUR/JM-2008-09-05-5291-36-001.xlsx" TargetMode="External"/><Relationship Id="rId159" Type="http://schemas.openxmlformats.org/officeDocument/2006/relationships/hyperlink" Target="ADMINISTRACION%202021-2024%20(INVENTARIO)/RESGUARDOS%20POR%20DIRECCION/9.-%20DECUR/JM-2009-09-05-5111-41-009.xlsx" TargetMode="External"/><Relationship Id="rId324" Type="http://schemas.openxmlformats.org/officeDocument/2006/relationships/hyperlink" Target="ADMINISTRACION%202021-2024%20(INVENTARIO)/RESGUARDOS%20POR%20DIRECCION/9.-%20DECUR/JM-2009-09-05-5111-45-090.xlsx" TargetMode="External"/><Relationship Id="rId366" Type="http://schemas.openxmlformats.org/officeDocument/2006/relationships/hyperlink" Target="ADMINISTRACION%202021-2024%20(INVENTARIO)/RESGUARDOS%20POR%20DIRECCION/9.-%20DECUR/JM-2009-09-05-5111-46-126.xlsx" TargetMode="External"/><Relationship Id="rId170" Type="http://schemas.openxmlformats.org/officeDocument/2006/relationships/hyperlink" Target="ADMINISTRACION%202021-2024%20(INVENTARIO)/RESGUARDOS%20POR%20DIRECCION/9.-%20DECUR/JM-2009-09-05-5111-45-055.xlsx" TargetMode="External"/><Relationship Id="rId226" Type="http://schemas.openxmlformats.org/officeDocument/2006/relationships/hyperlink" Target="ADMINISTRACION%202021-2024%20(INVENTARIO)/RESGUARDOS%20POR%20DIRECCION/9.-%20DECUR/JM-2009-09-05-5111-46-082.xlsx" TargetMode="External"/><Relationship Id="rId433" Type="http://schemas.openxmlformats.org/officeDocument/2006/relationships/hyperlink" Target="ADMINISTRACION%202021-2024%20(INVENTARIO)/RESGUARDOS%20POR%20DIRECCION/9.-%20DECUR/JM-2009-09-05-5111-40-020.xlsx" TargetMode="External"/><Relationship Id="rId268" Type="http://schemas.openxmlformats.org/officeDocument/2006/relationships/hyperlink" Target="ADMINISTRACION%202021-2024%20(INVENTARIO)/RESGUARDOS%20POR%20DIRECCION/9.-%20DECUR/JM-2009-09-05-5111-46-040.xlsx" TargetMode="External"/><Relationship Id="rId32" Type="http://schemas.openxmlformats.org/officeDocument/2006/relationships/hyperlink" Target="ADMINISTRACION%202021-2024%20(INVENTARIO)/RESGUARDOS%20POR%20DIRECCION/9.-%20DECUR/JM-2020-10-07-51501-01-068.xlsx" TargetMode="External"/><Relationship Id="rId74" Type="http://schemas.openxmlformats.org/officeDocument/2006/relationships/hyperlink" Target="ADMINISTRACION%202021-2024%20(INVENTARIO)/RESGUARDOS%20POR%20DIRECCION/9.-%20DECUR/JM-2008-09-05-5291-44-001.xlsx" TargetMode="External"/><Relationship Id="rId128" Type="http://schemas.openxmlformats.org/officeDocument/2006/relationships/hyperlink" Target="ADMINISTRACION%202021-2024%20(INVENTARIO)/RESGUARDOS%20POR%20DIRECCION/9.-%20DECUR/JM-2008-09-02-5111-11-005.xlsx" TargetMode="External"/><Relationship Id="rId335" Type="http://schemas.openxmlformats.org/officeDocument/2006/relationships/hyperlink" Target="ADMINISTRACION%202021-2024%20(INVENTARIO)/RESGUARDOS%20POR%20DIRECCION/9.-%20DECUR/JM-2009-09-05-5111-46-009.xlsx" TargetMode="External"/><Relationship Id="rId377" Type="http://schemas.openxmlformats.org/officeDocument/2006/relationships/hyperlink" Target="ADMINISTRACION%202021-2024%20(INVENTARIO)/RESGUARDOS%20POR%20DIRECCION/9.-%20DECUR/JM-2009-09-05-5111-46-015.xlsx" TargetMode="External"/><Relationship Id="rId5" Type="http://schemas.openxmlformats.org/officeDocument/2006/relationships/hyperlink" Target="ADMINISTRACION%202021-2024%20(INVENTARIO)/RESGUARDOS%20POR%20DIRECCION/9.-%20DECUR/JM-2019-09-60-52901-53-004.xlsx" TargetMode="External"/><Relationship Id="rId181" Type="http://schemas.openxmlformats.org/officeDocument/2006/relationships/hyperlink" Target="ADMINISTRACION%202021-2024%20(INVENTARIO)/RESGUARDOS%20POR%20DIRECCION/9.-%20DECUR/JM-2009-09-05-5111-45-070.xlsx" TargetMode="External"/><Relationship Id="rId237" Type="http://schemas.openxmlformats.org/officeDocument/2006/relationships/hyperlink" Target="ADMINISTRACION%202021-2024%20(INVENTARIO)/RESGUARDOS%20POR%20DIRECCION/9.-%20DECUR/JM-2009-09-05-5111-46-103.xlsx" TargetMode="External"/><Relationship Id="rId402" Type="http://schemas.openxmlformats.org/officeDocument/2006/relationships/hyperlink" Target="ADMINISTRACION%202021-2024%20(INVENTARIO)/RESGUARDOS%20POR%20DIRECCION/9.-%20DECUR/JM-2009-09-05-5111-45-103.xlsx" TargetMode="External"/><Relationship Id="rId279" Type="http://schemas.openxmlformats.org/officeDocument/2006/relationships/hyperlink" Target="ADMINISTRACION%202021-2024%20(INVENTARIO)/RESGUARDOS%20POR%20DIRECCION/9.-%20DECUR/JM-2009-09-05-5111-45-024.xlsx" TargetMode="External"/><Relationship Id="rId444" Type="http://schemas.openxmlformats.org/officeDocument/2006/relationships/hyperlink" Target="ADMINISTRACION%202021-2024%20(INVENTARIO)/RESGUARDOS%20POR%20DIRECCION/9.-%20DECUR/JM-2009-09-05-5111-40-019.xlsx" TargetMode="External"/><Relationship Id="rId43" Type="http://schemas.openxmlformats.org/officeDocument/2006/relationships/hyperlink" Target="ADMINISTRACION%202021-2024%20(INVENTARIO)/RESGUARDOS%20POR%20DIRECCION/9.-%20DECUR/JM-2007-09-02-5111-09-006.xlsx" TargetMode="External"/><Relationship Id="rId139" Type="http://schemas.openxmlformats.org/officeDocument/2006/relationships/hyperlink" Target="ADMINISTRACION%202021-2024%20(INVENTARIO)/RESGUARDOS%20POR%20DIRECCION/9.-%20DECUR/JM-2002-09-02-5151-08-002.xlsx" TargetMode="External"/><Relationship Id="rId290" Type="http://schemas.openxmlformats.org/officeDocument/2006/relationships/hyperlink" Target="ADMINISTRACION%202021-2024%20(INVENTARIO)/RESGUARDOS%20POR%20DIRECCION/9.-%20DECUR/JM-2009-09-05-5111-45-128.xlsx" TargetMode="External"/><Relationship Id="rId304" Type="http://schemas.openxmlformats.org/officeDocument/2006/relationships/hyperlink" Target="ADMINISTRACION%202021-2024%20(INVENTARIO)/RESGUARDOS%20POR%20DIRECCION/9.-%20DECUR/JM-2009-09-05-5111-45-123.xlsx" TargetMode="External"/><Relationship Id="rId346" Type="http://schemas.openxmlformats.org/officeDocument/2006/relationships/hyperlink" Target="ADMINISTRACION%202021-2024%20(INVENTARIO)/RESGUARDOS%20POR%20DIRECCION/9.-%20DECUR/JM-2009-09-05-5111-45-016.xlsx" TargetMode="External"/><Relationship Id="rId388" Type="http://schemas.openxmlformats.org/officeDocument/2006/relationships/hyperlink" Target="ADMINISTRACION%202021-2024%20(INVENTARIO)/RESGUARDOS%20POR%20DIRECCION/9.-%20DECUR/JM-2009-09-05-5111-46-124.xlsx" TargetMode="External"/><Relationship Id="rId85" Type="http://schemas.openxmlformats.org/officeDocument/2006/relationships/hyperlink" Target="ADMINISTRACION%202021-2024%20(INVENTARIO)/RESGUARDOS%20POR%20DIRECCION/9.-%20DECUR/JM-2008-09-05-5291-10-006.xlsx" TargetMode="External"/><Relationship Id="rId150" Type="http://schemas.openxmlformats.org/officeDocument/2006/relationships/hyperlink" Target="ADMINISTRACION%202021-2024%20(INVENTARIO)/RESGUARDOS%20POR%20DIRECCION/9.-%20DECUR/JM-2009-09-05-5111-42-010.xlsx" TargetMode="External"/><Relationship Id="rId192" Type="http://schemas.openxmlformats.org/officeDocument/2006/relationships/hyperlink" Target="ADMINISTRACION%202021-2024%20(INVENTARIO)/RESGUARDOS%20POR%20DIRECCION/9.-%20DECUR/JM-2009-09-05-5111-45-094.xlsx" TargetMode="External"/><Relationship Id="rId206" Type="http://schemas.openxmlformats.org/officeDocument/2006/relationships/hyperlink" Target="ADMINISTRACION%202021-2024%20(INVENTARIO)/RESGUARDOS%20POR%20DIRECCION/9.-%20DECUR/JM-2009-09-05-5111-45-116.xlsx" TargetMode="External"/><Relationship Id="rId413" Type="http://schemas.openxmlformats.org/officeDocument/2006/relationships/hyperlink" Target="ADMINISTRACION%202021-2024%20(INVENTARIO)/RESGUARDOS%20POR%20DIRECCION/9.-%20DECUR/JM-2009-09-05-5111-40-018.xlsx" TargetMode="External"/><Relationship Id="rId248" Type="http://schemas.openxmlformats.org/officeDocument/2006/relationships/hyperlink" Target="ADMINISTRACION%202021-2024%20(INVENTARIO)/RESGUARDOS%20POR%20DIRECCION/9.-%20DECUR/JM-2009-09-05-5111-46-114.xlsx" TargetMode="External"/><Relationship Id="rId455" Type="http://schemas.openxmlformats.org/officeDocument/2006/relationships/hyperlink" Target="ADMINISTRACION%202021-2024%20(INVENTARIO)/RESGUARDOS%20POR%20DIRECCION/9.-%20DECUR/JM-2022-09-02-52101-62-004.xlsx" TargetMode="External"/><Relationship Id="rId12" Type="http://schemas.openxmlformats.org/officeDocument/2006/relationships/hyperlink" Target="ADMINISTRACION%202021-2024%20(INVENTARIO)/RESGUARDOS%20POR%20DIRECCION/9.-%20DECUR/JM-2019-09-60-56601-48-003.xlsx" TargetMode="External"/><Relationship Id="rId108" Type="http://schemas.openxmlformats.org/officeDocument/2006/relationships/hyperlink" Target="ADMINISTRACION%202021-2024%20(INVENTARIO)/RESGUARDOS%20POR%20DIRECCION/9.-%20DECUR/JM-2011-09-02-5291-05-018.xlsx" TargetMode="External"/><Relationship Id="rId315" Type="http://schemas.openxmlformats.org/officeDocument/2006/relationships/hyperlink" Target="ADMINISTRACION%202021-2024%20(INVENTARIO)/RESGUARDOS%20POR%20DIRECCION/9.-%20DECUR/JM-2009-09-05-5111-46-050.xlsx" TargetMode="External"/><Relationship Id="rId357" Type="http://schemas.openxmlformats.org/officeDocument/2006/relationships/hyperlink" Target="ADMINISTRACION%202021-2024%20(INVENTARIO)/RESGUARDOS%20POR%20DIRECCION/9.-%20DECUR/JM-2009-09-05-5111-46-019.xlsx" TargetMode="External"/><Relationship Id="rId54" Type="http://schemas.openxmlformats.org/officeDocument/2006/relationships/hyperlink" Target="ADMINISTRACION%202021-2024%20(INVENTARIO)/RESGUARDOS%20POR%20DIRECCION/9.-%20DECUR/JM-1997-09-01-5111-11-003.xlsx" TargetMode="External"/><Relationship Id="rId96" Type="http://schemas.openxmlformats.org/officeDocument/2006/relationships/hyperlink" Target="ADMINISTRACION%202021-2024%20(INVENTARIO)/RESGUARDOS%20POR%20DIRECCION/9.-%20DECUR/JM-2008-09-05-5291-10-020.xlsx" TargetMode="External"/><Relationship Id="rId161" Type="http://schemas.openxmlformats.org/officeDocument/2006/relationships/hyperlink" Target="ADMINISTRACION%202021-2024%20(INVENTARIO)/RESGUARDOS%20POR%20DIRECCION/9.-%20DECUR/JM-2009-09-05-5111-44-001.xlsx" TargetMode="External"/><Relationship Id="rId217" Type="http://schemas.openxmlformats.org/officeDocument/2006/relationships/hyperlink" Target="ADMINISTRACION%202021-2024%20(INVENTARIO)/RESGUARDOS%20POR%20DIRECCION/9.-%20DECUR/JM-2009-09-05-5111-46-069.xlsx" TargetMode="External"/><Relationship Id="rId399" Type="http://schemas.openxmlformats.org/officeDocument/2006/relationships/hyperlink" Target="ADMINISTRACION%202021-2024%20(INVENTARIO)/RESGUARDOS%20POR%20DIRECCION/9.-%20DECUR/JM-2009-09-05-5111-46-074.xlsx" TargetMode="External"/><Relationship Id="rId259" Type="http://schemas.openxmlformats.org/officeDocument/2006/relationships/hyperlink" Target="ADMINISTRACION%202021-2024%20(INVENTARIO)/RESGUARDOS%20POR%20DIRECCION/9.-%20DECUR/JM-2009-09-05-5111-46-013.xlsx" TargetMode="External"/><Relationship Id="rId424" Type="http://schemas.openxmlformats.org/officeDocument/2006/relationships/hyperlink" Target="ADMINISTRACION%202021-2024%20(INVENTARIO)/RESGUARDOS%20POR%20DIRECCION/9.-%20DECUR/JM-2009-09-05-5111-45-034.xlsx" TargetMode="External"/><Relationship Id="rId23" Type="http://schemas.openxmlformats.org/officeDocument/2006/relationships/hyperlink" Target="ADMINISTRACION%202021-2024%20(INVENTARIO)/RESGUARDOS%20POR%20DIRECCION/9.-%20DECUR/JM-2020-10-07-51101-17-020.xlsx" TargetMode="External"/><Relationship Id="rId119" Type="http://schemas.openxmlformats.org/officeDocument/2006/relationships/hyperlink" Target="ADMINISTRACION%202021-2024%20(INVENTARIO)/RESGUARDOS%20POR%20DIRECCION/9.-%20DECUR/JM-2012-09-13-5291-55-005.xlsx" TargetMode="External"/><Relationship Id="rId270" Type="http://schemas.openxmlformats.org/officeDocument/2006/relationships/hyperlink" Target="ADMINISTRACION%202021-2024%20(INVENTARIO)/RESGUARDOS%20POR%20DIRECCION/9.-%20DECUR/JM-2009-09-05-5111-46-042.xlsx" TargetMode="External"/><Relationship Id="rId326" Type="http://schemas.openxmlformats.org/officeDocument/2006/relationships/hyperlink" Target="ADMINISTRACION%202021-2024%20(INVENTARIO)/RESGUARDOS%20POR%20DIRECCION/9.-%20DECUR/JM-2009-09-05-5111-40-003.xlsx" TargetMode="External"/><Relationship Id="rId65" Type="http://schemas.openxmlformats.org/officeDocument/2006/relationships/hyperlink" Target="ADMINISTRACION%202021-2024%20(INVENTARIO)/RESGUARDOS%20POR%20DIRECCION/9.-%20DECUR/JM-2008-09-05-5291-07-002.xlsx" TargetMode="External"/><Relationship Id="rId130" Type="http://schemas.openxmlformats.org/officeDocument/2006/relationships/hyperlink" Target="ADMINISTRACION%202021-2024%20(INVENTARIO)/RESGUARDOS%20POR%20DIRECCION/9.-%20DECUR/JM-2010-09-01-5671-24-001.xlsx" TargetMode="External"/><Relationship Id="rId368" Type="http://schemas.openxmlformats.org/officeDocument/2006/relationships/hyperlink" Target="ADMINISTRACION%202021-2024%20(INVENTARIO)/RESGUARDOS%20POR%20DIRECCION/9.-%20DECUR/JM-2009-09-05-5111-46-128.xlsx" TargetMode="External"/><Relationship Id="rId172" Type="http://schemas.openxmlformats.org/officeDocument/2006/relationships/hyperlink" Target="ADMINISTRACION%202021-2024%20(INVENTARIO)/RESGUARDOS%20POR%20DIRECCION/9.-%20DECUR/JM-2009-09-05-5111-45-060.xlsx" TargetMode="External"/><Relationship Id="rId228" Type="http://schemas.openxmlformats.org/officeDocument/2006/relationships/hyperlink" Target="ADMINISTRACION%202021-2024%20(INVENTARIO)/RESGUARDOS%20POR%20DIRECCION/9.-%20DECUR/JM-2009-09-05-5111-46-084.xlsx" TargetMode="External"/><Relationship Id="rId435" Type="http://schemas.openxmlformats.org/officeDocument/2006/relationships/hyperlink" Target="ADMINISTRACION%202021-2024%20(INVENTARIO)/RESGUARDOS%20POR%20DIRECCION/9.-%20DECUR/JM-2009-09-05-5111-45-107.xlsx" TargetMode="External"/><Relationship Id="rId281" Type="http://schemas.openxmlformats.org/officeDocument/2006/relationships/hyperlink" Target="ADMINISTRACION%202021-2024%20(INVENTARIO)/RESGUARDOS%20POR%20DIRECCION/9.-%20DECUR/JM-2009-09-05-5111-45-027.xlsx" TargetMode="External"/><Relationship Id="rId337" Type="http://schemas.openxmlformats.org/officeDocument/2006/relationships/hyperlink" Target="ADMINISTRACION%202021-2024%20(INVENTARIO)/RESGUARDOS%20POR%20DIRECCION/9.-%20DECUR/JM-2009-09-05-5111-46-011.xlsx" TargetMode="External"/><Relationship Id="rId34" Type="http://schemas.openxmlformats.org/officeDocument/2006/relationships/hyperlink" Target="ADMINISTRACION%202021-2024%20(INVENTARIO)/RESGUARDOS%20POR%20DIRECCION/9.-%20DECUR/JM-2020-10-07-51501-01-066.xlsx" TargetMode="External"/><Relationship Id="rId76" Type="http://schemas.openxmlformats.org/officeDocument/2006/relationships/hyperlink" Target="ADMINISTRACION%202021-2024%20(INVENTARIO)/RESGUARDOS%20POR%20DIRECCION/9.-%20DECUR/JM-2008-09-05-5291-34-003.xlsx" TargetMode="External"/><Relationship Id="rId141" Type="http://schemas.openxmlformats.org/officeDocument/2006/relationships/hyperlink" Target="ADMINISTRACION%202021-2024%20(INVENTARIO)/RESGUARDOS%20POR%20DIRECCION/9.-%20DECUR/JM-2009-09-05-5111-42-001.xlsx" TargetMode="External"/><Relationship Id="rId379" Type="http://schemas.openxmlformats.org/officeDocument/2006/relationships/hyperlink" Target="ADMINISTRACION%202021-2024%20(INVENTARIO)/RESGUARDOS%20POR%20DIRECCION/9.-%20DECUR/JM-2009-09-05-5111-40-021.xlsx" TargetMode="External"/><Relationship Id="rId7" Type="http://schemas.openxmlformats.org/officeDocument/2006/relationships/hyperlink" Target="ADMINISTRACION%202021-2024%20(INVENTARIO)/RESGUARDOS%20POR%20DIRECCION/9.-%20DECUR/JM-2019-09-60-52901-53-006.xlsx" TargetMode="External"/><Relationship Id="rId183" Type="http://schemas.openxmlformats.org/officeDocument/2006/relationships/hyperlink" Target="ADMINISTRACION%202021-2024%20(INVENTARIO)/RESGUARDOS%20POR%20DIRECCION/9.-%20DECUR/JM-2009-09-05-5111-45-072.xlsx" TargetMode="External"/><Relationship Id="rId239" Type="http://schemas.openxmlformats.org/officeDocument/2006/relationships/hyperlink" Target="ADMINISTRACION%202021-2024%20(INVENTARIO)/RESGUARDOS%20POR%20DIRECCION/9.-%20DECUR/JM-2009-09-05-5111-46-105.xlsx" TargetMode="External"/><Relationship Id="rId390" Type="http://schemas.openxmlformats.org/officeDocument/2006/relationships/hyperlink" Target="ADMINISTRACION%202021-2024%20(INVENTARIO)/RESGUARDOS%20POR%20DIRECCION/9.-%20DECUR/JM-2009-09-05-5111-40-012.xlsx" TargetMode="External"/><Relationship Id="rId404" Type="http://schemas.openxmlformats.org/officeDocument/2006/relationships/hyperlink" Target="ADMINISTRACION%202021-2024%20(INVENTARIO)/RESGUARDOS%20POR%20DIRECCION/9.-%20DECUR/JM-2009-09-05-5111-45-105.xlsx" TargetMode="External"/><Relationship Id="rId446" Type="http://schemas.openxmlformats.org/officeDocument/2006/relationships/hyperlink" Target="ADMINISTRACION%202021-2024%20(INVENTARIO)/RESGUARDOS%20POR%20DIRECCION/9.-%20DECUR/JM-2009-09-05-5111-45-029.xlsx" TargetMode="External"/><Relationship Id="rId250" Type="http://schemas.openxmlformats.org/officeDocument/2006/relationships/hyperlink" Target="ADMINISTRACION%202021-2024%20(INVENTARIO)/RESGUARDOS%20POR%20DIRECCION/9.-%20DECUR/JM-2009-09-05-5111-46-116.xlsx" TargetMode="External"/><Relationship Id="rId292" Type="http://schemas.openxmlformats.org/officeDocument/2006/relationships/hyperlink" Target="ADMINISTRACION%202021-2024%20(INVENTARIO)/RESGUARDOS%20POR%20DIRECCION/9.-%20DECUR/JM-2009-09-05-5111-46-054.xlsx" TargetMode="External"/><Relationship Id="rId306" Type="http://schemas.openxmlformats.org/officeDocument/2006/relationships/hyperlink" Target="ADMINISTRACION%202021-2024%20(INVENTARIO)/RESGUARDOS%20POR%20DIRECCION/9.-%20DECUR/JM-2009-09-05-5111-46-121.xlsx" TargetMode="External"/><Relationship Id="rId45" Type="http://schemas.openxmlformats.org/officeDocument/2006/relationships/hyperlink" Target="ADMINISTRACION%202021-2024%20(INVENTARIO)/RESGUARDOS%20POR%20DIRECCION/9.-%20DECUR/JM-2008-09-04-5151-01-008.xlsx" TargetMode="External"/><Relationship Id="rId87" Type="http://schemas.openxmlformats.org/officeDocument/2006/relationships/hyperlink" Target="ADMINISTRACION%202021-2024%20(INVENTARIO)/RESGUARDOS%20POR%20DIRECCION/9.-%20DECUR/JM-2008-09-05-5291-10-008.xlsx" TargetMode="External"/><Relationship Id="rId110" Type="http://schemas.openxmlformats.org/officeDocument/2006/relationships/hyperlink" Target="ADMINISTRACION%202021-2024%20(INVENTARIO)/RESGUARDOS%20POR%20DIRECCION/9.-%20DECUR/JM-2011-09-02-5291-62-002.xlsx" TargetMode="External"/><Relationship Id="rId348" Type="http://schemas.openxmlformats.org/officeDocument/2006/relationships/hyperlink" Target="ADMINISTRACION%202021-2024%20(INVENTARIO)/RESGUARDOS%20POR%20DIRECCION/9.-%20DECUR/JM-2009-09-05-5111-46-032.xlsx" TargetMode="External"/><Relationship Id="rId152" Type="http://schemas.openxmlformats.org/officeDocument/2006/relationships/hyperlink" Target="ADMINISTRACION%202021-2024%20(INVENTARIO)/RESGUARDOS%20POR%20DIRECCION/9.-%20DECUR/JM-2009-09-05-5111-41-001.xlsx" TargetMode="External"/><Relationship Id="rId194" Type="http://schemas.openxmlformats.org/officeDocument/2006/relationships/hyperlink" Target="ADMINISTRACION%202021-2024%20(INVENTARIO)/RESGUARDOS%20POR%20DIRECCION/9.-%20DECUR/JM-2009-09-05-5111-45-096.xlsx" TargetMode="External"/><Relationship Id="rId208" Type="http://schemas.openxmlformats.org/officeDocument/2006/relationships/hyperlink" Target="ADMINISTRACION%202021-2024%20(INVENTARIO)/RESGUARDOS%20POR%20DIRECCION/9.-%20DECUR/JM-2009-09-05-5111-45-118.xlsx" TargetMode="External"/><Relationship Id="rId415" Type="http://schemas.openxmlformats.org/officeDocument/2006/relationships/hyperlink" Target="ADMINISTRACION%202021-2024%20(INVENTARIO)/RESGUARDOS%20POR%20DIRECCION/9.-%20DECUR/JM-2009-09-05-5111-45-125.xlsx" TargetMode="External"/><Relationship Id="rId457" Type="http://schemas.openxmlformats.org/officeDocument/2006/relationships/hyperlink" Target="ADMINISTRACION%202021-2024%20(INVENTARIO)/RESGUARDOS%20POR%20DIRECCION/9.-%20DECUR/JM-2022-09-02-52101-03-005.xlsx" TargetMode="External"/><Relationship Id="rId261" Type="http://schemas.openxmlformats.org/officeDocument/2006/relationships/hyperlink" Target="ADMINISTRACION%202021-2024%20(INVENTARIO)/RESGUARDOS%20POR%20DIRECCION/9.-%20DECUR/JM-2009-09-05-5111-45-036.xlsx" TargetMode="External"/><Relationship Id="rId14" Type="http://schemas.openxmlformats.org/officeDocument/2006/relationships/hyperlink" Target="ADMINISTRACION%202021-2024%20(INVENTARIO)/RESGUARDOS%20POR%20DIRECCION/9.-%20DECUR/JM-2019-09-02-51501-01-016.xlsx" TargetMode="External"/><Relationship Id="rId56" Type="http://schemas.openxmlformats.org/officeDocument/2006/relationships/hyperlink" Target="ADMINISTRACION%202021-2024%20(INVENTARIO)/RESGUARDOS%20POR%20DIRECCION/9.-%20DECUR/JM-1998-09-02-5291-46-001.xlsx" TargetMode="External"/><Relationship Id="rId317" Type="http://schemas.openxmlformats.org/officeDocument/2006/relationships/hyperlink" Target="ADMINISTRACION%202021-2024%20(INVENTARIO)/RESGUARDOS%20POR%20DIRECCION/9.-%20DECUR/JM-2009-09-05-5111-46-052.xlsx" TargetMode="External"/><Relationship Id="rId359" Type="http://schemas.openxmlformats.org/officeDocument/2006/relationships/hyperlink" Target="ADMINISTRACION%202021-2024%20(INVENTARIO)/RESGUARDOS%20POR%20DIRECCION/9.-%20DECUR/JM-2009-09-05-5111-40-002.xlsx" TargetMode="External"/><Relationship Id="rId98" Type="http://schemas.openxmlformats.org/officeDocument/2006/relationships/hyperlink" Target="ADMINISTRACION%202021-2024%20(INVENTARIO)/RESGUARDOS%20POR%20DIRECCION/9.-%20DECUR/JM-2008-09-05-5291-10-023.xlsx" TargetMode="External"/><Relationship Id="rId121" Type="http://schemas.openxmlformats.org/officeDocument/2006/relationships/hyperlink" Target="ADMINISTRACION%202021-2024%20(INVENTARIO)/RESGUARDOS%20POR%20DIRECCION/9.-%20DECUR/JM-2012-09-13-5291-02-006.xlsx" TargetMode="External"/><Relationship Id="rId163" Type="http://schemas.openxmlformats.org/officeDocument/2006/relationships/hyperlink" Target="ADMINISTRACION%202021-2024%20(INVENTARIO)/RESGUARDOS%20POR%20DIRECCION/9.-%20DECUR/JM-2009-09-05-5111-45-002.xlsx" TargetMode="External"/><Relationship Id="rId219" Type="http://schemas.openxmlformats.org/officeDocument/2006/relationships/hyperlink" Target="ADMINISTRACION%202021-2024%20(INVENTARIO)/RESGUARDOS%20POR%20DIRECCION/9.-%20DECUR/JM-2009-09-05-5111-46-071.xlsx" TargetMode="External"/><Relationship Id="rId370" Type="http://schemas.openxmlformats.org/officeDocument/2006/relationships/hyperlink" Target="ADMINISTRACION%202021-2024%20(INVENTARIO)/RESGUARDOS%20POR%20DIRECCION/9.-%20DECUR/JM-2009-09-05-5111-45-017.xlsx" TargetMode="External"/><Relationship Id="rId426" Type="http://schemas.openxmlformats.org/officeDocument/2006/relationships/hyperlink" Target="ADMINISTRACION%202021-2024%20(INVENTARIO)/RESGUARDOS%20POR%20DIRECCION/9.-%20DECUR/JM-2009-09-05-5111-46-021.xlsx" TargetMode="External"/><Relationship Id="rId230" Type="http://schemas.openxmlformats.org/officeDocument/2006/relationships/hyperlink" Target="ADMINISTRACION%202021-2024%20(INVENTARIO)/RESGUARDOS%20POR%20DIRECCION/9.-%20DECUR/JM-2009-09-05-5111-46-086.xlsx" TargetMode="External"/><Relationship Id="rId25" Type="http://schemas.openxmlformats.org/officeDocument/2006/relationships/hyperlink" Target="ADMINISTRACION%202021-2024%20(INVENTARIO)/RESGUARDOS%20POR%20DIRECCION/9.-%20DECUR/JM-2020-10-07-51101-09-027.xlsx" TargetMode="External"/><Relationship Id="rId67" Type="http://schemas.openxmlformats.org/officeDocument/2006/relationships/hyperlink" Target="ADMINISTRACION%202021-2024%20(INVENTARIO)/RESGUARDOS%20POR%20DIRECCION/9.-%20DECUR/JM-2008-09-05-5291-28-001.xlsx" TargetMode="External"/><Relationship Id="rId272" Type="http://schemas.openxmlformats.org/officeDocument/2006/relationships/hyperlink" Target="ADMINISTRACION%202021-2024%20(INVENTARIO)/RESGUARDOS%20POR%20DIRECCION/9.-%20DECUR/JM-2009-09-05-5111-46-044.xlsx" TargetMode="External"/><Relationship Id="rId328" Type="http://schemas.openxmlformats.org/officeDocument/2006/relationships/hyperlink" Target="ADMINISTRACION%202021-2024%20(INVENTARIO)/RESGUARDOS%20POR%20DIRECCION/9.-%20DECUR/JM-2009-09-05-5111-46-091.xlsx" TargetMode="External"/><Relationship Id="rId132" Type="http://schemas.openxmlformats.org/officeDocument/2006/relationships/hyperlink" Target="ADMINISTRACION%202021-2024%20(INVENTARIO)/RESGUARDOS%20POR%20DIRECCION/9.-%20DECUR/JM-2012-09-02-5221-01-002.xlsx" TargetMode="External"/><Relationship Id="rId174" Type="http://schemas.openxmlformats.org/officeDocument/2006/relationships/hyperlink" Target="ADMINISTRACION%202021-2024%20(INVENTARIO)/RESGUARDOS%20POR%20DIRECCION/9.-%20DECUR/JM-2009-09-05-5111-45-062.xlsx" TargetMode="External"/><Relationship Id="rId381" Type="http://schemas.openxmlformats.org/officeDocument/2006/relationships/hyperlink" Target="ADMINISTRACION%202021-2024%20(INVENTARIO)/RESGUARDOS%20POR%20DIRECCION/9.-%20DECUR/JM-2009-09-05-5111-45-091.xlsx" TargetMode="External"/><Relationship Id="rId241" Type="http://schemas.openxmlformats.org/officeDocument/2006/relationships/hyperlink" Target="ADMINISTRACION%202021-2024%20(INVENTARIO)/RESGUARDOS%20POR%20DIRECCION/9.-%20DECUR/JM-2009-09-05-5111-46-107.xlsx" TargetMode="External"/><Relationship Id="rId437" Type="http://schemas.openxmlformats.org/officeDocument/2006/relationships/hyperlink" Target="ADMINISTRACION%202021-2024%20(INVENTARIO)/RESGUARDOS%20POR%20DIRECCION/9.-%20DECUR/JM-2009-09-05-5111-45-110.xlsx" TargetMode="External"/><Relationship Id="rId36" Type="http://schemas.openxmlformats.org/officeDocument/2006/relationships/hyperlink" Target="ADMINISTRACION%202021-2024%20(INVENTARIO)/RESGUARDOS%20POR%20DIRECCION/9.-%20DECUR/JM-2020-09-02-56902-01-013.xlsx" TargetMode="External"/><Relationship Id="rId283" Type="http://schemas.openxmlformats.org/officeDocument/2006/relationships/hyperlink" Target="ADMINISTRACION%202021-2024%20(INVENTARIO)/RESGUARDOS%20POR%20DIRECCION/9.-%20DECUR/JM-2009-09-05-5111-46-026.xlsx" TargetMode="External"/><Relationship Id="rId339" Type="http://schemas.openxmlformats.org/officeDocument/2006/relationships/hyperlink" Target="ADMINISTRACION%202021-2024%20(INVENTARIO)/RESGUARDOS%20POR%20DIRECCION/9.-%20DECUR/JM-2009-09-05-5111-45-126.xlsx" TargetMode="External"/><Relationship Id="rId78" Type="http://schemas.openxmlformats.org/officeDocument/2006/relationships/hyperlink" Target="ADMINISTRACION%202021-2024%20(INVENTARIO)/RESGUARDOS%20POR%20DIRECCION/9.-%20DECUR/JM-2008-09-05-5291-41-001.xlsx" TargetMode="External"/><Relationship Id="rId101" Type="http://schemas.openxmlformats.org/officeDocument/2006/relationships/hyperlink" Target="ADMINISTRACION%202021-2024%20(INVENTARIO)/RESGUARDOS%20POR%20DIRECCION/9.-%20DECUR/JM-2008-09-05-5291-03-003.xlsx" TargetMode="External"/><Relationship Id="rId143" Type="http://schemas.openxmlformats.org/officeDocument/2006/relationships/hyperlink" Target="ADMINISTRACION%202021-2024%20(INVENTARIO)/RESGUARDOS%20POR%20DIRECCION/9.-%20DECUR/JM-2009-09-05-5111-42-003.xlsx" TargetMode="External"/><Relationship Id="rId185" Type="http://schemas.openxmlformats.org/officeDocument/2006/relationships/hyperlink" Target="ADMINISTRACION%202021-2024%20(INVENTARIO)/RESGUARDOS%20POR%20DIRECCION/9.-%20DECUR/JM-2009-09-05-5111-45-074.xlsx" TargetMode="External"/><Relationship Id="rId350" Type="http://schemas.openxmlformats.org/officeDocument/2006/relationships/hyperlink" Target="ADMINISTRACION%202021-2024%20(INVENTARIO)/RESGUARDOS%20POR%20DIRECCION/9.-%20DECUR/JM-2012-09-04-5151-01-023.xlsx" TargetMode="External"/><Relationship Id="rId406" Type="http://schemas.openxmlformats.org/officeDocument/2006/relationships/hyperlink" Target="ADMINISTRACION%202021-2024%20(INVENTARIO)/RESGUARDOS%20POR%20DIRECCION/9.-%20DECUR/JM-2009-09-05-5111-46-061.xlsx" TargetMode="External"/><Relationship Id="rId9" Type="http://schemas.openxmlformats.org/officeDocument/2006/relationships/hyperlink" Target="ADMINISTRACION%202021-2024%20(INVENTARIO)/RESGUARDOS%20POR%20DIRECCION/9.-%20DECUR/JM-2019-09-60-52901-51-001.xlsx" TargetMode="External"/><Relationship Id="rId210" Type="http://schemas.openxmlformats.org/officeDocument/2006/relationships/hyperlink" Target="ADMINISTRACION%202021-2024%20(INVENTARIO)/RESGUARDOS%20POR%20DIRECCION/9.-%20DECUR/JM-2009-09-05-5111-45-120.xlsx" TargetMode="External"/><Relationship Id="rId392" Type="http://schemas.openxmlformats.org/officeDocument/2006/relationships/hyperlink" Target="ADMINISTRACION%202021-2024%20(INVENTARIO)/RESGUARDOS%20POR%20DIRECCION/9.-%20DECUR/JM-2009-09-05-5111-45-081.xlsx" TargetMode="External"/><Relationship Id="rId448" Type="http://schemas.openxmlformats.org/officeDocument/2006/relationships/hyperlink" Target="ADMINISTRACION%202021-2024%20(INVENTARIO)/RESGUARDOS%20POR%20DIRECCION/9.-%20DECUR/JM-2009-09-05-5111-46-038.xlsx" TargetMode="External"/><Relationship Id="rId252" Type="http://schemas.openxmlformats.org/officeDocument/2006/relationships/hyperlink" Target="ADMINISTRACION%202021-2024%20(INVENTARIO)/RESGUARDOS%20POR%20DIRECCION/9.-%20DECUR/JM-2009-09-05-5111-45-047.xlsx" TargetMode="External"/><Relationship Id="rId294" Type="http://schemas.openxmlformats.org/officeDocument/2006/relationships/hyperlink" Target="ADMINISTRACION%202021-2024%20(INVENTARIO)/RESGUARDOS%20POR%20DIRECCION/9.-%20DECUR/JM-2009-09-05-5111-46-028.xlsx" TargetMode="External"/><Relationship Id="rId308" Type="http://schemas.openxmlformats.org/officeDocument/2006/relationships/hyperlink" Target="ADMINISTRACION%202021-2024%20(INVENTARIO)/RESGUARDOS%20POR%20DIRECCION/9.-%20DECUR/JM-2009-09-05-5111-46-005.xlsx" TargetMode="External"/><Relationship Id="rId47" Type="http://schemas.openxmlformats.org/officeDocument/2006/relationships/hyperlink" Target="ADMINISTRACION%202021-2024%20(INVENTARIO)/RESGUARDOS%20POR%20DIRECCION/9.-%20DECUR/JM-2012-09-04-5151-01-022.xlsx" TargetMode="External"/><Relationship Id="rId89" Type="http://schemas.openxmlformats.org/officeDocument/2006/relationships/hyperlink" Target="ADMINISTRACION%202021-2024%20(INVENTARIO)/RESGUARDOS%20POR%20DIRECCION/9.-%20DECUR/JM-2008-09-05-5291-10-011.xlsx" TargetMode="External"/><Relationship Id="rId112" Type="http://schemas.openxmlformats.org/officeDocument/2006/relationships/hyperlink" Target="ADMINISTRACION%202021-2024%20(INVENTARIO)/RESGUARDOS%20POR%20DIRECCION/9.-%20DECUR/JM-2011-09-02-5291-01-006.xlsx" TargetMode="External"/><Relationship Id="rId154" Type="http://schemas.openxmlformats.org/officeDocument/2006/relationships/hyperlink" Target="ADMINISTRACION%202021-2024%20(INVENTARIO)/RESGUARDOS%20POR%20DIRECCION/9.-%20DECUR/JM-2009-09-05-5111-41-004.xlsx" TargetMode="External"/><Relationship Id="rId361" Type="http://schemas.openxmlformats.org/officeDocument/2006/relationships/hyperlink" Target="ADMINISTRACION%202021-2024%20(INVENTARIO)/RESGUARDOS%20POR%20DIRECCION/9.-%20DECUR/JM-2009-09-05-5111-45-020.xlsx" TargetMode="External"/><Relationship Id="rId196" Type="http://schemas.openxmlformats.org/officeDocument/2006/relationships/hyperlink" Target="ADMINISTRACION%202021-2024%20(INVENTARIO)/RESGUARDOS%20POR%20DIRECCION/9.-%20DECUR/JM-2009-09-05-5111-45-098.xlsx" TargetMode="External"/><Relationship Id="rId417" Type="http://schemas.openxmlformats.org/officeDocument/2006/relationships/hyperlink" Target="ADMINISTRACION%202021-2024%20(INVENTARIO)/RESGUARDOS%20POR%20DIRECCION/9.-%20DECUR/JM-2009-09-05-5111-46-129.xlsx" TargetMode="External"/><Relationship Id="rId459" Type="http://schemas.openxmlformats.org/officeDocument/2006/relationships/hyperlink" Target="ADMINISTRACION%202021-2024%20(INVENTARIO)/RESGUARDOS%20POR%20DIRECCION/9.-%20DECUR/JM-2022-09-02-52101-03-004.xlsx" TargetMode="External"/><Relationship Id="rId16" Type="http://schemas.openxmlformats.org/officeDocument/2006/relationships/hyperlink" Target="ADMINISTRACION%202021-2024%20(INVENTARIO)/RESGUARDOS%20POR%20DIRECCION/9.-%20DECUR/JM-2019-09-01-51901-11-002.xlsx" TargetMode="External"/><Relationship Id="rId221" Type="http://schemas.openxmlformats.org/officeDocument/2006/relationships/hyperlink" Target="ADMINISTRACION%202021-2024%20(INVENTARIO)/RESGUARDOS%20POR%20DIRECCION/9.-%20DECUR/JM-2009-09-05-5111-46-077.xlsx" TargetMode="External"/><Relationship Id="rId263" Type="http://schemas.openxmlformats.org/officeDocument/2006/relationships/hyperlink" Target="ADMINISTRACION%202021-2024%20(INVENTARIO)/RESGUARDOS%20POR%20DIRECCION/9.-%20DECUR/JM-2009-09-05-5111-45-038.xlsx" TargetMode="External"/><Relationship Id="rId319" Type="http://schemas.openxmlformats.org/officeDocument/2006/relationships/hyperlink" Target="ADMINISTRACION%202021-2024%20(INVENTARIO)/RESGUARDOS%20POR%20DIRECCION/9.-%20DECUR/JM-2009-09-05-5111-45-056.xlsx" TargetMode="External"/><Relationship Id="rId58" Type="http://schemas.openxmlformats.org/officeDocument/2006/relationships/hyperlink" Target="ADMINISTRACION%202021-2024%20(INVENTARIO)/RESGUARDOS%20POR%20DIRECCION/9.-%20DECUR/JM-1998-09-02-5291-03-002.xlsx" TargetMode="External"/><Relationship Id="rId123" Type="http://schemas.openxmlformats.org/officeDocument/2006/relationships/hyperlink" Target="ADMINISTRACION%202021-2024%20(INVENTARIO)/RESGUARDOS%20POR%20DIRECCION/9.-%20DECUR/JM-2014-09-02-5151-04-008.xlsx" TargetMode="External"/><Relationship Id="rId330" Type="http://schemas.openxmlformats.org/officeDocument/2006/relationships/hyperlink" Target="ADMINISTRACION%202021-2024%20(INVENTARIO)/RESGUARDOS%20POR%20DIRECCION/9.-%20DECUR/JM-2009-09-05-5111-46-093.xlsx" TargetMode="External"/><Relationship Id="rId165" Type="http://schemas.openxmlformats.org/officeDocument/2006/relationships/hyperlink" Target="ADMINISTRACION%202021-2024%20(INVENTARIO)/RESGUARDOS%20POR%20DIRECCION/9.-%20DECUR/JM-2009-09-05-5111-45-004.xlsx" TargetMode="External"/><Relationship Id="rId372" Type="http://schemas.openxmlformats.org/officeDocument/2006/relationships/hyperlink" Target="ADMINISTRACION%202021-2024%20(INVENTARIO)/RESGUARDOS%20POR%20DIRECCION/9.-%20DECUR/JM-2009-09-05-5111-45-083.xlsx" TargetMode="External"/><Relationship Id="rId428" Type="http://schemas.openxmlformats.org/officeDocument/2006/relationships/hyperlink" Target="ADMINISTRACION%202021-2024%20(INVENTARIO)/RESGUARDOS%20POR%20DIRECCION/9.-%20DECUR/JM-2009-09-05-5111-45-085.xlsx" TargetMode="External"/><Relationship Id="rId232" Type="http://schemas.openxmlformats.org/officeDocument/2006/relationships/hyperlink" Target="ADMINISTRACION%202021-2024%20(INVENTARIO)/RESGUARDOS%20POR%20DIRECCION/9.-%20DECUR/JM-2009-09-05-5111-46-098.xlsx" TargetMode="External"/><Relationship Id="rId274" Type="http://schemas.openxmlformats.org/officeDocument/2006/relationships/hyperlink" Target="ADMINISTRACION%202021-2024%20(INVENTARIO)/RESGUARDOS%20POR%20DIRECCION/9.-%20DECUR/JM-2009-09-05-5111-46-046.xlsx" TargetMode="External"/><Relationship Id="rId27" Type="http://schemas.openxmlformats.org/officeDocument/2006/relationships/hyperlink" Target="ADMINISTRACION%202021-2024%20(INVENTARIO)/RESGUARDOS%20POR%20DIRECCION/9.-%20DECUR/JM-2020-10-07-51101-09-018.xlsx" TargetMode="External"/><Relationship Id="rId69" Type="http://schemas.openxmlformats.org/officeDocument/2006/relationships/hyperlink" Target="ADMINISTRACION%202021-2024%20(INVENTARIO)/RESGUARDOS%20POR%20DIRECCION/9.-%20DECUR/JM-2008-09-05-5291-29-002.xlsx" TargetMode="External"/><Relationship Id="rId134" Type="http://schemas.openxmlformats.org/officeDocument/2006/relationships/hyperlink" Target="ADMINISTRACION%202021-2024%20(INVENTARIO)/RESGUARDOS%20POR%20DIRECCION/9.-%20DECUR/JM-1997-09-01-5111-11-005.xlsx" TargetMode="External"/><Relationship Id="rId80" Type="http://schemas.openxmlformats.org/officeDocument/2006/relationships/hyperlink" Target="ADMINISTRACION%202021-2024%20(INVENTARIO)/RESGUARDOS%20POR%20DIRECCION/9.-%20DECUR/JM-2008-09-05-5291-02-003.xlsx" TargetMode="External"/><Relationship Id="rId176" Type="http://schemas.openxmlformats.org/officeDocument/2006/relationships/hyperlink" Target="ADMINISTRACION%202021-2024%20(INVENTARIO)/RESGUARDOS%20POR%20DIRECCION/9.-%20DECUR/JM-2009-09-05-5111-45-064.xlsx" TargetMode="External"/><Relationship Id="rId341" Type="http://schemas.openxmlformats.org/officeDocument/2006/relationships/hyperlink" Target="ADMINISTRACION%202021-2024%20(INVENTARIO)/RESGUARDOS%20POR%20DIRECCION/9.-%20DECUR/JM-2009-09-05-5111-46-119.xlsx" TargetMode="External"/><Relationship Id="rId383" Type="http://schemas.openxmlformats.org/officeDocument/2006/relationships/hyperlink" Target="ADMINISTRACION%202021-2024%20(INVENTARIO)/RESGUARDOS%20POR%20DIRECCION/9.-%20DECUR/JM-2009-09-05-5111-46-002.xlsx" TargetMode="External"/><Relationship Id="rId439" Type="http://schemas.openxmlformats.org/officeDocument/2006/relationships/hyperlink" Target="ADMINISTRACION%202021-2024%20(INVENTARIO)/RESGUARDOS%20POR%20DIRECCION/9.-%20DECUR/JM-2009-09-05-5111-45-032.xlsx" TargetMode="External"/><Relationship Id="rId201" Type="http://schemas.openxmlformats.org/officeDocument/2006/relationships/hyperlink" Target="ADMINISTRACION%202021-2024%20(INVENTARIO)/RESGUARDOS%20POR%20DIRECCION/9.-%20DECUR/JM-2009-09-05-5111-45-111.xlsx" TargetMode="External"/><Relationship Id="rId243" Type="http://schemas.openxmlformats.org/officeDocument/2006/relationships/hyperlink" Target="ADMINISTRACION%202021-2024%20(INVENTARIO)/RESGUARDOS%20POR%20DIRECCION/9.-%20DECUR/JM-2009-09-05-5111-46-109.xlsx" TargetMode="External"/><Relationship Id="rId285" Type="http://schemas.openxmlformats.org/officeDocument/2006/relationships/hyperlink" Target="ADMINISTRACION%202021-2024%20(INVENTARIO)/RESGUARDOS%20POR%20DIRECCION/9.-%20DECUR/JM-2009-09-05-5111-45-021.xlsx" TargetMode="External"/><Relationship Id="rId450" Type="http://schemas.openxmlformats.org/officeDocument/2006/relationships/hyperlink" Target="ADMINISTRACION%202021-2024%20(INVENTARIO)/RESGUARDOS%20POR%20DIRECCION/9.-%20DECUR/JM-2022-09-02-56902-01-014.xlsx" TargetMode="External"/><Relationship Id="rId38" Type="http://schemas.openxmlformats.org/officeDocument/2006/relationships/hyperlink" Target="ADMINISTRACION%202021-2024%20(INVENTARIO)/RESGUARDOS%20POR%20DIRECCION/9.-%20DECUR/JM-1986-09-01-5111-09-001.xlsx" TargetMode="External"/><Relationship Id="rId103" Type="http://schemas.openxmlformats.org/officeDocument/2006/relationships/hyperlink" Target="ADMINISTRACION%202021-2024%20(INVENTARIO)/RESGUARDOS%20POR%20DIRECCION/9.-%20DECUR/JM-2008-09-02-5151-08-008.xlsx" TargetMode="External"/><Relationship Id="rId310" Type="http://schemas.openxmlformats.org/officeDocument/2006/relationships/hyperlink" Target="ADMINISTRACION%202021-2024%20(INVENTARIO)/RESGUARDOS%20POR%20DIRECCION/9.-%20DECUR/JM-2009-09-05-5111-40-011.xlsx" TargetMode="External"/><Relationship Id="rId91" Type="http://schemas.openxmlformats.org/officeDocument/2006/relationships/hyperlink" Target="ADMINISTRACION%202021-2024%20(INVENTARIO)/RESGUARDOS%20POR%20DIRECCION/9.-%20DECUR/JM-2008-09-05-5291-10-014.xlsx" TargetMode="External"/><Relationship Id="rId145" Type="http://schemas.openxmlformats.org/officeDocument/2006/relationships/hyperlink" Target="ADMINISTRACION%202021-2024%20(INVENTARIO)/RESGUARDOS%20POR%20DIRECCION/9.-%20DECUR/JM-2009-09-05-5111-42-005.xlsx" TargetMode="External"/><Relationship Id="rId187" Type="http://schemas.openxmlformats.org/officeDocument/2006/relationships/hyperlink" Target="ADMINISTRACION%202021-2024%20(INVENTARIO)/RESGUARDOS%20POR%20DIRECCION/9.-%20DECUR/JM-2009-09-05-5111-45-076.xlsx" TargetMode="External"/><Relationship Id="rId352" Type="http://schemas.openxmlformats.org/officeDocument/2006/relationships/hyperlink" Target="ADMINISTRACION%202021-2024%20(INVENTARIO)/RESGUARDOS%20POR%20DIRECCION/9.-%20DECUR/JM-2012-09-04-5151-01-025.xlsx" TargetMode="External"/><Relationship Id="rId394" Type="http://schemas.openxmlformats.org/officeDocument/2006/relationships/hyperlink" Target="ADMINISTRACION%202021-2024%20(INVENTARIO)/RESGUARDOS%20POR%20DIRECCION/9.-%20DECUR/JM-2009-09-05-5111-46-095.xlsx" TargetMode="External"/><Relationship Id="rId408" Type="http://schemas.openxmlformats.org/officeDocument/2006/relationships/hyperlink" Target="ADMINISTRACION%202021-2024%20(INVENTARIO)/RESGUARDOS%20POR%20DIRECCION/9.-%20DECUR/JM-2009-09-05-5111-40-007.xlsx" TargetMode="External"/><Relationship Id="rId212" Type="http://schemas.openxmlformats.org/officeDocument/2006/relationships/hyperlink" Target="ADMINISTRACION%202021-2024%20(INVENTARIO)/RESGUARDOS%20POR%20DIRECCION/9.-%20DECUR/JM-2009-09-05-5111-46-064.xlsx" TargetMode="External"/><Relationship Id="rId254" Type="http://schemas.openxmlformats.org/officeDocument/2006/relationships/hyperlink" Target="ADMINISTRACION%202021-2024%20(INVENTARIO)/RESGUARDOS%20POR%20DIRECCION/9.-%20DECUR/JM-2009-09-05-5111-45-018.xlsx" TargetMode="External"/><Relationship Id="rId49" Type="http://schemas.openxmlformats.org/officeDocument/2006/relationships/hyperlink" Target="ADMINISTRACION%202021-2024%20(INVENTARIO)/RESGUARDOS%20POR%20DIRECCION/9.-%20DECUR/JM-1986-09-01-5111-11-001.xlsx" TargetMode="External"/><Relationship Id="rId114" Type="http://schemas.openxmlformats.org/officeDocument/2006/relationships/hyperlink" Target="ADMINISTRACION%202021-2024%20(INVENTARIO)/RESGUARDOS%20POR%20DIRECCION/9.-%20DECUR/JM-2011-09-02-5291-05-020.xlsx" TargetMode="External"/><Relationship Id="rId296" Type="http://schemas.openxmlformats.org/officeDocument/2006/relationships/hyperlink" Target="ADMINISTRACION%202021-2024%20(INVENTARIO)/RESGUARDOS%20POR%20DIRECCION/9.-%20DECUR/JM-2009-09-05-5111-46-030.xlsx" TargetMode="External"/><Relationship Id="rId461" Type="http://schemas.openxmlformats.org/officeDocument/2006/relationships/printerSettings" Target="../printerSettings/printerSettings11.bin"/><Relationship Id="rId60" Type="http://schemas.openxmlformats.org/officeDocument/2006/relationships/hyperlink" Target="ADMINISTRACION%202021-2024%20(INVENTARIO)/RESGUARDOS%20POR%20DIRECCION/9.-%20DECUR/JM-2000-09-02-5291-08-001.xlsx" TargetMode="External"/><Relationship Id="rId156" Type="http://schemas.openxmlformats.org/officeDocument/2006/relationships/hyperlink" Target="ADMINISTRACION%202021-2024%20(INVENTARIO)/RESGUARDOS%20POR%20DIRECCION/9.-%20DECUR/JM-2009-09-05-5111-41-006.xlsx" TargetMode="External"/><Relationship Id="rId198" Type="http://schemas.openxmlformats.org/officeDocument/2006/relationships/hyperlink" Target="ADMINISTRACION%202021-2024%20(INVENTARIO)/RESGUARDOS%20POR%20DIRECCION/9.-%20DECUR/JM-2009-09-05-5111-45-100.xlsx" TargetMode="External"/><Relationship Id="rId321" Type="http://schemas.openxmlformats.org/officeDocument/2006/relationships/hyperlink" Target="ADMINISTRACION%202021-2024%20(INVENTARIO)/RESGUARDOS%20POR%20DIRECCION/9.-%20DECUR/JM-2009-09-05-5111-40-015.xlsx" TargetMode="External"/><Relationship Id="rId363" Type="http://schemas.openxmlformats.org/officeDocument/2006/relationships/hyperlink" Target="ADMINISTRACION%202021-2024%20(INVENTARIO)/RESGUARDOS%20POR%20DIRECCION/9.-%20DECUR/JM-2009-09-05-5111-40-022.xlsx" TargetMode="External"/><Relationship Id="rId419" Type="http://schemas.openxmlformats.org/officeDocument/2006/relationships/hyperlink" Target="ADMINISTRACION%202021-2024%20(INVENTARIO)/RESGUARDOS%20POR%20DIRECCION/9.-%20DECUR/JM-2009-09-05-5111-45-087.xlsx" TargetMode="External"/><Relationship Id="rId223" Type="http://schemas.openxmlformats.org/officeDocument/2006/relationships/hyperlink" Target="ADMINISTRACION%202021-2024%20(INVENTARIO)/RESGUARDOS%20POR%20DIRECCION/9.-%20DECUR/JM-2009-09-05-5111-46-079.xlsx" TargetMode="External"/><Relationship Id="rId430" Type="http://schemas.openxmlformats.org/officeDocument/2006/relationships/hyperlink" Target="ADMINISTRACION%202021-2024%20(INVENTARIO)/RESGUARDOS%20POR%20DIRECCION/9.-%20DECUR/JM-2009-09-05-5111-46-034.xlsx" TargetMode="External"/><Relationship Id="rId18" Type="http://schemas.openxmlformats.org/officeDocument/2006/relationships/hyperlink" Target="ADMINISTRACION%202021-2024%20(INVENTARIO)/RESGUARDOS%20POR%20DIRECCION/9.-%20DECUR/JM-2019-09-01-56902-01-001.xlsx" TargetMode="External"/><Relationship Id="rId265" Type="http://schemas.openxmlformats.org/officeDocument/2006/relationships/hyperlink" Target="ADMINISTRACION%202021-2024%20(INVENTARIO)/RESGUARDOS%20POR%20DIRECCION/9.-%20DECUR/JM-2009-09-05-5111-45-040.xlsx" TargetMode="External"/><Relationship Id="rId125" Type="http://schemas.openxmlformats.org/officeDocument/2006/relationships/hyperlink" Target="ADMINISTRACION%202021-2024%20(INVENTARIO)/RESGUARDOS%20POR%20DIRECCION/9.-%20DECUR/JM-2019-09-02-51901-05-021.xlsx" TargetMode="External"/><Relationship Id="rId167" Type="http://schemas.openxmlformats.org/officeDocument/2006/relationships/hyperlink" Target="ADMINISTRACION%202021-2024%20(INVENTARIO)/RESGUARDOS%20POR%20DIRECCION/9.-%20DECUR/JM-2009-09-05-5111-45-006.xlsx" TargetMode="External"/><Relationship Id="rId332" Type="http://schemas.openxmlformats.org/officeDocument/2006/relationships/hyperlink" Target="ADMINISTRACION%202021-2024%20(INVENTARIO)/RESGUARDOS%20POR%20DIRECCION/9.-%20DECUR/JM-2009-09-05-5111-45-013.xlsx" TargetMode="External"/><Relationship Id="rId374" Type="http://schemas.openxmlformats.org/officeDocument/2006/relationships/hyperlink" Target="ADMINISTRACION%202021-2024%20(INVENTARIO)/RESGUARDOS%20POR%20DIRECCION/9.-%20DECUR/JM-2009-09-05-5111-46-087.xlsx" TargetMode="External"/><Relationship Id="rId71" Type="http://schemas.openxmlformats.org/officeDocument/2006/relationships/hyperlink" Target="ADMINISTRACION%202021-2024%20(INVENTARIO)/RESGUARDOS%20POR%20DIRECCION/9.-%20DECUR/JM-2008-09-05-5291-34-002.xlsx" TargetMode="External"/><Relationship Id="rId234" Type="http://schemas.openxmlformats.org/officeDocument/2006/relationships/hyperlink" Target="ADMINISTRACION%202021-2024%20(INVENTARIO)/RESGUARDOS%20POR%20DIRECCION/9.-%20DECUR/JM-2009-09-05-5111-46-100.xlsx" TargetMode="External"/><Relationship Id="rId2" Type="http://schemas.openxmlformats.org/officeDocument/2006/relationships/hyperlink" Target="ADMINISTRACION%202021-2024%20(INVENTARIO)/RESGUARDOS%20POR%20DIRECCION/9.-%20DECUR/JM-2019-09-60-52901-53-001.xlsx" TargetMode="External"/><Relationship Id="rId29" Type="http://schemas.openxmlformats.org/officeDocument/2006/relationships/hyperlink" Target="ADMINISTRACION%202021-2024%20(INVENTARIO)/RESGUARDOS%20POR%20DIRECCION/9.-%20DECUR/JM-2020-10-07-51501-01-059.xlsx" TargetMode="External"/><Relationship Id="rId276" Type="http://schemas.openxmlformats.org/officeDocument/2006/relationships/hyperlink" Target="ADMINISTRACION%202021-2024%20(INVENTARIO)/RESGUARDOS%20POR%20DIRECCION/9.-%20DECUR/JM-2009-09-05-5111-11-001.xlsx" TargetMode="External"/><Relationship Id="rId441" Type="http://schemas.openxmlformats.org/officeDocument/2006/relationships/hyperlink" Target="ADMINISTRACION%202021-2024%20(INVENTARIO)/RESGUARDOS%20POR%20DIRECCION/9.-%20DECUR/JM-2009-09-05-5111-45-043.xlsx" TargetMode="External"/><Relationship Id="rId40" Type="http://schemas.openxmlformats.org/officeDocument/2006/relationships/hyperlink" Target="ADMINISTRACION%202021-2024%20(INVENTARIO)/RESGUARDOS%20POR%20DIRECCION/9.-%20DECUR/JM-1986-09-01-5111-09-004.xlsx" TargetMode="External"/><Relationship Id="rId115" Type="http://schemas.openxmlformats.org/officeDocument/2006/relationships/hyperlink" Target="ADMINISTRACION%202021-2024%20(INVENTARIO)/RESGUARDOS%20POR%20DIRECCION/9.-%20DECUR/JM-2011-09-02-5291-24-003.xlsx" TargetMode="External"/><Relationship Id="rId136" Type="http://schemas.openxmlformats.org/officeDocument/2006/relationships/hyperlink" Target="ADMINISTRACION%202021-2024%20(INVENTARIO)/RESGUARDOS%20POR%20DIRECCION/9.-%20DECUR/JM-2007-09-02-5111-09-008.xlsx" TargetMode="External"/><Relationship Id="rId157" Type="http://schemas.openxmlformats.org/officeDocument/2006/relationships/hyperlink" Target="ADMINISTRACION%202021-2024%20(INVENTARIO)/RESGUARDOS%20POR%20DIRECCION/9.-%20DECUR/JM-2009-09-05-5111-41-007.xlsx" TargetMode="External"/><Relationship Id="rId178" Type="http://schemas.openxmlformats.org/officeDocument/2006/relationships/hyperlink" Target="ADMINISTRACION%202021-2024%20(INVENTARIO)/RESGUARDOS%20POR%20DIRECCION/9.-%20DECUR/JM-2009-09-05-5111-45-066.xlsx" TargetMode="External"/><Relationship Id="rId301" Type="http://schemas.openxmlformats.org/officeDocument/2006/relationships/hyperlink" Target="ADMINISTRACION%202021-2024%20(INVENTARIO)/RESGUARDOS%20POR%20DIRECCION/9.-%20DECUR/JM-2009-09-05-5111-46-022.xlsx" TargetMode="External"/><Relationship Id="rId322" Type="http://schemas.openxmlformats.org/officeDocument/2006/relationships/hyperlink" Target="ADMINISTRACION%202021-2024%20(INVENTARIO)/RESGUARDOS%20POR%20DIRECCION/9.-%20DECUR/JM-2009-09-05-5111-45-088.xlsx" TargetMode="External"/><Relationship Id="rId343" Type="http://schemas.openxmlformats.org/officeDocument/2006/relationships/hyperlink" Target="ADMINISTRACION%202021-2024%20(INVENTARIO)/RESGUARDOS%20POR%20DIRECCION/9.-%20DECUR/JM-2009-09-05-5111-45-011.xlsx" TargetMode="External"/><Relationship Id="rId364" Type="http://schemas.openxmlformats.org/officeDocument/2006/relationships/hyperlink" Target="ADMINISTRACION%202021-2024%20(INVENTARIO)/RESGUARDOS%20POR%20DIRECCION/9.-%20DECUR/JM-2009-09-05-5111-45-121.xlsx" TargetMode="External"/><Relationship Id="rId61" Type="http://schemas.openxmlformats.org/officeDocument/2006/relationships/hyperlink" Target="ADMINISTRACION%202021-2024%20(INVENTARIO)/RESGUARDOS%20POR%20DIRECCION/9.-%20DECUR/JM-2000-09-02-5291-08-003.xlsx" TargetMode="External"/><Relationship Id="rId82" Type="http://schemas.openxmlformats.org/officeDocument/2006/relationships/hyperlink" Target="ADMINISTRACION%202021-2024%20(INVENTARIO)/RESGUARDOS%20POR%20DIRECCION/9.-%20DECUR/JM-2008-09-05-5291-04-006.xlsx" TargetMode="External"/><Relationship Id="rId199" Type="http://schemas.openxmlformats.org/officeDocument/2006/relationships/hyperlink" Target="ADMINISTRACION%202021-2024%20(INVENTARIO)/RESGUARDOS%20POR%20DIRECCION/9.-%20DECUR/JM-2009-09-05-5111-45-101.xlsx" TargetMode="External"/><Relationship Id="rId203" Type="http://schemas.openxmlformats.org/officeDocument/2006/relationships/hyperlink" Target="ADMINISTRACION%202021-2024%20(INVENTARIO)/RESGUARDOS%20POR%20DIRECCION/9.-%20DECUR/JM-2009-09-05-5111-45-113.xlsx" TargetMode="External"/><Relationship Id="rId385" Type="http://schemas.openxmlformats.org/officeDocument/2006/relationships/hyperlink" Target="ADMINISTRACION%202021-2024%20(INVENTARIO)/RESGUARDOS%20POR%20DIRECCION/9.-%20DECUR/JM-2009-09-05-5111-40-006.xlsx" TargetMode="External"/><Relationship Id="rId19" Type="http://schemas.openxmlformats.org/officeDocument/2006/relationships/hyperlink" Target="ADMINISTRACION%202021-2024%20(INVENTARIO)/RESGUARDOS%20POR%20DIRECCION/9.-%20DECUR/JM-2019-09-01-56902-01-002.xlsx" TargetMode="External"/><Relationship Id="rId224" Type="http://schemas.openxmlformats.org/officeDocument/2006/relationships/hyperlink" Target="ADMINISTRACION%202021-2024%20(INVENTARIO)/RESGUARDOS%20POR%20DIRECCION/9.-%20DECUR/JM-2009-09-05-5111-46-080.xlsx" TargetMode="External"/><Relationship Id="rId245" Type="http://schemas.openxmlformats.org/officeDocument/2006/relationships/hyperlink" Target="ADMINISTRACION%202021-2024%20(INVENTARIO)/RESGUARDOS%20POR%20DIRECCION/9.-%20DECUR/JM-2009-09-05-5111-46-111.xlsx" TargetMode="External"/><Relationship Id="rId266" Type="http://schemas.openxmlformats.org/officeDocument/2006/relationships/hyperlink" Target="ADMINISTRACION%202021-2024%20(INVENTARIO)/RESGUARDOS%20POR%20DIRECCION/9.-%20DECUR/JM-2009-09-05-5111-45-041.xlsx" TargetMode="External"/><Relationship Id="rId287" Type="http://schemas.openxmlformats.org/officeDocument/2006/relationships/hyperlink" Target="ADMINISTRACION%202021-2024%20(INVENTARIO)/RESGUARDOS%20POR%20DIRECCION/9.-%20DECUR/JM-2009-09-05-5111-46-055.xlsx" TargetMode="External"/><Relationship Id="rId410" Type="http://schemas.openxmlformats.org/officeDocument/2006/relationships/hyperlink" Target="ADMINISTRACION%202021-2024%20(INVENTARIO)/RESGUARDOS%20POR%20DIRECCION/9.-%20DECUR/JM-2009-09-05-5111-45-053.xlsx" TargetMode="External"/><Relationship Id="rId431" Type="http://schemas.openxmlformats.org/officeDocument/2006/relationships/hyperlink" Target="ADMINISTRACION%202021-2024%20(INVENTARIO)/RESGUARDOS%20POR%20DIRECCION/9.-%20DECUR/JM-2009-09-05-5111-46-088.xlsx" TargetMode="External"/><Relationship Id="rId452" Type="http://schemas.openxmlformats.org/officeDocument/2006/relationships/hyperlink" Target="ADMINISTRACION%202021-2024%20(INVENTARIO)/RESGUARDOS%20POR%20DIRECCION/9.-%20DECUR/JM-2022-09-02-52101-05-002.xlsx" TargetMode="External"/><Relationship Id="rId30" Type="http://schemas.openxmlformats.org/officeDocument/2006/relationships/hyperlink" Target="ADMINISTRACION%202021-2024%20(INVENTARIO)/RESGUARDOS%20POR%20DIRECCION/9.-%20DECUR/JM-2020-10-07-51101-09-019.xlsx" TargetMode="External"/><Relationship Id="rId105" Type="http://schemas.openxmlformats.org/officeDocument/2006/relationships/hyperlink" Target="ADMINISTRACION%202021-2024%20(INVENTARIO)/RESGUARDOS%20POR%20DIRECCION/9.-%20DECUR/JM-2011-09-02-5291-05-015.xlsx" TargetMode="External"/><Relationship Id="rId126" Type="http://schemas.openxmlformats.org/officeDocument/2006/relationships/hyperlink" Target="ADMINISTRACION%202021-2024%20(INVENTARIO)/RESGUARDOS%20POR%20DIRECCION/9.-%20DECUR/JM-2008-09-02-5111-11-002.xlsx" TargetMode="External"/><Relationship Id="rId147" Type="http://schemas.openxmlformats.org/officeDocument/2006/relationships/hyperlink" Target="ADMINISTRACION%202021-2024%20(INVENTARIO)/RESGUARDOS%20POR%20DIRECCION/9.-%20DECUR/JM-2009-09-05-5111-42-007.xlsx" TargetMode="External"/><Relationship Id="rId168" Type="http://schemas.openxmlformats.org/officeDocument/2006/relationships/hyperlink" Target="ADMINISTRACION%202021-2024%20(INVENTARIO)/RESGUARDOS%20POR%20DIRECCION/9.-%20DECUR/JM-2009-09-05-5111-45-007.xlsx" TargetMode="External"/><Relationship Id="rId312" Type="http://schemas.openxmlformats.org/officeDocument/2006/relationships/hyperlink" Target="ADMINISTRACION%202021-2024%20(INVENTARIO)/RESGUARDOS%20POR%20DIRECCION/9.-%20DECUR/JM-2009-09-05-5111-45-045.xlsx" TargetMode="External"/><Relationship Id="rId333" Type="http://schemas.openxmlformats.org/officeDocument/2006/relationships/hyperlink" Target="ADMINISTRACION%202021-2024%20(INVENTARIO)/RESGUARDOS%20POR%20DIRECCION/9.-%20DECUR/JM-2009-09-05-5111-45-069.xlsx" TargetMode="External"/><Relationship Id="rId354" Type="http://schemas.openxmlformats.org/officeDocument/2006/relationships/hyperlink" Target="ADMINISTRACION%202021-2024%20(INVENTARIO)/RESGUARDOS%20POR%20DIRECCION/9.-%20DECUR/JM-2009-09-05-5111-40-013.xlsx" TargetMode="External"/><Relationship Id="rId51" Type="http://schemas.openxmlformats.org/officeDocument/2006/relationships/hyperlink" Target="ADMINISTRACION%202021-2024%20(INVENTARIO)/RESGUARDOS%20POR%20DIRECCION/9.-%20DECUR/JM-1986-09-01-5111-09-002.xlsx" TargetMode="External"/><Relationship Id="rId72" Type="http://schemas.openxmlformats.org/officeDocument/2006/relationships/hyperlink" Target="ADMINISTRACION%202021-2024%20(INVENTARIO)/RESGUARDOS%20POR%20DIRECCION/9.-%20DECUR/JM-2008-09-05-5291-20-001.xlsx" TargetMode="External"/><Relationship Id="rId93" Type="http://schemas.openxmlformats.org/officeDocument/2006/relationships/hyperlink" Target="ADMINISTRACION%202021-2024%20(INVENTARIO)/RESGUARDOS%20POR%20DIRECCION/9.-%20DECUR/JM-2008-09-05-5291-10-016.xlsx" TargetMode="External"/><Relationship Id="rId189" Type="http://schemas.openxmlformats.org/officeDocument/2006/relationships/hyperlink" Target="ADMINISTRACION%202021-2024%20(INVENTARIO)/RESGUARDOS%20POR%20DIRECCION/9.-%20DECUR/JM-2009-09-05-5111-45-078.xlsx" TargetMode="External"/><Relationship Id="rId375" Type="http://schemas.openxmlformats.org/officeDocument/2006/relationships/hyperlink" Target="ADMINISTRACION%202021-2024%20(INVENTARIO)/RESGUARDOS%20POR%20DIRECCION/9.-%20DECUR/JM-2009-09-05-5111-40-008.xlsx" TargetMode="External"/><Relationship Id="rId396" Type="http://schemas.openxmlformats.org/officeDocument/2006/relationships/hyperlink" Target="ADMINISTRACION%202021-2024%20(INVENTARIO)/RESGUARDOS%20POR%20DIRECCION/9.-%20DECUR/JM-2009-09-05-5111-45-030.xlsx" TargetMode="External"/><Relationship Id="rId3" Type="http://schemas.openxmlformats.org/officeDocument/2006/relationships/hyperlink" Target="ADMINISTRACION%202021-2024%20(INVENTARIO)/RESGUARDOS%20POR%20DIRECCION/9.-%20DECUR/JM-2019-09-60-52901-53-002.xlsx" TargetMode="External"/><Relationship Id="rId214" Type="http://schemas.openxmlformats.org/officeDocument/2006/relationships/hyperlink" Target="ADMINISTRACION%202021-2024%20(INVENTARIO)/RESGUARDOS%20POR%20DIRECCION/9.-%20DECUR/JM-2009-09-05-5111-46-066.xlsx" TargetMode="External"/><Relationship Id="rId235" Type="http://schemas.openxmlformats.org/officeDocument/2006/relationships/hyperlink" Target="ADMINISTRACION%202021-2024%20(INVENTARIO)/RESGUARDOS%20POR%20DIRECCION/9.-%20DECUR/JM-2009-09-05-5111-46-101.xlsx" TargetMode="External"/><Relationship Id="rId256" Type="http://schemas.openxmlformats.org/officeDocument/2006/relationships/hyperlink" Target="ADMINISTRACION%202021-2024%20(INVENTARIO)/RESGUARDOS%20POR%20DIRECCION/9.-%20DECUR/JM-2009-09-05-5111-45-026.xlsx" TargetMode="External"/><Relationship Id="rId277" Type="http://schemas.openxmlformats.org/officeDocument/2006/relationships/hyperlink" Target="ADMINISTRACION%202021-2024%20(INVENTARIO)/RESGUARDOS%20POR%20DIRECCION/9.-%20DECUR/JM-2009-09-05-5111-11-002.xlsx" TargetMode="External"/><Relationship Id="rId298" Type="http://schemas.openxmlformats.org/officeDocument/2006/relationships/hyperlink" Target="ADMINISTRACION%202021-2024%20(INVENTARIO)/RESGUARDOS%20POR%20DIRECCION/9.-%20DECUR/JM-2009-09-05-5111-40-017.xlsx" TargetMode="External"/><Relationship Id="rId400" Type="http://schemas.openxmlformats.org/officeDocument/2006/relationships/hyperlink" Target="ADMINISTRACION%202021-2024%20(INVENTARIO)/RESGUARDOS%20POR%20DIRECCION/9.-%20DECUR/JM-2009-09-05-5111-45-057.xlsx" TargetMode="External"/><Relationship Id="rId421" Type="http://schemas.openxmlformats.org/officeDocument/2006/relationships/hyperlink" Target="ADMINISTRACION%202021-2024%20(INVENTARIO)/RESGUARDOS%20POR%20DIRECCION/9.-%20DECUR/JM-2009-09-05-5111-45-048.xlsx" TargetMode="External"/><Relationship Id="rId442" Type="http://schemas.openxmlformats.org/officeDocument/2006/relationships/hyperlink" Target="ADMINISTRACION%202021-2024%20(INVENTARIO)/RESGUARDOS%20POR%20DIRECCION/9.-%20DECUR/JM-2009-09-05-5111-46-035.xlsx" TargetMode="External"/><Relationship Id="rId116" Type="http://schemas.openxmlformats.org/officeDocument/2006/relationships/hyperlink" Target="ADMINISTRACION%202021-2024%20(INVENTARIO)/RESGUARDOS%20POR%20DIRECCION/9.-%20DECUR/JM-2011-09-02-5291-24-004.xlsx" TargetMode="External"/><Relationship Id="rId137" Type="http://schemas.openxmlformats.org/officeDocument/2006/relationships/hyperlink" Target="ADMINISTRACION%202021-2024%20(INVENTARIO)/RESGUARDOS%20POR%20DIRECCION/9.-%20DECUR/JM-1998-09-02-5111-11-001.xlsx" TargetMode="External"/><Relationship Id="rId158" Type="http://schemas.openxmlformats.org/officeDocument/2006/relationships/hyperlink" Target="ADMINISTRACION%202021-2024%20(INVENTARIO)/RESGUARDOS%20POR%20DIRECCION/9.-%20DECUR/JM-2009-09-05-5111-41-008.xlsx" TargetMode="External"/><Relationship Id="rId302" Type="http://schemas.openxmlformats.org/officeDocument/2006/relationships/hyperlink" Target="ADMINISTRACION%202021-2024%20(INVENTARIO)/RESGUARDOS%20POR%20DIRECCION/9.-%20DECUR/JM-2009-09-05-5111-46-056.xlsx" TargetMode="External"/><Relationship Id="rId323" Type="http://schemas.openxmlformats.org/officeDocument/2006/relationships/hyperlink" Target="ADMINISTRACION%202021-2024%20(INVENTARIO)/RESGUARDOS%20POR%20DIRECCION/9.-%20DECUR/JM-2009-09-05-5111-45-089.xlsx" TargetMode="External"/><Relationship Id="rId344" Type="http://schemas.openxmlformats.org/officeDocument/2006/relationships/hyperlink" Target="ADMINISTRACION%202021-2024%20(INVENTARIO)/RESGUARDOS%20POR%20DIRECCION/9.-%20DECUR/JM-2009-09-05-5111-45-014.xlsx" TargetMode="External"/><Relationship Id="rId20" Type="http://schemas.openxmlformats.org/officeDocument/2006/relationships/hyperlink" Target="ADMINISTRACION%202021-2024%20(INVENTARIO)/RESGUARDOS%20POR%20DIRECCION/9.-%20DECUR/JM-2019-09-01-56902-01-011.xlsx" TargetMode="External"/><Relationship Id="rId41" Type="http://schemas.openxmlformats.org/officeDocument/2006/relationships/hyperlink" Target="ADMINISTRACION%202021-2024%20(INVENTARIO)/RESGUARDOS%20POR%20DIRECCION/9.-%20DECUR/JM-2002-09-02-5111-02-006.xlsx" TargetMode="External"/><Relationship Id="rId62" Type="http://schemas.openxmlformats.org/officeDocument/2006/relationships/hyperlink" Target="ADMINISTRACION%202021-2024%20(INVENTARIO)/RESGUARDOS%20POR%20DIRECCION/9.-%20DECUR/JM-2000-09-02-5291-60-001.xlsx" TargetMode="External"/><Relationship Id="rId83" Type="http://schemas.openxmlformats.org/officeDocument/2006/relationships/hyperlink" Target="ADMINISTRACION%202021-2024%20(INVENTARIO)/RESGUARDOS%20POR%20DIRECCION/9.-%20DECUR/JM-2008-09-05-5291-10-001.xlsx" TargetMode="External"/><Relationship Id="rId179" Type="http://schemas.openxmlformats.org/officeDocument/2006/relationships/hyperlink" Target="ADMINISTRACION%202021-2024%20(INVENTARIO)/RESGUARDOS%20POR%20DIRECCION/9.-%20DECUR/JM-2009-09-05-5111-45-067.xlsx" TargetMode="External"/><Relationship Id="rId365" Type="http://schemas.openxmlformats.org/officeDocument/2006/relationships/hyperlink" Target="ADMINISTRACION%202021-2024%20(INVENTARIO)/RESGUARDOS%20POR%20DIRECCION/9.-%20DECUR/JM-2009-09-05-5111-45-129.xlsx" TargetMode="External"/><Relationship Id="rId386" Type="http://schemas.openxmlformats.org/officeDocument/2006/relationships/hyperlink" Target="ADMINISTRACION%202021-2024%20(INVENTARIO)/RESGUARDOS%20POR%20DIRECCION/9.-%20DECUR/JM-2009-09-05-5111-40-005.xlsx" TargetMode="External"/><Relationship Id="rId190" Type="http://schemas.openxmlformats.org/officeDocument/2006/relationships/hyperlink" Target="ADMINISTRACION%202021-2024%20(INVENTARIO)/RESGUARDOS%20POR%20DIRECCION/9.-%20DECUR/JM-2009-09-05-5111-45-079.xlsx" TargetMode="External"/><Relationship Id="rId204" Type="http://schemas.openxmlformats.org/officeDocument/2006/relationships/hyperlink" Target="ADMINISTRACION%202021-2024%20(INVENTARIO)/RESGUARDOS%20POR%20DIRECCION/9.-%20DECUR/JM-2009-09-05-5111-45-114.xlsx" TargetMode="External"/><Relationship Id="rId225" Type="http://schemas.openxmlformats.org/officeDocument/2006/relationships/hyperlink" Target="ADMINISTRACION%202021-2024%20(INVENTARIO)/RESGUARDOS%20POR%20DIRECCION/9.-%20DECUR/JM-2009-09-05-5111-46-081.xlsx" TargetMode="External"/><Relationship Id="rId246" Type="http://schemas.openxmlformats.org/officeDocument/2006/relationships/hyperlink" Target="ADMINISTRACION%202021-2024%20(INVENTARIO)/RESGUARDOS%20POR%20DIRECCION/9.-%20DECUR/JM-2009-09-05-5111-46-112.xlsx" TargetMode="External"/><Relationship Id="rId267" Type="http://schemas.openxmlformats.org/officeDocument/2006/relationships/hyperlink" Target="ADMINISTRACION%202021-2024%20(INVENTARIO)/RESGUARDOS%20POR%20DIRECCION/9.-%20DECUR/JM-2009-09-05-5111-45-042.xlsx" TargetMode="External"/><Relationship Id="rId288" Type="http://schemas.openxmlformats.org/officeDocument/2006/relationships/hyperlink" Target="ADMINISTRACION%202021-2024%20(INVENTARIO)/RESGUARDOS%20POR%20DIRECCION/9.-%20DECUR/JM-2009-09-05-5111-46-057.xlsx" TargetMode="External"/><Relationship Id="rId411" Type="http://schemas.openxmlformats.org/officeDocument/2006/relationships/hyperlink" Target="ADMINISTRACION%202021-2024%20(INVENTARIO)/RESGUARDOS%20POR%20DIRECCION/9.-%20DECUR/JM-2009-09-05-5111-46-059.xlsx" TargetMode="External"/><Relationship Id="rId432" Type="http://schemas.openxmlformats.org/officeDocument/2006/relationships/hyperlink" Target="ADMINISTRACION%202021-2024%20(INVENTARIO)/RESGUARDOS%20POR%20DIRECCION/9.-%20DECUR/JM-2009-09-05-5111-46-089.xlsx" TargetMode="External"/><Relationship Id="rId453" Type="http://schemas.openxmlformats.org/officeDocument/2006/relationships/hyperlink" Target="ADMINISTRACION%202021-2024%20(INVENTARIO)/RESGUARDOS%20POR%20DIRECCION/9.-%20DECUR/JM-2022-09-02-52101-05-003.xlsx" TargetMode="External"/><Relationship Id="rId106" Type="http://schemas.openxmlformats.org/officeDocument/2006/relationships/hyperlink" Target="ADMINISTRACION%202021-2024%20(INVENTARIO)/RESGUARDOS%20POR%20DIRECCION/9.-%20DECUR/JM-2011-09-02-5291-05-016.xlsx" TargetMode="External"/><Relationship Id="rId127" Type="http://schemas.openxmlformats.org/officeDocument/2006/relationships/hyperlink" Target="ADMINISTRACION%202021-2024%20(INVENTARIO)/RESGUARDOS%20POR%20DIRECCION/9.-%20DECUR/JM-2008-09-02-5111-11-004.xlsx" TargetMode="External"/><Relationship Id="rId313" Type="http://schemas.openxmlformats.org/officeDocument/2006/relationships/hyperlink" Target="ADMINISTRACION%202021-2024%20(INVENTARIO)/RESGUARDOS%20POR%20DIRECCION/9.-%20DECUR/JM-2009-09-05-5111-45-051.xlsx" TargetMode="External"/><Relationship Id="rId10" Type="http://schemas.openxmlformats.org/officeDocument/2006/relationships/hyperlink" Target="ADMINISTRACION%202021-2024%20(INVENTARIO)/RESGUARDOS%20POR%20DIRECCION/9.-%20DECUR/JM-2019-09-60-52901-52-001.xlsx" TargetMode="External"/><Relationship Id="rId31" Type="http://schemas.openxmlformats.org/officeDocument/2006/relationships/hyperlink" Target="ADMINISTRACION%202021-2024%20(INVENTARIO)/RESGUARDOS%20POR%20DIRECCION/9.-%20DECUR/JM-2020-10-07-51101-09-020.xlsx" TargetMode="External"/><Relationship Id="rId52" Type="http://schemas.openxmlformats.org/officeDocument/2006/relationships/hyperlink" Target="ADMINISTRACION%202021-2024%20(INVENTARIO)/RESGUARDOS%20POR%20DIRECCION/9.-%20DECUR/JM-1986-09-01-5111-09-005.xlsx" TargetMode="External"/><Relationship Id="rId73" Type="http://schemas.openxmlformats.org/officeDocument/2006/relationships/hyperlink" Target="ADMINISTRACION%202021-2024%20(INVENTARIO)/RESGUARDOS%20POR%20DIRECCION/9.-%20DECUR/JM-2008-09-05-5291-44-001.xlsx" TargetMode="External"/><Relationship Id="rId94" Type="http://schemas.openxmlformats.org/officeDocument/2006/relationships/hyperlink" Target="ADMINISTRACION%202021-2024%20(INVENTARIO)/RESGUARDOS%20POR%20DIRECCION/9.-%20DECUR/JM-2008-09-05-5291-10-017.xlsx" TargetMode="External"/><Relationship Id="rId148" Type="http://schemas.openxmlformats.org/officeDocument/2006/relationships/hyperlink" Target="ADMINISTRACION%202021-2024%20(INVENTARIO)/RESGUARDOS%20POR%20DIRECCION/9.-%20DECUR/JM-2009-09-05-5111-42-008.xlsx" TargetMode="External"/><Relationship Id="rId169" Type="http://schemas.openxmlformats.org/officeDocument/2006/relationships/hyperlink" Target="ADMINISTRACION%202021-2024%20(INVENTARIO)/RESGUARDOS%20POR%20DIRECCION/9.-%20DECUR/JM-2009-09-05-5111-45-008.xlsx" TargetMode="External"/><Relationship Id="rId334" Type="http://schemas.openxmlformats.org/officeDocument/2006/relationships/hyperlink" Target="ADMINISTRACION%202021-2024%20(INVENTARIO)/RESGUARDOS%20POR%20DIRECCION/9.-%20DECUR/JM-2009-09-05-5111-46-008.xlsx" TargetMode="External"/><Relationship Id="rId355" Type="http://schemas.openxmlformats.org/officeDocument/2006/relationships/hyperlink" Target="ADMINISTRACION%202021-2024%20(INVENTARIO)/RESGUARDOS%20POR%20DIRECCION/9.-%20DECUR/JM-2009-09-05-5111-46-117.xlsx" TargetMode="External"/><Relationship Id="rId376" Type="http://schemas.openxmlformats.org/officeDocument/2006/relationships/hyperlink" Target="ADMINISTRACION%202021-2024%20(INVENTARIO)/RESGUARDOS%20POR%20DIRECCION/9.-%20DECUR/JM-2009-09-05-5111-46-014.xlsx" TargetMode="External"/><Relationship Id="rId397" Type="http://schemas.openxmlformats.org/officeDocument/2006/relationships/hyperlink" Target="ADMINISTRACION%202021-2024%20(INVENTARIO)/RESGUARDOS%20POR%20DIRECCION/9.-%20DECUR/JM-2009-09-05-5111-45-031.xlsx" TargetMode="External"/><Relationship Id="rId4" Type="http://schemas.openxmlformats.org/officeDocument/2006/relationships/hyperlink" Target="ADMINISTRACION%202021-2024%20(INVENTARIO)/RESGUARDOS%20POR%20DIRECCION/9.-%20DECUR/JM-2019-09-60-52901-53-003.xlsx" TargetMode="External"/><Relationship Id="rId180" Type="http://schemas.openxmlformats.org/officeDocument/2006/relationships/hyperlink" Target="ADMINISTRACION%202021-2024%20(INVENTARIO)/RESGUARDOS%20POR%20DIRECCION/9.-%20DECUR/JM-2009-09-05-5111-45-068.xlsx" TargetMode="External"/><Relationship Id="rId215" Type="http://schemas.openxmlformats.org/officeDocument/2006/relationships/hyperlink" Target="ADMINISTRACION%202021-2024%20(INVENTARIO)/RESGUARDOS%20POR%20DIRECCION/9.-%20DECUR/JM-2009-09-05-5111-46-067.xlsx" TargetMode="External"/><Relationship Id="rId236" Type="http://schemas.openxmlformats.org/officeDocument/2006/relationships/hyperlink" Target="ADMINISTRACION%202021-2024%20(INVENTARIO)/RESGUARDOS%20POR%20DIRECCION/9.-%20DECUR/JM-2009-09-05-5111-46-102.xlsx" TargetMode="External"/><Relationship Id="rId257" Type="http://schemas.openxmlformats.org/officeDocument/2006/relationships/hyperlink" Target="ADMINISTRACION%202021-2024%20(INVENTARIO)/RESGUARDOS%20POR%20DIRECCION/9.-%20DECUR/JM-2009-09-05-5111-46-007.xlsx" TargetMode="External"/><Relationship Id="rId278" Type="http://schemas.openxmlformats.org/officeDocument/2006/relationships/hyperlink" Target="ADMINISTRACION%202021-2024%20(INVENTARIO)/RESGUARDOS%20POR%20DIRECCION/9.-%20DECUR/JM-2009-09-05-5111-11-003.xlsx" TargetMode="External"/><Relationship Id="rId401" Type="http://schemas.openxmlformats.org/officeDocument/2006/relationships/hyperlink" Target="ADMINISTRACION%202021-2024%20(INVENTARIO)/RESGUARDOS%20POR%20DIRECCION/9.-%20DECUR/JM-2009-09-05-5111-45-058.xlsx" TargetMode="External"/><Relationship Id="rId422" Type="http://schemas.openxmlformats.org/officeDocument/2006/relationships/hyperlink" Target="ADMINISTRACION%202021-2024%20(INVENTARIO)/RESGUARDOS%20POR%20DIRECCION/9.-%20DECUR/JM-2009-09-05-5111-46-075.xlsx" TargetMode="External"/><Relationship Id="rId443" Type="http://schemas.openxmlformats.org/officeDocument/2006/relationships/hyperlink" Target="ADMINISTRACION%202021-2024%20(INVENTARIO)/RESGUARDOS%20POR%20DIRECCION/9.-%20DECUR/JM-2009-09-05-5111-46-036.xlsx" TargetMode="External"/><Relationship Id="rId303" Type="http://schemas.openxmlformats.org/officeDocument/2006/relationships/hyperlink" Target="ADMINISTRACION%202021-2024%20(INVENTARIO)/RESGUARDOS%20POR%20DIRECCION/9.-%20DECUR/JM-2009-09-05-5111-45-122.xlsx" TargetMode="External"/><Relationship Id="rId42" Type="http://schemas.openxmlformats.org/officeDocument/2006/relationships/hyperlink" Target="ADMINISTRACION%202021-2024%20(INVENTARIO)/RESGUARDOS%20POR%20DIRECCION/9.-%20DECUR/JM-2005-09-01-5111-16-007.xlsx" TargetMode="External"/><Relationship Id="rId84" Type="http://schemas.openxmlformats.org/officeDocument/2006/relationships/hyperlink" Target="ADMINISTRACION%202021-2024%20(INVENTARIO)/RESGUARDOS%20POR%20DIRECCION/9.-%20DECUR/JM-2008-09-05-5291-10-003.xlsx" TargetMode="External"/><Relationship Id="rId138" Type="http://schemas.openxmlformats.org/officeDocument/2006/relationships/hyperlink" Target="ADMINISTRACION%202021-2024%20(INVENTARIO)/RESGUARDOS%20POR%20DIRECCION/9.-%20DECUR/JM-1998-09-01-5111-02-001.xlsx" TargetMode="External"/><Relationship Id="rId345" Type="http://schemas.openxmlformats.org/officeDocument/2006/relationships/hyperlink" Target="ADMINISTRACION%202021-2024%20(INVENTARIO)/RESGUARDOS%20POR%20DIRECCION/9.-%20DECUR/JM-2009-09-05-5111-45-015.xlsx" TargetMode="External"/><Relationship Id="rId387" Type="http://schemas.openxmlformats.org/officeDocument/2006/relationships/hyperlink" Target="ADMINISTRACION%202021-2024%20(INVENTARIO)/RESGUARDOS%20POR%20DIRECCION/9.-%20DECUR/JM-2009-09-05-5111-45-023.xlsx" TargetMode="External"/><Relationship Id="rId191" Type="http://schemas.openxmlformats.org/officeDocument/2006/relationships/hyperlink" Target="ADMINISTRACION%202021-2024%20(INVENTARIO)/RESGUARDOS%20POR%20DIRECCION/9.-%20DECUR/JM-2009-09-05-5111-45-093.xlsx" TargetMode="External"/><Relationship Id="rId205" Type="http://schemas.openxmlformats.org/officeDocument/2006/relationships/hyperlink" Target="ADMINISTRACION%202021-2024%20(INVENTARIO)/RESGUARDOS%20POR%20DIRECCION/9.-%20DECUR/JM-2009-09-05-5111-45-115.xlsx" TargetMode="External"/><Relationship Id="rId247" Type="http://schemas.openxmlformats.org/officeDocument/2006/relationships/hyperlink" Target="ADMINISTRACION%202021-2024%20(INVENTARIO)/RESGUARDOS%20POR%20DIRECCION/9.-%20DECUR/JM-2009-09-05-5111-46-113.xlsx" TargetMode="External"/><Relationship Id="rId412" Type="http://schemas.openxmlformats.org/officeDocument/2006/relationships/hyperlink" Target="ADMINISTRACION%202021-2024%20(INVENTARIO)/RESGUARDOS%20POR%20DIRECCION/9.-%20DECUR/JM-2009-09-05-5111-46-060.xlsx" TargetMode="External"/><Relationship Id="rId107" Type="http://schemas.openxmlformats.org/officeDocument/2006/relationships/hyperlink" Target="ADMINISTRACION%202021-2024%20(INVENTARIO)/RESGUARDOS%20POR%20DIRECCION/9.-%20DECUR/JM-2011-09-02-5291-05-017.xlsx" TargetMode="External"/><Relationship Id="rId289" Type="http://schemas.openxmlformats.org/officeDocument/2006/relationships/hyperlink" Target="ADMINISTRACION%202021-2024%20(INVENTARIO)/RESGUARDOS%20POR%20DIRECCION/9.-%20DECUR/JM-2009-09-05-5111-45-127.xlsx" TargetMode="External"/><Relationship Id="rId454" Type="http://schemas.openxmlformats.org/officeDocument/2006/relationships/hyperlink" Target="ADMINISTRACION%202021-2024%20(INVENTARIO)/RESGUARDOS%20POR%20DIRECCION/9.-%20DECUR/JM-2022-09-02-52101-62-003.xlsx" TargetMode="External"/><Relationship Id="rId11" Type="http://schemas.openxmlformats.org/officeDocument/2006/relationships/hyperlink" Target="ADMINISTRACION%202021-2024%20(INVENTARIO)/RESGUARDOS%20POR%20DIRECCION/9.-%20DECUR/JM-2019-09-60-51901-22-004.xlsx" TargetMode="External"/><Relationship Id="rId53" Type="http://schemas.openxmlformats.org/officeDocument/2006/relationships/hyperlink" Target="ADMINISTRACION%202021-2024%20(INVENTARIO)/RESGUARDOS%20POR%20DIRECCION/9.-%20DECUR/JM-1997-09-01-5111-11-002.xlsx" TargetMode="External"/><Relationship Id="rId149" Type="http://schemas.openxmlformats.org/officeDocument/2006/relationships/hyperlink" Target="ADMINISTRACION%202021-2024%20(INVENTARIO)/RESGUARDOS%20POR%20DIRECCION/9.-%20DECUR/JM-2009-09-05-5111-42-009.xlsx" TargetMode="External"/><Relationship Id="rId314" Type="http://schemas.openxmlformats.org/officeDocument/2006/relationships/hyperlink" Target="ADMINISTRACION%202021-2024%20(INVENTARIO)/RESGUARDOS%20POR%20DIRECCION/9.-%20DECUR/JM-2009-09-05-5111-46-049.xlsx" TargetMode="External"/><Relationship Id="rId356" Type="http://schemas.openxmlformats.org/officeDocument/2006/relationships/hyperlink" Target="ADMINISTRACION%202021-2024%20(INVENTARIO)/RESGUARDOS%20POR%20DIRECCION/9.-%20DECUR/JM-2009-09-05-5111-46-018.xlsx" TargetMode="External"/><Relationship Id="rId398" Type="http://schemas.openxmlformats.org/officeDocument/2006/relationships/hyperlink" Target="ADMINISTRACION%202021-2024%20(INVENTARIO)/RESGUARDOS%20POR%20DIRECCION/9.-%20DECUR/JM-2009-09-05-5111-46-073.xlsx" TargetMode="External"/><Relationship Id="rId95" Type="http://schemas.openxmlformats.org/officeDocument/2006/relationships/hyperlink" Target="ADMINISTRACION%202021-2024%20(INVENTARIO)/RESGUARDOS%20POR%20DIRECCION/9.-%20DECUR/JM-2008-09-05-5291-10-019.xlsx" TargetMode="External"/><Relationship Id="rId160" Type="http://schemas.openxmlformats.org/officeDocument/2006/relationships/hyperlink" Target="ADMINISTRACION%202021-2024%20(INVENTARIO)/RESGUARDOS%20POR%20DIRECCION/9.-%20DECUR/JM-2009-09-05-5111-43-001.xlsx" TargetMode="External"/><Relationship Id="rId216" Type="http://schemas.openxmlformats.org/officeDocument/2006/relationships/hyperlink" Target="ADMINISTRACION%202021-2024%20(INVENTARIO)/RESGUARDOS%20POR%20DIRECCION/9.-%20DECUR/JM-2009-09-05-5111-46-068.xlsx" TargetMode="External"/><Relationship Id="rId423" Type="http://schemas.openxmlformats.org/officeDocument/2006/relationships/hyperlink" Target="ADMINISTRACION%202021-2024%20(INVENTARIO)/RESGUARDOS%20POR%20DIRECCION/9.-%20DECUR/JM-2009-09-05-5111-46-076.xlsx" TargetMode="External"/><Relationship Id="rId258" Type="http://schemas.openxmlformats.org/officeDocument/2006/relationships/hyperlink" Target="ADMINISTRACION%202021-2024%20(INVENTARIO)/RESGUARDOS%20POR%20DIRECCION/9.-%20DECUR/JM-2009-09-05-5111-46-012.xlsx" TargetMode="External"/><Relationship Id="rId22" Type="http://schemas.openxmlformats.org/officeDocument/2006/relationships/hyperlink" Target="ADMINISTRACION%202021-2024%20(INVENTARIO)/RESGUARDOS%20POR%20DIRECCION/9.-%20DECUR/JM-2020-09-01-51501-04-010.xlsx" TargetMode="External"/><Relationship Id="rId64" Type="http://schemas.openxmlformats.org/officeDocument/2006/relationships/hyperlink" Target="ADMINISTRACION%202021-2024%20(INVENTARIO)/RESGUARDOS%20POR%20DIRECCION/9.-%20DECUR/JM-2008-09-05-5291-36-002.xlsx" TargetMode="External"/><Relationship Id="rId118" Type="http://schemas.openxmlformats.org/officeDocument/2006/relationships/hyperlink" Target="ADMINISTRACION%202021-2024%20(INVENTARIO)/RESGUARDOS%20POR%20DIRECCION/9.-%20DECUR/JM-2011-09-02-5291-59-003.xlsx" TargetMode="External"/><Relationship Id="rId325" Type="http://schemas.openxmlformats.org/officeDocument/2006/relationships/hyperlink" Target="ADMINISTRACION%202021-2024%20(INVENTARIO)/RESGUARDOS%20POR%20DIRECCION/9.-%20DECUR/JM-2009-09-05-5111-45-092.xlsx" TargetMode="External"/><Relationship Id="rId367" Type="http://schemas.openxmlformats.org/officeDocument/2006/relationships/hyperlink" Target="ADMINISTRACION%202021-2024%20(INVENTARIO)/RESGUARDOS%20POR%20DIRECCION/9.-%20DECUR/JM-2009-09-05-5111-46-127.xlsx" TargetMode="External"/><Relationship Id="rId171" Type="http://schemas.openxmlformats.org/officeDocument/2006/relationships/hyperlink" Target="ADMINISTRACION%202021-2024%20(INVENTARIO)/RESGUARDOS%20POR%20DIRECCION/9.-%20DECUR/JM-2009-09-05-5111-45-059.xlsx" TargetMode="External"/><Relationship Id="rId227" Type="http://schemas.openxmlformats.org/officeDocument/2006/relationships/hyperlink" Target="ADMINISTRACION%202021-2024%20(INVENTARIO)/RESGUARDOS%20POR%20DIRECCION/9.-%20DECUR/JM-2009-09-05-5111-46-083.xlsx" TargetMode="External"/><Relationship Id="rId269" Type="http://schemas.openxmlformats.org/officeDocument/2006/relationships/hyperlink" Target="ADMINISTRACION%202021-2024%20(INVENTARIO)/RESGUARDOS%20POR%20DIRECCION/9.-%20DECUR/JM-2009-09-05-5111-46-041.xlsx" TargetMode="External"/><Relationship Id="rId434" Type="http://schemas.openxmlformats.org/officeDocument/2006/relationships/hyperlink" Target="ADMINISTRACION%202021-2024%20(INVENTARIO)/RESGUARDOS%20POR%20DIRECCION/9.-%20DECUR/JM-2009-09-05-5111-45-106.xlsx" TargetMode="External"/><Relationship Id="rId33" Type="http://schemas.openxmlformats.org/officeDocument/2006/relationships/hyperlink" Target="ADMINISTRACION%202021-2024%20(INVENTARIO)/RESGUARDOS%20POR%20DIRECCION/9.-%20DECUR/JM-2020-10-07-51501-01-067.xlsx" TargetMode="External"/><Relationship Id="rId129" Type="http://schemas.openxmlformats.org/officeDocument/2006/relationships/hyperlink" Target="ADMINISTRACION%202021-2024%20(INVENTARIO)/RESGUARDOS%20POR%20DIRECCION/9.-%20DECUR/JM-2010-09-01-5671-16-001.xlsx" TargetMode="External"/><Relationship Id="rId280" Type="http://schemas.openxmlformats.org/officeDocument/2006/relationships/hyperlink" Target="ADMINISTRACION%202021-2024%20(INVENTARIO)/RESGUARDOS%20POR%20DIRECCION/9.-%20DECUR/JM-2009-09-05-5111-45-025.xlsx" TargetMode="External"/><Relationship Id="rId336" Type="http://schemas.openxmlformats.org/officeDocument/2006/relationships/hyperlink" Target="ADMINISTRACION%202021-2024%20(INVENTARIO)/RESGUARDOS%20POR%20DIRECCION/9.-%20DECUR/JM-2009-09-05-5111-46-010.xlsx" TargetMode="External"/><Relationship Id="rId75" Type="http://schemas.openxmlformats.org/officeDocument/2006/relationships/hyperlink" Target="ADMINISTRACION%202021-2024%20(INVENTARIO)/RESGUARDOS%20POR%20DIRECCION/9.-%20DECUR/JM-2008-09-05-5291-27-001.xlsx" TargetMode="External"/><Relationship Id="rId140" Type="http://schemas.openxmlformats.org/officeDocument/2006/relationships/hyperlink" Target="ADMINISTRACION%202021-2024%20(INVENTARIO)/RESGUARDOS%20POR%20DIRECCION/9.-%20DECUR/JM-2007-09-01-5151-04-005.xlsx" TargetMode="External"/><Relationship Id="rId182" Type="http://schemas.openxmlformats.org/officeDocument/2006/relationships/hyperlink" Target="ADMINISTRACION%202021-2024%20(INVENTARIO)/RESGUARDOS%20POR%20DIRECCION/9.-%20DECUR/JM-2009-09-05-5111-45-071.xlsx" TargetMode="External"/><Relationship Id="rId378" Type="http://schemas.openxmlformats.org/officeDocument/2006/relationships/hyperlink" Target="ADMINISTRACION%202021-2024%20(INVENTARIO)/RESGUARDOS%20POR%20DIRECCION/9.-%20DECUR/JM-2009-09-05-5111-46-016.xlsx" TargetMode="External"/><Relationship Id="rId403" Type="http://schemas.openxmlformats.org/officeDocument/2006/relationships/hyperlink" Target="ADMINISTRACION%202021-2024%20(INVENTARIO)/RESGUARDOS%20POR%20DIRECCION/9.-%20DECUR/JM-2009-09-05-5111-45-104.xlsx" TargetMode="External"/><Relationship Id="rId6" Type="http://schemas.openxmlformats.org/officeDocument/2006/relationships/hyperlink" Target="ADMINISTRACION%202021-2024%20(INVENTARIO)/RESGUARDOS%20POR%20DIRECCION/9.-%20DECUR/JM-2019-09-60-52901-53-005.xlsx" TargetMode="External"/><Relationship Id="rId238" Type="http://schemas.openxmlformats.org/officeDocument/2006/relationships/hyperlink" Target="ADMINISTRACION%202021-2024%20(INVENTARIO)/RESGUARDOS%20POR%20DIRECCION/9.-%20DECUR/JM-2009-09-05-5111-46-104.xlsx" TargetMode="External"/><Relationship Id="rId445" Type="http://schemas.openxmlformats.org/officeDocument/2006/relationships/hyperlink" Target="ADMINISTRACION%202021-2024%20(INVENTARIO)/RESGUARDOS%20POR%20DIRECCION/9.-%20DECUR/JM-2009-09-05-5111-45-028.xlsx" TargetMode="External"/><Relationship Id="rId291" Type="http://schemas.openxmlformats.org/officeDocument/2006/relationships/hyperlink" Target="ADMINISTRACION%202021-2024%20(INVENTARIO)/RESGUARDOS%20POR%20DIRECCION/9.-%20DECUR/JM-2009-09-05-5111-46-053.xlsx" TargetMode="External"/><Relationship Id="rId305" Type="http://schemas.openxmlformats.org/officeDocument/2006/relationships/hyperlink" Target="ADMINISTRACION%202021-2024%20(INVENTARIO)/RESGUARDOS%20POR%20DIRECCION/9.-%20DECUR/JM-2009-09-05-5111-46-120.xlsx" TargetMode="External"/><Relationship Id="rId347" Type="http://schemas.openxmlformats.org/officeDocument/2006/relationships/hyperlink" Target="ADMINISTRACION%202021-2024%20(INVENTARIO)/RESGUARDOS%20POR%20DIRECCION/9.-%20DECUR/JM-2009-09-05-5111-46-024.xlsx" TargetMode="External"/><Relationship Id="rId44" Type="http://schemas.openxmlformats.org/officeDocument/2006/relationships/hyperlink" Target="ADMINISTRACION%202021-2024%20(INVENTARIO)/RESGUARDOS%20POR%20DIRECCION/9.-%20DECUR/JM-2007-09-02-5111-09-007.xlsx" TargetMode="External"/><Relationship Id="rId86" Type="http://schemas.openxmlformats.org/officeDocument/2006/relationships/hyperlink" Target="ADMINISTRACION%202021-2024%20(INVENTARIO)/RESGUARDOS%20POR%20DIRECCION/9.-%20DECUR/JM-2008-09-05-5291-10-007.xlsx" TargetMode="External"/><Relationship Id="rId151" Type="http://schemas.openxmlformats.org/officeDocument/2006/relationships/hyperlink" Target="ADMINISTRACION%202021-2024%20(INVENTARIO)/RESGUARDOS%20POR%20DIRECCION/9.-%20DECUR/JM-2009-09-05-5111-42-011.xlsx" TargetMode="External"/><Relationship Id="rId389" Type="http://schemas.openxmlformats.org/officeDocument/2006/relationships/hyperlink" Target="ADMINISTRACION%202021-2024%20(INVENTARIO)/RESGUARDOS%20POR%20DIRECCION/9.-%20DECUR/JM-2009-09-05-5111-46-125.xlsx" TargetMode="External"/><Relationship Id="rId193" Type="http://schemas.openxmlformats.org/officeDocument/2006/relationships/hyperlink" Target="ADMINISTRACION%202021-2024%20(INVENTARIO)/RESGUARDOS%20POR%20DIRECCION/9.-%20DECUR/JM-2009-09-05-5111-45-095.xlsx" TargetMode="External"/><Relationship Id="rId207" Type="http://schemas.openxmlformats.org/officeDocument/2006/relationships/hyperlink" Target="ADMINISTRACION%202021-2024%20(INVENTARIO)/RESGUARDOS%20POR%20DIRECCION/9.-%20DECUR/JM-2009-09-05-5111-45-117.xlsx" TargetMode="External"/><Relationship Id="rId249" Type="http://schemas.openxmlformats.org/officeDocument/2006/relationships/hyperlink" Target="ADMINISTRACION%202021-2024%20(INVENTARIO)/RESGUARDOS%20POR%20DIRECCION/9.-%20DECUR/JM-2009-09-05-5111-46-115.xlsx" TargetMode="External"/><Relationship Id="rId414" Type="http://schemas.openxmlformats.org/officeDocument/2006/relationships/hyperlink" Target="ADMINISTRACION%202021-2024%20(INVENTARIO)/RESGUARDOS%20POR%20DIRECCION/9.-%20DECUR/JM-2009-09-05-5111-45-124.xlsx" TargetMode="External"/><Relationship Id="rId456" Type="http://schemas.openxmlformats.org/officeDocument/2006/relationships/hyperlink" Target="ADMINISTRACION%202021-2024%20(INVENTARIO)/RESGUARDOS%20POR%20DIRECCION/9.-%20DECUR/JM-2022-09-02-52101-09-004.xlsx" TargetMode="External"/><Relationship Id="rId13" Type="http://schemas.openxmlformats.org/officeDocument/2006/relationships/hyperlink" Target="ADMINISTRACION%202021-2024%20(INVENTARIO)/RESGUARDOS%20POR%20DIRECCION/9.-%20DECUR/JM-2019-09-02-51501-04-009.xlsx" TargetMode="External"/><Relationship Id="rId109" Type="http://schemas.openxmlformats.org/officeDocument/2006/relationships/hyperlink" Target="ADMINISTRACION%202021-2024%20(INVENTARIO)/RESGUARDOS%20POR%20DIRECCION/9.-%20DECUR/JM-2011-09-02-5291-62-001.xlsx" TargetMode="External"/><Relationship Id="rId260" Type="http://schemas.openxmlformats.org/officeDocument/2006/relationships/hyperlink" Target="ADMINISTRACION%202021-2024%20(INVENTARIO)/RESGUARDOS%20POR%20DIRECCION/9.-%20DECUR/JM-2009-09-05-5111-40-016.xlsx" TargetMode="External"/><Relationship Id="rId316" Type="http://schemas.openxmlformats.org/officeDocument/2006/relationships/hyperlink" Target="ADMINISTRACION%202021-2024%20(INVENTARIO)/RESGUARDOS%20POR%20DIRECCION/9.-%20DECUR/JM-2009-09-05-5111-46-051.xlsx" TargetMode="External"/><Relationship Id="rId55" Type="http://schemas.openxmlformats.org/officeDocument/2006/relationships/hyperlink" Target="ADMINISTRACION%202021-2024%20(INVENTARIO)/RESGUARDOS%20POR%20DIRECCION/9.-%20DECUR/JM-1997-09-01-5291-14-001.xlsx" TargetMode="External"/><Relationship Id="rId97" Type="http://schemas.openxmlformats.org/officeDocument/2006/relationships/hyperlink" Target="ADMINISTRACION%202021-2024%20(INVENTARIO)/RESGUARDOS%20POR%20DIRECCION/9.-%20DECUR/JM-2008-09-05-5291-10-022.xlsx" TargetMode="External"/><Relationship Id="rId120" Type="http://schemas.openxmlformats.org/officeDocument/2006/relationships/hyperlink" Target="ADMINISTRACION%202021-2024%20(INVENTARIO)/RESGUARDOS%20POR%20DIRECCION/9.-%20DECUR/JM-2012-09-13-5291-02-005.xlsx" TargetMode="External"/><Relationship Id="rId358" Type="http://schemas.openxmlformats.org/officeDocument/2006/relationships/hyperlink" Target="ADMINISTRACION%202021-2024%20(INVENTARIO)/RESGUARDOS%20POR%20DIRECCION/9.-%20DECUR/JM-2009-09-05-5111-46-020.xlsx" TargetMode="External"/><Relationship Id="rId162" Type="http://schemas.openxmlformats.org/officeDocument/2006/relationships/hyperlink" Target="ADMINISTRACION%202021-2024%20(INVENTARIO)/RESGUARDOS%20POR%20DIRECCION/9.-%20DECUR/JM-2009-09-05-5111-45-001.xlsx" TargetMode="External"/><Relationship Id="rId218" Type="http://schemas.openxmlformats.org/officeDocument/2006/relationships/hyperlink" Target="ADMINISTRACION%202021-2024%20(INVENTARIO)/RESGUARDOS%20POR%20DIRECCION/9.-%20DECUR/JM-2009-09-05-5111-46-070.xlsx" TargetMode="External"/><Relationship Id="rId425" Type="http://schemas.openxmlformats.org/officeDocument/2006/relationships/hyperlink" Target="ADMINISTRACION%202021-2024%20(INVENTARIO)/RESGUARDOS%20POR%20DIRECCION/9.-%20DECUR/JM-2009-09-05-5111-45-035.xlsx" TargetMode="External"/><Relationship Id="rId271" Type="http://schemas.openxmlformats.org/officeDocument/2006/relationships/hyperlink" Target="ADMINISTRACION%202021-2024%20(INVENTARIO)/RESGUARDOS%20POR%20DIRECCION/9.-%20DECUR/JM-2009-09-05-5111-46-043.xlsx" TargetMode="External"/><Relationship Id="rId24" Type="http://schemas.openxmlformats.org/officeDocument/2006/relationships/hyperlink" Target="ADMINISTRACION%202021-2024%20(INVENTARIO)/RESGUARDOS%20POR%20DIRECCION/9.-%20DECUR/JM-2020-10-07-51101-17-021.xlsx" TargetMode="External"/><Relationship Id="rId66" Type="http://schemas.openxmlformats.org/officeDocument/2006/relationships/hyperlink" Target="ADMINISTRACION%202021-2024%20(INVENTARIO)/RESGUARDOS%20POR%20DIRECCION/9.-%20DECUR/JM-2008-09-05-5291-08-003.xlsx" TargetMode="External"/><Relationship Id="rId131" Type="http://schemas.openxmlformats.org/officeDocument/2006/relationships/hyperlink" Target="ADMINISTRACION%202021-2024%20(INVENTARIO)/RESGUARDOS%20POR%20DIRECCION/9.-%20DECUR/JM-2012-09-02-5221-01-001.xlsx" TargetMode="External"/><Relationship Id="rId327" Type="http://schemas.openxmlformats.org/officeDocument/2006/relationships/hyperlink" Target="ADMINISTRACION%202021-2024%20(INVENTARIO)/RESGUARDOS%20POR%20DIRECCION/9.-%20DECUR/JM-2009-09-05-5111-46-090.xlsx" TargetMode="External"/><Relationship Id="rId369" Type="http://schemas.openxmlformats.org/officeDocument/2006/relationships/hyperlink" Target="ADMINISTRACION%202021-2024%20(INVENTARIO)/RESGUARDOS%20POR%20DIRECCION/9.-%20DECUR/JM-2009-09-05-5111-45-010.xlsx" TargetMode="External"/><Relationship Id="rId173" Type="http://schemas.openxmlformats.org/officeDocument/2006/relationships/hyperlink" Target="ADMINISTRACION%202021-2024%20(INVENTARIO)/RESGUARDOS%20POR%20DIRECCION/9.-%20DECUR/JM-2009-09-05-5111-45-061.xlsx" TargetMode="External"/><Relationship Id="rId229" Type="http://schemas.openxmlformats.org/officeDocument/2006/relationships/hyperlink" Target="ADMINISTRACION%202021-2024%20(INVENTARIO)/RESGUARDOS%20POR%20DIRECCION/9.-%20DECUR/JM-2009-09-05-5111-46-085.xlsx" TargetMode="External"/><Relationship Id="rId380" Type="http://schemas.openxmlformats.org/officeDocument/2006/relationships/hyperlink" Target="ADMINISTRACION%202021-2024%20(INVENTARIO)/RESGUARDOS%20POR%20DIRECCION/9.-%20DECUR/JM-2009-09-05-5111-45-082.xlsx" TargetMode="External"/><Relationship Id="rId436" Type="http://schemas.openxmlformats.org/officeDocument/2006/relationships/hyperlink" Target="ADMINISTRACION%202021-2024%20(INVENTARIO)/RESGUARDOS%20POR%20DIRECCION/9.-%20DECUR/JM-2009-09-05-5111-45-108.xlsx" TargetMode="External"/><Relationship Id="rId240" Type="http://schemas.openxmlformats.org/officeDocument/2006/relationships/hyperlink" Target="ADMINISTRACION%202021-2024%20(INVENTARIO)/RESGUARDOS%20POR%20DIRECCION/9.-%20DECUR/JM-2009-09-05-5111-46-106.xlsx" TargetMode="External"/><Relationship Id="rId35" Type="http://schemas.openxmlformats.org/officeDocument/2006/relationships/hyperlink" Target="ADMINISTRACION%202021-2024%20(INVENTARIO)/RESGUARDOS%20POR%20DIRECCION/9.-%20DECUR/JM-2020-10-07-51501-01-060.xlsx" TargetMode="External"/><Relationship Id="rId77" Type="http://schemas.openxmlformats.org/officeDocument/2006/relationships/hyperlink" Target="ADMINISTRACION%202021-2024%20(INVENTARIO)/RESGUARDOS%20POR%20DIRECCION/9.-%20DECUR/JM-2008-09-05-5291-39-001.xlsx" TargetMode="External"/><Relationship Id="rId100" Type="http://schemas.openxmlformats.org/officeDocument/2006/relationships/hyperlink" Target="ADMINISTRACION%202021-2024%20(INVENTARIO)/RESGUARDOS%20POR%20DIRECCION/9.-%20DECUR/JM-2008-09-05-5291-03-002.xlsx" TargetMode="External"/><Relationship Id="rId282" Type="http://schemas.openxmlformats.org/officeDocument/2006/relationships/hyperlink" Target="ADMINISTRACION%202021-2024%20(INVENTARIO)/RESGUARDOS%20POR%20DIRECCION/9.-%20DECUR/JM-2009-09-05-5111-46-025.xlsx" TargetMode="External"/><Relationship Id="rId338" Type="http://schemas.openxmlformats.org/officeDocument/2006/relationships/hyperlink" Target="ADMINISTRACION%202021-2024%20(INVENTARIO)/RESGUARDOS%20POR%20DIRECCION/9.-%20DECUR/JM-2009-09-05-5111-40-004.xlsx" TargetMode="External"/><Relationship Id="rId8" Type="http://schemas.openxmlformats.org/officeDocument/2006/relationships/hyperlink" Target="ADMINISTRACION%202021-2024%20(INVENTARIO)/RESGUARDOS%20POR%20DIRECCION/9.-%20DECUR/JM-2019-09-60-52901-53-007.xlsx" TargetMode="External"/><Relationship Id="rId142" Type="http://schemas.openxmlformats.org/officeDocument/2006/relationships/hyperlink" Target="ADMINISTRACION%202021-2024%20(INVENTARIO)/RESGUARDOS%20POR%20DIRECCION/9.-%20DECUR/JM-2009-09-05-5111-42-002.xlsx" TargetMode="External"/><Relationship Id="rId184" Type="http://schemas.openxmlformats.org/officeDocument/2006/relationships/hyperlink" Target="ADMINISTRACION%202021-2024%20(INVENTARIO)/RESGUARDOS%20POR%20DIRECCION/9.-%20DECUR/JM-2009-09-05-5111-45-073.xlsx" TargetMode="External"/><Relationship Id="rId391" Type="http://schemas.openxmlformats.org/officeDocument/2006/relationships/hyperlink" Target="ADMINISTRACION%202021-2024%20(INVENTARIO)/RESGUARDOS%20POR%20DIRECCION/9.-%20DECUR/JM-2009-09-05-5111-45-080.xlsx" TargetMode="External"/><Relationship Id="rId405" Type="http://schemas.openxmlformats.org/officeDocument/2006/relationships/hyperlink" Target="ADMINISTRACION%202021-2024%20(INVENTARIO)/RESGUARDOS%20POR%20DIRECCION/9.-%20DECUR/JM-2009-09-05-5111-46-058.xlsx" TargetMode="External"/><Relationship Id="rId447" Type="http://schemas.openxmlformats.org/officeDocument/2006/relationships/hyperlink" Target="ADMINISTRACION%202021-2024%20(INVENTARIO)/RESGUARDOS%20POR%20DIRECCION/9.-%20DECUR/JM-2009-09-05-5111-46-037.xlsx" TargetMode="External"/><Relationship Id="rId251" Type="http://schemas.openxmlformats.org/officeDocument/2006/relationships/hyperlink" Target="ADMINISTRACION%202021-2024%20(INVENTARIO)/RESGUARDOS%20POR%20DIRECCION/9.-%20DECUR/JM-2009-09-05-5111-40-010.xlsx" TargetMode="External"/><Relationship Id="rId46" Type="http://schemas.openxmlformats.org/officeDocument/2006/relationships/hyperlink" Target="ADMINISTRACION%202021-2024%20(INVENTARIO)/RESGUARDOS%20POR%20DIRECCION/9.-%20DECUR/JM-2008-09-01-5111-17-013.xlsx" TargetMode="External"/><Relationship Id="rId293" Type="http://schemas.openxmlformats.org/officeDocument/2006/relationships/hyperlink" Target="ADMINISTRACION%202021-2024%20(INVENTARIO)/RESGUARDOS%20POR%20DIRECCION/9.-%20DECUR/JM-2009-09-05-5111-45-009.xlsx" TargetMode="External"/><Relationship Id="rId307" Type="http://schemas.openxmlformats.org/officeDocument/2006/relationships/hyperlink" Target="ADMINISTRACION%202021-2024%20(INVENTARIO)/RESGUARDOS%20POR%20DIRECCION/9.-%20DECUR/JM-2009-09-05-5111-45-054.xlsx" TargetMode="External"/><Relationship Id="rId349" Type="http://schemas.openxmlformats.org/officeDocument/2006/relationships/hyperlink" Target="ADMINISTRACION%202021-2024%20(INVENTARIO)/RESGUARDOS%20POR%20DIRECCION/9.-%20DECUR/JM-2009-09-05-5111-46-033.xlsx" TargetMode="External"/><Relationship Id="rId88" Type="http://schemas.openxmlformats.org/officeDocument/2006/relationships/hyperlink" Target="ADMINISTRACION%202021-2024%20(INVENTARIO)/RESGUARDOS%20POR%20DIRECCION/9.-%20DECUR/JM-2008-09-05-5291-10-010.xlsx" TargetMode="External"/><Relationship Id="rId111" Type="http://schemas.openxmlformats.org/officeDocument/2006/relationships/hyperlink" Target="ADMINISTRACION%202021-2024%20(INVENTARIO)/RESGUARDOS%20POR%20DIRECCION/9.-%20DECUR/JM-2011-09-02-5291-09-003.xlsx" TargetMode="External"/><Relationship Id="rId153" Type="http://schemas.openxmlformats.org/officeDocument/2006/relationships/hyperlink" Target="ADMINISTRACION%202021-2024%20(INVENTARIO)/RESGUARDOS%20POR%20DIRECCION/9.-%20DECUR/JM-2009-09-05-5111-41-003.xlsx" TargetMode="External"/><Relationship Id="rId195" Type="http://schemas.openxmlformats.org/officeDocument/2006/relationships/hyperlink" Target="ADMINISTRACION%202021-2024%20(INVENTARIO)/RESGUARDOS%20POR%20DIRECCION/9.-%20DECUR/JM-2009-09-05-5111-45-097.xlsx" TargetMode="External"/><Relationship Id="rId209" Type="http://schemas.openxmlformats.org/officeDocument/2006/relationships/hyperlink" Target="ADMINISTRACION%202021-2024%20(INVENTARIO)/RESGUARDOS%20POR%20DIRECCION/9.-%20DECUR/JM-2009-09-05-5111-45-119.xlsx" TargetMode="External"/><Relationship Id="rId360" Type="http://schemas.openxmlformats.org/officeDocument/2006/relationships/hyperlink" Target="ADMINISTRACION%202021-2024%20(INVENTARIO)/RESGUARDOS%20POR%20DIRECCION/9.-%20DECUR/JM-2009-09-05-5111-45-012.xlsx" TargetMode="External"/><Relationship Id="rId416" Type="http://schemas.openxmlformats.org/officeDocument/2006/relationships/hyperlink" Target="ADMINISTRACION%202021-2024%20(INVENTARIO)/RESGUARDOS%20POR%20DIRECCION/9.-%20DECUR/JM-2009-09-05-5111-46-017.xlsx" TargetMode="External"/><Relationship Id="rId220" Type="http://schemas.openxmlformats.org/officeDocument/2006/relationships/hyperlink" Target="ADMINISTRACION%202021-2024%20(INVENTARIO)/RESGUARDOS%20POR%20DIRECCION/9.-%20DECUR/JM-2009-09-05-5111-46-072.xlsx" TargetMode="External"/><Relationship Id="rId458" Type="http://schemas.openxmlformats.org/officeDocument/2006/relationships/hyperlink" Target="ADMINISTRACION%202021-2024%20(INVENTARIO)/RESGUARDOS%20POR%20DIRECCION/9.-%20DECUR/JM-2022-09-02-52101-69-004.xlsx" TargetMode="External"/><Relationship Id="rId15" Type="http://schemas.openxmlformats.org/officeDocument/2006/relationships/hyperlink" Target="ADMINISTRACION%202021-2024%20(INVENTARIO)/RESGUARDOS%20POR%20DIRECCION/9.-%20DECUR/JM-2019-09-01-51901-11-002..xlsx" TargetMode="External"/><Relationship Id="rId57" Type="http://schemas.openxmlformats.org/officeDocument/2006/relationships/hyperlink" Target="ADMINISTRACION%202021-2024%20(INVENTARIO)/RESGUARDOS%20POR%20DIRECCION/9.-%20DECUR/JM-1998-09-02-5291-46-002.xlsx" TargetMode="External"/><Relationship Id="rId262" Type="http://schemas.openxmlformats.org/officeDocument/2006/relationships/hyperlink" Target="ADMINISTRACION%202021-2024%20(INVENTARIO)/RESGUARDOS%20POR%20DIRECCION/9.-%20DECUR/JM-2009-09-05-5111-45-037.xlsx" TargetMode="External"/><Relationship Id="rId318" Type="http://schemas.openxmlformats.org/officeDocument/2006/relationships/hyperlink" Target="ADMINISTRACION%202021-2024%20(INVENTARIO)/RESGUARDOS%20POR%20DIRECCION/9.-%20DECUR/JM-2009-09-05-5111-40-014.xlsx" TargetMode="External"/><Relationship Id="rId99" Type="http://schemas.openxmlformats.org/officeDocument/2006/relationships/hyperlink" Target="ADMINISTRACION%202021-2024%20(INVENTARIO)/RESGUARDOS%20POR%20DIRECCION/9.-%20DECUR/JM-2008-09-05-5291-10-024.xlsx" TargetMode="External"/><Relationship Id="rId122" Type="http://schemas.openxmlformats.org/officeDocument/2006/relationships/hyperlink" Target="ADMINISTRACION%202021-2024%20(INVENTARIO)/RESGUARDOS%20POR%20DIRECCION/9.-%20DECUR/JM-2012-09-13-5291-35-005.xlsx" TargetMode="External"/><Relationship Id="rId164" Type="http://schemas.openxmlformats.org/officeDocument/2006/relationships/hyperlink" Target="ADMINISTRACION%202021-2024%20(INVENTARIO)/RESGUARDOS%20POR%20DIRECCION/9.-%20DECUR/JM-2009-09-05-5111-45-003.xlsx" TargetMode="External"/><Relationship Id="rId371" Type="http://schemas.openxmlformats.org/officeDocument/2006/relationships/hyperlink" Target="ADMINISTRACION%202021-2024%20(INVENTARIO)/RESGUARDOS%20POR%20DIRECCION/9.-%20DECUR/JM-2009-09-05-5111-46-048.xlsx" TargetMode="External"/><Relationship Id="rId427" Type="http://schemas.openxmlformats.org/officeDocument/2006/relationships/hyperlink" Target="ADMINISTRACION%202021-2024%20(INVENTARIO)/RESGUARDOS%20POR%20DIRECCION/9.-%20DECUR/JM-2009-09-05-5111-46-039.xlsx" TargetMode="External"/><Relationship Id="rId26" Type="http://schemas.openxmlformats.org/officeDocument/2006/relationships/hyperlink" Target="ADMINISTRACION%202021-2024%20(INVENTARIO)/RESGUARDOS%20POR%20DIRECCION/9.-%20DECUR/JM-2020-10-07-51101-17-022.xlsx" TargetMode="External"/><Relationship Id="rId231" Type="http://schemas.openxmlformats.org/officeDocument/2006/relationships/hyperlink" Target="ADMINISTRACION%202021-2024%20(INVENTARIO)/RESGUARDOS%20POR%20DIRECCION/9.-%20DECUR/JM-2009-09-05-5111-46-097.xlsx" TargetMode="External"/><Relationship Id="rId273" Type="http://schemas.openxmlformats.org/officeDocument/2006/relationships/hyperlink" Target="ADMINISTRACION%202021-2024%20(INVENTARIO)/RESGUARDOS%20POR%20DIRECCION/9.-%20DECUR/JM-2009-09-05-5111-46-045.xlsx" TargetMode="External"/><Relationship Id="rId329" Type="http://schemas.openxmlformats.org/officeDocument/2006/relationships/hyperlink" Target="ADMINISTRACION%202021-2024%20(INVENTARIO)/RESGUARDOS%20POR%20DIRECCION/9.-%20DECUR/JM-2009-09-05-5111-46-092.xlsx" TargetMode="External"/><Relationship Id="rId68" Type="http://schemas.openxmlformats.org/officeDocument/2006/relationships/hyperlink" Target="ADMINISTRACION%202021-2024%20(INVENTARIO)/RESGUARDOS%20POR%20DIRECCION/9.-%20DECUR/JM-2008-09-05-5291-29-001.xlsx" TargetMode="External"/><Relationship Id="rId133" Type="http://schemas.openxmlformats.org/officeDocument/2006/relationships/hyperlink" Target="ADMINISTRACION%202021-2024%20(INVENTARIO)/RESGUARDOS%20POR%20DIRECCION/9.-%20DECUR/JM-1997-09-01-5111-11-004.xlsx" TargetMode="External"/><Relationship Id="rId175" Type="http://schemas.openxmlformats.org/officeDocument/2006/relationships/hyperlink" Target="ADMINISTRACION%202021-2024%20(INVENTARIO)/RESGUARDOS%20POR%20DIRECCION/9.-%20DECUR/JM-2009-09-05-5111-45-063.xlsx" TargetMode="External"/><Relationship Id="rId340" Type="http://schemas.openxmlformats.org/officeDocument/2006/relationships/hyperlink" Target="ADMINISTRACION%202021-2024%20(INVENTARIO)/RESGUARDOS%20POR%20DIRECCION/9.-%20DECUR/JM-2009-09-05-5111-46-118.xlsx" TargetMode="External"/><Relationship Id="rId200" Type="http://schemas.openxmlformats.org/officeDocument/2006/relationships/hyperlink" Target="ADMINISTRACION%202021-2024%20(INVENTARIO)/RESGUARDOS%20POR%20DIRECCION/9.-%20DECUR/JM-2009-09-05-5111-45-102.xlsx" TargetMode="External"/><Relationship Id="rId382" Type="http://schemas.openxmlformats.org/officeDocument/2006/relationships/hyperlink" Target="ADMINISTRACION%202021-2024%20(INVENTARIO)/RESGUARDOS%20POR%20DIRECCION/9.-%20DECUR/JM-2009-09-05-5111-46-001.xlsx" TargetMode="External"/><Relationship Id="rId438" Type="http://schemas.openxmlformats.org/officeDocument/2006/relationships/hyperlink" Target="ADMINISTRACION%202021-2024%20(INVENTARIO)/RESGUARDOS%20POR%20DIRECCION/9.-%20DECUR/JM-2009-09-05-5111-40-001.xlsx" TargetMode="External"/><Relationship Id="rId242" Type="http://schemas.openxmlformats.org/officeDocument/2006/relationships/hyperlink" Target="ADMINISTRACION%202021-2024%20(INVENTARIO)/RESGUARDOS%20POR%20DIRECCION/9.-%20DECUR/JM-2009-09-05-5111-46-108.xlsx" TargetMode="External"/><Relationship Id="rId284" Type="http://schemas.openxmlformats.org/officeDocument/2006/relationships/hyperlink" Target="ADMINISTRACION%202021-2024%20(INVENTARIO)/RESGUARDOS%20POR%20DIRECCION/9.-%20DECUR/JM-2009-09-05-5111-46-027.xlsx" TargetMode="External"/><Relationship Id="rId37" Type="http://schemas.openxmlformats.org/officeDocument/2006/relationships/hyperlink" Target="ADMINISTRACION%202021-2024%20(INVENTARIO)/RESGUARDOS%20POR%20DIRECCION/9.-%20DECUR/JM-2011-02-07-5411-05-001.xlsx" TargetMode="External"/><Relationship Id="rId79" Type="http://schemas.openxmlformats.org/officeDocument/2006/relationships/hyperlink" Target="ADMINISTRACION%202021-2024%20(INVENTARIO)/RESGUARDOS%20POR%20DIRECCION/9.-%20DECUR/JM-2008-09-05-5291-02-002.xlsx" TargetMode="External"/><Relationship Id="rId102" Type="http://schemas.openxmlformats.org/officeDocument/2006/relationships/hyperlink" Target="ADMINISTRACION%202021-2024%20(INVENTARIO)/RESGUARDOS%20POR%20DIRECCION/9.-%20DECUR/JM-2008-09-07-5291-08-013.xlsx" TargetMode="External"/><Relationship Id="rId144" Type="http://schemas.openxmlformats.org/officeDocument/2006/relationships/hyperlink" Target="ADMINISTRACION%202021-2024%20(INVENTARIO)/RESGUARDOS%20POR%20DIRECCION/9.-%20DECUR/JM-2009-09-05-5111-42-004.xlsx" TargetMode="External"/><Relationship Id="rId90" Type="http://schemas.openxmlformats.org/officeDocument/2006/relationships/hyperlink" Target="ADMINISTRACION%202021-2024%20(INVENTARIO)/RESGUARDOS%20POR%20DIRECCION/9.-%20DECUR/JM-2008-09-05-5291-10-012.xlsx" TargetMode="External"/><Relationship Id="rId186" Type="http://schemas.openxmlformats.org/officeDocument/2006/relationships/hyperlink" Target="ADMINISTRACION%202021-2024%20(INVENTARIO)/RESGUARDOS%20POR%20DIRECCION/9.-%20DECUR/JM-2009-09-05-5111-45-075.xlsx" TargetMode="External"/><Relationship Id="rId351" Type="http://schemas.openxmlformats.org/officeDocument/2006/relationships/hyperlink" Target="ADMINISTRACION%202021-2024%20(INVENTARIO)/RESGUARDOS%20POR%20DIRECCION/9.-%20DECUR/JM-2012-09-04-5151-01-024.xlsx" TargetMode="External"/><Relationship Id="rId393" Type="http://schemas.openxmlformats.org/officeDocument/2006/relationships/hyperlink" Target="ADMINISTRACION%202021-2024%20(INVENTARIO)/RESGUARDOS%20POR%20DIRECCION/9.-%20DECUR/JM-2009-09-05-5111-46-094.xlsx" TargetMode="External"/><Relationship Id="rId407" Type="http://schemas.openxmlformats.org/officeDocument/2006/relationships/hyperlink" Target="ADMINISTRACION%202021-2024%20(INVENTARIO)/RESGUARDOS%20POR%20DIRECCION/9.-%20DECUR/JM-2009-09-05-5111-46-062.xlsx" TargetMode="External"/><Relationship Id="rId449" Type="http://schemas.openxmlformats.org/officeDocument/2006/relationships/hyperlink" Target="ADMINISTRACION%202021-2024%20(INVENTARIO)/RESGUARDOS%20POR%20DIRECCION/1.-%20PRESIDENCIA/JM-2017-01-60-5121-10-001.xlsx" TargetMode="External"/><Relationship Id="rId211" Type="http://schemas.openxmlformats.org/officeDocument/2006/relationships/hyperlink" Target="ADMINISTRACION%202021-2024%20(INVENTARIO)/RESGUARDOS%20POR%20DIRECCION/9.-%20DECUR/JM-2009-09-05-5111-46-063.xlsx" TargetMode="External"/><Relationship Id="rId253" Type="http://schemas.openxmlformats.org/officeDocument/2006/relationships/hyperlink" Target="ADMINISTRACION%202021-2024%20(INVENTARIO)/RESGUARDOS%20POR%20DIRECCION/9.-%20DECUR/JM-2009-09-05-5111-46-023.xlsx" TargetMode="External"/><Relationship Id="rId295" Type="http://schemas.openxmlformats.org/officeDocument/2006/relationships/hyperlink" Target="ADMINISTRACION%202021-2024%20(INVENTARIO)/RESGUARDOS%20POR%20DIRECCION/9.-%20DECUR/JM-2009-09-05-5111-46-029.xlsx" TargetMode="External"/><Relationship Id="rId309" Type="http://schemas.openxmlformats.org/officeDocument/2006/relationships/hyperlink" Target="ADMINISTRACION%202021-2024%20(INVENTARIO)/RESGUARDOS%20POR%20DIRECCION/9.-%20DECUR/JM-2009-09-05-5111-46-006.xlsx" TargetMode="External"/><Relationship Id="rId460" Type="http://schemas.openxmlformats.org/officeDocument/2006/relationships/hyperlink" Target="ADMINISTRACION%202021-2024%20(INVENTARIO)/RESGUARDOS%20POR%20DIRECCION/9.-%20DECUR/JM-2022-09-02-52101-08-001.xlsx" TargetMode="External"/><Relationship Id="rId48" Type="http://schemas.openxmlformats.org/officeDocument/2006/relationships/hyperlink" Target="ADMINISTRACION%202021-2024%20(INVENTARIO)/RESGUARDOS%20POR%20DIRECCION/9.-%20DECUR/JM-1986-09-01-5111-07-001.xlsx" TargetMode="External"/><Relationship Id="rId113" Type="http://schemas.openxmlformats.org/officeDocument/2006/relationships/hyperlink" Target="ADMINISTRACION%202021-2024%20(INVENTARIO)/RESGUARDOS%20POR%20DIRECCION/9.-%20DECUR/JM-2011-09-02-5291-05-019.xlsx" TargetMode="External"/><Relationship Id="rId320" Type="http://schemas.openxmlformats.org/officeDocument/2006/relationships/hyperlink" Target="ADMINISTRACION%202021-2024%20(INVENTARIO)/RESGUARDOS%20POR%20DIRECCION/9.-%20DECUR/JM-2009-09-05-5111-46-004.xlsx" TargetMode="External"/><Relationship Id="rId155" Type="http://schemas.openxmlformats.org/officeDocument/2006/relationships/hyperlink" Target="ADMINISTRACION%202021-2024%20(INVENTARIO)/RESGUARDOS%20POR%20DIRECCION/9.-%20DECUR/JM-2009-09-05-5111-41-005.xlsx" TargetMode="External"/><Relationship Id="rId197" Type="http://schemas.openxmlformats.org/officeDocument/2006/relationships/hyperlink" Target="ADMINISTRACION%202021-2024%20(INVENTARIO)/RESGUARDOS%20POR%20DIRECCION/9.-%20DECUR/JM-2009-09-05-5111-45-099.xlsx" TargetMode="External"/><Relationship Id="rId362" Type="http://schemas.openxmlformats.org/officeDocument/2006/relationships/hyperlink" Target="ADMINISTRACION%202021-2024%20(INVENTARIO)/RESGUARDOS%20POR%20DIRECCION/9.-%20DECUR/JM-2009-09-05-5111-46-122.xlsx" TargetMode="External"/><Relationship Id="rId418" Type="http://schemas.openxmlformats.org/officeDocument/2006/relationships/hyperlink" Target="ADMINISTRACION%202021-2024%20(INVENTARIO)/RESGUARDOS%20POR%20DIRECCION/9.-%20DECUR/JM-2009-09-05-5111-45-086.xlsx" TargetMode="External"/><Relationship Id="rId222" Type="http://schemas.openxmlformats.org/officeDocument/2006/relationships/hyperlink" Target="ADMINISTRACION%202021-2024%20(INVENTARIO)/RESGUARDOS%20POR%20DIRECCION/9.-%20DECUR/JM-2009-09-05-5111-46-078.xlsx" TargetMode="External"/><Relationship Id="rId264" Type="http://schemas.openxmlformats.org/officeDocument/2006/relationships/hyperlink" Target="ADMINISTRACION%202021-2024%20(INVENTARIO)/RESGUARDOS%20POR%20DIRECCION/9.-%20DECUR/JM-2009-09-05-5111-45-039.xlsx" TargetMode="External"/><Relationship Id="rId17" Type="http://schemas.openxmlformats.org/officeDocument/2006/relationships/hyperlink" Target="ADMINISTRACION%202021-2024%20(INVENTARIO)/RESGUARDOS%20POR%20DIRECCION/9.-%20DECUR/JM-2019-09-01-54103-05-003.xlsx" TargetMode="External"/><Relationship Id="rId59" Type="http://schemas.openxmlformats.org/officeDocument/2006/relationships/hyperlink" Target="ADMINISTRACION%202021-2024%20(INVENTARIO)/RESGUARDOS%20POR%20DIRECCION/9.-%20DECUR/JM-1999-09-01-5291-08-004.xlsx" TargetMode="External"/><Relationship Id="rId124" Type="http://schemas.openxmlformats.org/officeDocument/2006/relationships/hyperlink" Target="ADMINISTRACION%202021-2024%20(INVENTARIO)/RESGUARDOS%20POR%20DIRECCION/9.-%20DECUR/JM-2017-09-23-5411-05-001.xlsx" TargetMode="External"/><Relationship Id="rId70" Type="http://schemas.openxmlformats.org/officeDocument/2006/relationships/hyperlink" Target="ADMINISTRACION%202021-2024%20(INVENTARIO)/RESGUARDOS%20POR%20DIRECCION/9.-%20DECUR/JM-2008-09-05-5291-34-001.xlsx" TargetMode="External"/><Relationship Id="rId166" Type="http://schemas.openxmlformats.org/officeDocument/2006/relationships/hyperlink" Target="ADMINISTRACION%202021-2024%20(INVENTARIO)/RESGUARDOS%20POR%20DIRECCION/9.-%20DECUR/JM-2009-09-05-5111-45-005.xlsx" TargetMode="External"/><Relationship Id="rId331" Type="http://schemas.openxmlformats.org/officeDocument/2006/relationships/hyperlink" Target="ADMINISTRACION%202021-2024%20(INVENTARIO)/RESGUARDOS%20POR%20DIRECCION/9.-%20DECUR/JM-2009-09-05-5111-40-009.xlsx" TargetMode="External"/><Relationship Id="rId373" Type="http://schemas.openxmlformats.org/officeDocument/2006/relationships/hyperlink" Target="ADMINISTRACION%202021-2024%20(INVENTARIO)/RESGUARDOS%20POR%20DIRECCION/9.-%20DECUR/JM-2009-09-05-5111-45-084.xlsx" TargetMode="External"/><Relationship Id="rId429" Type="http://schemas.openxmlformats.org/officeDocument/2006/relationships/hyperlink" Target="ADMINISTRACION%202021-2024%20(INVENTARIO)/RESGUARDOS%20POR%20DIRECCION/9.-%20DECUR/JM-2009-09-05-5111-45-109.xlsx" TargetMode="External"/><Relationship Id="rId1" Type="http://schemas.openxmlformats.org/officeDocument/2006/relationships/hyperlink" Target="ADMINISTRACION%202021-2024%20(INVENTARIO)/RESGUARDOS%20POR%20DIRECCION/9.-%20DECUR/JM-2018-09-66-5231-01-001.xlsx" TargetMode="External"/><Relationship Id="rId233" Type="http://schemas.openxmlformats.org/officeDocument/2006/relationships/hyperlink" Target="ADMINISTRACION%202021-2024%20(INVENTARIO)/RESGUARDOS%20POR%20DIRECCION/9.-%20DECUR/JM-2009-09-05-5111-46-099.xlsx" TargetMode="External"/><Relationship Id="rId440" Type="http://schemas.openxmlformats.org/officeDocument/2006/relationships/hyperlink" Target="ADMINISTRACION%202021-2024%20(INVENTARIO)/RESGUARDOS%20POR%20DIRECCION/9.-%20DECUR/JM-2009-09-05-5111-45-033.xlsx" TargetMode="External"/><Relationship Id="rId28" Type="http://schemas.openxmlformats.org/officeDocument/2006/relationships/hyperlink" Target="ADMINISTRACION%202021-2024%20(INVENTARIO)/RESGUARDOS%20POR%20DIRECCION/9.-%20DECUR/JM-2020-10-07-51101-17-024.xlsx" TargetMode="External"/><Relationship Id="rId275" Type="http://schemas.openxmlformats.org/officeDocument/2006/relationships/hyperlink" Target="ADMINISTRACION%202021-2024%20(INVENTARIO)/RESGUARDOS%20POR%20DIRECCION/9.-%20DECUR/JM-2009-09-05-5111-46-047.xlsx" TargetMode="External"/><Relationship Id="rId300" Type="http://schemas.openxmlformats.org/officeDocument/2006/relationships/hyperlink" Target="ADMINISTRACION%202021-2024%20(INVENTARIO)/RESGUARDOS%20POR%20DIRECCION/9.-%20DECUR/JM-2009-09-05-5111-45-050.xlsx" TargetMode="External"/><Relationship Id="rId81" Type="http://schemas.openxmlformats.org/officeDocument/2006/relationships/hyperlink" Target="ADMINISTRACION%202021-2024%20(INVENTARIO)/RESGUARDOS%20POR%20DIRECCION/9.-%20DECUR/JM-2008-09-05-5291-02-004.xlsx" TargetMode="External"/><Relationship Id="rId135" Type="http://schemas.openxmlformats.org/officeDocument/2006/relationships/hyperlink" Target="ADMINISTRACION%202021-2024%20(INVENTARIO)/RESGUARDOS%20POR%20DIRECCION/9.-%20DECUR/JM-1997-09-01-5111-11-006.xlsx" TargetMode="External"/><Relationship Id="rId177" Type="http://schemas.openxmlformats.org/officeDocument/2006/relationships/hyperlink" Target="ADMINISTRACION%202021-2024%20(INVENTARIO)/RESGUARDOS%20POR%20DIRECCION/9.-%20DECUR/JM-2009-09-05-5111-45-065.xlsx" TargetMode="External"/><Relationship Id="rId342" Type="http://schemas.openxmlformats.org/officeDocument/2006/relationships/hyperlink" Target="ADMINISTRACION%202021-2024%20(INVENTARIO)/RESGUARDOS%20POR%20DIRECCION/9.-%20DECUR/JM-2009-09-05-5111-46-123.xlsx" TargetMode="External"/><Relationship Id="rId384" Type="http://schemas.openxmlformats.org/officeDocument/2006/relationships/hyperlink" Target="ADMINISTRACION%202021-2024%20(INVENTARIO)/RESGUARDOS%20POR%20DIRECCION/9.-%20DECUR/JM-2009-09-05-5111-46-003.xlsx" TargetMode="External"/><Relationship Id="rId202" Type="http://schemas.openxmlformats.org/officeDocument/2006/relationships/hyperlink" Target="ADMINISTRACION%202021-2024%20(INVENTARIO)/RESGUARDOS%20POR%20DIRECCION/9.-%20DECUR/JM-2009-09-05-5111-45-112.xlsx" TargetMode="External"/><Relationship Id="rId244" Type="http://schemas.openxmlformats.org/officeDocument/2006/relationships/hyperlink" Target="ADMINISTRACION%202021-2024%20(INVENTARIO)/RESGUARDOS%20POR%20DIRECCION/9.-%20DECUR/JM-2009-09-05-5111-46-110.xlsx" TargetMode="External"/><Relationship Id="rId39" Type="http://schemas.openxmlformats.org/officeDocument/2006/relationships/hyperlink" Target="ADMINISTRACION%202021-2024%20(INVENTARIO)/RESGUARDOS%20POR%20DIRECCION/9.-%20DECUR/JM-1986-09-01-5111-07-002.xlsx" TargetMode="External"/><Relationship Id="rId286" Type="http://schemas.openxmlformats.org/officeDocument/2006/relationships/hyperlink" Target="ADMINISTRACION%202021-2024%20(INVENTARIO)/RESGUARDOS%20POR%20DIRECCION/9.-%20DECUR/JM-2009-09-05-5111-45-022.xlsx" TargetMode="External"/><Relationship Id="rId451" Type="http://schemas.openxmlformats.org/officeDocument/2006/relationships/hyperlink" Target="ADMINISTRACION%202021-2024%20(INVENTARIO)/RESGUARDOS%20POR%20DIRECCION/9.-%20DECUR/JM-2022-09-02-56902-01-015.xlsx" TargetMode="External"/><Relationship Id="rId50" Type="http://schemas.openxmlformats.org/officeDocument/2006/relationships/hyperlink" Target="ADMINISTRACION%202021-2024%20(INVENTARIO)/RESGUARDOS%20POR%20DIRECCION/9.-%20DECUR/JM-1986-09-01-5111-02-002.xlsx" TargetMode="External"/><Relationship Id="rId104" Type="http://schemas.openxmlformats.org/officeDocument/2006/relationships/hyperlink" Target="ADMINISTRACION%202021-2024%20(INVENTARIO)/RESGUARDOS%20POR%20DIRECCION/9.-%20DECUR/JM-2011-09-02-5291-27-001.xlsx" TargetMode="External"/><Relationship Id="rId146" Type="http://schemas.openxmlformats.org/officeDocument/2006/relationships/hyperlink" Target="ADMINISTRACION%202021-2024%20(INVENTARIO)/RESGUARDOS%20POR%20DIRECCION/9.-%20DECUR/JM-2009-09-05-5111-42-006.xlsx" TargetMode="External"/><Relationship Id="rId188" Type="http://schemas.openxmlformats.org/officeDocument/2006/relationships/hyperlink" Target="ADMINISTRACION%202021-2024%20(INVENTARIO)/RESGUARDOS%20POR%20DIRECCION/9.-%20DECUR/JM-2009-09-05-5111-45-077.xlsx" TargetMode="External"/><Relationship Id="rId311" Type="http://schemas.openxmlformats.org/officeDocument/2006/relationships/hyperlink" Target="ADMINISTRACION%202021-2024%20(INVENTARIO)/RESGUARDOS%20POR%20DIRECCION/9.-%20DECUR/JM-2009-09-05-5111-45-044.xlsx" TargetMode="External"/><Relationship Id="rId353" Type="http://schemas.openxmlformats.org/officeDocument/2006/relationships/hyperlink" Target="ADMINISTRACION%202021-2024%20(INVENTARIO)/RESGUARDOS%20POR%20DIRECCION/9.-%20DECUR/JM-2012-09-04-5151-01-026.xlsx" TargetMode="External"/><Relationship Id="rId395" Type="http://schemas.openxmlformats.org/officeDocument/2006/relationships/hyperlink" Target="ADMINISTRACION%202021-2024%20(INVENTARIO)/RESGUARDOS%20POR%20DIRECCION/9.-%20DECUR/JM-2009-09-05-5111-46-096.xlsx" TargetMode="External"/><Relationship Id="rId409" Type="http://schemas.openxmlformats.org/officeDocument/2006/relationships/hyperlink" Target="ADMINISTRACION%202021-2024%20(INVENTARIO)/RESGUARDOS%20POR%20DIRECCION/9.-%20DECUR/JM-2009-09-05-5111-45-052.xlsx" TargetMode="External"/><Relationship Id="rId92" Type="http://schemas.openxmlformats.org/officeDocument/2006/relationships/hyperlink" Target="ADMINISTRACION%202021-2024%20(INVENTARIO)/RESGUARDOS%20POR%20DIRECCION/9.-%20DECUR/JM-2008-09-05-5291-10-015.xlsx" TargetMode="External"/><Relationship Id="rId213" Type="http://schemas.openxmlformats.org/officeDocument/2006/relationships/hyperlink" Target="ADMINISTRACION%202021-2024%20(INVENTARIO)/RESGUARDOS%20POR%20DIRECCION/9.-%20DECUR/JM-2009-09-05-5111-46-065.xlsx" TargetMode="External"/><Relationship Id="rId420" Type="http://schemas.openxmlformats.org/officeDocument/2006/relationships/hyperlink" Target="ADMINISTRACION%202021-2024%20(INVENTARIO)/RESGUARDOS%20POR%20DIRECCION/9.-%20DECUR/JM-2009-09-05-5111-45-046.xlsx" TargetMode="External"/><Relationship Id="rId255" Type="http://schemas.openxmlformats.org/officeDocument/2006/relationships/hyperlink" Target="ADMINISTRACION%202021-2024%20(INVENTARIO)/RESGUARDOS%20POR%20DIRECCION/9.-%20DECUR/JM-2009-09-05-5111-45-019.xlsx" TargetMode="External"/><Relationship Id="rId297" Type="http://schemas.openxmlformats.org/officeDocument/2006/relationships/hyperlink" Target="ADMINISTRACION%202021-2024%20(INVENTARIO)/RESGUARDOS%20POR%20DIRECCION/9.-%20DECUR/JM-2009-09-05-5111-46-031.xlsx" TargetMode="External"/><Relationship Id="rId46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ADMINISTRACION%202021-2024%20(INVENTARIO)/RESGUARDOS%20POR%20DIRECCION/10.-%20ADMINISTRACION/JM-2011-10-02-5191-08-001.xlsx" TargetMode="External"/><Relationship Id="rId21" Type="http://schemas.openxmlformats.org/officeDocument/2006/relationships/hyperlink" Target="ADMINISTRACION%202021-2024%20(INVENTARIO)/RESGUARDOS%20POR%20DIRECCION/10.-%20ADMINISTRACION/JM-2001-10-01-5111-11-002.xlsx" TargetMode="External"/><Relationship Id="rId42" Type="http://schemas.openxmlformats.org/officeDocument/2006/relationships/hyperlink" Target="ADMINISTRACION%202021-2024%20(INVENTARIO)/RESGUARDOS%20POR%20DIRECCION/10.-%20ADMINISTRACION/JM-2002-10-02-5111-09-011.xlsx" TargetMode="External"/><Relationship Id="rId47" Type="http://schemas.openxmlformats.org/officeDocument/2006/relationships/hyperlink" Target="ADMINISTRACION%202021-2024%20(INVENTARIO)/RESGUARDOS%20POR%20DIRECCION/10.-%20ADMINISTRACION/JM-2016-10-66-5151-01-007.xlsx" TargetMode="External"/><Relationship Id="rId63" Type="http://schemas.openxmlformats.org/officeDocument/2006/relationships/hyperlink" Target="ADMINISTRACION%202021-2024%20(INVENTARIO)/RESGUARDOS%20POR%20DIRECCION/10.-%20ADMINISTRACION/JM-1997-10-01-5111-13-003.xlsx" TargetMode="External"/><Relationship Id="rId68" Type="http://schemas.openxmlformats.org/officeDocument/2006/relationships/hyperlink" Target="ADMINISTRACION%202021-2024%20(INVENTARIO)/RESGUARDOS%20POR%20DIRECCION/10.-%20ADMINISTRACION/JM-2004-10-01-5641-11-007.xlsx" TargetMode="External"/><Relationship Id="rId84" Type="http://schemas.openxmlformats.org/officeDocument/2006/relationships/hyperlink" Target="ADMINISTRACION%202021-2024%20(INVENTARIO)/RESGUARDOS%20POR%20DIRECCION/10.-%20ADMINISTRACION/JM-2010-10-02-5671-35-001.xlsx" TargetMode="External"/><Relationship Id="rId89" Type="http://schemas.openxmlformats.org/officeDocument/2006/relationships/hyperlink" Target="ADMINISTRACION%202021-2024%20(INVENTARIO)/RESGUARDOS%20POR%20DIRECCION/1.-%20PRESIDENCIA/JM-2020-01-02-51501-04-004.xlsx" TargetMode="External"/><Relationship Id="rId16" Type="http://schemas.openxmlformats.org/officeDocument/2006/relationships/hyperlink" Target="ADMINISTRACION%202021-2024%20(INVENTARIO)/RESGUARDOS%20POR%20DIRECCION/10.-%20ADMINISTRACION/JM-2020-10-07-51501-01-063.xlsx" TargetMode="External"/><Relationship Id="rId11" Type="http://schemas.openxmlformats.org/officeDocument/2006/relationships/hyperlink" Target="ADMINISTRACION%202021-2024%20(INVENTARIO)/RESGUARDOS%20POR%20DIRECCION/10.-%20ADMINISTRACION/JM-2019-10-01-51101-09-013.xlsx" TargetMode="External"/><Relationship Id="rId32" Type="http://schemas.openxmlformats.org/officeDocument/2006/relationships/hyperlink" Target="ADMINISTRACION%202021-2024%20(INVENTARIO)/RESGUARDOS%20POR%20DIRECCION/10.-%20ADMINISTRACION/JM-2004-10-01-5661-08-003.xlsx" TargetMode="External"/><Relationship Id="rId37" Type="http://schemas.openxmlformats.org/officeDocument/2006/relationships/hyperlink" Target="ADMINISTRACION%202021-2024%20(INVENTARIO)/RESGUARDOS%20POR%20DIRECCION/10.-%20ADMINISTRACION/JM-2001-10-01-5111-11-001.xlsx" TargetMode="External"/><Relationship Id="rId53" Type="http://schemas.openxmlformats.org/officeDocument/2006/relationships/hyperlink" Target="ADMINISTRACION%202021-2024%20(INVENTARIO)/RESGUARDOS%20POR%20DIRECCION/10.-%20ADMINISTRACION/JM-2019-10-01-51901-11-017.xlsx" TargetMode="External"/><Relationship Id="rId58" Type="http://schemas.openxmlformats.org/officeDocument/2006/relationships/hyperlink" Target="ADMINISTRACION%202021-2024%20(INVENTARIO)/RESGUARDOS%20POR%20DIRECCION/10.-%20ADMINISTRACION/JM-2020-10-01-51501-01-026.xlsx" TargetMode="External"/><Relationship Id="rId74" Type="http://schemas.openxmlformats.org/officeDocument/2006/relationships/hyperlink" Target="ADMINISTRACION%202021-2024%20(INVENTARIO)/RESGUARDOS%20POR%20DIRECCION/10.-%20ADMINISTRACION/JM-2000-10-01-5671-39-001.xlsx" TargetMode="External"/><Relationship Id="rId79" Type="http://schemas.openxmlformats.org/officeDocument/2006/relationships/hyperlink" Target="ADMINISTRACION%202021-2024%20(INVENTARIO)/RESGUARDOS%20POR%20DIRECCION/10.-%20ADMINISTRACION/JM-2010-10-02-5671-16-001.xlsx" TargetMode="External"/><Relationship Id="rId102" Type="http://schemas.openxmlformats.org/officeDocument/2006/relationships/hyperlink" Target="ADMINISTRACION%202021-2024%20(INVENTARIO)/RESGUARDOS%20POR%20DIRECCION/10.-%20ADMINISTRACION/JM-2022-10-02-51501-04-010.xlsx" TargetMode="External"/><Relationship Id="rId5" Type="http://schemas.openxmlformats.org/officeDocument/2006/relationships/hyperlink" Target="ADMINISTRACION%202021-2024%20(INVENTARIO)/RESGUARDOS%20POR%20DIRECCION/10.-%20ADMINISTRACION/JM-2001-10-01-5111-16-009.xlsx" TargetMode="External"/><Relationship Id="rId90" Type="http://schemas.openxmlformats.org/officeDocument/2006/relationships/hyperlink" Target="ADMINISTRACION%202021-2024%20(INVENTARIO)/RESGUARDOS%20POR%20DIRECCION/1.-%20PRESIDENCIA/JM-2020-01-01-51501-01-019.xlsx" TargetMode="External"/><Relationship Id="rId95" Type="http://schemas.openxmlformats.org/officeDocument/2006/relationships/hyperlink" Target="ADMINISTRACION%202021-2024%20(INVENTARIO)/RESGUARDOS%20POR%20DIRECCION/10.-%20ADMINISTRACION/JM-2022-10-02-51501-01-069.xlsx" TargetMode="External"/><Relationship Id="rId22" Type="http://schemas.openxmlformats.org/officeDocument/2006/relationships/hyperlink" Target="ADMINISTRACION%202021-2024%20(INVENTARIO)/RESGUARDOS%20POR%20DIRECCION/10.-%20ADMINISTRACION/JM-2002-10-02-5111-02-007.xlsx" TargetMode="External"/><Relationship Id="rId27" Type="http://schemas.openxmlformats.org/officeDocument/2006/relationships/hyperlink" Target="ADMINISTRACION%202021-2024%20(INVENTARIO)/RESGUARDOS%20POR%20DIRECCION/10.-%20ADMINISTRACION/JM-2013-10-01-5151-01-002.xlsx" TargetMode="External"/><Relationship Id="rId43" Type="http://schemas.openxmlformats.org/officeDocument/2006/relationships/hyperlink" Target="ADMINISTRACION%202021-2024%20(INVENTARIO)/RESGUARDOS%20POR%20DIRECCION/10.-%20ADMINISTRACION/JM-2004-10-01-5111-11-003.xlsx" TargetMode="External"/><Relationship Id="rId48" Type="http://schemas.openxmlformats.org/officeDocument/2006/relationships/hyperlink" Target="ADMINISTRACION%202021-2024%20(INVENTARIO)/RESGUARDOS%20POR%20DIRECCION/10.-%20ADMINISTRACION/JM-2016-10-33-5151-01-020.xlsx" TargetMode="External"/><Relationship Id="rId64" Type="http://schemas.openxmlformats.org/officeDocument/2006/relationships/hyperlink" Target="ADMINISTRACION%202021-2024%20(INVENTARIO)/RESGUARDOS%20POR%20DIRECCION/10.-%20ADMINISTRACION/JM-1999-10-06-5111-02-005.xlsx" TargetMode="External"/><Relationship Id="rId69" Type="http://schemas.openxmlformats.org/officeDocument/2006/relationships/hyperlink" Target="ADMINISTRACION%202021-2024%20(INVENTARIO)/RESGUARDOS%20POR%20DIRECCION/10.-%20ADMINISTRACION/JM-2005-10-01-5111-16-030.xlsx" TargetMode="External"/><Relationship Id="rId80" Type="http://schemas.openxmlformats.org/officeDocument/2006/relationships/hyperlink" Target="ADMINISTRACION%202021-2024%20(INVENTARIO)/RESGUARDOS%20POR%20DIRECCION/10.-%20ADMINISTRACION/JM-2010-10-02-5671-17-002.xlsx" TargetMode="External"/><Relationship Id="rId85" Type="http://schemas.openxmlformats.org/officeDocument/2006/relationships/hyperlink" Target="ADMINISTRACION%202021-2024%20(INVENTARIO)/RESGUARDOS%20POR%20DIRECCION/10.-%20ADMINISTRACION/JM-2010-10-02-5671-34-001.xlsx" TargetMode="External"/><Relationship Id="rId12" Type="http://schemas.openxmlformats.org/officeDocument/2006/relationships/hyperlink" Target="ADMINISTRACION%202021-2024%20(INVENTARIO)/RESGUARDOS%20POR%20DIRECCION/10.-%20ADMINISTRACION/JM-2019-10-02-51501-04-003.xlsx" TargetMode="External"/><Relationship Id="rId17" Type="http://schemas.openxmlformats.org/officeDocument/2006/relationships/hyperlink" Target="ADMINISTRACION%202021-2024%20(INVENTARIO)/RESGUARDOS%20POR%20DIRECCION/10.-%20ADMINISTRACION/JM-1997-10-01-5111-02-001.xlsx" TargetMode="External"/><Relationship Id="rId33" Type="http://schemas.openxmlformats.org/officeDocument/2006/relationships/hyperlink" Target="ADMINISTRACION%202021-2024%20(INVENTARIO)/RESGUARDOS%20POR%20DIRECCION/10.-%20ADMINISTRACION/JM-2016-10-66-5191-05-001.xlsx" TargetMode="External"/><Relationship Id="rId38" Type="http://schemas.openxmlformats.org/officeDocument/2006/relationships/hyperlink" Target="ADMINISTRACION%202021-2024%20(INVENTARIO)/RESGUARDOS%20POR%20DIRECCION/10.-%20ADMINISTRACION/JM-2001-10-01-5111-16-039.xlsx" TargetMode="External"/><Relationship Id="rId59" Type="http://schemas.openxmlformats.org/officeDocument/2006/relationships/hyperlink" Target="ADMINISTRACION%202021-2024%20(INVENTARIO)/RESGUARDOS%20POR%20DIRECCION/10.-%20ADMINISTRACION/JM-2020-10-01-51501-01-028.xlsx" TargetMode="External"/><Relationship Id="rId103" Type="http://schemas.openxmlformats.org/officeDocument/2006/relationships/hyperlink" Target="ADMINISTRACION%202021-2024%20(INVENTARIO)/RESGUARDOS%20POR%20DIRECCION/10.-%20ADMINISTRACION/JM-2022-10-02-51501-01-073.xlsx" TargetMode="External"/><Relationship Id="rId20" Type="http://schemas.openxmlformats.org/officeDocument/2006/relationships/hyperlink" Target="ADMINISTRACION%202021-2024%20(INVENTARIO)/RESGUARDOS%20POR%20DIRECCION/10.-%20ADMINISTRACION/JM-2000-10-06-5111-02-006.xlsx" TargetMode="External"/><Relationship Id="rId41" Type="http://schemas.openxmlformats.org/officeDocument/2006/relationships/hyperlink" Target="ADMINISTRACION%202021-2024%20(INVENTARIO)/RESGUARDOS%20POR%20DIRECCION/10.-%20ADMINISTRACION/JM-2001-10-01-5111-09-009.xlsx" TargetMode="External"/><Relationship Id="rId54" Type="http://schemas.openxmlformats.org/officeDocument/2006/relationships/hyperlink" Target="ADMINISTRACION%202021-2024%20(INVENTARIO)/RESGUARDOS%20POR%20DIRECCION/10.-%20ADMINISTRACION/JM-2019-10-02-51501-01-024.xlsx" TargetMode="External"/><Relationship Id="rId62" Type="http://schemas.openxmlformats.org/officeDocument/2006/relationships/hyperlink" Target="ADMINISTRACION%202021-2024%20(INVENTARIO)/RESGUARDOS%20POR%20DIRECCION/10.-%20ADMINISTRACION/JM-1997-10-01-5111-02-002...xlsx" TargetMode="External"/><Relationship Id="rId70" Type="http://schemas.openxmlformats.org/officeDocument/2006/relationships/hyperlink" Target="ADMINISTRACION%202021-2024%20(INVENTARIO)/RESGUARDOS%20POR%20DIRECCION/10.-%20ADMINISTRACION/JM-2008-10-02-5111-11-012.xlsx" TargetMode="External"/><Relationship Id="rId75" Type="http://schemas.openxmlformats.org/officeDocument/2006/relationships/hyperlink" Target="ADMINISTRACION%202021-2024%20(INVENTARIO)/RESGUARDOS%20POR%20DIRECCION/10.-%20ADMINISTRACION/JM-2010-10-02-5671-23-001.xlsx" TargetMode="External"/><Relationship Id="rId83" Type="http://schemas.openxmlformats.org/officeDocument/2006/relationships/hyperlink" Target="ADMINISTRACION%202021-2024%20(INVENTARIO)/RESGUARDOS%20POR%20DIRECCION/10.-%20ADMINISTRACION/JM-2010-10-02-5671-25-001.xlsx" TargetMode="External"/><Relationship Id="rId88" Type="http://schemas.openxmlformats.org/officeDocument/2006/relationships/hyperlink" Target="ADMINISTRACION%202021-2024%20(INVENTARIO)/RESGUARDOS%20POR%20DIRECCION/1.-%20PRESIDENCIA/JM-2020-01-01-51501-01-018.xlsx" TargetMode="External"/><Relationship Id="rId91" Type="http://schemas.openxmlformats.org/officeDocument/2006/relationships/hyperlink" Target="ADMINISTRACION%202021-2024%20(INVENTARIO)/RESGUARDOS%20POR%20DIRECCION/1.-%20PRESIDENCIA/JM-2020-01-02-51501-01-020.xlsx" TargetMode="External"/><Relationship Id="rId96" Type="http://schemas.openxmlformats.org/officeDocument/2006/relationships/hyperlink" Target="ADMINISTRACION%202021-2024%20(INVENTARIO)/RESGUARDOS%20POR%20DIRECCION/10.-%20ADMINISTRACION/JM-2022-10-02-51501-01-071.xlsx" TargetMode="External"/><Relationship Id="rId1" Type="http://schemas.openxmlformats.org/officeDocument/2006/relationships/hyperlink" Target="ADMINISTRACION%202021-2024%20(INVENTARIO)/RESGUARDOS%20POR%20DIRECCION/10.-%20ADMINISTRACION/JM-2014-04-06-5151-06-001.xlsx" TargetMode="External"/><Relationship Id="rId6" Type="http://schemas.openxmlformats.org/officeDocument/2006/relationships/hyperlink" Target="ADMINISTRACION%202021-2024%20(INVENTARIO)/RESGUARDOS%20POR%20DIRECCION/10.-%20ADMINISTRACION/JM-2002-10-02-5111-02-010.xlsx" TargetMode="External"/><Relationship Id="rId15" Type="http://schemas.openxmlformats.org/officeDocument/2006/relationships/hyperlink" Target="ADMINISTRACION%202021-2024%20(INVENTARIO)/RESGUARDOS%20POR%20DIRECCION/10.-%20ADMINISTRACION/JM-2016-10-66-5151-01-006.xlsx" TargetMode="External"/><Relationship Id="rId23" Type="http://schemas.openxmlformats.org/officeDocument/2006/relationships/hyperlink" Target="ADMINISTRACION%202021-2024%20(INVENTARIO)/RESGUARDOS%20POR%20DIRECCION/10.-%20ADMINISTRACION/JM-2002-10-02-5111-02-008.xlsx" TargetMode="External"/><Relationship Id="rId28" Type="http://schemas.openxmlformats.org/officeDocument/2006/relationships/hyperlink" Target="ADMINISTRACION%202021-2024%20(INVENTARIO)/RESGUARDOS%20POR%20DIRECCION/10.-%20ADMINISTRACION/JM-1997-10-01-5111-13-002.xlsx" TargetMode="External"/><Relationship Id="rId36" Type="http://schemas.openxmlformats.org/officeDocument/2006/relationships/hyperlink" Target="ADMINISTRACION%202021-2024%20(INVENTARIO)/RESGUARDOS%20POR%20DIRECCION/10.-%20ADMINISTRACION/JM-1999-10-01-5111-16-004.xlsx" TargetMode="External"/><Relationship Id="rId49" Type="http://schemas.openxmlformats.org/officeDocument/2006/relationships/hyperlink" Target="ADMINISTRACION%202021-2024%20(INVENTARIO)/RESGUARDOS%20POR%20DIRECCION/10.-%20ADMINISTRACION/JM-2019-10-02-51501-01-021.xlsx" TargetMode="External"/><Relationship Id="rId57" Type="http://schemas.openxmlformats.org/officeDocument/2006/relationships/hyperlink" Target="ADMINISTRACION%202021-2024%20(INVENTARIO)/RESGUARDOS%20POR%20DIRECCION/10.-%20ADMINISTRACION/JM-2020-10-01-51501-01-025.xlsx" TargetMode="External"/><Relationship Id="rId10" Type="http://schemas.openxmlformats.org/officeDocument/2006/relationships/hyperlink" Target="ADMINISTRACION%202021-2024%20(INVENTARIO)/RESGUARDOS%20POR%20DIRECCION/10.-%20ADMINISTRACION/JM-2017-10-66-5191-11-013.xlsx" TargetMode="External"/><Relationship Id="rId31" Type="http://schemas.openxmlformats.org/officeDocument/2006/relationships/hyperlink" Target="ADMINISTRACION%202021-2024%20(INVENTARIO)/RESGUARDOS%20POR%20DIRECCION/10.-%20ADMINISTRACION/JM-2002-10-02-5111-11-001.xlsx" TargetMode="External"/><Relationship Id="rId44" Type="http://schemas.openxmlformats.org/officeDocument/2006/relationships/hyperlink" Target="ADMINISTRACION%202021-2024%20(INVENTARIO)/RESGUARDOS%20POR%20DIRECCION/10.-%20ADMINISTRACION/JM-2007-10-02-5111-16-020.xlsx" TargetMode="External"/><Relationship Id="rId52" Type="http://schemas.openxmlformats.org/officeDocument/2006/relationships/hyperlink" Target="ADMINISTRACION%202021-2024%20(INVENTARIO)/RESGUARDOS%20POR%20DIRECCION/10.-%20ADMINISTRACION/JM-2019-10-01-51901-11-016.xlsx" TargetMode="External"/><Relationship Id="rId60" Type="http://schemas.openxmlformats.org/officeDocument/2006/relationships/hyperlink" Target="ADMINISTRACION%202021-2024%20(INVENTARIO)/RESGUARDOS%20POR%20DIRECCION/10.-%20ADMINISTRACION/JM-2011-10-02-5151-09-009.xlsx" TargetMode="External"/><Relationship Id="rId65" Type="http://schemas.openxmlformats.org/officeDocument/2006/relationships/hyperlink" Target="ADMINISTRACION%202021-2024%20(INVENTARIO)/RESGUARDOS%20POR%20DIRECCION/10.-%20ADMINISTRACION/JM-1999-10-06-5111-09-002.xlsx" TargetMode="External"/><Relationship Id="rId73" Type="http://schemas.openxmlformats.org/officeDocument/2006/relationships/hyperlink" Target="ADMINISTRACION%202021-2024%20(INVENTARIO)/RESGUARDOS%20POR%20DIRECCION/10.-%20ADMINISTRACION/JM-2016-10-60-5671-02-002.xlsx" TargetMode="External"/><Relationship Id="rId78" Type="http://schemas.openxmlformats.org/officeDocument/2006/relationships/hyperlink" Target="ADMINISTRACION%202021-2024%20(INVENTARIO)/RESGUARDOS%20POR%20DIRECCION/10.-%20ADMINISTRACION/JM-2010-10-02-5671-33-001.xlsx" TargetMode="External"/><Relationship Id="rId81" Type="http://schemas.openxmlformats.org/officeDocument/2006/relationships/hyperlink" Target="ADMINISTRACION%202021-2024%20(INVENTARIO)/RESGUARDOS%20POR%20DIRECCION/10.-%20ADMINISTRACION/JM-2010-10-02-5691-20-001.xlsx" TargetMode="External"/><Relationship Id="rId86" Type="http://schemas.openxmlformats.org/officeDocument/2006/relationships/hyperlink" Target="ADMINISTRACION%202021-2024%20(INVENTARIO)/RESGUARDOS%20POR%20DIRECCION/10.-%20ADMINISTRACION/JM-2020-10-07-51501-01-062.xlsx" TargetMode="External"/><Relationship Id="rId94" Type="http://schemas.openxmlformats.org/officeDocument/2006/relationships/hyperlink" Target="ADMINISTRACION%202021-2024%20(INVENTARIO)/RESGUARDOS%20POR%20DIRECCION/10.-%20ADMINISTRACION/JM-2022-07-02-51501-01-070.xlsx" TargetMode="External"/><Relationship Id="rId99" Type="http://schemas.openxmlformats.org/officeDocument/2006/relationships/hyperlink" Target="ADMINISTRACION%202021-2024%20(INVENTARIO)/RESGUARDOS%20POR%20DIRECCION/10.-%20ADMINISTRACION/JM-2022-10-02-51501-04-009.xlsx" TargetMode="External"/><Relationship Id="rId101" Type="http://schemas.openxmlformats.org/officeDocument/2006/relationships/hyperlink" Target="ADMINISTRACION%202021-2024%20(INVENTARIO)/RESGUARDOS%20POR%20DIRECCION/10.-%20ADMINISTRACION/JM-2022-10-02-51501-01-072.xlsx" TargetMode="External"/><Relationship Id="rId4" Type="http://schemas.openxmlformats.org/officeDocument/2006/relationships/hyperlink" Target="ADMINISTRACION%202021-2024%20(INVENTARIO)/RESGUARDOS%20POR%20DIRECCION/10.-%20ADMINISTRACION/JM-1999-10-06-5111-02-011.xlsx" TargetMode="External"/><Relationship Id="rId9" Type="http://schemas.openxmlformats.org/officeDocument/2006/relationships/hyperlink" Target="ADMINISTRACION%202021-2024%20(INVENTARIO)/RESGUARDOS%20POR%20DIRECCION/10.-%20ADMINISTRACION/JM-2016-10-66-5151-01-005.xlsx" TargetMode="External"/><Relationship Id="rId13" Type="http://schemas.openxmlformats.org/officeDocument/2006/relationships/hyperlink" Target="ADMINISTRACION%202021-2024%20(INVENTARIO)/RESGUARDOS%20POR%20DIRECCION/10.-%20ADMINISTRACION/JM-2019-10-01-51901-11-014.xlsx" TargetMode="External"/><Relationship Id="rId18" Type="http://schemas.openxmlformats.org/officeDocument/2006/relationships/hyperlink" Target="ADMINISTRACION%202021-2024%20(INVENTARIO)/RESGUARDOS%20POR%20DIRECCION/10.-%20ADMINISTRACION/JM-1997-10-01-5111-02-001...xlsx" TargetMode="External"/><Relationship Id="rId39" Type="http://schemas.openxmlformats.org/officeDocument/2006/relationships/hyperlink" Target="ADMINISTRACION%202021-2024%20(INVENTARIO)/RESGUARDOS%20POR%20DIRECCION/10.-%20ADMINISTRACION/JM-2001-10-06-5111-16-008.xlsx" TargetMode="External"/><Relationship Id="rId34" Type="http://schemas.openxmlformats.org/officeDocument/2006/relationships/hyperlink" Target="ADMINISTRACION%202021-2024%20(INVENTARIO)/RESGUARDOS%20POR%20DIRECCION/10.-%20ADMINISTRACION/JM-2019-10-01-51901-11-015.xlsx" TargetMode="External"/><Relationship Id="rId50" Type="http://schemas.openxmlformats.org/officeDocument/2006/relationships/hyperlink" Target="ADMINISTRACION%202021-2024%20(INVENTARIO)/RESGUARDOS%20POR%20DIRECCION/10.-%20ADMINISTRACION/JM-2019-10-02-51501-01-022.xlsx" TargetMode="External"/><Relationship Id="rId55" Type="http://schemas.openxmlformats.org/officeDocument/2006/relationships/hyperlink" Target="ADMINISTRACION%202021-2024%20(INVENTARIO)/RESGUARDOS%20POR%20DIRECCION/10.-%20ADMINISTRACION/JM-2020-10-01-51501-04-007.xlsx" TargetMode="External"/><Relationship Id="rId76" Type="http://schemas.openxmlformats.org/officeDocument/2006/relationships/hyperlink" Target="ADMINISTRACION%202021-2024%20(INVENTARIO)/RESGUARDOS%20POR%20DIRECCION/10.-%20ADMINISTRACION/JM-2010-10-02-5671-22-001.xlsx" TargetMode="External"/><Relationship Id="rId97" Type="http://schemas.openxmlformats.org/officeDocument/2006/relationships/hyperlink" Target="ADMINISTRACION%202021-2024%20(INVENTARIO)/RESGUARDOS%20POR%20DIRECCION/10.-%20ADMINISTRACION/JM-2022-10-02-51501-01-007.xlsx" TargetMode="External"/><Relationship Id="rId104" Type="http://schemas.openxmlformats.org/officeDocument/2006/relationships/printerSettings" Target="../printerSettings/printerSettings12.bin"/><Relationship Id="rId7" Type="http://schemas.openxmlformats.org/officeDocument/2006/relationships/hyperlink" Target="ADMINISTRACION%202021-2024%20(INVENTARIO)/RESGUARDOS%20POR%20DIRECCION/10.-%20ADMINISTRACION/JM-2007-10-02-5111-09-012.xlsx" TargetMode="External"/><Relationship Id="rId71" Type="http://schemas.openxmlformats.org/officeDocument/2006/relationships/hyperlink" Target="ADMINISTRACION%202021-2024%20(INVENTARIO)/RESGUARDOS%20POR%20DIRECCION/10.-%20ADMINISTRACION/JM-2013-10-01-5151-01-001.xlsx" TargetMode="External"/><Relationship Id="rId92" Type="http://schemas.openxmlformats.org/officeDocument/2006/relationships/hyperlink" Target="ADMINISTRACION%202021-2024%20(INVENTARIO)/RESGUARDOS%20POR%20DIRECCION/17.-%20DIF/JM-2011-18-04-5211-02-001.xlsx" TargetMode="External"/><Relationship Id="rId2" Type="http://schemas.openxmlformats.org/officeDocument/2006/relationships/hyperlink" Target="ADMINISTRACION%202021-2024%20(INVENTARIO)/RESGUARDOS%20POR%20DIRECCION/10.-%20ADMINISTRACION/JM-2014-04-06-5151-01-004.xlsx" TargetMode="External"/><Relationship Id="rId29" Type="http://schemas.openxmlformats.org/officeDocument/2006/relationships/hyperlink" Target="ADMINISTRACION%202021-2024%20(INVENTARIO)/RESGUARDOS%20POR%20DIRECCION/10.-%20ADMINISTRACION/JM-1998-10-02-5111-32-001.xlsx" TargetMode="External"/><Relationship Id="rId24" Type="http://schemas.openxmlformats.org/officeDocument/2006/relationships/hyperlink" Target="ADMINISTRACION%202021-2024%20(INVENTARIO)/RESGUARDOS%20POR%20DIRECCION/10.-%20ADMINISTRACION/JM-2002-10-02-5111-02-009.xlsx" TargetMode="External"/><Relationship Id="rId40" Type="http://schemas.openxmlformats.org/officeDocument/2006/relationships/hyperlink" Target="ADMINISTRACION%202021-2024%20(INVENTARIO)/RESGUARDOS%20POR%20DIRECCION/10.-%20ADMINISTRACION/JM-2001-10-01-5111-09-008.xlsx" TargetMode="External"/><Relationship Id="rId45" Type="http://schemas.openxmlformats.org/officeDocument/2006/relationships/hyperlink" Target="ADMINISTRACION%202021-2024%20(INVENTARIO)/RESGUARDOS%20POR%20DIRECCION/10.-%20ADMINISTRACION/JM-2008-10-02-5111-09-012.xlsx" TargetMode="External"/><Relationship Id="rId66" Type="http://schemas.openxmlformats.org/officeDocument/2006/relationships/hyperlink" Target="ADMINISTRACION%202021-2024%20(INVENTARIO)/RESGUARDOS%20POR%20DIRECCION/10.-%20ADMINISTRACION/JM-2000-10-06-5111-16-006.xlsx" TargetMode="External"/><Relationship Id="rId87" Type="http://schemas.openxmlformats.org/officeDocument/2006/relationships/hyperlink" Target="ADMINISTRACION%202021-2024%20(INVENTARIO)/RESGUARDOS%20POR%20DIRECCION/2.-%20SECRETARIA/JM-2007-02-02-5111-09-009.xlsx" TargetMode="External"/><Relationship Id="rId61" Type="http://schemas.openxmlformats.org/officeDocument/2006/relationships/hyperlink" Target="ADMINISTRACION%202021-2024%20(INVENTARIO)/RESGUARDOS%20POR%20DIRECCION/10.-%20ADMINISTRACION/JM-2011-10-02-5621-13-001.xlsx" TargetMode="External"/><Relationship Id="rId82" Type="http://schemas.openxmlformats.org/officeDocument/2006/relationships/hyperlink" Target="ADMINISTRACION%202021-2024%20(INVENTARIO)/RESGUARDOS%20POR%20DIRECCION/10.-%20ADMINISTRACION/JM-2011-10-02-5671-21-001.xlsx" TargetMode="External"/><Relationship Id="rId19" Type="http://schemas.openxmlformats.org/officeDocument/2006/relationships/hyperlink" Target="ADMINISTRACION%202021-2024%20(INVENTARIO)/RESGUARDOS%20POR%20DIRECCION/10.-%20ADMINISTRACION/JM-1997-10-01-5111-02-002.xlsx" TargetMode="External"/><Relationship Id="rId14" Type="http://schemas.openxmlformats.org/officeDocument/2006/relationships/hyperlink" Target="ADMINISTRACION%202021-2024%20(INVENTARIO)/RESGUARDOS%20POR%20DIRECCION/10.-%20ADMINISTRACION/JM-2020-10-07-51501-01-040.xlsx" TargetMode="External"/><Relationship Id="rId30" Type="http://schemas.openxmlformats.org/officeDocument/2006/relationships/hyperlink" Target="ADMINISTRACION%202021-2024%20(INVENTARIO)/RESGUARDOS%20POR%20DIRECCION/10.-%20ADMINISTRACION/JM-2001-10-06-5111-09-010.xlsx" TargetMode="External"/><Relationship Id="rId35" Type="http://schemas.openxmlformats.org/officeDocument/2006/relationships/hyperlink" Target="ADMINISTRACION%202021-2024%20(INVENTARIO)/RESGUARDOS%20POR%20DIRECCION/10.-%20ADMINISTRACION/JM-2020-10-01-51501-04-006.xlsx" TargetMode="External"/><Relationship Id="rId56" Type="http://schemas.openxmlformats.org/officeDocument/2006/relationships/hyperlink" Target="ADMINISTRACION%202021-2024%20(INVENTARIO)/RESGUARDOS%20POR%20DIRECCION/10.-%20ADMINISTRACION/JM-2020-10-02-51501-01-027.xlsx" TargetMode="External"/><Relationship Id="rId77" Type="http://schemas.openxmlformats.org/officeDocument/2006/relationships/hyperlink" Target="ADMINISTRACION%202021-2024%20(INVENTARIO)/RESGUARDOS%20POR%20DIRECCION/10.-%20ADMINISTRACION/JM-2010-10-02-5671-12-001.xlsx" TargetMode="External"/><Relationship Id="rId100" Type="http://schemas.openxmlformats.org/officeDocument/2006/relationships/hyperlink" Target="ADMINISTRACION%202021-2024%20(INVENTARIO)/RESGUARDOS%20POR%20DIRECCION/10.-%20ADMINISTRACION/JM-2022-10-02-51501-04-011.xlsx" TargetMode="External"/><Relationship Id="rId105" Type="http://schemas.openxmlformats.org/officeDocument/2006/relationships/drawing" Target="../drawings/drawing12.xml"/><Relationship Id="rId8" Type="http://schemas.openxmlformats.org/officeDocument/2006/relationships/hyperlink" Target="ADMINISTRACION%202021-2024%20(INVENTARIO)/RESGUARDOS%20POR%20DIRECCION/10.-%20ADMINISTRACION/JM-2012-10-02-5641-11-011.xlsx" TargetMode="External"/><Relationship Id="rId51" Type="http://schemas.openxmlformats.org/officeDocument/2006/relationships/hyperlink" Target="ADMINISTRACION%202021-2024%20(INVENTARIO)/RESGUARDOS%20POR%20DIRECCION/10.-%20ADMINISTRACION/JM-2019-10-02-51501-01-023.xlsx" TargetMode="External"/><Relationship Id="rId72" Type="http://schemas.openxmlformats.org/officeDocument/2006/relationships/hyperlink" Target="ADMINISTRACION%202021-2024%20(INVENTARIO)/RESGUARDOS%20POR%20DIRECCION/10.-%20ADMINISTRACION/JM-2016-10-60-5151-04-002.xlsx" TargetMode="External"/><Relationship Id="rId93" Type="http://schemas.openxmlformats.org/officeDocument/2006/relationships/hyperlink" Target="ADMINISTRACION%202021-2024%20(INVENTARIO)/RESGUARDOS%20POR%20DIRECCION/13.-%20ASUNTOS%20JURIDICOS/JM-1997-13-01-5191-06-005.xlsx" TargetMode="External"/><Relationship Id="rId98" Type="http://schemas.openxmlformats.org/officeDocument/2006/relationships/hyperlink" Target="ADMINISTRACION%202021-2024%20(INVENTARIO)/RESGUARDOS%20POR%20DIRECCION/10.-%20ADMINISTRACION/JM-2022-10-02-51501-06-004.xlsx" TargetMode="External"/><Relationship Id="rId3" Type="http://schemas.openxmlformats.org/officeDocument/2006/relationships/hyperlink" Target="ADMINISTRACION%202021-2024%20(INVENTARIO)/RESGUARDOS%20POR%20DIRECCION/10.-%20ADMINISTRACION/JM-2014-04-06-5151-01-006.xlsx" TargetMode="External"/><Relationship Id="rId25" Type="http://schemas.openxmlformats.org/officeDocument/2006/relationships/hyperlink" Target="ADMINISTRACION%202021-2024%20(INVENTARIO)/RESGUARDOS%20POR%20DIRECCION/10.-%20ADMINISTRACION/JM-2007-10-02-5111-16-021.xlsx" TargetMode="External"/><Relationship Id="rId46" Type="http://schemas.openxmlformats.org/officeDocument/2006/relationships/hyperlink" Target="ADMINISTRACION%202021-2024%20(INVENTARIO)/RESGUARDOS%20POR%20DIRECCION/10.-%20ADMINISTRACION/JM-2012-10-07-5151-01-001.xlsx" TargetMode="External"/><Relationship Id="rId67" Type="http://schemas.openxmlformats.org/officeDocument/2006/relationships/hyperlink" Target="ADMINISTRACION%202021-2024%20(INVENTARIO)/RESGUARDOS%20POR%20DIRECCION/10.-%20ADMINISTRACION/JM-2001-10-06-5111-09-009.xlsx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ADMINISTRACION%202021-2024%20(INVENTARIO)/RESGUARDOS%20POR%20DIRECCION/11.-SEGURIDAD%20PUBLICA/JM-2017-11-04-5651-07-001.xlsx" TargetMode="External"/><Relationship Id="rId21" Type="http://schemas.openxmlformats.org/officeDocument/2006/relationships/hyperlink" Target="ADMINISTRACION%202021-2024%20(INVENTARIO)/RESGUARDOS%20POR%20DIRECCION/11.-SEGURIDAD%20PUBLICA/JM-2020-11-07-51901-11-009.xlsx" TargetMode="External"/><Relationship Id="rId42" Type="http://schemas.openxmlformats.org/officeDocument/2006/relationships/hyperlink" Target="ADMINISTRACION%202021-2024%20(INVENTARIO)/RESGUARDOS%20POR%20DIRECCION/11.-SEGURIDAD%20PUBLICA/JM-2013-11-07-5151-04-003.xlsx" TargetMode="External"/><Relationship Id="rId47" Type="http://schemas.openxmlformats.org/officeDocument/2006/relationships/hyperlink" Target="ADMINISTRACION%202021-2024%20(INVENTARIO)/RESGUARDOS%20POR%20DIRECCION/11.-SEGURIDAD%20PUBLICA/JM-2019-11-07-51501-01-013.xlsx" TargetMode="External"/><Relationship Id="rId63" Type="http://schemas.openxmlformats.org/officeDocument/2006/relationships/hyperlink" Target="ADMINISTRACION%202021-2024%20(INVENTARIO)/RESGUARDOS%20POR%20DIRECCION/11.-SEGURIDAD%20PUBLICA/JM-2010-11-02-5291-11-007.xlsx" TargetMode="External"/><Relationship Id="rId68" Type="http://schemas.openxmlformats.org/officeDocument/2006/relationships/hyperlink" Target="ADMINISTRACION%202021-2024%20(INVENTARIO)/RESGUARDOS%20POR%20DIRECCION/11.-SEGURIDAD%20PUBLICA/JM-2017-11-04-5641-11-005.xlsx" TargetMode="External"/><Relationship Id="rId84" Type="http://schemas.openxmlformats.org/officeDocument/2006/relationships/hyperlink" Target="ADMINISTRACION%202021-2024%20(INVENTARIO)/RESGUARDOS%20POR%20DIRECCION/11.-SEGURIDAD%20PUBLICA/JM-2021-11-02-51901-11-012.xlsx" TargetMode="External"/><Relationship Id="rId89" Type="http://schemas.openxmlformats.org/officeDocument/2006/relationships/hyperlink" Target="ADMINISTRACION%202021-2024%20(INVENTARIO)/RESGUARDOS%20POR%20DIRECCION/11.-SEGURIDAD%20PUBLICA/JM-2021-11-01-51201-77-005.xlsx" TargetMode="External"/><Relationship Id="rId16" Type="http://schemas.openxmlformats.org/officeDocument/2006/relationships/hyperlink" Target="ADMINISTRACION%202021-2024%20(INVENTARIO)/RESGUARDOS%20POR%20DIRECCION/11.-SEGURIDAD%20PUBLICA/JM-2014-11-04-5231-04-001.xlsx" TargetMode="External"/><Relationship Id="rId107" Type="http://schemas.openxmlformats.org/officeDocument/2006/relationships/printerSettings" Target="../printerSettings/printerSettings13.bin"/><Relationship Id="rId11" Type="http://schemas.openxmlformats.org/officeDocument/2006/relationships/hyperlink" Target="ADMINISTRACION%202021-2024%20(INVENTARIO)/RESGUARDOS%20POR%20DIRECCION/11.-SEGURIDAD%20PUBLICA/JM-2017-11-33-5611-43-001.xlsx" TargetMode="External"/><Relationship Id="rId32" Type="http://schemas.openxmlformats.org/officeDocument/2006/relationships/hyperlink" Target="ADMINISTRACION%202021-2024%20(INVENTARIO)/RESGUARDOS%20POR%20DIRECCION/11.-SEGURIDAD%20PUBLICA/JM-2020-11-07-51101-16-003.xlsx" TargetMode="External"/><Relationship Id="rId37" Type="http://schemas.openxmlformats.org/officeDocument/2006/relationships/hyperlink" Target="ADMINISTRACION%202021-2024%20(INVENTARIO)/RESGUARDOS%20POR%20DIRECCION/11.-SEGURIDAD%20PUBLICA/JM-2015-11-04-5151-01-005.xlsx" TargetMode="External"/><Relationship Id="rId53" Type="http://schemas.openxmlformats.org/officeDocument/2006/relationships/hyperlink" Target="ADMINISTRACION%202021-2024%20(INVENTARIO)/RESGUARDOS%20POR%20DIRECCION/11.-SEGURIDAD%20PUBLICA/JM-2014-11-04-5151-01-001.xlsx" TargetMode="External"/><Relationship Id="rId58" Type="http://schemas.openxmlformats.org/officeDocument/2006/relationships/hyperlink" Target="ADMINISTRACION%202021-2024%20(INVENTARIO)/RESGUARDOS%20POR%20DIRECCION/11.-SEGURIDAD%20PUBLICA/JM-2010-11-02-5291-11-002.xlsx" TargetMode="External"/><Relationship Id="rId74" Type="http://schemas.openxmlformats.org/officeDocument/2006/relationships/hyperlink" Target="ADMINISTRACION%202021-2024%20(INVENTARIO)/RESGUARDOS%20POR%20DIRECCION/11.-SEGURIDAD%20PUBLICA/JM-2019-11-01-51101-09-016.xlsx" TargetMode="External"/><Relationship Id="rId79" Type="http://schemas.openxmlformats.org/officeDocument/2006/relationships/hyperlink" Target="ADMINISTRACION%202021-2024%20(INVENTARIO)/RESGUARDOS%20POR%20DIRECCION/11.-SEGURIDAD%20PUBLICA/JM-2019-11-07-51501-01-017.xlsx" TargetMode="External"/><Relationship Id="rId102" Type="http://schemas.openxmlformats.org/officeDocument/2006/relationships/hyperlink" Target="ADMINISTRACION%202021-2024%20(INVENTARIO)/RESGUARDOS%20POR%20DIRECCION/11.-SEGURIDAD%20PUBLICA/M-2020-10-07-51501-01-039.xlsx" TargetMode="External"/><Relationship Id="rId5" Type="http://schemas.openxmlformats.org/officeDocument/2006/relationships/hyperlink" Target="ADMINISTRACION%202021-2024%20(INVENTARIO)/RESGUARDOS%20POR%20DIRECCION/11.-SEGURIDAD%20PUBLICA/JM-2016-11-02-5111-02-001.xlsx" TargetMode="External"/><Relationship Id="rId90" Type="http://schemas.openxmlformats.org/officeDocument/2006/relationships/hyperlink" Target="ADMINISTRACION%202021-2024%20(INVENTARIO)/RESGUARDOS%20POR%20DIRECCION/11.-SEGURIDAD%20PUBLICA/JM-2021-11-01-51201-77-006.xlsx" TargetMode="External"/><Relationship Id="rId95" Type="http://schemas.openxmlformats.org/officeDocument/2006/relationships/hyperlink" Target="ADMINISTRACION%202021-2024%20(INVENTARIO)/RESGUARDOS%20POR%20DIRECCION/11.-SEGURIDAD%20PUBLICA/JM-2021-11-01-51201-77-011.xlsx" TargetMode="External"/><Relationship Id="rId22" Type="http://schemas.openxmlformats.org/officeDocument/2006/relationships/hyperlink" Target="ADMINISTRACION%202021-2024%20(INVENTARIO)/RESGUARDOS%20POR%20DIRECCION/11.-SEGURIDAD%20PUBLICA/JM-2020-10-07-51501-01-031.xlsx" TargetMode="External"/><Relationship Id="rId27" Type="http://schemas.openxmlformats.org/officeDocument/2006/relationships/hyperlink" Target="ADMINISTRACION%202021-2024%20(INVENTARIO)/RESGUARDOS%20POR%20DIRECCION/11.-SEGURIDAD%20PUBLICA/JM-2017-11-04-5651-07-002.xlsx" TargetMode="External"/><Relationship Id="rId43" Type="http://schemas.openxmlformats.org/officeDocument/2006/relationships/hyperlink" Target="ADMINISTRACION%202021-2024%20(INVENTARIO)/RESGUARDOS%20POR%20DIRECCION/11.-SEGURIDAD%20PUBLICA/JM-2014-11-04-5151-01-002.xlsx" TargetMode="External"/><Relationship Id="rId48" Type="http://schemas.openxmlformats.org/officeDocument/2006/relationships/hyperlink" Target="ADMINISTRACION%202021-2024%20(INVENTARIO)/RESGUARDOS%20POR%20DIRECCION/11.-SEGURIDAD%20PUBLICA/JM-2020-11-07-51101-16-002.xlsx" TargetMode="External"/><Relationship Id="rId64" Type="http://schemas.openxmlformats.org/officeDocument/2006/relationships/hyperlink" Target="ADMINISTRACION%202021-2024%20(INVENTARIO)/RESGUARDOS%20POR%20DIRECCION/11.-SEGURIDAD%20PUBLICA/JM-2010-11-02-5291-11-008.xlsx" TargetMode="External"/><Relationship Id="rId69" Type="http://schemas.openxmlformats.org/officeDocument/2006/relationships/hyperlink" Target="ADMINISTRACION%202021-2024%20(INVENTARIO)/RESGUARDOS%20POR%20DIRECCION/11.-SEGURIDAD%20PUBLICA/JM-2019-11-07-51501-01-014.xlsx" TargetMode="External"/><Relationship Id="rId80" Type="http://schemas.openxmlformats.org/officeDocument/2006/relationships/hyperlink" Target="ADMINISTRACION%202021-2024%20(INVENTARIO)/RESGUARDOS%20POR%20DIRECCION/11.-SEGURIDAD%20PUBLICA/JM-2014-04-06-5151-01-002.xlsx" TargetMode="External"/><Relationship Id="rId85" Type="http://schemas.openxmlformats.org/officeDocument/2006/relationships/hyperlink" Target="ADMINISTRACION%202021-2024%20(INVENTARIO)/RESGUARDOS%20POR%20DIRECCION/11.-SEGURIDAD%20PUBLICA/JM-2021-11-01-51201-77-001.xlsx" TargetMode="External"/><Relationship Id="rId12" Type="http://schemas.openxmlformats.org/officeDocument/2006/relationships/hyperlink" Target="ADMINISTRACION%202021-2024%20(INVENTARIO)/RESGUARDOS%20POR%20DIRECCION/11.-SEGURIDAD%20PUBLICA/JM-2020-02-00-54103-15-001.xlsx" TargetMode="External"/><Relationship Id="rId17" Type="http://schemas.openxmlformats.org/officeDocument/2006/relationships/hyperlink" Target="ADMINISTRACION%202021-2024%20(INVENTARIO)/RESGUARDOS%20POR%20DIRECCION/11.-SEGURIDAD%20PUBLICA/JM-2015-11-04-5211-04-005.xlsx" TargetMode="External"/><Relationship Id="rId33" Type="http://schemas.openxmlformats.org/officeDocument/2006/relationships/hyperlink" Target="ADMINISTRACION%202021-2024%20(INVENTARIO)/RESGUARDOS%20POR%20DIRECCION/11.-SEGURIDAD%20PUBLICA/JM-2020-10-07-51101-09-015.xlsx" TargetMode="External"/><Relationship Id="rId38" Type="http://schemas.openxmlformats.org/officeDocument/2006/relationships/hyperlink" Target="ADMINISTRACION%202021-2024%20(INVENTARIO)/RESGUARDOS%20POR%20DIRECCION/11.-SEGURIDAD%20PUBLICA/JM-2020-10-07-51501-01-037.xlsx" TargetMode="External"/><Relationship Id="rId59" Type="http://schemas.openxmlformats.org/officeDocument/2006/relationships/hyperlink" Target="ADMINISTRACION%202021-2024%20(INVENTARIO)/RESGUARDOS%20POR%20DIRECCION/11.-SEGURIDAD%20PUBLICA/JM-2010-11-02-5291-11-003.xlsx" TargetMode="External"/><Relationship Id="rId103" Type="http://schemas.openxmlformats.org/officeDocument/2006/relationships/hyperlink" Target="ADMINISTRACION%202021-2024%20(INVENTARIO)/RESGUARDOS%20POR%20DIRECCION/11.-SEGURIDAD%20PUBLICA/JM-2015-11-04-5151-02-001.xlsx" TargetMode="External"/><Relationship Id="rId108" Type="http://schemas.openxmlformats.org/officeDocument/2006/relationships/drawing" Target="../drawings/drawing13.xml"/><Relationship Id="rId20" Type="http://schemas.openxmlformats.org/officeDocument/2006/relationships/hyperlink" Target="ADMINISTRACION%202021-2024%20(INVENTARIO)/RESGUARDOS%20POR%20DIRECCION/11.-SEGURIDAD%20PUBLICA/JM-2017-11-04-5151-01-011.xlsx" TargetMode="External"/><Relationship Id="rId41" Type="http://schemas.openxmlformats.org/officeDocument/2006/relationships/hyperlink" Target="ADMINISTRACION%202021-2024%20(INVENTARIO)/RESGUARDOS%20POR%20DIRECCION/11.-SEGURIDAD%20PUBLICA/JM-2013-11-07-5151-01-004.xlsx" TargetMode="External"/><Relationship Id="rId54" Type="http://schemas.openxmlformats.org/officeDocument/2006/relationships/hyperlink" Target="ADMINISTRACION%202021-2024%20(INVENTARIO)/RESGUARDOS%20POR%20DIRECCION/11.-SEGURIDAD%20PUBLICA/JM-2017-11-04-5151-01-010.xlsx" TargetMode="External"/><Relationship Id="rId62" Type="http://schemas.openxmlformats.org/officeDocument/2006/relationships/hyperlink" Target="ADMINISTRACION%202021-2024%20(INVENTARIO)/RESGUARDOS%20POR%20DIRECCION/11.-SEGURIDAD%20PUBLICA/JM-2010-11-02-5291-11-006.xlsx" TargetMode="External"/><Relationship Id="rId70" Type="http://schemas.openxmlformats.org/officeDocument/2006/relationships/hyperlink" Target="ADMINISTRACION%202021-2024%20(INVENTARIO)/RESGUARDOS%20POR%20DIRECCION/11.-SEGURIDAD%20PUBLICA/JM-2019-11-07-51501-01-015.xlsx" TargetMode="External"/><Relationship Id="rId75" Type="http://schemas.openxmlformats.org/officeDocument/2006/relationships/hyperlink" Target="ADMINISTRACION%202021-2024%20(INVENTARIO)/RESGUARDOS%20POR%20DIRECCION/11.-SEGURIDAD%20PUBLICA/JM-2019-11-01-51101-09-017.xlsx" TargetMode="External"/><Relationship Id="rId83" Type="http://schemas.openxmlformats.org/officeDocument/2006/relationships/hyperlink" Target="ADMINISTRACION%202021-2024%20(INVENTARIO)/RESGUARDOS%20POR%20DIRECCION/11.-SEGURIDAD%20PUBLICA/JM-2021-11-02-51901-11-011.xlsx" TargetMode="External"/><Relationship Id="rId88" Type="http://schemas.openxmlformats.org/officeDocument/2006/relationships/hyperlink" Target="ADMINISTRACION%202021-2024%20(INVENTARIO)/RESGUARDOS%20POR%20DIRECCION/11.-SEGURIDAD%20PUBLICA/JM-2021-11-01-51201-77-004.xlsx" TargetMode="External"/><Relationship Id="rId91" Type="http://schemas.openxmlformats.org/officeDocument/2006/relationships/hyperlink" Target="ADMINISTRACION%202021-2024%20(INVENTARIO)/RESGUARDOS%20POR%20DIRECCION/11.-SEGURIDAD%20PUBLICA/JM-2021-11-01-51201-77-007.xlsx" TargetMode="External"/><Relationship Id="rId96" Type="http://schemas.openxmlformats.org/officeDocument/2006/relationships/hyperlink" Target="ADMINISTRACION%202021-2024%20(INVENTARIO)/RESGUARDOS%20POR%20DIRECCION/11.-SEGURIDAD%20PUBLICA/JM-2021-11-01-51201-77-012.xlsx" TargetMode="External"/><Relationship Id="rId1" Type="http://schemas.openxmlformats.org/officeDocument/2006/relationships/hyperlink" Target="ADMINISTRACION%202021-2024%20(INVENTARIO)/RESGUARDOS%20POR%20DIRECCION/11.-SEGURIDAD%20PUBLICA/JM-1997-11-01-5111-19-001.xlsx" TargetMode="External"/><Relationship Id="rId6" Type="http://schemas.openxmlformats.org/officeDocument/2006/relationships/hyperlink" Target="ADMINISTRACION%202021-2024%20(INVENTARIO)/RESGUARDOS%20POR%20DIRECCION/11.-SEGURIDAD%20PUBLICA/JM-2017-11-04-5641-11-006.xlsx" TargetMode="External"/><Relationship Id="rId15" Type="http://schemas.openxmlformats.org/officeDocument/2006/relationships/hyperlink" Target="ADMINISTRACION%202021-2024%20(INVENTARIO)/RESGUARDOS%20POR%20DIRECCION/11.-SEGURIDAD%20PUBLICA/JM-2013-11-01-5151-01-003.xlsx" TargetMode="External"/><Relationship Id="rId23" Type="http://schemas.openxmlformats.org/officeDocument/2006/relationships/hyperlink" Target="ADMINISTRACION%202021-2024%20(INVENTARIO)/RESGUARDOS%20POR%20DIRECCION/11.-SEGURIDAD%20PUBLICA/JM-2020-10-07-51101-09-025.xlsx" TargetMode="External"/><Relationship Id="rId28" Type="http://schemas.openxmlformats.org/officeDocument/2006/relationships/hyperlink" Target="ADMINISTRACION%202021-2024%20(INVENTARIO)/RESGUARDOS%20POR%20DIRECCION/11.-SEGURIDAD%20PUBLICA/JM-2000-11-06-5111-09-005.xlsx" TargetMode="External"/><Relationship Id="rId36" Type="http://schemas.openxmlformats.org/officeDocument/2006/relationships/hyperlink" Target="ADMINISTRACION%202021-2024%20(INVENTARIO)/RESGUARDOS%20POR%20DIRECCION/11.-SEGURIDAD%20PUBLICA/JM-2020-10-07-51501-01-038.xlsx" TargetMode="External"/><Relationship Id="rId49" Type="http://schemas.openxmlformats.org/officeDocument/2006/relationships/hyperlink" Target="ADMINISTRACION%202021-2024%20(INVENTARIO)/RESGUARDOS%20POR%20DIRECCION/11.-SEGURIDAD%20PUBLICA/JM-2020-11-07-51101-16-001.xlsx" TargetMode="External"/><Relationship Id="rId57" Type="http://schemas.openxmlformats.org/officeDocument/2006/relationships/hyperlink" Target="ADMINISTRACION%202021-2024%20(INVENTARIO)/RESGUARDOS%20POR%20DIRECCION/11.-SEGURIDAD%20PUBLICA/JM-2007-11-07-5111-09-015.xlsx" TargetMode="External"/><Relationship Id="rId106" Type="http://schemas.openxmlformats.org/officeDocument/2006/relationships/hyperlink" Target="ADMINISTRACION%202021-2024%20(INVENTARIO)/RESGUARDOS%20POR%20DIRECCION/11.-SEGURIDAD%20PUBLICA/M-2019-11-07-51501-04-006.xlsx" TargetMode="External"/><Relationship Id="rId10" Type="http://schemas.openxmlformats.org/officeDocument/2006/relationships/hyperlink" Target="ADMINISTRACION%202021-2024%20(INVENTARIO)/RESGUARDOS%20POR%20DIRECCION/11.-SEGURIDAD%20PUBLICA/JM-2020-10-07-51501-01-032.xlsx" TargetMode="External"/><Relationship Id="rId31" Type="http://schemas.openxmlformats.org/officeDocument/2006/relationships/hyperlink" Target="ADMINISTRACION%202021-2024%20(INVENTARIO)/RESGUARDOS%20POR%20DIRECCION/11.-SEGURIDAD%20PUBLICA/JM-2019-11-02-51501-01-012.xlsx" TargetMode="External"/><Relationship Id="rId44" Type="http://schemas.openxmlformats.org/officeDocument/2006/relationships/hyperlink" Target="ADMINISTRACION%202021-2024%20(INVENTARIO)/RESGUARDOS%20POR%20DIRECCION/11.-SEGURIDAD%20PUBLICA/JM-2015-11-04-5191-11-001.xlsx" TargetMode="External"/><Relationship Id="rId52" Type="http://schemas.openxmlformats.org/officeDocument/2006/relationships/hyperlink" Target="ADMINISTRACION%202021-2024%20(INVENTARIO)/RESGUARDOS%20POR%20DIRECCION/11.-SEGURIDAD%20PUBLICA/JM-2010-11-02-5111-13-001.xlsx" TargetMode="External"/><Relationship Id="rId60" Type="http://schemas.openxmlformats.org/officeDocument/2006/relationships/hyperlink" Target="ADMINISTRACION%202021-2024%20(INVENTARIO)/RESGUARDOS%20POR%20DIRECCION/11.-SEGURIDAD%20PUBLICA/JM-2010-11-02-5291-11-004.xlsx" TargetMode="External"/><Relationship Id="rId65" Type="http://schemas.openxmlformats.org/officeDocument/2006/relationships/hyperlink" Target="ADMINISTRACION%202021-2024%20(INVENTARIO)/RESGUARDOS%20POR%20DIRECCION/11.-SEGURIDAD%20PUBLICA/JM-2010-11-02-5291-11-009.xlsx" TargetMode="External"/><Relationship Id="rId73" Type="http://schemas.openxmlformats.org/officeDocument/2006/relationships/hyperlink" Target="ADMINISTRACION%202021-2024%20(INVENTARIO)/RESGUARDOS%20POR%20DIRECCION/11.-SEGURIDAD%20PUBLICA/JM-2017-11-33-5151-01-009.xlsx" TargetMode="External"/><Relationship Id="rId78" Type="http://schemas.openxmlformats.org/officeDocument/2006/relationships/hyperlink" Target="ADMINISTRACION%202021-2024%20(INVENTARIO)/RESGUARDOS%20POR%20DIRECCION/11.-SEGURIDAD%20PUBLICA/JM-2019-11-07-51501-01-016.xlsx" TargetMode="External"/><Relationship Id="rId81" Type="http://schemas.openxmlformats.org/officeDocument/2006/relationships/hyperlink" Target="ADMINISTRACION%202021-2024%20(INVENTARIO)/RESGUARDOS%20POR%20DIRECCION/11.-SEGURIDAD%20PUBLICA/JM-2021-11-01-51202-20-001.xlsx" TargetMode="External"/><Relationship Id="rId86" Type="http://schemas.openxmlformats.org/officeDocument/2006/relationships/hyperlink" Target="ADMINISTRACION%202021-2024%20(INVENTARIO)/RESGUARDOS%20POR%20DIRECCION/11.-SEGURIDAD%20PUBLICA/JM-2021-11-01-51201-77-002.xlsx" TargetMode="External"/><Relationship Id="rId94" Type="http://schemas.openxmlformats.org/officeDocument/2006/relationships/hyperlink" Target="ADMINISTRACION%202021-2024%20(INVENTARIO)/RESGUARDOS%20POR%20DIRECCION/11.-SEGURIDAD%20PUBLICA/JM-2021-11-01-51201-77-010.xlsx" TargetMode="External"/><Relationship Id="rId99" Type="http://schemas.openxmlformats.org/officeDocument/2006/relationships/hyperlink" Target="ADMINISTRACION%202021-2024%20(INVENTARIO)/RESGUARDOS%20POR%20DIRECCION/11.-SEGURIDAD%20PUBLICA/JM-2021-11-01-51201-77-015.xlsx" TargetMode="External"/><Relationship Id="rId101" Type="http://schemas.openxmlformats.org/officeDocument/2006/relationships/hyperlink" Target="ADMINISTRACION%202021-2024%20(INVENTARIO)/RESGUARDOS%20POR%20DIRECCION/11.-SEGURIDAD%20PUBLICA/JM-2016-08-60-5191-11-024.xlsx" TargetMode="External"/><Relationship Id="rId4" Type="http://schemas.openxmlformats.org/officeDocument/2006/relationships/hyperlink" Target="ADMINISTRACION%202021-2024%20(INVENTARIO)/RESGUARDOS%20POR%20DIRECCION/11.-SEGURIDAD%20PUBLICA/JM-2015-11-04-5151-01-006.xlsx" TargetMode="External"/><Relationship Id="rId9" Type="http://schemas.openxmlformats.org/officeDocument/2006/relationships/hyperlink" Target="ADMINISTRACION%202021-2024%20(INVENTARIO)/RESGUARDOS%20POR%20DIRECCION/11.-SEGURIDAD%20PUBLICA/JM-2020-10-07-51101-09-017.xlsx" TargetMode="External"/><Relationship Id="rId13" Type="http://schemas.openxmlformats.org/officeDocument/2006/relationships/hyperlink" Target="ADMINISTRACION%202021-2024%20(INVENTARIO)/RESGUARDOS%20POR%20DIRECCION/11.-SEGURIDAD%20PUBLICA/JM-2013-11-01-5231-04-001.xlsx" TargetMode="External"/><Relationship Id="rId18" Type="http://schemas.openxmlformats.org/officeDocument/2006/relationships/hyperlink" Target="ADMINISTRACION%202021-2024%20(INVENTARIO)/RESGUARDOS%20POR%20DIRECCION/11.-SEGURIDAD%20PUBLICA/JM-2015-11-04-5511-07-001.xlsx" TargetMode="External"/><Relationship Id="rId39" Type="http://schemas.openxmlformats.org/officeDocument/2006/relationships/hyperlink" Target="ADMINISTRACION%202021-2024%20(INVENTARIO)/RESGUARDOS%20POR%20DIRECCION/11.-SEGURIDAD%20PUBLICA/JM-1997-11-01-5111-09-010.xlsx" TargetMode="External"/><Relationship Id="rId34" Type="http://schemas.openxmlformats.org/officeDocument/2006/relationships/hyperlink" Target="ADMINISTRACION%202021-2024%20(INVENTARIO)/RESGUARDOS%20POR%20DIRECCION/11.-SEGURIDAD%20PUBLICA/JM-2020-11-01-51501-04-007.xlsx" TargetMode="External"/><Relationship Id="rId50" Type="http://schemas.openxmlformats.org/officeDocument/2006/relationships/hyperlink" Target="ADMINISTRACION%202021-2024%20(INVENTARIO)/RESGUARDOS%20POR%20DIRECCION/11.-SEGURIDAD%20PUBLICA/JM-2020-10-07-51501-06-001.xlsx" TargetMode="External"/><Relationship Id="rId55" Type="http://schemas.openxmlformats.org/officeDocument/2006/relationships/hyperlink" Target="ADMINISTRACION%202021-2024%20(INVENTARIO)/RESGUARDOS%20POR%20DIRECCION/11.-SEGURIDAD%20PUBLICA/JM-2018-11-04-5151-16-001.xlsx" TargetMode="External"/><Relationship Id="rId76" Type="http://schemas.openxmlformats.org/officeDocument/2006/relationships/hyperlink" Target="ADMINISTRACION%202021-2024%20(INVENTARIO)/RESGUARDOS%20POR%20DIRECCION/11.-SEGURIDAD%20PUBLICA/JM-2019-11-01-51901-11-007.xlsx" TargetMode="External"/><Relationship Id="rId97" Type="http://schemas.openxmlformats.org/officeDocument/2006/relationships/hyperlink" Target="ADMINISTRACION%202021-2024%20(INVENTARIO)/RESGUARDOS%20POR%20DIRECCION/11.-SEGURIDAD%20PUBLICA/JM-2021-11-01-51201-77-013.xlsx" TargetMode="External"/><Relationship Id="rId104" Type="http://schemas.openxmlformats.org/officeDocument/2006/relationships/hyperlink" Target="ADMINISTRACION%202021-2024%20(INVENTARIO)/RESGUARDOS%20POR%20DIRECCION/11.-SEGURIDAD%20PUBLICA/JM-2017-11-04-5151-04-033.xlsx" TargetMode="External"/><Relationship Id="rId7" Type="http://schemas.openxmlformats.org/officeDocument/2006/relationships/hyperlink" Target="ADMINISTRACION%202021-2024%20(INVENTARIO)/RESGUARDOS%20POR%20DIRECCION/11.-SEGURIDAD%20PUBLICA/JM-2019-11-02-51501-04-005.xlsx" TargetMode="External"/><Relationship Id="rId71" Type="http://schemas.openxmlformats.org/officeDocument/2006/relationships/hyperlink" Target="ADMINISTRACION%202021-2024%20(INVENTARIO)/RESGUARDOS%20POR%20DIRECCION/11.-SEGURIDAD%20PUBLICA/JM-2020-11-07-51501-04-008.xlsx" TargetMode="External"/><Relationship Id="rId92" Type="http://schemas.openxmlformats.org/officeDocument/2006/relationships/hyperlink" Target="ADMINISTRACION%202021-2024%20(INVENTARIO)/RESGUARDOS%20POR%20DIRECCION/11.-SEGURIDAD%20PUBLICA/JM-2021-11-01-51201-77-008.xlsx" TargetMode="External"/><Relationship Id="rId2" Type="http://schemas.openxmlformats.org/officeDocument/2006/relationships/hyperlink" Target="ADMINISTRACION%202021-2024%20(INVENTARIO)/RESGUARDOS%20POR%20DIRECCION/11.-SEGURIDAD%20PUBLICA/JM-2003-11-01-5111-09-001.xlsx" TargetMode="External"/><Relationship Id="rId29" Type="http://schemas.openxmlformats.org/officeDocument/2006/relationships/hyperlink" Target="ADMINISTRACION%202021-2024%20(INVENTARIO)/RESGUARDOS%20POR%20DIRECCION/11.-SEGURIDAD%20PUBLICA/JM-2015-11-04-5191-11-004.xlsx" TargetMode="External"/><Relationship Id="rId24" Type="http://schemas.openxmlformats.org/officeDocument/2006/relationships/hyperlink" Target="ADMINISTRACION%202021-2024%20(INVENTARIO)/RESGUARDOS%20POR%20DIRECCION/11.-SEGURIDAD%20PUBLICA/JM-1998-11-01-5511-07-001.xlsx" TargetMode="External"/><Relationship Id="rId40" Type="http://schemas.openxmlformats.org/officeDocument/2006/relationships/hyperlink" Target="ADMINISTRACION%202021-2024%20(INVENTARIO)/RESGUARDOS%20POR%20DIRECCION/11.-SEGURIDAD%20PUBLICA/JM-2007-11-07-5111-11-002.xlsx" TargetMode="External"/><Relationship Id="rId45" Type="http://schemas.openxmlformats.org/officeDocument/2006/relationships/hyperlink" Target="ADMINISTRACION%202021-2024%20(INVENTARIO)/RESGUARDOS%20POR%20DIRECCION/11.-SEGURIDAD%20PUBLICA/JM-2015-11-04-5111-09-001.xlsx" TargetMode="External"/><Relationship Id="rId66" Type="http://schemas.openxmlformats.org/officeDocument/2006/relationships/hyperlink" Target="ADMINISTRACION%202021-2024%20(INVENTARIO)/RESGUARDOS%20POR%20DIRECCION/11.-SEGURIDAD%20PUBLICA/JM-2013-11-07-5151-04-002.xlsx" TargetMode="External"/><Relationship Id="rId87" Type="http://schemas.openxmlformats.org/officeDocument/2006/relationships/hyperlink" Target="ADMINISTRACION%202021-2024%20(INVENTARIO)/RESGUARDOS%20POR%20DIRECCION/11.-SEGURIDAD%20PUBLICA/JM-2021-11-01-51201-77-003.xlsx" TargetMode="External"/><Relationship Id="rId61" Type="http://schemas.openxmlformats.org/officeDocument/2006/relationships/hyperlink" Target="ADMINISTRACION%202021-2024%20(INVENTARIO)/RESGUARDOS%20POR%20DIRECCION/11.-SEGURIDAD%20PUBLICA/JM-2010-11-02-5291-11-005.xlsx" TargetMode="External"/><Relationship Id="rId82" Type="http://schemas.openxmlformats.org/officeDocument/2006/relationships/hyperlink" Target="ADMINISTRACION%202021-2024%20(INVENTARIO)/RESGUARDOS%20POR%20DIRECCION/11.-SEGURIDAD%20PUBLICA/JM-2021-11-01-51202-20-002.xlsx" TargetMode="External"/><Relationship Id="rId19" Type="http://schemas.openxmlformats.org/officeDocument/2006/relationships/hyperlink" Target="ADMINISTRACION%202021-2024%20(INVENTARIO)/RESGUARDOS%20POR%20DIRECCION/11.-SEGURIDAD%20PUBLICA/JM-2016-11-02-5111-02-002.xlsx" TargetMode="External"/><Relationship Id="rId14" Type="http://schemas.openxmlformats.org/officeDocument/2006/relationships/hyperlink" Target="ADMINISTRACION%202021-2024%20(INVENTARIO)/RESGUARDOS%20POR%20DIRECCION/11.-SEGURIDAD%20PUBLICA/JM-2013-11-01-5151-01-002.xlsx" TargetMode="External"/><Relationship Id="rId30" Type="http://schemas.openxmlformats.org/officeDocument/2006/relationships/hyperlink" Target="ADMINISTRACION%202021-2024%20(INVENTARIO)/RESGUARDOS%20POR%20DIRECCION/11.-SEGURIDAD%20PUBLICA/JM-2015-11-04-5111-02-001.xlsx" TargetMode="External"/><Relationship Id="rId35" Type="http://schemas.openxmlformats.org/officeDocument/2006/relationships/hyperlink" Target="ADMINISTRACION%202021-2024%20(INVENTARIO)/RESGUARDOS%20POR%20DIRECCION/11.-SEGURIDAD%20PUBLICA/JM-2020-10-07-51501-01-033.xlsx" TargetMode="External"/><Relationship Id="rId56" Type="http://schemas.openxmlformats.org/officeDocument/2006/relationships/hyperlink" Target="ADMINISTRACION%202021-2024%20(INVENTARIO)/RESGUARDOS%20POR%20DIRECCION/11.-SEGURIDAD%20PUBLICA/JM-2020-11-07-51901-11-010.xlsx" TargetMode="External"/><Relationship Id="rId77" Type="http://schemas.openxmlformats.org/officeDocument/2006/relationships/hyperlink" Target="ADMINISTRACION%202021-2024%20(INVENTARIO)/RESGUARDOS%20POR%20DIRECCION/11.-SEGURIDAD%20PUBLICA/JM-2019-11-01-51901-11-008.xlsx" TargetMode="External"/><Relationship Id="rId100" Type="http://schemas.openxmlformats.org/officeDocument/2006/relationships/hyperlink" Target="ADMINISTRACION%202021-2024%20(INVENTARIO)/RESGUARDOS%20POR%20DIRECCION/11.-SEGURIDAD%20PUBLICA/JM-2021-11-02-51901-11-013.xlsx" TargetMode="External"/><Relationship Id="rId105" Type="http://schemas.openxmlformats.org/officeDocument/2006/relationships/hyperlink" Target="ADMINISTRACION%202021-2024%20(INVENTARIO)/RESGUARDOS%20POR%20DIRECCION/11.-SEGURIDAD%20PUBLICA/JM-2018-11-04-5151-16-001..2.xlsx" TargetMode="External"/><Relationship Id="rId8" Type="http://schemas.openxmlformats.org/officeDocument/2006/relationships/hyperlink" Target="ADMINISTRACION%202021-2024%20(INVENTARIO)/RESGUARDOS%20POR%20DIRECCION/11.-SEGURIDAD%20PUBLICA/JM-2020-10-07-51101-09-014.xlsx" TargetMode="External"/><Relationship Id="rId51" Type="http://schemas.openxmlformats.org/officeDocument/2006/relationships/hyperlink" Target="ADMINISTRACION%202021-2024%20(INVENTARIO)/RESGUARDOS%20POR%20DIRECCION/11.-SEGURIDAD%20PUBLICA/JM-2020-10-07-51101-09-023.xlsx" TargetMode="External"/><Relationship Id="rId72" Type="http://schemas.openxmlformats.org/officeDocument/2006/relationships/hyperlink" Target="ADMINISTRACION%202021-2024%20(INVENTARIO)/RESGUARDOS%20POR%20DIRECCION/11.-SEGURIDAD%20PUBLICA/JM-2021-11-03-51501-08-003.xlsx" TargetMode="External"/><Relationship Id="rId93" Type="http://schemas.openxmlformats.org/officeDocument/2006/relationships/hyperlink" Target="ADMINISTRACION%202021-2024%20(INVENTARIO)/RESGUARDOS%20POR%20DIRECCION/11.-SEGURIDAD%20PUBLICA/JM-2021-11-01-51201-77-009.xlsx" TargetMode="External"/><Relationship Id="rId98" Type="http://schemas.openxmlformats.org/officeDocument/2006/relationships/hyperlink" Target="ADMINISTRACION%202021-2024%20(INVENTARIO)/RESGUARDOS%20POR%20DIRECCION/11.-SEGURIDAD%20PUBLICA/JM-2021-11-01-51201-77-014.xlsx" TargetMode="External"/><Relationship Id="rId3" Type="http://schemas.openxmlformats.org/officeDocument/2006/relationships/hyperlink" Target="ADMINISTRACION%202021-2024%20(INVENTARIO)/RESGUARDOS%20POR%20DIRECCION/11.-SEGURIDAD%20PUBLICA/JM-2004-11-01-5211-22-001.xlsx" TargetMode="External"/><Relationship Id="rId25" Type="http://schemas.openxmlformats.org/officeDocument/2006/relationships/hyperlink" Target="ADMINISTRACION%202021-2024%20(INVENTARIO)/RESGUARDOS%20POR%20DIRECCION/11.-SEGURIDAD%20PUBLICA/JM-2000-11-06-5111-09-006.xlsx" TargetMode="External"/><Relationship Id="rId46" Type="http://schemas.openxmlformats.org/officeDocument/2006/relationships/hyperlink" Target="ADMINISTRACION%202021-2024%20(INVENTARIO)/RESGUARDOS%20POR%20DIRECCION/11.-SEGURIDAD%20PUBLICA/JM-2015-11-04-5211-07-001.xlsx" TargetMode="External"/><Relationship Id="rId67" Type="http://schemas.openxmlformats.org/officeDocument/2006/relationships/hyperlink" Target="ADMINISTRACION%202021-2024%20(INVENTARIO)/RESGUARDOS%20POR%20DIRECCION/11.-SEGURIDAD%20PUBLICA/JM-2015-11-04-5151-04-004.xlsx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ADMINISTRACION%202021-2024%20(INVENTARIO)/RESGUARDOS%20POR%20DIRECCION/12.-%20TRANSITO/JM-2008-12-01-5111-17-020.xlsx" TargetMode="External"/><Relationship Id="rId3" Type="http://schemas.openxmlformats.org/officeDocument/2006/relationships/hyperlink" Target="ADMINISTRACION%202021-2024%20(INVENTARIO)/RESGUARDOS%20POR%20DIRECCION/12.-%20TRANSITO/JM-2020-10-07-51101-09-022.xlsx" TargetMode="External"/><Relationship Id="rId7" Type="http://schemas.openxmlformats.org/officeDocument/2006/relationships/hyperlink" Target="ADMINISTRACION%202021-2024%20(INVENTARIO)/RESGUARDOS%20POR%20DIRECCION/12.-%20TRANSITO/JM-2005-12-01-5191-06-013.xlsx" TargetMode="External"/><Relationship Id="rId2" Type="http://schemas.openxmlformats.org/officeDocument/2006/relationships/hyperlink" Target="ADMINISTRACION%202021-2024%20(INVENTARIO)/RESGUARDOS%20POR%20DIRECCION/12.-%20TRANSITO/JM-2019-12-02-56501-17-013.xlsx" TargetMode="External"/><Relationship Id="rId1" Type="http://schemas.openxmlformats.org/officeDocument/2006/relationships/hyperlink" Target="ADMINISTRACION%202021-2024%20(INVENTARIO)/RESGUARDOS%20POR%20DIRECCION/12.-%20TRANSITO/JM-2019-12-02-51501-01-001.xlsx" TargetMode="External"/><Relationship Id="rId6" Type="http://schemas.openxmlformats.org/officeDocument/2006/relationships/hyperlink" Target="ADMINISTRACION%202021-2024%20(INVENTARIO)/RESGUARDOS%20POR%20DIRECCION/12.-%20TRANSITO/JM-2000-12-06-5111-09-007.xlsx" TargetMode="External"/><Relationship Id="rId11" Type="http://schemas.openxmlformats.org/officeDocument/2006/relationships/drawing" Target="../drawings/drawing14.xml"/><Relationship Id="rId5" Type="http://schemas.openxmlformats.org/officeDocument/2006/relationships/hyperlink" Target="ADMINISTRACION%202021-2024%20(INVENTARIO)/RESGUARDOS%20POR%20DIRECCION/12.-%20TRANSITO/JM-2000-12-01-5111-09-012.xlsx" TargetMode="External"/><Relationship Id="rId10" Type="http://schemas.openxmlformats.org/officeDocument/2006/relationships/printerSettings" Target="../printerSettings/printerSettings14.bin"/><Relationship Id="rId4" Type="http://schemas.openxmlformats.org/officeDocument/2006/relationships/hyperlink" Target="ADMINISTRACION%202021-2024%20(INVENTARIO)/RESGUARDOS%20POR%20DIRECCION/12.-%20TRANSITO/JM-2000-03-01-5191-06-002.xlsx" TargetMode="External"/><Relationship Id="rId9" Type="http://schemas.openxmlformats.org/officeDocument/2006/relationships/hyperlink" Target="ADMINISTRACION%202021-2024%20(INVENTARIO)/RESGUARDOS%20POR%20DIRECCION/12.-%20TRANSITO/JM-2008-12-07-5651-17-012.xlsx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ADMINISTRACION%202021-2024%20(INVENTARIO)/RESGUARDOS%20POR%20DIRECCION/13.-%20ASUNTOS%20JURIDICOS/JM-2020-13-02-51901-11-001.xlsx" TargetMode="External"/><Relationship Id="rId13" Type="http://schemas.openxmlformats.org/officeDocument/2006/relationships/hyperlink" Target="ADMINISTRACION%202021-2024%20(INVENTARIO)/RESGUARDOS%20POR%20DIRECCION/13.-%20ASUNTOS%20JURIDICOS/JM-2007-13-02-5111-09-004.xlsx" TargetMode="External"/><Relationship Id="rId18" Type="http://schemas.openxmlformats.org/officeDocument/2006/relationships/hyperlink" Target="ADMINISTRACION%202021-2024%20(INVENTARIO)/RESGUARDOS%20POR%20DIRECCION/13.-%20ASUNTOS%20JURIDICOS/JM-2016-13-66-5151-01-001.xlsx" TargetMode="External"/><Relationship Id="rId26" Type="http://schemas.openxmlformats.org/officeDocument/2006/relationships/drawing" Target="../drawings/drawing15.xml"/><Relationship Id="rId3" Type="http://schemas.openxmlformats.org/officeDocument/2006/relationships/hyperlink" Target="ADMINISTRACION%202021-2024%20(INVENTARIO)/RESGUARDOS%20POR%20DIRECCION/13.-%20ASUNTOS%20JURIDICOS/JM-2019-13-02-51501-01-003.xlsx" TargetMode="External"/><Relationship Id="rId21" Type="http://schemas.openxmlformats.org/officeDocument/2006/relationships/hyperlink" Target="ADMINISTRACION%202021-2024%20(INVENTARIO)/RESGUARDOS%20POR%20DIRECCION/13.-%20ASUNTOS%20JURIDICOS/JM-2001-13-01-5111-02-010.xlsx" TargetMode="External"/><Relationship Id="rId7" Type="http://schemas.openxmlformats.org/officeDocument/2006/relationships/hyperlink" Target="ADMINISTRACION%202021-2024%20(INVENTARIO)/RESGUARDOS%20POR%20DIRECCION/13.-%20ASUNTOS%20JURIDICOS/JM-2020-13-05-51501-01-005.xlsx" TargetMode="External"/><Relationship Id="rId12" Type="http://schemas.openxmlformats.org/officeDocument/2006/relationships/hyperlink" Target="ADMINISTRACION%202021-2024%20(INVENTARIO)/RESGUARDOS%20POR%20DIRECCION/13.-%20ASUNTOS%20JURIDICOS/JM-2005-13-01-5111-09-002.xlsx" TargetMode="External"/><Relationship Id="rId17" Type="http://schemas.openxmlformats.org/officeDocument/2006/relationships/hyperlink" Target="ADMINISTRACION%202021-2024%20(INVENTARIO)/RESGUARDOS%20POR%20DIRECCION/13.-%20ASUNTOS%20JURIDICOS/JM-2005-13-01-5111-16-029.xlsx" TargetMode="External"/><Relationship Id="rId25" Type="http://schemas.openxmlformats.org/officeDocument/2006/relationships/printerSettings" Target="../printerSettings/printerSettings15.bin"/><Relationship Id="rId2" Type="http://schemas.openxmlformats.org/officeDocument/2006/relationships/hyperlink" Target="ADMINISTRACION%202021-2024%20(INVENTARIO)/RESGUARDOS%20POR%20DIRECCION/13.-%20ASUNTOS%20JURIDICOS/JM-2019-13-02-51501-01-002.xlsx" TargetMode="External"/><Relationship Id="rId16" Type="http://schemas.openxmlformats.org/officeDocument/2006/relationships/hyperlink" Target="ADMINISTRACION%202021-2024%20(INVENTARIO)/RESGUARDOS%20POR%20DIRECCION/13.-%20ASUNTOS%20JURIDICOS/JM-2005-13-01-5111-09-003.xlsx" TargetMode="External"/><Relationship Id="rId20" Type="http://schemas.openxmlformats.org/officeDocument/2006/relationships/hyperlink" Target="ADMINISTRACION%202021-2024%20(INVENTARIO)/RESGUARDOS%20POR%20DIRECCION/13.-%20ASUNTOS%20JURIDICOS/JM-1997-13-01-5111-09-012.xlsx" TargetMode="External"/><Relationship Id="rId1" Type="http://schemas.openxmlformats.org/officeDocument/2006/relationships/hyperlink" Target="ADMINISTRACION%202021-2024%20(INVENTARIO)/RESGUARDOS%20POR%20DIRECCION/13.-%20ASUNTOS%20JURIDICOS/JM-2019-13-02-51501-04-001.xlsx" TargetMode="External"/><Relationship Id="rId6" Type="http://schemas.openxmlformats.org/officeDocument/2006/relationships/hyperlink" Target="ADMINISTRACION%202021-2024%20(INVENTARIO)/RESGUARDOS%20POR%20DIRECCION/13.-%20ASUNTOS%20JURIDICOS/JM-2020-13-02-51501-04-002.xlsx" TargetMode="External"/><Relationship Id="rId11" Type="http://schemas.openxmlformats.org/officeDocument/2006/relationships/hyperlink" Target="ADMINISTRACION%202021-2024%20(INVENTARIO)/RESGUARDOS%20POR%20DIRECCION/13.-%20ASUNTOS%20JURIDICOS/JM-2005-13-01-5111-02-001.xlsx" TargetMode="External"/><Relationship Id="rId24" Type="http://schemas.openxmlformats.org/officeDocument/2006/relationships/hyperlink" Target="ADMINISTRACION%202021-2024%20(INVENTARIO)/RESGUARDOS%20POR%20DIRECCION/13.-%20ASUNTOS%20JURIDICOS/JM-2022-13-02-51501-01-006.xlsx" TargetMode="External"/><Relationship Id="rId5" Type="http://schemas.openxmlformats.org/officeDocument/2006/relationships/hyperlink" Target="ADMINISTRACION%202021-2024%20(INVENTARIO)/RESGUARDOS%20POR%20DIRECCION/13.-%20ASUNTOS%20JURIDICOS/JM-2020-13-01-51501-01-004.xlsx" TargetMode="External"/><Relationship Id="rId15" Type="http://schemas.openxmlformats.org/officeDocument/2006/relationships/hyperlink" Target="ADMINISTRACION%202021-2024%20(INVENTARIO)/RESGUARDOS%20POR%20DIRECCION/13.-%20ASUNTOS%20JURIDICOS/JM-1997-13-01-5111-09-006.xlsx" TargetMode="External"/><Relationship Id="rId23" Type="http://schemas.openxmlformats.org/officeDocument/2006/relationships/hyperlink" Target="ADMINISTRACION%202021-2024%20(INVENTARIO)/RESGUARDOS%20POR%20DIRECCION/17.-%20DIF/JM-1997-18-01-5111-09-008.xlsx" TargetMode="External"/><Relationship Id="rId10" Type="http://schemas.openxmlformats.org/officeDocument/2006/relationships/hyperlink" Target="ADMINISTRACION%202021-2024%20(INVENTARIO)/RESGUARDOS%20POR%20DIRECCION/13.-%20ASUNTOS%20JURIDICOS/JM-1997-13-01-5111-09-012.xlsx" TargetMode="External"/><Relationship Id="rId19" Type="http://schemas.openxmlformats.org/officeDocument/2006/relationships/hyperlink" Target="ADMINISTRACION%202021-2024%20(INVENTARIO)/RESGUARDOS%20POR%20DIRECCION/13.-%20ASUNTOS%20JURIDICOS/JM-1997-13-01-5111-09-001.xlsx" TargetMode="External"/><Relationship Id="rId4" Type="http://schemas.openxmlformats.org/officeDocument/2006/relationships/hyperlink" Target="ADMINISTRACION%202021-2024%20(INVENTARIO)/RESGUARDOS%20POR%20DIRECCION/13.-%20ASUNTOS%20JURIDICOS/JM-2019-13-01-51901-11-001.xlsx" TargetMode="External"/><Relationship Id="rId9" Type="http://schemas.openxmlformats.org/officeDocument/2006/relationships/hyperlink" Target="ADMINISTRACION%202021-2024%20(INVENTARIO)/RESGUARDOS%20POR%20DIRECCION/13.-%20ASUNTOS%20JURIDICOS/JM-2020-13-07-51101-16-001.xlsx" TargetMode="External"/><Relationship Id="rId14" Type="http://schemas.openxmlformats.org/officeDocument/2006/relationships/hyperlink" Target="ADMINISTRACION%202021-2024%20(INVENTARIO)/RESGUARDOS%20POR%20DIRECCION/13.-%20ASUNTOS%20JURIDICOS/JM-2013-13-01-5151-01-001.xlsx" TargetMode="External"/><Relationship Id="rId22" Type="http://schemas.openxmlformats.org/officeDocument/2006/relationships/hyperlink" Target="ADMINISTRACION%202021-2024%20(INVENTARIO)/RESGUARDOS%20POR%20DIRECCION/13.-%20ASUNTOS%20JURIDICOS/JM-2001-13-01-5111-09-020.xlsx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ADMINISTRACION%202021-2024%20(INVENTARIO)/RESGUARDOS%20POR%20DIRECCION/14.-%20ATENCION%20CIUDADANA/JM-2020-10-07-51501-01-046.xlsx" TargetMode="External"/><Relationship Id="rId13" Type="http://schemas.openxmlformats.org/officeDocument/2006/relationships/hyperlink" Target="ADMINISTRACION%202021-2024%20(INVENTARIO)/RESGUARDOS%20POR%20DIRECCION/14.-%20ATENCION%20CIUDADANA/JM-2005-14-01-5111-09-002..xlsx" TargetMode="External"/><Relationship Id="rId18" Type="http://schemas.openxmlformats.org/officeDocument/2006/relationships/hyperlink" Target="ADMINISTRACION%202021-2024%20(INVENTARIO)/RESGUARDOS%20POR%20DIRECCION/14.-%20ATENCION%20CIUDADANA/JM-2007-14-02-5111-16-004.xlsx" TargetMode="External"/><Relationship Id="rId3" Type="http://schemas.openxmlformats.org/officeDocument/2006/relationships/hyperlink" Target="ADMINISTRACION%202021-2024%20(INVENTARIO)/RESGUARDOS%20POR%20DIRECCION/14.-%20ATENCION%20CIUDADANA/JM-2020-14-07-51101-09-005.xlsx" TargetMode="External"/><Relationship Id="rId21" Type="http://schemas.openxmlformats.org/officeDocument/2006/relationships/hyperlink" Target="ADMINISTRACION%202021-2024%20(INVENTARIO)/RESGUARDOS%20POR%20DIRECCION/14.-%20ATENCION%20CIUDADANA/JM-2013-14-01-5151-01-001.xlsx" TargetMode="External"/><Relationship Id="rId7" Type="http://schemas.openxmlformats.org/officeDocument/2006/relationships/hyperlink" Target="ADMINISTRACION%202021-2024%20(INVENTARIO)/RESGUARDOS%20POR%20DIRECCION/14.-%20ATENCION%20CIUDADANA/JM-2020-10-07-51501-01-035.xlsx" TargetMode="External"/><Relationship Id="rId12" Type="http://schemas.openxmlformats.org/officeDocument/2006/relationships/hyperlink" Target="ADMINISTRACION%202021-2024%20(INVENTARIO)/RESGUARDOS%20POR%20DIRECCION/14.-%20ATENCION%20CIUDADANA/JM-2005-14-01-5111-09-002.xlsx" TargetMode="External"/><Relationship Id="rId17" Type="http://schemas.openxmlformats.org/officeDocument/2006/relationships/hyperlink" Target="ADMINISTRACION%202021-2024%20(INVENTARIO)/RESGUARDOS%20POR%20DIRECCION/14.-%20ATENCION%20CIUDADANA/JM-2007-14-02-5111-09-003.xlsx" TargetMode="External"/><Relationship Id="rId25" Type="http://schemas.openxmlformats.org/officeDocument/2006/relationships/drawing" Target="../drawings/drawing16.xml"/><Relationship Id="rId2" Type="http://schemas.openxmlformats.org/officeDocument/2006/relationships/hyperlink" Target="ADMINISTRACION%202021-2024%20(INVENTARIO)/RESGUARDOS%20POR%20DIRECCION/14.-%20ATENCION%20CIUDADANA/JM-2020-14-02-51501-01-005.xlsx" TargetMode="External"/><Relationship Id="rId16" Type="http://schemas.openxmlformats.org/officeDocument/2006/relationships/hyperlink" Target="ADMINISTRACION%202021-2024%20(INVENTARIO)/RESGUARDOS%20POR%20DIRECCION/14.-%20ATENCION%20CIUDADANA/JM-2007-14-02-5111-17-001.xlsx" TargetMode="External"/><Relationship Id="rId20" Type="http://schemas.openxmlformats.org/officeDocument/2006/relationships/hyperlink" Target="ADMINISTRACION%202021-2024%20(INVENTARIO)/RESGUARDOS%20POR%20DIRECCION/14.-%20ATENCION%20CIUDADANA/JM-2008-14-01-5111-17-022.xlsx" TargetMode="External"/><Relationship Id="rId1" Type="http://schemas.openxmlformats.org/officeDocument/2006/relationships/hyperlink" Target="ADMINISTRACION%202021-2024%20(INVENTARIO)/RESGUARDOS%20POR%20DIRECCION/14.-%20ATENCION%20CIUDADANA/JM-2019-14-01-51901-11-001.xlsx" TargetMode="External"/><Relationship Id="rId6" Type="http://schemas.openxmlformats.org/officeDocument/2006/relationships/hyperlink" Target="ADMINISTRACION%202021-2024%20(INVENTARIO)/RESGUARDOS%20POR%20DIRECCION/14.-%20ATENCION%20CIUDADANA/JM-2020-14-07-51501-04-002.xlsx" TargetMode="External"/><Relationship Id="rId11" Type="http://schemas.openxmlformats.org/officeDocument/2006/relationships/hyperlink" Target="ADMINISTRACION%202021-2024%20(INVENTARIO)/RESGUARDOS%20POR%20DIRECCION/14.-%20ATENCION%20CIUDADANA/JM-2002-14-02-5111-09-004.xlsx" TargetMode="External"/><Relationship Id="rId24" Type="http://schemas.openxmlformats.org/officeDocument/2006/relationships/printerSettings" Target="../printerSettings/printerSettings16.bin"/><Relationship Id="rId5" Type="http://schemas.openxmlformats.org/officeDocument/2006/relationships/hyperlink" Target="ADMINISTRACION%202021-2024%20(INVENTARIO)/RESGUARDOS%20POR%20DIRECCION/14.-%20ATENCION%20CIUDADANA/JM-2020-14-07-51101-16-006.xlsx" TargetMode="External"/><Relationship Id="rId15" Type="http://schemas.openxmlformats.org/officeDocument/2006/relationships/hyperlink" Target="ADMINISTRACION%202021-2024%20(INVENTARIO)/RESGUARDOS%20POR%20DIRECCION/14.-%20ATENCION%20CIUDADANA/JM-2006-14-01-5641-11-014.xlsx" TargetMode="External"/><Relationship Id="rId23" Type="http://schemas.openxmlformats.org/officeDocument/2006/relationships/hyperlink" Target="ADMINISTRACION%202021-2024%20(INVENTARIO)/RESGUARDOS%20POR%20DIRECCION/14.-%20ATENCION%20CIUDADANA/JM-2016-14-66-5191-11-016.xlsx" TargetMode="External"/><Relationship Id="rId10" Type="http://schemas.openxmlformats.org/officeDocument/2006/relationships/hyperlink" Target="ADMINISTRACION%202021-2024%20(INVENTARIO)/RESGUARDOS%20POR%20DIRECCION/14.-%20ATENCION%20CIUDADANA/JM-2002-14-02-5111-11-003.xlsx" TargetMode="External"/><Relationship Id="rId19" Type="http://schemas.openxmlformats.org/officeDocument/2006/relationships/hyperlink" Target="ADMINISTRACION%202021-2024%20(INVENTARIO)/RESGUARDOS%20POR%20DIRECCION/14.-%20ATENCION%20CIUDADANA/JM-2008-14-01-5111-17-017.xlsx" TargetMode="External"/><Relationship Id="rId4" Type="http://schemas.openxmlformats.org/officeDocument/2006/relationships/hyperlink" Target="ADMINISTRACION%202021-2024%20(INVENTARIO)/RESGUARDOS%20POR%20DIRECCION/14.-%20ATENCION%20CIUDADANA/JM-2020-14-07-51101-16-005.xlsx" TargetMode="External"/><Relationship Id="rId9" Type="http://schemas.openxmlformats.org/officeDocument/2006/relationships/hyperlink" Target="ADMINISTRACION%202021-2024%20(INVENTARIO)/RESGUARDOS%20POR%20DIRECCION/14.-%20ATENCION%20CIUDADANA/JM-1997-14-01-5111-13-002.xlsx" TargetMode="External"/><Relationship Id="rId14" Type="http://schemas.openxmlformats.org/officeDocument/2006/relationships/hyperlink" Target="ADMINISTRACION%202021-2024%20(INVENTARIO)/RESGUARDOS%20POR%20DIRECCION/14.-%20ATENCION%20CIUDADANA/JM-2005-14-01-5111-16-002.xlsx" TargetMode="External"/><Relationship Id="rId22" Type="http://schemas.openxmlformats.org/officeDocument/2006/relationships/hyperlink" Target="ADMINISTRACION%202021-2024%20(INVENTARIO)/RESGUARDOS%20POR%20DIRECCION/14.-%20ATENCION%20CIUDADANA/JM-2013-14-01-5151-04-001.xlsx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ADMINISTRACION%202021-2024%20(INVENTARIO)/RESGUARDOS%20POR%20DIRECCION/15.-%20ATENCION%20A%20LAS%20MUJERES/JM-2020-10-07-51501-01-061.xlsx" TargetMode="External"/><Relationship Id="rId13" Type="http://schemas.openxmlformats.org/officeDocument/2006/relationships/hyperlink" Target="ADMINISTRACION%202021-2024%20(INVENTARIO)/RESGUARDOS%20POR%20DIRECCION/15.-%20ATENCION%20A%20LAS%20MUJERES/JM-2011-15-03-5211-02-001.xlsx" TargetMode="External"/><Relationship Id="rId18" Type="http://schemas.openxmlformats.org/officeDocument/2006/relationships/hyperlink" Target="ADMINISTRACION%202021-2024%20(INVENTARIO)/RESGUARDOS%20POR%20DIRECCION/15.-%20ATENCION%20A%20LAS%20MUJERES/JM-2007-15-02-5111-09-003.xlsx" TargetMode="External"/><Relationship Id="rId3" Type="http://schemas.openxmlformats.org/officeDocument/2006/relationships/hyperlink" Target="ADMINISTRACION%202021-2024%20(INVENTARIO)/RESGUARDOS%20POR%20DIRECCION/15.-%20ATENCION%20A%20LAS%20MUJERES/JM-2020-10-07-51101-17-011.xlsx" TargetMode="External"/><Relationship Id="rId21" Type="http://schemas.openxmlformats.org/officeDocument/2006/relationships/hyperlink" Target="ADMINISTRACION%202021-2024%20(INVENTARIO)/RESGUARDOS%20POR%20DIRECCION/15.-%20ATENCION%20A%20LAS%20MUJERES/JM-2011-15-03-5151-04-001.xlsx" TargetMode="External"/><Relationship Id="rId7" Type="http://schemas.openxmlformats.org/officeDocument/2006/relationships/hyperlink" Target="ADMINISTRACION%202021-2024%20(INVENTARIO)/RESGUARDOS%20POR%20DIRECCION/15.-%20ATENCION%20A%20LAS%20MUJERES/JM-2020-10-07-51101-17-014.xlsx" TargetMode="External"/><Relationship Id="rId12" Type="http://schemas.openxmlformats.org/officeDocument/2006/relationships/hyperlink" Target="ADMINISTRACION%202021-2024%20(INVENTARIO)/RESGUARDOS%20POR%20DIRECCION/15.-%20ATENCION%20A%20LAS%20MUJERES/JM-2008-15-01-5111-17-010.xlsx" TargetMode="External"/><Relationship Id="rId17" Type="http://schemas.openxmlformats.org/officeDocument/2006/relationships/hyperlink" Target="ADMINISTRACION%202021-2024%20(INVENTARIO)/RESGUARDOS%20POR%20DIRECCION/15.-%20ATENCION%20A%20LAS%20MUJERES/JM-2012-15-01-5131-03-001.xlsx" TargetMode="External"/><Relationship Id="rId2" Type="http://schemas.openxmlformats.org/officeDocument/2006/relationships/hyperlink" Target="ADMINISTRACION%202021-2024%20(INVENTARIO)/RESGUARDOS%20POR%20DIRECCION/15.-%20ATENCION%20A%20LAS%20MUJERES/JM-2020-10-07-51101-17-005.xlsx" TargetMode="External"/><Relationship Id="rId16" Type="http://schemas.openxmlformats.org/officeDocument/2006/relationships/hyperlink" Target="ADMINISTRACION%202021-2024%20(INVENTARIO)/RESGUARDOS%20POR%20DIRECCION/15.-%20ATENCION%20A%20LAS%20MUJERES/JM-2011-15-02-5211-07-001.xlsx" TargetMode="External"/><Relationship Id="rId20" Type="http://schemas.openxmlformats.org/officeDocument/2006/relationships/hyperlink" Target="ADMINISTRACION%202021-2024%20(INVENTARIO)/RESGUARDOS%20POR%20DIRECCION/15.-%20ATENCION%20A%20LAS%20MUJERES/JM-2011-15-03-5111-02-003.xlsx" TargetMode="External"/><Relationship Id="rId1" Type="http://schemas.openxmlformats.org/officeDocument/2006/relationships/hyperlink" Target="ADMINISTRACION%202021-2024%20(INVENTARIO)/RESGUARDOS%20POR%20DIRECCION/15.-%20ATENCION%20A%20LAS%20MUJERES/JM-2020-15-01-51501-04-002.xlsx" TargetMode="External"/><Relationship Id="rId6" Type="http://schemas.openxmlformats.org/officeDocument/2006/relationships/hyperlink" Target="ADMINISTRACION%202021-2024%20(INVENTARIO)/RESGUARDOS%20POR%20DIRECCION/15.-%20ATENCION%20A%20LAS%20MUJERES/JM-2020-10-07-51101-17-013.xlsx" TargetMode="External"/><Relationship Id="rId11" Type="http://schemas.openxmlformats.org/officeDocument/2006/relationships/hyperlink" Target="ADMINISTRACION%202021-2024%20(INVENTARIO)/RESGUARDOS%20POR%20DIRECCION/15.-%20ATENCION%20A%20LAS%20MUJERES/JM-2007-15-02-5111-16-002.xlsx" TargetMode="External"/><Relationship Id="rId5" Type="http://schemas.openxmlformats.org/officeDocument/2006/relationships/hyperlink" Target="ADMINISTRACION%202021-2024%20(INVENTARIO)/RESGUARDOS%20POR%20DIRECCION/15.-%20ATENCION%20A%20LAS%20MUJERES/JM-2020-10-07-51101-17-015.xlsx" TargetMode="External"/><Relationship Id="rId15" Type="http://schemas.openxmlformats.org/officeDocument/2006/relationships/hyperlink" Target="ADMINISTRACION%202021-2024%20(INVENTARIO)/RESGUARDOS%20POR%20DIRECCION/15.-%20ATENCION%20A%20LAS%20MUJERES/JM-2011-15-03-5111-02-004.xlsx" TargetMode="External"/><Relationship Id="rId23" Type="http://schemas.openxmlformats.org/officeDocument/2006/relationships/drawing" Target="../drawings/drawing17.xml"/><Relationship Id="rId10" Type="http://schemas.openxmlformats.org/officeDocument/2006/relationships/hyperlink" Target="ADMINISTRACION%202021-2024%20(INVENTARIO)/RESGUARDOS%20POR%20DIRECCION/15.-%20ATENCION%20A%20LAS%20MUJERES/JM-2007-15-02-5111-16-001.xlsx" TargetMode="External"/><Relationship Id="rId19" Type="http://schemas.openxmlformats.org/officeDocument/2006/relationships/hyperlink" Target="ADMINISTRACION%202021-2024%20(INVENTARIO)/RESGUARDOS%20POR%20DIRECCION/15.-%20ATENCION%20A%20LAS%20MUJERES/JM-2008-15-01-5111-17-002.xlsx" TargetMode="External"/><Relationship Id="rId4" Type="http://schemas.openxmlformats.org/officeDocument/2006/relationships/hyperlink" Target="ADMINISTRACION%202021-2024%20(INVENTARIO)/RESGUARDOS%20POR%20DIRECCION/15.-%20ATENCION%20A%20LAS%20MUJERES/JM-2020-10-07-51101-17-012.xlsx" TargetMode="External"/><Relationship Id="rId9" Type="http://schemas.openxmlformats.org/officeDocument/2006/relationships/hyperlink" Target="ADMINISTRACION%202021-2024%20(INVENTARIO)/RESGUARDOS%20POR%20DIRECCION/15.-%20ATENCION%20A%20LAS%20MUJERES/JM-2007-15-02-5111-09-002.xlsx" TargetMode="External"/><Relationship Id="rId14" Type="http://schemas.openxmlformats.org/officeDocument/2006/relationships/hyperlink" Target="ADMINISTRACION%202021-2024%20(INVENTARIO)/RESGUARDOS%20POR%20DIRECCION/15.-%20ATENCION%20A%20LAS%20MUJERES/JM-2011-15-03-5211-01-001.xlsx" TargetMode="External"/><Relationship Id="rId22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ADMINISTRACION%202021-2024%20(INVENTARIO)/RESGUARDOS%20POR%20DIRECCION/16.-%20PROTECCION%20AMBIENTAL/JM-2020-10-07-51501-01-053.xlsx" TargetMode="External"/><Relationship Id="rId18" Type="http://schemas.openxmlformats.org/officeDocument/2006/relationships/hyperlink" Target="ADMINISTRACION%202021-2024%20(INVENTARIO)/RESGUARDOS%20POR%20DIRECCION/16.-%20PROTECCION%20AMBIENTAL/JM-1997-16-01-5111-09-004.xlsx" TargetMode="External"/><Relationship Id="rId26" Type="http://schemas.openxmlformats.org/officeDocument/2006/relationships/hyperlink" Target="ADMINISTRACION%202021-2024%20(INVENTARIO)/RESGUARDOS%20POR%20DIRECCION/16.-%20PROTECCION%20AMBIENTAL/JM-2012-16-04-5411-05-015.xlsx" TargetMode="External"/><Relationship Id="rId3" Type="http://schemas.openxmlformats.org/officeDocument/2006/relationships/hyperlink" Target="ADMINISTRACION%202021-2024%20(INVENTARIO)/RESGUARDOS%20POR%20DIRECCION/16.-%20PROTECCION%20AMBIENTAL/JM-2019-16-02-56902-01-006.xlsx" TargetMode="External"/><Relationship Id="rId21" Type="http://schemas.openxmlformats.org/officeDocument/2006/relationships/hyperlink" Target="ADMINISTRACION%202021-2024%20(INVENTARIO)/RESGUARDOS%20POR%20DIRECCION/16.-%20PROTECCION%20AMBIENTAL/JM-2008-16-01-5421-04-008.xlsx" TargetMode="External"/><Relationship Id="rId34" Type="http://schemas.openxmlformats.org/officeDocument/2006/relationships/hyperlink" Target="ADMINISTRACION%202021-2024%20(INVENTARIO)/RESGUARDOS%20POR%20DIRECCION/2.-%20SECRETARIA/JM-2022-02-02-56902-66-001.xlsx" TargetMode="External"/><Relationship Id="rId7" Type="http://schemas.openxmlformats.org/officeDocument/2006/relationships/hyperlink" Target="ADMINISTRACION%202021-2024%20(INVENTARIO)/RESGUARDOS%20POR%20DIRECCION/16.-%20PROTECCION%20AMBIENTAL/JM-2020-16-00-54101-04-020.xlsx" TargetMode="External"/><Relationship Id="rId12" Type="http://schemas.openxmlformats.org/officeDocument/2006/relationships/hyperlink" Target="ADMINISTRACION%202021-2024%20(INVENTARIO)/RESGUARDOS%20POR%20DIRECCION/16.-%20PROTECCION%20AMBIENTAL/JM-2020-16-07-51501-04-002.xlsx" TargetMode="External"/><Relationship Id="rId17" Type="http://schemas.openxmlformats.org/officeDocument/2006/relationships/hyperlink" Target="ADMINISTRACION%202021-2024%20(INVENTARIO)/RESGUARDOS%20POR%20DIRECCION/16.-%20PROTECCION%20AMBIENTAL/JM-2011-15-01-5641-11-004.xlsx" TargetMode="External"/><Relationship Id="rId25" Type="http://schemas.openxmlformats.org/officeDocument/2006/relationships/hyperlink" Target="ADMINISTRACION%202021-2024%20(INVENTARIO)/RESGUARDOS%20POR%20DIRECCION/16.-%20PROTECCION%20AMBIENTAL/JM-2012-16-02-5641-11-001.xlsx" TargetMode="External"/><Relationship Id="rId33" Type="http://schemas.openxmlformats.org/officeDocument/2006/relationships/hyperlink" Target="ADMINISTRACION%202021-2024%20(INVENTARIO)/RESGUARDOS%20POR%20DIRECCION/16.-%20PROTECCION%20AMBIENTAL/JM-2017-16-60-5692-01-002.xlsx" TargetMode="External"/><Relationship Id="rId2" Type="http://schemas.openxmlformats.org/officeDocument/2006/relationships/hyperlink" Target="ADMINISTRACION%202021-2024%20(INVENTARIO)/RESGUARDOS%20POR%20DIRECCION/16.-%20PROTECCION%20AMBIENTAL/JM-2019-16-01-56902-01-004.xlsx" TargetMode="External"/><Relationship Id="rId16" Type="http://schemas.openxmlformats.org/officeDocument/2006/relationships/hyperlink" Target="ADMINISTRACION%202021-2024%20(INVENTARIO)/RESGUARDOS%20POR%20DIRECCION/16.-%20PROTECCION%20AMBIENTAL/JM-2010-02-02-5641-11-003.xlsx" TargetMode="External"/><Relationship Id="rId20" Type="http://schemas.openxmlformats.org/officeDocument/2006/relationships/hyperlink" Target="ADMINISTRACION%202021-2024%20(INVENTARIO)/RESGUARDOS%20POR%20DIRECCION/16.-%20PROTECCION%20AMBIENTAL/JM-2002-16-01-5411-05-004.xlsx" TargetMode="External"/><Relationship Id="rId29" Type="http://schemas.openxmlformats.org/officeDocument/2006/relationships/hyperlink" Target="ADMINISTRACION%202021-2024%20(INVENTARIO)/RESGUARDOS%20POR%20DIRECCION/16.-%20PROTECCION%20AMBIENTAL/JM-2014-16-04-5411-04-017.xlsx" TargetMode="External"/><Relationship Id="rId1" Type="http://schemas.openxmlformats.org/officeDocument/2006/relationships/hyperlink" Target="ADMINISTRACION%202021-2024%20(INVENTARIO)/RESGUARDOS%20POR%20DIRECCION/16.-%20PROTECCION%20AMBIENTAL/JM-2019-16-02-56701-15-001.xlsx" TargetMode="External"/><Relationship Id="rId6" Type="http://schemas.openxmlformats.org/officeDocument/2006/relationships/hyperlink" Target="ADMINISTRACION%202021-2024%20(INVENTARIO)/RESGUARDOS%20POR%20DIRECCION/16.-%20PROTECCION%20AMBIENTAL/JM-2020-16-00-54101-04-019.xlsx" TargetMode="External"/><Relationship Id="rId11" Type="http://schemas.openxmlformats.org/officeDocument/2006/relationships/hyperlink" Target="ADMINISTRACION%202021-2024%20(INVENTARIO)/RESGUARDOS%20POR%20DIRECCION/16.-%20PROTECCION%20AMBIENTAL/JM-2020-10-07-51101-17-023.xlsx" TargetMode="External"/><Relationship Id="rId24" Type="http://schemas.openxmlformats.org/officeDocument/2006/relationships/hyperlink" Target="ADMINISTRACION%202021-2024%20(INVENTARIO)/RESGUARDOS%20POR%20DIRECCION/16.-%20PROTECCION%20AMBIENTAL/JM-2008-16-02-5671-14-001.xlsx" TargetMode="External"/><Relationship Id="rId32" Type="http://schemas.openxmlformats.org/officeDocument/2006/relationships/hyperlink" Target="ADMINISTRACION%202021-2024%20(INVENTARIO)/RESGUARDOS%20POR%20DIRECCION/16.-%20PROTECCION%20AMBIENTAL/JM-2017-16-66-5692-01-004.xlsx" TargetMode="External"/><Relationship Id="rId5" Type="http://schemas.openxmlformats.org/officeDocument/2006/relationships/hyperlink" Target="ADMINISTRACION%202021-2024%20(INVENTARIO)/RESGUARDOS%20POR%20DIRECCION/16.-%20PROTECCION%20AMBIENTAL/JM-2020-16-02-56701-02-015.xlsx" TargetMode="External"/><Relationship Id="rId15" Type="http://schemas.openxmlformats.org/officeDocument/2006/relationships/hyperlink" Target="ADMINISTRACION%202021-2024%20(INVENTARIO)/RESGUARDOS%20POR%20DIRECCION/16.-%20PROTECCION%20AMBIENTAL/JM-2020-16-00-54101-04-021.xlsx" TargetMode="External"/><Relationship Id="rId23" Type="http://schemas.openxmlformats.org/officeDocument/2006/relationships/hyperlink" Target="ADMINISTRACION%202021-2024%20(INVENTARIO)/RESGUARDOS%20POR%20DIRECCION/16.-%20PROTECCION%20AMBIENTAL/JM-2008-16-01-5111-13-005.xlsx" TargetMode="External"/><Relationship Id="rId28" Type="http://schemas.openxmlformats.org/officeDocument/2006/relationships/hyperlink" Target="ADMINISTRACION%202021-2024%20(INVENTARIO)/RESGUARDOS%20POR%20DIRECCION/16.-%20PROTECCION%20AMBIENTAL/JM-2013-16-04-5411-04-016.xlsx" TargetMode="External"/><Relationship Id="rId36" Type="http://schemas.openxmlformats.org/officeDocument/2006/relationships/drawing" Target="../drawings/drawing18.xml"/><Relationship Id="rId10" Type="http://schemas.openxmlformats.org/officeDocument/2006/relationships/hyperlink" Target="ADMINISTRACION%202021-2024%20(INVENTARIO)/RESGUARDOS%20POR%20DIRECCION/16.-%20PROTECCION%20AMBIENTAL/JM-2020-10-07-51101-09-021.xlsx" TargetMode="External"/><Relationship Id="rId19" Type="http://schemas.openxmlformats.org/officeDocument/2006/relationships/hyperlink" Target="ADMINISTRACION%202021-2024%20(INVENTARIO)/RESGUARDOS%20POR%20DIRECCION/16.-%20PROTECCION%20AMBIENTAL/JM-2000-16-01-5111-16-017.xlsx" TargetMode="External"/><Relationship Id="rId31" Type="http://schemas.openxmlformats.org/officeDocument/2006/relationships/hyperlink" Target="ADMINISTRACION%202021-2024%20(INVENTARIO)/RESGUARDOS%20POR%20DIRECCION/16.-%20PROTECCION%20AMBIENTAL/JM-2017-16-66-5692-01-001.xlsx" TargetMode="External"/><Relationship Id="rId4" Type="http://schemas.openxmlformats.org/officeDocument/2006/relationships/hyperlink" Target="ADMINISTRACION%202021-2024%20(INVENTARIO)/RESGUARDOS%20POR%20DIRECCION/16.-%20PROTECCION%20AMBIENTAL/JM-2020-16-01-51501-04-001.xlsx" TargetMode="External"/><Relationship Id="rId9" Type="http://schemas.openxmlformats.org/officeDocument/2006/relationships/hyperlink" Target="ADMINISTRACION%202021-2024%20(INVENTARIO)/RESGUARDOS%20POR%20DIRECCION/16.-%20PROTECCION%20AMBIENTAL/JM-2020-16-07-51101-16-002.xlsx" TargetMode="External"/><Relationship Id="rId14" Type="http://schemas.openxmlformats.org/officeDocument/2006/relationships/hyperlink" Target="ADMINISTRACION%202021-2024%20(INVENTARIO)/RESGUARDOS%20POR%20DIRECCION/16.-%20PROTECCION%20AMBIENTAL/JM-2020-10-07-51501-01-054.xlsx" TargetMode="External"/><Relationship Id="rId22" Type="http://schemas.openxmlformats.org/officeDocument/2006/relationships/hyperlink" Target="ADMINISTRACION%202021-2024%20(INVENTARIO)/RESGUARDOS%20POR%20DIRECCION/16.-%20PROTECCION%20AMBIENTAL/JM-2008-16-01-5421-04-009.xlsx" TargetMode="External"/><Relationship Id="rId27" Type="http://schemas.openxmlformats.org/officeDocument/2006/relationships/hyperlink" Target="ADMINISTRACION%202021-2024%20(INVENTARIO)/RESGUARDOS%20POR%20DIRECCION/16.-%20PROTECCION%20AMBIENTAL/JM-2012-16-04-5411-04-014.xlsx" TargetMode="External"/><Relationship Id="rId30" Type="http://schemas.openxmlformats.org/officeDocument/2006/relationships/hyperlink" Target="ADMINISTRACION%202021-2024%20(INVENTARIO)/RESGUARDOS%20POR%20DIRECCION/16.-%20PROTECCION%20AMBIENTAL/JM-2014-16-04-5411-04-018.xlsx" TargetMode="External"/><Relationship Id="rId35" Type="http://schemas.openxmlformats.org/officeDocument/2006/relationships/printerSettings" Target="../printerSettings/printerSettings18.bin"/><Relationship Id="rId8" Type="http://schemas.openxmlformats.org/officeDocument/2006/relationships/hyperlink" Target="ADMINISTRACION%202021-2024%20(INVENTARIO)/RESGUARDOS%20POR%20DIRECCION/16.-%20PROTECCION%20AMBIENTAL/JM-2020-16-07-51101-16-001.xlsx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ADMINISTRACION%202021-2024%20(INVENTARIO)/RESGUARDOS%20POR%20DIRECCION/17.-%20DIF/JM-2008-18-01-5311-29-003.xlsx" TargetMode="External"/><Relationship Id="rId21" Type="http://schemas.openxmlformats.org/officeDocument/2006/relationships/hyperlink" Target="ADMINISTRACION%202021-2024%20(INVENTARIO)/RESGUARDOS%20POR%20DIRECCION/17.-%20DIF/JM-2020-18-02-51901-11-020.xlsx" TargetMode="External"/><Relationship Id="rId42" Type="http://schemas.openxmlformats.org/officeDocument/2006/relationships/hyperlink" Target="ADMINISTRACION%202021-2024%20(INVENTARIO)/RESGUARDOS%20POR%20DIRECCION/17.-%20DIF/JM-2011-18-04-5641-11-013.xlsx" TargetMode="External"/><Relationship Id="rId47" Type="http://schemas.openxmlformats.org/officeDocument/2006/relationships/hyperlink" Target="ADMINISTRACION%202021-2024%20(INVENTARIO)/RESGUARDOS%20POR%20DIRECCION/17.-%20DIF/JM-2013-18-01-5191-11-001.xlsx" TargetMode="External"/><Relationship Id="rId63" Type="http://schemas.openxmlformats.org/officeDocument/2006/relationships/hyperlink" Target="ADMINISTRACION%202021-2024%20(INVENTARIO)/RESGUARDOS%20POR%20DIRECCION/17.-%20DIF/JM-1999-18-02-5111-02-008.xlsx" TargetMode="External"/><Relationship Id="rId68" Type="http://schemas.openxmlformats.org/officeDocument/2006/relationships/hyperlink" Target="ADMINISTRACION%202021-2024%20(INVENTARIO)/RESGUARDOS%20POR%20DIRECCION/17.-%20DIF/JM-1997-18-01-5111-09-009.xlsx" TargetMode="External"/><Relationship Id="rId84" Type="http://schemas.openxmlformats.org/officeDocument/2006/relationships/hyperlink" Target="ADMINISTRACION%202021-2024%20(INVENTARIO)/RESGUARDOS%20POR%20DIRECCION/17.-%20DIF/JM-2011-18-04-5631-10-008.xlsx" TargetMode="External"/><Relationship Id="rId89" Type="http://schemas.openxmlformats.org/officeDocument/2006/relationships/hyperlink" Target="ADMINISTRACION%202021-2024%20(INVENTARIO)/RESGUARDOS%20POR%20DIRECCION/17.-%20DIF/JM-2002-18-02-5191-26-015.xlsx" TargetMode="External"/><Relationship Id="rId112" Type="http://schemas.openxmlformats.org/officeDocument/2006/relationships/hyperlink" Target="ADMINISTRACION%202021-2024%20(INVENTARIO)/RESGUARDOS%20POR%20DIRECCION/17.-%20DIF/JM-2008-18-04-5311-11-005.xlsx" TargetMode="External"/><Relationship Id="rId16" Type="http://schemas.openxmlformats.org/officeDocument/2006/relationships/hyperlink" Target="ADMINISTRACION%202021-2024%20(INVENTARIO)/RESGUARDOS%20POR%20DIRECCION/17.-%20DIF/JM-2020-18-07-51101-17-005.xlsx" TargetMode="External"/><Relationship Id="rId107" Type="http://schemas.openxmlformats.org/officeDocument/2006/relationships/hyperlink" Target="ADMINISTRACION%202021-2024%20(INVENTARIO)/RESGUARDOS%20POR%20DIRECCION/17.-%20DIF/JM-1998-18-02-5621-04-002.xlsx" TargetMode="External"/><Relationship Id="rId11" Type="http://schemas.openxmlformats.org/officeDocument/2006/relationships/hyperlink" Target="ADMINISTRACION%202021-2024%20(INVENTARIO)/RESGUARDOS%20POR%20DIRECCION/17.-%20DIF/JM-2019-18-01-51101-17-008.xlsx" TargetMode="External"/><Relationship Id="rId32" Type="http://schemas.openxmlformats.org/officeDocument/2006/relationships/hyperlink" Target="ADMINISTRACION%202021-2024%20(INVENTARIO)/RESGUARDOS%20POR%20DIRECCION/17.-%20DIF/JM-1999-18-07-5411-19-001.xlsx" TargetMode="External"/><Relationship Id="rId37" Type="http://schemas.openxmlformats.org/officeDocument/2006/relationships/hyperlink" Target="ADMINISTRACION%202021-2024%20(INVENTARIO)/RESGUARDOS%20POR%20DIRECCION/17.-%20DIF/JM-2005-18-01-5111-02-015.xlsx" TargetMode="External"/><Relationship Id="rId53" Type="http://schemas.openxmlformats.org/officeDocument/2006/relationships/hyperlink" Target="ADMINISTRACION%202021-2024%20(INVENTARIO)/RESGUARDOS%20POR%20DIRECCION/17.-%20DIF/JM-2017-18-66-5191-11-015.xlsx" TargetMode="External"/><Relationship Id="rId58" Type="http://schemas.openxmlformats.org/officeDocument/2006/relationships/hyperlink" Target="ADMINISTRACION%202021-2024%20(INVENTARIO)/RESGUARDOS%20POR%20DIRECCION/17.-%20DIF/JM-1999-18-07-5191-06-002.xlsx" TargetMode="External"/><Relationship Id="rId74" Type="http://schemas.openxmlformats.org/officeDocument/2006/relationships/hyperlink" Target="ADMINISTRACION%202021-2024%20(INVENTARIO)/RESGUARDOS%20POR%20DIRECCION/17.-%20DIF/JM-2011-18-04-5111-02-013.xlsx" TargetMode="External"/><Relationship Id="rId79" Type="http://schemas.openxmlformats.org/officeDocument/2006/relationships/hyperlink" Target="ADMINISTRACION%202021-2024%20(INVENTARIO)/RESGUARDOS%20POR%20DIRECCION/17.-%20DIF/JM-2008-18-04-5111-08-003.xlsx" TargetMode="External"/><Relationship Id="rId102" Type="http://schemas.openxmlformats.org/officeDocument/2006/relationships/hyperlink" Target="ADMINISTRACION%202021-2024%20(INVENTARIO)/RESGUARDOS%20POR%20DIRECCION/17.-%20DIF/JM-2008-18-01-5191-26-035.xlsx" TargetMode="External"/><Relationship Id="rId123" Type="http://schemas.openxmlformats.org/officeDocument/2006/relationships/hyperlink" Target="ADMINISTRACION%202021-2024%20(INVENTARIO)/RESGUARDOS%20POR%20DIRECCION/17.-%20DIF/JM-1999-18-07-5311-17-002.xlsx" TargetMode="External"/><Relationship Id="rId128" Type="http://schemas.openxmlformats.org/officeDocument/2006/relationships/hyperlink" Target="ADMINISTRACION%202021-2024%20(INVENTARIO)/RESGUARDOS%20POR%20DIRECCION/17.-%20DIF/JM-2008-18-04-5311-14-002.xlsx" TargetMode="External"/><Relationship Id="rId5" Type="http://schemas.openxmlformats.org/officeDocument/2006/relationships/hyperlink" Target="ADMINISTRACION%202021-2024%20(INVENTARIO)/RESGUARDOS%20POR%20DIRECCION/17.-%20DIF/JM-2020-18-01-51501-01-002.xlsx" TargetMode="External"/><Relationship Id="rId90" Type="http://schemas.openxmlformats.org/officeDocument/2006/relationships/hyperlink" Target="ADMINISTRACION%202021-2024%20(INVENTARIO)/RESGUARDOS%20POR%20DIRECCION/17.-%20DIF/JM-2008-18-01-5191-26-034.xlsx" TargetMode="External"/><Relationship Id="rId95" Type="http://schemas.openxmlformats.org/officeDocument/2006/relationships/hyperlink" Target="ADMINISTRACION%202021-2024%20(INVENTARIO)/RESGUARDOS%20POR%20DIRECCION/17.-%20DIF/JM-2008-18-04-5191-26-027.xlsx" TargetMode="External"/><Relationship Id="rId22" Type="http://schemas.openxmlformats.org/officeDocument/2006/relationships/hyperlink" Target="ADMINISTRACION%202021-2024%20(INVENTARIO)/RESGUARDOS%20POR%20DIRECCION/17.-%20DIF/JM-2020-10-07-51501-01-052.xlsx" TargetMode="External"/><Relationship Id="rId27" Type="http://schemas.openxmlformats.org/officeDocument/2006/relationships/hyperlink" Target="ADMINISTRACION%202021-2024%20(INVENTARIO)/RESGUARDOS%20POR%20DIRECCION/17.-%20DIF/JM-2019-18-02-53101-25-001.xlsx" TargetMode="External"/><Relationship Id="rId43" Type="http://schemas.openxmlformats.org/officeDocument/2006/relationships/hyperlink" Target="ADMINISTRACION%202021-2024%20(INVENTARIO)/RESGUARDOS%20POR%20DIRECCION/17.-%20DIF/JM-1997-18-02-5111-13-009.xlsx" TargetMode="External"/><Relationship Id="rId48" Type="http://schemas.openxmlformats.org/officeDocument/2006/relationships/hyperlink" Target="ADMINISTRACION%202021-2024%20(INVENTARIO)/RESGUARDOS%20POR%20DIRECCION/17.-%20DIF/JM-1997-18-01-5111-09-001.xlsx" TargetMode="External"/><Relationship Id="rId64" Type="http://schemas.openxmlformats.org/officeDocument/2006/relationships/hyperlink" Target="ADMINISTRACION%202021-2024%20(INVENTARIO)/RESGUARDOS%20POR%20DIRECCION/17.-%20DIF/JM-2000-18-02-5111-02-010.xlsx" TargetMode="External"/><Relationship Id="rId69" Type="http://schemas.openxmlformats.org/officeDocument/2006/relationships/hyperlink" Target="ADMINISTRACION%202021-2024%20(INVENTARIO)/RESGUARDOS%20POR%20DIRECCION/17.-%20DIF/JM-1997-18-01-5111-09-009..xlsx" TargetMode="External"/><Relationship Id="rId113" Type="http://schemas.openxmlformats.org/officeDocument/2006/relationships/hyperlink" Target="ADMINISTRACION%202021-2024%20(INVENTARIO)/RESGUARDOS%20POR%20DIRECCION/17.-%20DIF/JM-2008-18-01-5311-28-003.xlsx" TargetMode="External"/><Relationship Id="rId118" Type="http://schemas.openxmlformats.org/officeDocument/2006/relationships/hyperlink" Target="ADMINISTRACION%202021-2024%20(INVENTARIO)/RESGUARDOS%20POR%20DIRECCION/17.-%20DIF/JM-2008-18-01-5311-29-004.xlsx" TargetMode="External"/><Relationship Id="rId80" Type="http://schemas.openxmlformats.org/officeDocument/2006/relationships/hyperlink" Target="ADMINISTRACION%202021-2024%20(INVENTARIO)/RESGUARDOS%20POR%20DIRECCION/17.-%20DIF/JM-2008-18-04-5111-08-004.xlsx" TargetMode="External"/><Relationship Id="rId85" Type="http://schemas.openxmlformats.org/officeDocument/2006/relationships/hyperlink" Target="ADMINISTRACION%202021-2024%20(INVENTARIO)/RESGUARDOS%20POR%20DIRECCION/17.-%20DIF/JM-1997-18-01-5111-02-002.xlsx" TargetMode="External"/><Relationship Id="rId12" Type="http://schemas.openxmlformats.org/officeDocument/2006/relationships/hyperlink" Target="ADMINISTRACION%202021-2024%20(INVENTARIO)/RESGUARDOS%20POR%20DIRECCION/17.-%20DIF/JM-2019-18-01-51101-09-021.xlsx" TargetMode="External"/><Relationship Id="rId17" Type="http://schemas.openxmlformats.org/officeDocument/2006/relationships/hyperlink" Target="ADMINISTRACION%202021-2024%20(INVENTARIO)/RESGUARDOS%20POR%20DIRECCION/17.-%20DIF/JM-2019-18-01-51101-17-007.xlsx" TargetMode="External"/><Relationship Id="rId33" Type="http://schemas.openxmlformats.org/officeDocument/2006/relationships/hyperlink" Target="ADMINISTRACION%202021-2024%20(INVENTARIO)/RESGUARDOS%20POR%20DIRECCION/17.-%20DIF/JM-2000-18-04-5111-02-011.xlsx" TargetMode="External"/><Relationship Id="rId38" Type="http://schemas.openxmlformats.org/officeDocument/2006/relationships/hyperlink" Target="ADMINISTRACION%202021-2024%20(INVENTARIO)/RESGUARDOS%20POR%20DIRECCION/17.-%20DIF/JM-2011-18-04-5111-16-004.xlsx" TargetMode="External"/><Relationship Id="rId59" Type="http://schemas.openxmlformats.org/officeDocument/2006/relationships/hyperlink" Target="ADMINISTRACION%202021-2024%20(INVENTARIO)/RESGUARDOS%20POR%20DIRECCION/17.-%20DIF/JM-2002-18-02-5111-02-014.xlsx" TargetMode="External"/><Relationship Id="rId103" Type="http://schemas.openxmlformats.org/officeDocument/2006/relationships/hyperlink" Target="ADMINISTRACION%202021-2024%20(INVENTARIO)/RESGUARDOS%20POR%20DIRECCION/17.-%20DIF/JM-1997-18-02-5111-13-004.xlsx" TargetMode="External"/><Relationship Id="rId108" Type="http://schemas.openxmlformats.org/officeDocument/2006/relationships/hyperlink" Target="ADMINISTRACION%202021-2024%20(INVENTARIO)/RESGUARDOS%20POR%20DIRECCION/17.-%20DIF/JM-1999-18-07-5111-02-006.xlsx" TargetMode="External"/><Relationship Id="rId124" Type="http://schemas.openxmlformats.org/officeDocument/2006/relationships/hyperlink" Target="ADMINISTRACION%202021-2024%20(INVENTARIO)/RESGUARDOS%20POR%20DIRECCION/17.-%20DIF/JM-2008-18-04-5311-11-002.xlsx" TargetMode="External"/><Relationship Id="rId129" Type="http://schemas.openxmlformats.org/officeDocument/2006/relationships/hyperlink" Target="ADMINISTRACION%202021-2024%20(INVENTARIO)/RESGUARDOS%20POR%20DIRECCION/8.-%20OBRAS%20PUBLICAS/JM-2016-08-60-5191-11-025.xlsx" TargetMode="External"/><Relationship Id="rId54" Type="http://schemas.openxmlformats.org/officeDocument/2006/relationships/hyperlink" Target="ADMINISTRACION%202021-2024%20(INVENTARIO)/RESGUARDOS%20POR%20DIRECCION/17.-%20DIF/JM-1997-18-01-5111-09-004.xlsx" TargetMode="External"/><Relationship Id="rId70" Type="http://schemas.openxmlformats.org/officeDocument/2006/relationships/hyperlink" Target="ADMINISTRACION%202021-2024%20(INVENTARIO)/RESGUARDOS%20POR%20DIRECCION/17.-%20DIF/JM-1997-18-01-5111-09-012.xlsx" TargetMode="External"/><Relationship Id="rId75" Type="http://schemas.openxmlformats.org/officeDocument/2006/relationships/hyperlink" Target="ADMINISTRACION%202021-2024%20(INVENTARIO)/RESGUARDOS%20POR%20DIRECCION/17.-%20DIF/JM-1997-18-01-5111-07-001.xlsx" TargetMode="External"/><Relationship Id="rId91" Type="http://schemas.openxmlformats.org/officeDocument/2006/relationships/hyperlink" Target="ADMINISTRACION%202021-2024%20(INVENTARIO)/RESGUARDOS%20POR%20DIRECCION/17.-%20DIF/JM-2011-18-04-5191-04-001.xlsx" TargetMode="External"/><Relationship Id="rId96" Type="http://schemas.openxmlformats.org/officeDocument/2006/relationships/hyperlink" Target="ADMINISTRACION%202021-2024%20(INVENTARIO)/RESGUARDOS%20POR%20DIRECCION/17.-%20DIF/JM-2008-18-04-5111-13-015.xlsx" TargetMode="External"/><Relationship Id="rId1" Type="http://schemas.openxmlformats.org/officeDocument/2006/relationships/hyperlink" Target="ADMINISTRACION%202021-2024%20(INVENTARIO)/RESGUARDOS%20POR%20DIRECCION/17.-%20DIF/JM-2019-18-01-51101-09-020.xlsx" TargetMode="External"/><Relationship Id="rId6" Type="http://schemas.openxmlformats.org/officeDocument/2006/relationships/hyperlink" Target="ADMINISTRACION%202021-2024%20(INVENTARIO)/RESGUARDOS%20POR%20DIRECCION/17.-%20DIF/JM-2020-18-01-51501-01-003.xlsx" TargetMode="External"/><Relationship Id="rId23" Type="http://schemas.openxmlformats.org/officeDocument/2006/relationships/hyperlink" Target="ADMINISTRACION%202021-2024%20(INVENTARIO)/RESGUARDOS%20POR%20DIRECCION/17.-%20DIF/JM-2020-18-07-51101-17-004.xlsx" TargetMode="External"/><Relationship Id="rId28" Type="http://schemas.openxmlformats.org/officeDocument/2006/relationships/hyperlink" Target="ADMINISTRACION%202021-2024%20(INVENTARIO)/RESGUARDOS%20POR%20DIRECCION/17.-%20DIF/JM-2019-18-02-53101-25-002.xlsx" TargetMode="External"/><Relationship Id="rId49" Type="http://schemas.openxmlformats.org/officeDocument/2006/relationships/hyperlink" Target="ADMINISTRACION%202021-2024%20(INVENTARIO)/RESGUARDOS%20POR%20DIRECCION/17.-%20DIF/JM-2002-18-02-5111-09-018.xlsx" TargetMode="External"/><Relationship Id="rId114" Type="http://schemas.openxmlformats.org/officeDocument/2006/relationships/hyperlink" Target="ADMINISTRACION%202021-2024%20(INVENTARIO)/RESGUARDOS%20POR%20DIRECCION/17.-%20DIF/JM-1999-18-07-5111-13-012.xlsx" TargetMode="External"/><Relationship Id="rId119" Type="http://schemas.openxmlformats.org/officeDocument/2006/relationships/hyperlink" Target="ADMINISTRACION%202021-2024%20(INVENTARIO)/RESGUARDOS%20POR%20DIRECCION/17.-%20DIF/JM-2008-18-01-5311-35-001.xlsx" TargetMode="External"/><Relationship Id="rId44" Type="http://schemas.openxmlformats.org/officeDocument/2006/relationships/hyperlink" Target="ADMINISTRACION%202021-2024%20(INVENTARIO)/RESGUARDOS%20POR%20DIRECCION/17.-%20DIF/JM-1997-18-01-5111-09-011.xlsx" TargetMode="External"/><Relationship Id="rId60" Type="http://schemas.openxmlformats.org/officeDocument/2006/relationships/hyperlink" Target="ADMINISTRACION%202021-2024%20(INVENTARIO)/RESGUARDOS%20POR%20DIRECCION/17.-%20DIF/JM-1997-18-01-5111-09-002.xlsx" TargetMode="External"/><Relationship Id="rId65" Type="http://schemas.openxmlformats.org/officeDocument/2006/relationships/hyperlink" Target="ADMINISTRACION%202021-2024%20(INVENTARIO)/RESGUARDOS%20POR%20DIRECCION/17.-%20DIF/JM-1997-18-01-5111-02-004.xlsx" TargetMode="External"/><Relationship Id="rId81" Type="http://schemas.openxmlformats.org/officeDocument/2006/relationships/hyperlink" Target="ADMINISTRACION%202021-2024%20(INVENTARIO)/RESGUARDOS%20POR%20DIRECCION/17.-%20DIF/JM-2008-18-04-5111-08-005.xlsx" TargetMode="External"/><Relationship Id="rId86" Type="http://schemas.openxmlformats.org/officeDocument/2006/relationships/hyperlink" Target="ADMINISTRACION%202021-2024%20(INVENTARIO)/RESGUARDOS%20POR%20DIRECCION/17.-%20DIF/JM-1997-18-01-5111-13-005.xlsx" TargetMode="External"/><Relationship Id="rId130" Type="http://schemas.openxmlformats.org/officeDocument/2006/relationships/hyperlink" Target="ADMINISTRACION%202021-2024%20(INVENTARIO)/RESGUARDOS%20POR%20DIRECCION/17.-%20DIF/JM-2022-18-02-51501-04-002.xlsx" TargetMode="External"/><Relationship Id="rId13" Type="http://schemas.openxmlformats.org/officeDocument/2006/relationships/hyperlink" Target="ADMINISTRACION%202021-2024%20(INVENTARIO)/RESGUARDOS%20POR%20DIRECCION/17.-%20DIF/JM-2019-18-01-51901-11-016.xlsx" TargetMode="External"/><Relationship Id="rId18" Type="http://schemas.openxmlformats.org/officeDocument/2006/relationships/hyperlink" Target="ADMINISTRACION%202021-2024%20(INVENTARIO)/RESGUARDOS%20POR%20DIRECCION/17.-%20DIF/JM-2020-18-07-51101-17-006.xlsx" TargetMode="External"/><Relationship Id="rId39" Type="http://schemas.openxmlformats.org/officeDocument/2006/relationships/hyperlink" Target="ADMINISTRACION%202021-2024%20(INVENTARIO)/RESGUARDOS%20POR%20DIRECCION/17.-%20DIF/JM-2012-18-07-5411-07-001.xlsx" TargetMode="External"/><Relationship Id="rId109" Type="http://schemas.openxmlformats.org/officeDocument/2006/relationships/hyperlink" Target="ADMINISTRACION%202021-2024%20(INVENTARIO)/RESGUARDOS%20POR%20DIRECCION/17.-%20DIF/JM-1999-18-07-5111-09-016.xlsx" TargetMode="External"/><Relationship Id="rId34" Type="http://schemas.openxmlformats.org/officeDocument/2006/relationships/hyperlink" Target="ADMINISTRACION%202021-2024%20(INVENTARIO)/RESGUARDOS%20POR%20DIRECCION/17.-%20DIF/JM-2000-18-02-5121-26-001.xlsx" TargetMode="External"/><Relationship Id="rId50" Type="http://schemas.openxmlformats.org/officeDocument/2006/relationships/hyperlink" Target="ADMINISTRACION%202021-2024%20(INVENTARIO)/RESGUARDOS%20POR%20DIRECCION/17.-%20DIF/JM-2005-18-01-5111-11-001.xlsx" TargetMode="External"/><Relationship Id="rId55" Type="http://schemas.openxmlformats.org/officeDocument/2006/relationships/hyperlink" Target="ADMINISTRACION%202021-2024%20(INVENTARIO)/RESGUARDOS%20POR%20DIRECCION/17.-%20DIF/JM-1997-18-01-5111-09-010.xlsx" TargetMode="External"/><Relationship Id="rId76" Type="http://schemas.openxmlformats.org/officeDocument/2006/relationships/hyperlink" Target="ADMINISTRACION%202021-2024%20(INVENTARIO)/RESGUARDOS%20POR%20DIRECCION/17.-%20DIF/JM-1997-18-01-5111-26-001.xlsx" TargetMode="External"/><Relationship Id="rId97" Type="http://schemas.openxmlformats.org/officeDocument/2006/relationships/hyperlink" Target="ADMINISTRACION%202021-2024%20(INVENTARIO)/RESGUARDOS%20POR%20DIRECCION/17.-%20DIF/JM-2008-18-04-5191-26-026.xlsx" TargetMode="External"/><Relationship Id="rId104" Type="http://schemas.openxmlformats.org/officeDocument/2006/relationships/hyperlink" Target="ADMINISTRACION%202021-2024%20(INVENTARIO)/RESGUARDOS%20POR%20DIRECCION/17.-%20DIF/JM-1997-18-02-5111-13-004..xlsx" TargetMode="External"/><Relationship Id="rId120" Type="http://schemas.openxmlformats.org/officeDocument/2006/relationships/hyperlink" Target="ADMINISTRACION%202021-2024%20(INVENTARIO)/RESGUARDOS%20POR%20DIRECCION/17.-%20DIF/JM-2008-18-01-5311-17-003.xlsx" TargetMode="External"/><Relationship Id="rId125" Type="http://schemas.openxmlformats.org/officeDocument/2006/relationships/hyperlink" Target="ADMINISTRACION%202021-2024%20(INVENTARIO)/RESGUARDOS%20POR%20DIRECCION/17.-%20DIF/JM-2008-18-01-5311-35-002.xlsx" TargetMode="External"/><Relationship Id="rId7" Type="http://schemas.openxmlformats.org/officeDocument/2006/relationships/hyperlink" Target="ADMINISTRACION%202021-2024%20(INVENTARIO)/RESGUARDOS%20POR%20DIRECCION/17.-%20DIF/JM-2020-18-07-51101-17-003.xlsx" TargetMode="External"/><Relationship Id="rId71" Type="http://schemas.openxmlformats.org/officeDocument/2006/relationships/hyperlink" Target="ADMINISTRACION%202021-2024%20(INVENTARIO)/RESGUARDOS%20POR%20DIRECCION/17.-%20DIF/JM-1998-18-02-5111-13-014.xlsx" TargetMode="External"/><Relationship Id="rId92" Type="http://schemas.openxmlformats.org/officeDocument/2006/relationships/hyperlink" Target="ADMINISTRACION%202021-2024%20(INVENTARIO)/RESGUARDOS%20POR%20DIRECCION/17.-%20DIF/JM-2011-18-04-5631-10-007.xlsx" TargetMode="External"/><Relationship Id="rId2" Type="http://schemas.openxmlformats.org/officeDocument/2006/relationships/hyperlink" Target="ADMINISTRACION%202021-2024%20(INVENTARIO)/RESGUARDOS%20POR%20DIRECCION/17.-%20DIF/JM-2019-18-01-51901-11-018.xlsx" TargetMode="External"/><Relationship Id="rId29" Type="http://schemas.openxmlformats.org/officeDocument/2006/relationships/hyperlink" Target="ADMINISTRACION%202021-2024%20(INVENTARIO)/RESGUARDOS%20POR%20DIRECCION/17.-%20DIF/JM-2019-18-02-53101-25-003.xlsx" TargetMode="External"/><Relationship Id="rId24" Type="http://schemas.openxmlformats.org/officeDocument/2006/relationships/hyperlink" Target="ADMINISTRACION%202021-2024%20(INVENTARIO)/RESGUARDOS%20POR%20DIRECCION/17.-%20DIF/JM-2019-18-01-53101-30-001.xlsx" TargetMode="External"/><Relationship Id="rId40" Type="http://schemas.openxmlformats.org/officeDocument/2006/relationships/hyperlink" Target="ADMINISTRACION%202021-2024%20(INVENTARIO)/RESGUARDOS%20POR%20DIRECCION/17.-%20DIF/JM-2013-18-13-5421-01-001.xlsx" TargetMode="External"/><Relationship Id="rId45" Type="http://schemas.openxmlformats.org/officeDocument/2006/relationships/hyperlink" Target="ADMINISTRACION%202021-2024%20(INVENTARIO)/RESGUARDOS%20POR%20DIRECCION/17.-%20DIF/JM-1997-18-01-5111-09-003.xlsx" TargetMode="External"/><Relationship Id="rId66" Type="http://schemas.openxmlformats.org/officeDocument/2006/relationships/hyperlink" Target="ADMINISTRACION%202021-2024%20(INVENTARIO)/RESGUARDOS%20POR%20DIRECCION/17.-%20DIF/JM-1997-18-01-5111-09-005.xlsx" TargetMode="External"/><Relationship Id="rId87" Type="http://schemas.openxmlformats.org/officeDocument/2006/relationships/hyperlink" Target="ADMINISTRACION%202021-2024%20(INVENTARIO)/RESGUARDOS%20POR%20DIRECCION/17.-%20DIF/JM-1998-18-01-5111-13-011.xlsx" TargetMode="External"/><Relationship Id="rId110" Type="http://schemas.openxmlformats.org/officeDocument/2006/relationships/hyperlink" Target="ADMINISTRACION%202021-2024%20(INVENTARIO)/RESGUARDOS%20POR%20DIRECCION/17.-%20DIF/JM-2000-18-06-5111-09-017.xlsx" TargetMode="External"/><Relationship Id="rId115" Type="http://schemas.openxmlformats.org/officeDocument/2006/relationships/hyperlink" Target="ADMINISTRACION%202021-2024%20(INVENTARIO)/RESGUARDOS%20POR%20DIRECCION/17.-%20DIF/JM-2008-18-04-5311-29-001.xlsx" TargetMode="External"/><Relationship Id="rId131" Type="http://schemas.openxmlformats.org/officeDocument/2006/relationships/printerSettings" Target="../printerSettings/printerSettings19.bin"/><Relationship Id="rId61" Type="http://schemas.openxmlformats.org/officeDocument/2006/relationships/hyperlink" Target="ADMINISTRACION%202021-2024%20(INVENTARIO)/RESGUARDOS%20POR%20DIRECCION/17.-%20DIF/JM-1997-18-01-5111-09-007.xlsx" TargetMode="External"/><Relationship Id="rId82" Type="http://schemas.openxmlformats.org/officeDocument/2006/relationships/hyperlink" Target="ADMINISTRACION%202021-2024%20(INVENTARIO)/RESGUARDOS%20POR%20DIRECCION/17.-%20DIF/JM-2008-18-04-5111-08-006.xlsx" TargetMode="External"/><Relationship Id="rId19" Type="http://schemas.openxmlformats.org/officeDocument/2006/relationships/hyperlink" Target="ADMINISTRACION%202021-2024%20(INVENTARIO)/RESGUARDOS%20POR%20DIRECCION/17.-%20DIF/JM-2020-18-07-51101-17-001.xlsx" TargetMode="External"/><Relationship Id="rId14" Type="http://schemas.openxmlformats.org/officeDocument/2006/relationships/hyperlink" Target="ADMINISTRACION%202021-2024%20(INVENTARIO)/RESGUARDOS%20POR%20DIRECCION/17.-%20DIF/JM-2019-18-01-51101-17-005.xlsx" TargetMode="External"/><Relationship Id="rId30" Type="http://schemas.openxmlformats.org/officeDocument/2006/relationships/hyperlink" Target="ADMINISTRACION%202021-2024%20(INVENTARIO)/RESGUARDOS%20POR%20DIRECCION/17.-%20DIF/JM-2019-18-01-53101-31-002.xlsx" TargetMode="External"/><Relationship Id="rId35" Type="http://schemas.openxmlformats.org/officeDocument/2006/relationships/hyperlink" Target="ADMINISTRACION%202021-2024%20(INVENTARIO)/RESGUARDOS%20POR%20DIRECCION/17.-%20DIF/JM-2002-18-02-5111-17-004.xlsx" TargetMode="External"/><Relationship Id="rId56" Type="http://schemas.openxmlformats.org/officeDocument/2006/relationships/hyperlink" Target="ADMINISTRACION%202021-2024%20(INVENTARIO)/RESGUARDOS%20POR%20DIRECCION/17.-%20DIF/JM-1997-18-01-5111-13-001.xlsx" TargetMode="External"/><Relationship Id="rId77" Type="http://schemas.openxmlformats.org/officeDocument/2006/relationships/hyperlink" Target="ADMINISTRACION%202021-2024%20(INVENTARIO)/RESGUARDOS%20POR%20DIRECCION/17.-%20DIF/JM-2008-18-04-5111-08-001.xlsx" TargetMode="External"/><Relationship Id="rId100" Type="http://schemas.openxmlformats.org/officeDocument/2006/relationships/hyperlink" Target="ADMINISTRACION%202021-2024%20(INVENTARIO)/RESGUARDOS%20POR%20DIRECCION/17.-%20DIF/JM-1998-18-01-5111-13-010.xlsx" TargetMode="External"/><Relationship Id="rId105" Type="http://schemas.openxmlformats.org/officeDocument/2006/relationships/hyperlink" Target="ADMINISTRACION%202021-2024%20(INVENTARIO)/RESGUARDOS%20POR%20DIRECCION/17.-%20DIF/JM-1997-18-01-5111-09-004....xlsx" TargetMode="External"/><Relationship Id="rId126" Type="http://schemas.openxmlformats.org/officeDocument/2006/relationships/hyperlink" Target="ADMINISTRACION%202021-2024%20(INVENTARIO)/RESGUARDOS%20POR%20DIRECCION/17.-%20DIF/JM-2008-18-04-5311-11-007.xlsx" TargetMode="External"/><Relationship Id="rId8" Type="http://schemas.openxmlformats.org/officeDocument/2006/relationships/hyperlink" Target="ADMINISTRACION%202021-2024%20(INVENTARIO)/RESGUARDOS%20POR%20DIRECCION/17.-%20DIF/JM-2020-10-07-51501-01-030.xlsx" TargetMode="External"/><Relationship Id="rId51" Type="http://schemas.openxmlformats.org/officeDocument/2006/relationships/hyperlink" Target="ADMINISTRACION%202021-2024%20(INVENTARIO)/RESGUARDOS%20POR%20DIRECCION/17.-%20DIF/JM-2008-18-04-5311-11-001.xlsx" TargetMode="External"/><Relationship Id="rId72" Type="http://schemas.openxmlformats.org/officeDocument/2006/relationships/hyperlink" Target="ADMINISTRACION%202021-2024%20(INVENTARIO)/RESGUARDOS%20POR%20DIRECCION/17.-%20DIF/JM-2000-18-04-5111-02-012.xlsx" TargetMode="External"/><Relationship Id="rId93" Type="http://schemas.openxmlformats.org/officeDocument/2006/relationships/hyperlink" Target="ADMINISTRACION%202021-2024%20(INVENTARIO)/RESGUARDOS%20POR%20DIRECCION/17.-%20DIF/JM-1997-18-01-5111-13-007.xlsx" TargetMode="External"/><Relationship Id="rId98" Type="http://schemas.openxmlformats.org/officeDocument/2006/relationships/hyperlink" Target="ADMINISTRACION%202021-2024%20(INVENTARIO)/RESGUARDOS%20POR%20DIRECCION/17.-%20DIF/JM-2008-18-01-5191-26-037.xlsx" TargetMode="External"/><Relationship Id="rId121" Type="http://schemas.openxmlformats.org/officeDocument/2006/relationships/hyperlink" Target="ADMINISTRACION%202021-2024%20(INVENTARIO)/RESGUARDOS%20POR%20DIRECCION/17.-%20DIF/JM-1999-18-07-5111-13-013.xlsx" TargetMode="External"/><Relationship Id="rId3" Type="http://schemas.openxmlformats.org/officeDocument/2006/relationships/hyperlink" Target="ADMINISTRACION%202021-2024%20(INVENTARIO)/RESGUARDOS%20POR%20DIRECCION/17.-%20DIF/JM-2019-18-01-51101-17-006.xlsx" TargetMode="External"/><Relationship Id="rId25" Type="http://schemas.openxmlformats.org/officeDocument/2006/relationships/hyperlink" Target="ADMINISTRACION%202021-2024%20(INVENTARIO)/RESGUARDOS%20POR%20DIRECCION/17.-%20DIF/JM-2019-18-01-53101-21-001.xlsx" TargetMode="External"/><Relationship Id="rId46" Type="http://schemas.openxmlformats.org/officeDocument/2006/relationships/hyperlink" Target="ADMINISTRACION%202021-2024%20(INVENTARIO)/RESGUARDOS%20POR%20DIRECCION/17.-%20DIF/JM-1997-18-01-5111-02-003.xlsx" TargetMode="External"/><Relationship Id="rId67" Type="http://schemas.openxmlformats.org/officeDocument/2006/relationships/hyperlink" Target="ADMINISTRACION%202021-2024%20(INVENTARIO)/RESGUARDOS%20POR%20DIRECCION/17.-%20DIF/JM-1997-18-01-5111-09-006.xlsx" TargetMode="External"/><Relationship Id="rId116" Type="http://schemas.openxmlformats.org/officeDocument/2006/relationships/hyperlink" Target="ADMINISTRACION%202021-2024%20(INVENTARIO)/RESGUARDOS%20POR%20DIRECCION/17.-%20DIF/JM-2008-18-04-5311-29-002.xlsx" TargetMode="External"/><Relationship Id="rId20" Type="http://schemas.openxmlformats.org/officeDocument/2006/relationships/hyperlink" Target="ADMINISTRACION%202021-2024%20(INVENTARIO)/RESGUARDOS%20POR%20DIRECCION/17.-%20DIF/JM-2018-18-01-5151-16-001.xlsx" TargetMode="External"/><Relationship Id="rId41" Type="http://schemas.openxmlformats.org/officeDocument/2006/relationships/hyperlink" Target="ADMINISTRACION%202021-2024%20(INVENTARIO)/RESGUARDOS%20POR%20DIRECCION/17.-%20DIF/JM-2010-18-02-5111-09-019.xlsx" TargetMode="External"/><Relationship Id="rId62" Type="http://schemas.openxmlformats.org/officeDocument/2006/relationships/hyperlink" Target="ADMINISTRACION%202021-2024%20(INVENTARIO)/RESGUARDOS%20POR%20DIRECCION/17.-%20DIF/JM-1998-18-02-5111-09-013.xlsx" TargetMode="External"/><Relationship Id="rId83" Type="http://schemas.openxmlformats.org/officeDocument/2006/relationships/hyperlink" Target="ADMINISTRACION%202021-2024%20(INVENTARIO)/RESGUARDOS%20POR%20DIRECCION/17.-%20DIF/JM-2008-18-04-5111-08-007.xlsx" TargetMode="External"/><Relationship Id="rId88" Type="http://schemas.openxmlformats.org/officeDocument/2006/relationships/hyperlink" Target="ADMINISTRACION%202021-2024%20(INVENTARIO)/RESGUARDOS%20POR%20DIRECCION/17.-%20DIF/JM-2002-18-02-5191-26-011.xlsx" TargetMode="External"/><Relationship Id="rId111" Type="http://schemas.openxmlformats.org/officeDocument/2006/relationships/hyperlink" Target="ADMINISTRACION%202021-2024%20(INVENTARIO)/RESGUARDOS%20POR%20DIRECCION/17.-%20DIF/JM-2008-18-04-5121-24-002.xlsx" TargetMode="External"/><Relationship Id="rId132" Type="http://schemas.openxmlformats.org/officeDocument/2006/relationships/drawing" Target="../drawings/drawing19.xml"/><Relationship Id="rId15" Type="http://schemas.openxmlformats.org/officeDocument/2006/relationships/hyperlink" Target="ADMINISTRACION%202021-2024%20(INVENTARIO)/RESGUARDOS%20POR%20DIRECCION/17.-%20DIF/JM-2019-18-01-51901-11-017.xlsx" TargetMode="External"/><Relationship Id="rId36" Type="http://schemas.openxmlformats.org/officeDocument/2006/relationships/hyperlink" Target="ADMINISTRACION%202021-2024%20(INVENTARIO)/RESGUARDOS%20POR%20DIRECCION/17.-%20DIF/JM-2005-18-01-5111-11-002.xlsx" TargetMode="External"/><Relationship Id="rId57" Type="http://schemas.openxmlformats.org/officeDocument/2006/relationships/hyperlink" Target="ADMINISTRACION%202021-2024%20(INVENTARIO)/RESGUARDOS%20POR%20DIRECCION/17.-%20DIF/JM-1999-18-06-5111-09-015.xlsx" TargetMode="External"/><Relationship Id="rId106" Type="http://schemas.openxmlformats.org/officeDocument/2006/relationships/hyperlink" Target="ADMINISTRACION%202021-2024%20(INVENTARIO)/RESGUARDOS%20POR%20DIRECCION/17.-%20DIF/JM-1997-18-01-5111-09-007..xlsx" TargetMode="External"/><Relationship Id="rId127" Type="http://schemas.openxmlformats.org/officeDocument/2006/relationships/hyperlink" Target="ADMINISTRACION%202021-2024%20(INVENTARIO)/RESGUARDOS%20POR%20DIRECCION/17.-%20DIF/JM-2008-18-04-5311-13-001.xlsx" TargetMode="External"/><Relationship Id="rId10" Type="http://schemas.openxmlformats.org/officeDocument/2006/relationships/hyperlink" Target="ADMINISTRACION%202021-2024%20(INVENTARIO)/RESGUARDOS%20POR%20DIRECCION/17.-%20DIF/JM-2020-10-07-51101-09-016.xlsx" TargetMode="External"/><Relationship Id="rId31" Type="http://schemas.openxmlformats.org/officeDocument/2006/relationships/hyperlink" Target="ADMINISTRACION%202021-2024%20(INVENTARIO)/RESGUARDOS%20POR%20DIRECCION/17.-%20DIF/JM-2019-18-01-51901-11-019.xlsx" TargetMode="External"/><Relationship Id="rId52" Type="http://schemas.openxmlformats.org/officeDocument/2006/relationships/hyperlink" Target="ADMINISTRACION%202021-2024%20(INVENTARIO)/RESGUARDOS%20POR%20DIRECCION/17.-%20DIF/JM-1998-18-01-5191-10-006.xlsx" TargetMode="External"/><Relationship Id="rId73" Type="http://schemas.openxmlformats.org/officeDocument/2006/relationships/hyperlink" Target="ADMINISTRACION%202021-2024%20(INVENTARIO)/RESGUARDOS%20POR%20DIRECCION/17.-%20DIF/JM-2000-18-06-5111-02-009.xlsx" TargetMode="External"/><Relationship Id="rId78" Type="http://schemas.openxmlformats.org/officeDocument/2006/relationships/hyperlink" Target="ADMINISTRACION%202021-2024%20(INVENTARIO)/RESGUARDOS%20POR%20DIRECCION/17.-%20DIF/JM-2008-18-04-5111-08-002.xlsx" TargetMode="External"/><Relationship Id="rId94" Type="http://schemas.openxmlformats.org/officeDocument/2006/relationships/hyperlink" Target="ADMINISTRACION%202021-2024%20(INVENTARIO)/RESGUARDOS%20POR%20DIRECCION/17.-%20DIF/JM-2008-18-04-5191-26-024.xlsx" TargetMode="External"/><Relationship Id="rId99" Type="http://schemas.openxmlformats.org/officeDocument/2006/relationships/hyperlink" Target="ADMINISTRACION%202021-2024%20(INVENTARIO)/RESGUARDOS%20POR%20DIRECCION/17.-%20DIF/JM-1997-18-01-5111-13-008.xlsx" TargetMode="External"/><Relationship Id="rId101" Type="http://schemas.openxmlformats.org/officeDocument/2006/relationships/hyperlink" Target="ADMINISTRACION%202021-2024%20(INVENTARIO)/RESGUARDOS%20POR%20DIRECCION/17.-%20DIF/JM-2008-18-04-5111-13-014.xlsx" TargetMode="External"/><Relationship Id="rId122" Type="http://schemas.openxmlformats.org/officeDocument/2006/relationships/hyperlink" Target="ADMINISTRACION%202021-2024%20(INVENTARIO)/RESGUARDOS%20POR%20DIRECCION/17.-%20DIF/JM-1999-18-07-5311-17-001.xlsx" TargetMode="External"/><Relationship Id="rId4" Type="http://schemas.openxmlformats.org/officeDocument/2006/relationships/hyperlink" Target="ADMINISTRACION%202021-2024%20(INVENTARIO)/RESGUARDOS%20POR%20DIRECCION/17.-%20DIF/JM-2020-18-01-51501-04-001.xlsx" TargetMode="External"/><Relationship Id="rId9" Type="http://schemas.openxmlformats.org/officeDocument/2006/relationships/hyperlink" Target="ADMINISTRACION%202021-2024%20(INVENTARIO)/RESGUARDOS%20POR%20DIRECCION/17.-%20DIF/JM-2020-18-07-51101-17-002.xlsx" TargetMode="External"/><Relationship Id="rId26" Type="http://schemas.openxmlformats.org/officeDocument/2006/relationships/hyperlink" Target="ADMINISTRACION%202021-2024%20(INVENTARIO)/RESGUARDOS%20POR%20DIRECCION/17.-%20DIF/JM-2019-18-01-53101-21-002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javascript:window.opener.document.frmBienes.txtIdBien.value='1747';window.close();window.opener.recargaBienes();" TargetMode="External"/><Relationship Id="rId2" Type="http://schemas.openxmlformats.org/officeDocument/2006/relationships/hyperlink" Target="javascript:window.opener.document.frmBienes.txtIdBien.value='1746';window.close();window.opener.recargaBienes();" TargetMode="External"/><Relationship Id="rId1" Type="http://schemas.openxmlformats.org/officeDocument/2006/relationships/hyperlink" Target="javascript:window.opener.document.frmBienes.txtIdBien.value='1745';window.close();window.opener.recargaBienes();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ADMINISTRACION%202021-2024%20(INVENTARIO)/RESGUARDOS%20POR%20DIRECCION/9.-%20DECUR/JM-2019-09-02-58904-61-009.xlsx" TargetMode="External"/><Relationship Id="rId13" Type="http://schemas.openxmlformats.org/officeDocument/2006/relationships/printerSettings" Target="../printerSettings/printerSettings24.bin"/><Relationship Id="rId3" Type="http://schemas.openxmlformats.org/officeDocument/2006/relationships/hyperlink" Target="ADMINISTRACION%202021-2024%20(INVENTARIO)/RESGUARDOS%20POR%20DIRECCION/9.-%20DECUR/JM-2019-09-02-58904-61-004.xlsx" TargetMode="External"/><Relationship Id="rId7" Type="http://schemas.openxmlformats.org/officeDocument/2006/relationships/hyperlink" Target="ADMINISTRACION%202021-2024%20(INVENTARIO)/RESGUARDOS%20POR%20DIRECCION/9.-%20DECUR/JM-2019-09-02-58904-61-008.xlsx" TargetMode="External"/><Relationship Id="rId12" Type="http://schemas.openxmlformats.org/officeDocument/2006/relationships/hyperlink" Target="ADMINISTRACION%202021-2024%20(INVENTARIO)/RESGUARDOS%20POR%20DIRECCION/9.-%20DECUR/JM-2019-09-02-58904-61-001.xlsx" TargetMode="External"/><Relationship Id="rId2" Type="http://schemas.openxmlformats.org/officeDocument/2006/relationships/hyperlink" Target="ADMINISTRACION%202021-2024%20(INVENTARIO)/RESGUARDOS%20POR%20DIRECCION/9.-%20DECUR/JM-2019-09-02-58904-61-003.xlsx" TargetMode="External"/><Relationship Id="rId1" Type="http://schemas.openxmlformats.org/officeDocument/2006/relationships/hyperlink" Target="ADMINISTRACION%202021-2024%20(INVENTARIO)/RESGUARDOS%20POR%20DIRECCION/9.-%20DECUR/JM-2019-09-02-58904-61-002.xlsx" TargetMode="External"/><Relationship Id="rId6" Type="http://schemas.openxmlformats.org/officeDocument/2006/relationships/hyperlink" Target="ADMINISTRACION%202021-2024%20(INVENTARIO)/RESGUARDOS%20POR%20DIRECCION/9.-%20DECUR/JM-2019-09-02-58904-61-007.xlsx" TargetMode="External"/><Relationship Id="rId11" Type="http://schemas.openxmlformats.org/officeDocument/2006/relationships/hyperlink" Target="ADMINISTRACION%202021-2024%20(INVENTARIO)/RESGUARDOS%20POR%20DIRECCION/9.-%20DECUR/JM-2019-09-02-58904-61-012.xlsx" TargetMode="External"/><Relationship Id="rId5" Type="http://schemas.openxmlformats.org/officeDocument/2006/relationships/hyperlink" Target="ADMINISTRACION%202021-2024%20(INVENTARIO)/RESGUARDOS%20POR%20DIRECCION/9.-%20DECUR/JM-2019-09-02-58904-61-006.xlsx" TargetMode="External"/><Relationship Id="rId10" Type="http://schemas.openxmlformats.org/officeDocument/2006/relationships/hyperlink" Target="ADMINISTRACION%202021-2024%20(INVENTARIO)/RESGUARDOS%20POR%20DIRECCION/9.-%20DECUR/JM-2019-09-02-58904-61-011.xlsx" TargetMode="External"/><Relationship Id="rId4" Type="http://schemas.openxmlformats.org/officeDocument/2006/relationships/hyperlink" Target="ADMINISTRACION%202021-2024%20(INVENTARIO)/RESGUARDOS%20POR%20DIRECCION/9.-%20DECUR/JM-2019-09-02-58904-61-005.xlsx" TargetMode="External"/><Relationship Id="rId9" Type="http://schemas.openxmlformats.org/officeDocument/2006/relationships/hyperlink" Target="ADMINISTRACION%202021-2024%20(INVENTARIO)/RESGUARDOS%20POR%20DIRECCION/9.-%20DECUR/JM-2019-09-02-58904-61-010.xlsx" TargetMode="External"/><Relationship Id="rId1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ADMINISTRACION%202021-2024%20(INVENTARIO)/RESGUARDOS%20POR%20DIRECCION/1.-%20PRESIDENCIA/JM-2008-01-01-5111-02-010.xlsx" TargetMode="External"/><Relationship Id="rId21" Type="http://schemas.openxmlformats.org/officeDocument/2006/relationships/hyperlink" Target="ADMINISTRACION%202021-2024%20(INVENTARIO)/RESGUARDOS%20POR%20DIRECCION/1.-%20PRESIDENCIA/JM-2014-04-06-5151-01-009.xlsx" TargetMode="External"/><Relationship Id="rId42" Type="http://schemas.openxmlformats.org/officeDocument/2006/relationships/hyperlink" Target="ADMINISTRACION%202021-2024%20(INVENTARIO)/RESGUARDOS%20POR%20DIRECCION/1.-%20PRESIDENCIA/JM-2016-01-60-5191-11-008.xlsx" TargetMode="External"/><Relationship Id="rId47" Type="http://schemas.openxmlformats.org/officeDocument/2006/relationships/hyperlink" Target="ADMINISTRACION%202021-2024%20(INVENTARIO)/RESGUARDOS%20POR%20DIRECCION/1.-%20PRESIDENCIA/JM-2020-01-02-51201-01-001.xlsx" TargetMode="External"/><Relationship Id="rId63" Type="http://schemas.openxmlformats.org/officeDocument/2006/relationships/hyperlink" Target="ADMINISTRACION%202021-2024%20(INVENTARIO)/RESGUARDOS%20POR%20DIRECCION/1.-%20PRESIDENCIA/JM-2010-01-02-5111-02-001.xlsx" TargetMode="External"/><Relationship Id="rId68" Type="http://schemas.openxmlformats.org/officeDocument/2006/relationships/hyperlink" Target="ADMINISTRACION%202021-2024%20(INVENTARIO)/RESGUARDOS%20POR%20DIRECCION/1.-%20PRESIDENCIA/JM-2010-01-02-5641-11-004.xlsx" TargetMode="External"/><Relationship Id="rId84" Type="http://schemas.openxmlformats.org/officeDocument/2006/relationships/printerSettings" Target="../printerSettings/printerSettings3.bin"/><Relationship Id="rId16" Type="http://schemas.openxmlformats.org/officeDocument/2006/relationships/hyperlink" Target="ADMINISTRACION%202021-2024%20(INVENTARIO)/RESGUARDOS%20POR%20DIRECCION/1.-%20PRESIDENCIA/JM-2020-01-07-51101-17-004.xlsx" TargetMode="External"/><Relationship Id="rId11" Type="http://schemas.openxmlformats.org/officeDocument/2006/relationships/hyperlink" Target="ADMINISTRACION%202021-2024%20(INVENTARIO)/RESGUARDOS%20POR%20DIRECCION/1.-%20PRESIDENCIA/JM-2020-01-07-51101-17-009.xlsx" TargetMode="External"/><Relationship Id="rId32" Type="http://schemas.openxmlformats.org/officeDocument/2006/relationships/hyperlink" Target="ADMINISTRACION%202021-2024%20(INVENTARIO)/RESGUARDOS%20POR%20DIRECCION/1.-%20PRESIDENCIA/JM-2020-01-02-51202-20-002.xlsx" TargetMode="External"/><Relationship Id="rId37" Type="http://schemas.openxmlformats.org/officeDocument/2006/relationships/hyperlink" Target="ADMINISTRACION%202021-2024%20(INVENTARIO)/RESGUARDOS%20POR%20DIRECCION/1.-%20PRESIDENCIA/JM-1998-01-02-5111-18-002.xlsx" TargetMode="External"/><Relationship Id="rId53" Type="http://schemas.openxmlformats.org/officeDocument/2006/relationships/hyperlink" Target="ADMINISTRACION%202021-2024%20(INVENTARIO)/RESGUARDOS%20POR%20DIRECCION/1.-%20PRESIDENCIA/JM-1998-01-02-5111-16-023.xlsx" TargetMode="External"/><Relationship Id="rId58" Type="http://schemas.openxmlformats.org/officeDocument/2006/relationships/hyperlink" Target="ADMINISTRACION%202021-2024%20(INVENTARIO)/RESGUARDOS%20POR%20DIRECCION/1.-%20PRESIDENCIA/JM-2007-01-02-5111-09-007.xlsx" TargetMode="External"/><Relationship Id="rId74" Type="http://schemas.openxmlformats.org/officeDocument/2006/relationships/hyperlink" Target="ADMINISTRACION%202021-2024%20(INVENTARIO)/RESGUARDOS%20POR%20DIRECCION/8.-%20OBRAS%20PUBLICAS/JM-2016-08-33-5111-09-016.xlsx" TargetMode="External"/><Relationship Id="rId79" Type="http://schemas.openxmlformats.org/officeDocument/2006/relationships/hyperlink" Target="ADMINISTRACION%202021-2024%20(INVENTARIO)/RESGUARDOS%20POR%20DIRECCION/1.-%20PRESIDENCIA/JM-2008-01-01-5111-17-023.xlsx" TargetMode="External"/><Relationship Id="rId5" Type="http://schemas.openxmlformats.org/officeDocument/2006/relationships/hyperlink" Target="ADMINISTRACION%202021-2024%20(INVENTARIO)/RESGUARDOS%20POR%20DIRECCION/1.-%20PRESIDENCIA/JM-2019-01-02-51501-16-017.xlsx" TargetMode="External"/><Relationship Id="rId19" Type="http://schemas.openxmlformats.org/officeDocument/2006/relationships/hyperlink" Target="ADMINISTRACION%202021-2024%20(INVENTARIO)/RESGUARDOS%20POR%20DIRECCION/1.-%20PRESIDENCIA/JM-2020-10-07-51501-01-048.xlsx" TargetMode="External"/><Relationship Id="rId14" Type="http://schemas.openxmlformats.org/officeDocument/2006/relationships/hyperlink" Target="ADMINISTRACION%202021-2024%20(INVENTARIO)/RESGUARDOS%20POR%20DIRECCION/1.-%20PRESIDENCIA/JM-2020-01-07-51101-17-007.xlsx" TargetMode="External"/><Relationship Id="rId22" Type="http://schemas.openxmlformats.org/officeDocument/2006/relationships/hyperlink" Target="ADMINISTRACION%202021-2024%20(INVENTARIO)/RESGUARDOS%20POR%20DIRECCION/1.-%20PRESIDENCIA/JM-2017-08-33-5231-01-002.xlsx" TargetMode="External"/><Relationship Id="rId27" Type="http://schemas.openxmlformats.org/officeDocument/2006/relationships/hyperlink" Target="ADMINISTRACION%202021-2024%20(INVENTARIO)/RESGUARDOS%20POR%20DIRECCION/1.-%20PRESIDENCIA/JM-2009-01-02-5151-01-009.xlsx" TargetMode="External"/><Relationship Id="rId30" Type="http://schemas.openxmlformats.org/officeDocument/2006/relationships/hyperlink" Target="ADMINISTRACION%202021-2024%20(INVENTARIO)/RESGUARDOS%20POR%20DIRECCION/1.-%20PRESIDENCIA/JM-2013-01-01-5151-04-001.xlsx" TargetMode="External"/><Relationship Id="rId35" Type="http://schemas.openxmlformats.org/officeDocument/2006/relationships/hyperlink" Target="ADMINISTRACION%202021-2024%20(INVENTARIO)/RESGUARDOS%20POR%20DIRECCION/1.-%20PRESIDENCIA/JM-2020-10-07-51501-01-029.xlsx" TargetMode="External"/><Relationship Id="rId43" Type="http://schemas.openxmlformats.org/officeDocument/2006/relationships/hyperlink" Target="ADMINISTRACION%202021-2024%20(INVENTARIO)/RESGUARDOS%20POR%20DIRECCION/1.-%20PRESIDENCIA/JM-2010-01-01-5111-13-006.xlsx" TargetMode="External"/><Relationship Id="rId48" Type="http://schemas.openxmlformats.org/officeDocument/2006/relationships/hyperlink" Target="ADMINISTRACION%202021-2024%20(INVENTARIO)/RESGUARDOS%20POR%20DIRECCION/1.-%20PRESIDENCIA/JM-2010-01-02-5111-11-001.xlsx" TargetMode="External"/><Relationship Id="rId56" Type="http://schemas.openxmlformats.org/officeDocument/2006/relationships/hyperlink" Target="ADMINISTRACION%202021-2024%20(INVENTARIO)/RESGUARDOS%20POR%20DIRECCION/1.-%20PRESIDENCIA/JM-2008-01-01-5111-17-019.xlsx" TargetMode="External"/><Relationship Id="rId64" Type="http://schemas.openxmlformats.org/officeDocument/2006/relationships/hyperlink" Target="ADMINISTRACION%202021-2024%20(INVENTARIO)/RESGUARDOS%20POR%20DIRECCION/1.-%20PRESIDENCIA/JM-2010-01-02-5111-09-011.xlsx" TargetMode="External"/><Relationship Id="rId69" Type="http://schemas.openxmlformats.org/officeDocument/2006/relationships/hyperlink" Target="ADMINISTRACION%202021-2024%20(INVENTARIO)/RESGUARDOS%20POR%20DIRECCION/8.-%20OBRAS%20PUBLICAS/JM-2016-08-33-5111-09-021.xlsx" TargetMode="External"/><Relationship Id="rId77" Type="http://schemas.openxmlformats.org/officeDocument/2006/relationships/hyperlink" Target="ADMINISTRACION%202021-2024%20(INVENTARIO)/RESGUARDOS%20POR%20DIRECCION/2.-%20SECRETARIA/JM-2013-02-01-5151-04-002.xlsx" TargetMode="External"/><Relationship Id="rId8" Type="http://schemas.openxmlformats.org/officeDocument/2006/relationships/hyperlink" Target="ADMINISTRACION%202021-2024%20(INVENTARIO)/RESGUARDOS%20POR%20DIRECCION/1.-%20PRESIDENCIA/JM-2019-01-02-51501-04-003.xlsx" TargetMode="External"/><Relationship Id="rId51" Type="http://schemas.openxmlformats.org/officeDocument/2006/relationships/hyperlink" Target="ADMINISTRACION%202021-2024%20(INVENTARIO)/RESGUARDOS%20POR%20DIRECCION/1.-%20PRESIDENCIA/JM-2010-01-02-5111-09-016.xlsx" TargetMode="External"/><Relationship Id="rId72" Type="http://schemas.openxmlformats.org/officeDocument/2006/relationships/hyperlink" Target="ADMINISTRACION%202021-2024%20(INVENTARIO)/RESGUARDOS%20POR%20DIRECCION/8.-%20OBRAS%20PUBLICAS/JM-2016-08-33-5111-09-020.xlsx" TargetMode="External"/><Relationship Id="rId80" Type="http://schemas.openxmlformats.org/officeDocument/2006/relationships/hyperlink" Target="ADMINISTRACION%202021-2024%20(INVENTARIO)/RESGUARDOS%20POR%20DIRECCION/1.-%20PRESIDENCIA/JM-2022-01-02-51501-01-018.xlsx" TargetMode="External"/><Relationship Id="rId85" Type="http://schemas.openxmlformats.org/officeDocument/2006/relationships/drawing" Target="../drawings/drawing3.xml"/><Relationship Id="rId3" Type="http://schemas.openxmlformats.org/officeDocument/2006/relationships/hyperlink" Target="ADMINISTRACION%202021-2024%20(INVENTARIO)/RESGUARDOS%20POR%20DIRECCION/1.-%20PRESIDENCIA/JM-2018-01-01-5151-01-011.xlsx" TargetMode="External"/><Relationship Id="rId12" Type="http://schemas.openxmlformats.org/officeDocument/2006/relationships/hyperlink" Target="ADMINISTRACION%202021-2024%20(INVENTARIO)/RESGUARDOS%20POR%20DIRECCION/1.-%20PRESIDENCIA/JM-2020-01-07-51101-17-006.xlsx" TargetMode="External"/><Relationship Id="rId17" Type="http://schemas.openxmlformats.org/officeDocument/2006/relationships/hyperlink" Target="ADMINISTRACION%202021-2024%20(INVENTARIO)/RESGUARDOS%20POR%20DIRECCION/1.-%20PRESIDENCIA/JM-2020-01-07-51101-17-003.xlsx" TargetMode="External"/><Relationship Id="rId25" Type="http://schemas.openxmlformats.org/officeDocument/2006/relationships/hyperlink" Target="ADMINISTRACION%202021-2024%20(INVENTARIO)/RESGUARDOS%20POR%20DIRECCION/1.-%20PRESIDENCIA/JM-2008-01-02-5641-11-015.xlsx" TargetMode="External"/><Relationship Id="rId33" Type="http://schemas.openxmlformats.org/officeDocument/2006/relationships/hyperlink" Target="ADMINISTRACION%202021-2024%20(INVENTARIO)/RESGUARDOS%20POR%20DIRECCION/1.-%20PRESIDENCIA/JM-2020-01-07-51101-16-005.xlsx" TargetMode="External"/><Relationship Id="rId38" Type="http://schemas.openxmlformats.org/officeDocument/2006/relationships/hyperlink" Target="ADMINISTRACION%202021-2024%20(INVENTARIO)/RESGUARDOS%20POR%20DIRECCION/1.-%20PRESIDENCIA/JM-1998-01-02-5111-18-003.xlsx" TargetMode="External"/><Relationship Id="rId46" Type="http://schemas.openxmlformats.org/officeDocument/2006/relationships/hyperlink" Target="ADMINISTRACION%202021-2024%20(INVENTARIO)/RESGUARDOS%20POR%20DIRECCION/1.-%20PRESIDENCIA/JM-2020-01-06-51101-17-001.xlsx" TargetMode="External"/><Relationship Id="rId59" Type="http://schemas.openxmlformats.org/officeDocument/2006/relationships/hyperlink" Target="ADMINISTRACION%202021-2024%20(INVENTARIO)/RESGUARDOS%20POR%20DIRECCION/1.-%20PRESIDENCIA/JM-2008-01-01-5111-11-002.xlsx" TargetMode="External"/><Relationship Id="rId67" Type="http://schemas.openxmlformats.org/officeDocument/2006/relationships/hyperlink" Target="ADMINISTRACION%202021-2024%20(INVENTARIO)/RESGUARDOS%20POR%20DIRECCION/1.-%20PRESIDENCIA/JM-2010-01-02-5191-06-001.xlsx" TargetMode="External"/><Relationship Id="rId20" Type="http://schemas.openxmlformats.org/officeDocument/2006/relationships/hyperlink" Target="ADMINISTRACION%202021-2024%20(INVENTARIO)/RESGUARDOS%20POR%20DIRECCION/1.-%20PRESIDENCIA/JM-2020-10-07-51501-04-008.xlsx" TargetMode="External"/><Relationship Id="rId41" Type="http://schemas.openxmlformats.org/officeDocument/2006/relationships/hyperlink" Target="ADMINISTRACION%202021-2024%20(INVENTARIO)/RESGUARDOS%20POR%20DIRECCION/1.-%20PRESIDENCIA/JM-2016-01-60-5191-11-007.xlsx" TargetMode="External"/><Relationship Id="rId54" Type="http://schemas.openxmlformats.org/officeDocument/2006/relationships/hyperlink" Target="ADMINISTRACION%202021-2024%20(INVENTARIO)/RESGUARDOS%20POR%20DIRECCION/1.-%20PRESIDENCIA/JM-2002-01-02-5191-20-001.xlsx" TargetMode="External"/><Relationship Id="rId62" Type="http://schemas.openxmlformats.org/officeDocument/2006/relationships/hyperlink" Target="ADMINISTRACION%202021-2024%20(INVENTARIO)/RESGUARDOS%20POR%20DIRECCION/1.-%20PRESIDENCIA/JM-2012-01-02-5641-11-011.xlsx" TargetMode="External"/><Relationship Id="rId70" Type="http://schemas.openxmlformats.org/officeDocument/2006/relationships/hyperlink" Target="ADMINISTRACION%202021-2024%20(INVENTARIO)/RESGUARDOS%20POR%20DIRECCION/8.-%20OBRAS%20PUBLICAS/JM-2016-08-33-5111-09-023.xlsx" TargetMode="External"/><Relationship Id="rId75" Type="http://schemas.openxmlformats.org/officeDocument/2006/relationships/hyperlink" Target="ADMINISTRACION%202021-2024%20(INVENTARIO)/RESGUARDOS%20POR%20DIRECCION/8.-%20OBRAS%20PUBLICAS/JM-2016-08-60-5191-11-020.xlsx" TargetMode="External"/><Relationship Id="rId83" Type="http://schemas.openxmlformats.org/officeDocument/2006/relationships/hyperlink" Target="ADMINISTRACION%202021-2024%20(INVENTARIO)/RESGUARDOS%20POR%20DIRECCION/1.-%20PRESIDENCIA/JM-2022-01-02-51501-04-009.xlsx" TargetMode="External"/><Relationship Id="rId1" Type="http://schemas.openxmlformats.org/officeDocument/2006/relationships/hyperlink" Target="ADMINISTRACION%202021-2024%20(INVENTARIO)/RESGUARDOS%20POR%20DIRECCION/1.-%20PRESIDENCIA/JM-2018-01-01-5151-16-013.xlsx" TargetMode="External"/><Relationship Id="rId6" Type="http://schemas.openxmlformats.org/officeDocument/2006/relationships/hyperlink" Target="ADMINISTRACION%202021-2024%20(INVENTARIO)/RESGUARDOS%20POR%20DIRECCION/1.-%20PRESIDENCIA/JM-2019-01-02-51501-16-016.xlsx" TargetMode="External"/><Relationship Id="rId15" Type="http://schemas.openxmlformats.org/officeDocument/2006/relationships/hyperlink" Target="ADMINISTRACION%202021-2024%20(INVENTARIO)/RESGUARDOS%20POR%20DIRECCION/1.-%20PRESIDENCIA/JM-2020-01-07-51101-17-005.xlsx" TargetMode="External"/><Relationship Id="rId23" Type="http://schemas.openxmlformats.org/officeDocument/2006/relationships/hyperlink" Target="ADMINISTRACION%202021-2024%20(INVENTARIO)/RESGUARDOS%20POR%20DIRECCION/1.-%20PRESIDENCIA/JM-1998-01-02-5111-16-024.xlsx" TargetMode="External"/><Relationship Id="rId28" Type="http://schemas.openxmlformats.org/officeDocument/2006/relationships/hyperlink" Target="ADMINISTRACION%202021-2024%20(INVENTARIO)/RESGUARDOS%20POR%20DIRECCION/1.-%20PRESIDENCIA/JM-2010-01-02-5151-04-007.xlsx" TargetMode="External"/><Relationship Id="rId36" Type="http://schemas.openxmlformats.org/officeDocument/2006/relationships/hyperlink" Target="ADMINISTRACION%202021-2024%20(INVENTARIO)/RESGUARDOS%20POR%20DIRECCION/1.-%20PRESIDENCIA/JM-1998-01-02-5111-18-001.xlsx" TargetMode="External"/><Relationship Id="rId49" Type="http://schemas.openxmlformats.org/officeDocument/2006/relationships/hyperlink" Target="ADMINISTRACION%202021-2024%20(INVENTARIO)/RESGUARDOS%20POR%20DIRECCION/1.-%20PRESIDENCIA/JM-2020-01-07-51101-09-012.xlsx" TargetMode="External"/><Relationship Id="rId57" Type="http://schemas.openxmlformats.org/officeDocument/2006/relationships/hyperlink" Target="ADMINISTRACION%202021-2024%20(INVENTARIO)/RESGUARDOS%20POR%20DIRECCION/1.-%20PRESIDENCIA/JM-1997-01-01-5111-09-003.xlsx" TargetMode="External"/><Relationship Id="rId10" Type="http://schemas.openxmlformats.org/officeDocument/2006/relationships/hyperlink" Target="ADMINISTRACION%202021-2024%20(INVENTARIO)/RESGUARDOS%20POR%20DIRECCION/1.-%20PRESIDENCIA/JM-2020-01-01-52301-01-003.xlsx" TargetMode="External"/><Relationship Id="rId31" Type="http://schemas.openxmlformats.org/officeDocument/2006/relationships/hyperlink" Target="ADMINISTRACION%202021-2024%20(INVENTARIO)/RESGUARDOS%20POR%20DIRECCION/1.-%20PRESIDENCIA/JM-2016-01-66-5122-20-001.xlsx" TargetMode="External"/><Relationship Id="rId44" Type="http://schemas.openxmlformats.org/officeDocument/2006/relationships/hyperlink" Target="ADMINISTRACION%202021-2024%20(INVENTARIO)/RESGUARDOS%20POR%20DIRECCION/1.-%20PRESIDENCIA/JM-2010-01-02-5641-11-002.xlsx" TargetMode="External"/><Relationship Id="rId52" Type="http://schemas.openxmlformats.org/officeDocument/2006/relationships/hyperlink" Target="ADMINISTRACION%202021-2024%20(INVENTARIO)/RESGUARDOS%20POR%20DIRECCION/1.-%20PRESIDENCIA/JM-%202014-04-02-5151-08-001.xlsx" TargetMode="External"/><Relationship Id="rId60" Type="http://schemas.openxmlformats.org/officeDocument/2006/relationships/hyperlink" Target="ADMINISTRACION%202021-2024%20(INVENTARIO)/RESGUARDOS%20POR%20DIRECCION/1.-%20PRESIDENCIA/JM-2008-01-02-5111-09-010.xlsx" TargetMode="External"/><Relationship Id="rId65" Type="http://schemas.openxmlformats.org/officeDocument/2006/relationships/hyperlink" Target="ADMINISTRACION%202021-2024%20(INVENTARIO)/RESGUARDOS%20POR%20DIRECCION/1.-%20PRESIDENCIA/JM-2009-01-13-5411-13-001.xlsx" TargetMode="External"/><Relationship Id="rId73" Type="http://schemas.openxmlformats.org/officeDocument/2006/relationships/hyperlink" Target="ADMINISTRACION%202021-2024%20(INVENTARIO)/RESGUARDOS%20POR%20DIRECCION/8.-%20OBRAS%20PUBLICAS/JM-2016-08-33-5111-09-022.xlsx" TargetMode="External"/><Relationship Id="rId78" Type="http://schemas.openxmlformats.org/officeDocument/2006/relationships/hyperlink" Target="ADMINISTRACION%202021-2024%20(INVENTARIO)/RESGUARDOS%20POR%20DIRECCION/8.-%20OBRAS%20PUBLICAS/JM-2021-08-01-51901-11-027.xlsx" TargetMode="External"/><Relationship Id="rId81" Type="http://schemas.openxmlformats.org/officeDocument/2006/relationships/hyperlink" Target="ADMINISTRACION%202021-2024%20(INVENTARIO)/RESGUARDOS%20POR%20DIRECCION/1.-%20PRESIDENCIA/JM-2022-01-02-51501-01-019.xlsx" TargetMode="External"/><Relationship Id="rId4" Type="http://schemas.openxmlformats.org/officeDocument/2006/relationships/hyperlink" Target="ADMINISTRACION%202021-2024%20(INVENTARIO)/RESGUARDOS%20POR%20DIRECCION/1.-%20PRESIDENCIA/JM-2018-01-01-51501-01-012.xlsx" TargetMode="External"/><Relationship Id="rId9" Type="http://schemas.openxmlformats.org/officeDocument/2006/relationships/hyperlink" Target="ADMINISTRACION%202021-2024%20(INVENTARIO)/RESGUARDOS%20POR%20DIRECCION/1.-%20PRESIDENCIA/JM-2019-01-01-51901-11-016.xlsx" TargetMode="External"/><Relationship Id="rId13" Type="http://schemas.openxmlformats.org/officeDocument/2006/relationships/hyperlink" Target="ADMINISTRACION%202021-2024%20(INVENTARIO)/RESGUARDOS%20POR%20DIRECCION/1.-%20PRESIDENCIA/JM-2020-01-07-51101-17-008.xlsx" TargetMode="External"/><Relationship Id="rId18" Type="http://schemas.openxmlformats.org/officeDocument/2006/relationships/hyperlink" Target="ADMINISTRACION%202021-2024%20(INVENTARIO)/RESGUARDOS%20POR%20DIRECCION/1.-%20PRESIDENCIA/JM-2020-01-07-51101-17-002.xlsx" TargetMode="External"/><Relationship Id="rId39" Type="http://schemas.openxmlformats.org/officeDocument/2006/relationships/hyperlink" Target="ADMINISTRACION%202021-2024%20(INVENTARIO)/RESGUARDOS%20POR%20DIRECCION/1.-%20PRESIDENCIA/JM-1998-01-02-5111-18-004.xlsx" TargetMode="External"/><Relationship Id="rId34" Type="http://schemas.openxmlformats.org/officeDocument/2006/relationships/hyperlink" Target="ADMINISTRACION%202021-2024%20(INVENTARIO)/RESGUARDOS%20POR%20DIRECCION/1.-%20PRESIDENCIA/JM-2020-01-07-51101-16-006.xlsx" TargetMode="External"/><Relationship Id="rId50" Type="http://schemas.openxmlformats.org/officeDocument/2006/relationships/hyperlink" Target="ADMINISTRACION%202021-2024%20(INVENTARIO)/RESGUARDOS%20POR%20DIRECCION/1.-%20PRESIDENCIA/JM-2002-01-01-5111-11-001.xlsx" TargetMode="External"/><Relationship Id="rId55" Type="http://schemas.openxmlformats.org/officeDocument/2006/relationships/hyperlink" Target="ADMINISTRACION%202021-2024%20(INVENTARIO)/RESGUARDOS%20POR%20DIRECCION/1.-%20PRESIDENCIA/JM-2008-01-01-5111-02-011.xlsx" TargetMode="External"/><Relationship Id="rId76" Type="http://schemas.openxmlformats.org/officeDocument/2006/relationships/hyperlink" Target="ADMINISTRACION%202021-2024%20(INVENTARIO)/RESGUARDOS%20POR%20DIRECCION/2.-%20SECRETARIA/JM-2011-02-02-5151-01-012.xlsx" TargetMode="External"/><Relationship Id="rId7" Type="http://schemas.openxmlformats.org/officeDocument/2006/relationships/hyperlink" Target="ADMINISTRACION%202021-2024%20(INVENTARIO)/RESGUARDOS%20POR%20DIRECCION/1.-%20PRESIDENCIA/JM-2019-01-02-51501-16-015.xlsx" TargetMode="External"/><Relationship Id="rId71" Type="http://schemas.openxmlformats.org/officeDocument/2006/relationships/hyperlink" Target="ADMINISTRACION%202021-2024%20(INVENTARIO)/RESGUARDOS%20POR%20DIRECCION/8.-%20OBRAS%20PUBLICAS/JM-2016-08-33-5111-09-017.xlsx" TargetMode="External"/><Relationship Id="rId2" Type="http://schemas.openxmlformats.org/officeDocument/2006/relationships/hyperlink" Target="ADMINISTRACION%202021-2024%20(INVENTARIO)/RESGUARDOS%20POR%20DIRECCION/1.-%20PRESIDENCIA/JM-2018-01-01-5151-16-014.xlsx" TargetMode="External"/><Relationship Id="rId29" Type="http://schemas.openxmlformats.org/officeDocument/2006/relationships/hyperlink" Target="ADMINISTRACION%202021-2024%20(INVENTARIO)/RESGUARDOS%20POR%20DIRECCION/1.-%20PRESIDENCIA/JM-2010-01-02-5641-11-005.xlsx" TargetMode="External"/><Relationship Id="rId24" Type="http://schemas.openxmlformats.org/officeDocument/2006/relationships/hyperlink" Target="ADMINISTRACION%202021-2024%20(INVENTARIO)/RESGUARDOS%20POR%20DIRECCION/1.-%20PRESIDENCIA/JM-2007-01-02-5111-09-008.xlsx" TargetMode="External"/><Relationship Id="rId40" Type="http://schemas.openxmlformats.org/officeDocument/2006/relationships/hyperlink" Target="ADMINISTRACION%202021-2024%20(INVENTARIO)/RESGUARDOS%20POR%20DIRECCION/1.-%20PRESIDENCIA/JM-1998-01-02-5111-18-005.xlsx" TargetMode="External"/><Relationship Id="rId45" Type="http://schemas.openxmlformats.org/officeDocument/2006/relationships/hyperlink" Target="ADMINISTRACION%202021-2024%20(INVENTARIO)/RESGUARDOS%20POR%20DIRECCION/1.-%20PRESIDENCIA/JM-2016-01-60-5191-11-009.xlsx" TargetMode="External"/><Relationship Id="rId66" Type="http://schemas.openxmlformats.org/officeDocument/2006/relationships/hyperlink" Target="ADMINISTRACION%202021-2024%20(INVENTARIO)/RESGUARDOS%20POR%20DIRECCION/1.-%20PRESIDENCIA/JM-2010-01-01-5111-11-005.xlsx" TargetMode="External"/><Relationship Id="rId61" Type="http://schemas.openxmlformats.org/officeDocument/2006/relationships/hyperlink" Target="ADMINISTRACION%202021-2024%20(INVENTARIO)/RESGUARDOS%20POR%20DIRECCION/1.-%20PRESIDENCIA/JM-2010-01-02-5231-10-001.xlsx" TargetMode="External"/><Relationship Id="rId82" Type="http://schemas.openxmlformats.org/officeDocument/2006/relationships/hyperlink" Target="ADMINISTRACION%202021-2024%20(INVENTARIO)/RESGUARDOS%20POR%20DIRECCION/1.-%20PRESIDENCIA/JM-2022-01-02-51501-06-001.xlsx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ADMINISTRACION%202021-2024%20(INVENTARIO)/RESGUARDOS%20POR%20DIRECCION/2.-%20SECRETARIA/JM-2001-02-01-5111-16-025.xlsx" TargetMode="External"/><Relationship Id="rId21" Type="http://schemas.openxmlformats.org/officeDocument/2006/relationships/hyperlink" Target="ADMINISTRACION%202021-2024%20(INVENTARIO)/RESGUARDOS%20POR%20DIRECCION/2.-%20SECRETARIA/JM-2019-02-01-51901-11-027.xlsx" TargetMode="External"/><Relationship Id="rId42" Type="http://schemas.openxmlformats.org/officeDocument/2006/relationships/hyperlink" Target="ADMINISTRACION%202021-2024%20(INVENTARIO)/RESGUARDOS%20POR%20DIRECCION/2.-%20SECRETARIA/JM-2005-02-01-5111-09-001.xlsx" TargetMode="External"/><Relationship Id="rId63" Type="http://schemas.openxmlformats.org/officeDocument/2006/relationships/hyperlink" Target="ADMINISTRACION%202021-2024%20(INVENTARIO)/RESGUARDOS%20POR%20DIRECCION/2.-%20SECRETARIA/JM-2007-02-01-5151-01-010.xlsx" TargetMode="External"/><Relationship Id="rId84" Type="http://schemas.openxmlformats.org/officeDocument/2006/relationships/hyperlink" Target="ADMINISTRACION%202021-2024%20(INVENTARIO)/RESGUARDOS%20POR%20DIRECCION/2.-%20SECRETARIA/JM-2011-02-02-5111-16-025.xlsx" TargetMode="External"/><Relationship Id="rId138" Type="http://schemas.openxmlformats.org/officeDocument/2006/relationships/hyperlink" Target="ADMINISTRACION%202021-2024%20(INVENTARIO)/RESGUARDOS%20POR%20DIRECCION/2.-%20SECRETARIA/JM-2005-02-01-5111-09-003.xlsx" TargetMode="External"/><Relationship Id="rId107" Type="http://schemas.openxmlformats.org/officeDocument/2006/relationships/hyperlink" Target="ADMINISTRACION%202021-2024%20(INVENTARIO)/RESGUARDOS%20POR%20DIRECCION/2.-%20SECRETARIA/JM-2011-02-02-5111-03-003.xlsx" TargetMode="External"/><Relationship Id="rId11" Type="http://schemas.openxmlformats.org/officeDocument/2006/relationships/hyperlink" Target="ADMINISTRACION%202021-2024%20(INVENTARIO)/RESGUARDOS%20POR%20DIRECCION/2.-%20SECRETARIA/JM-2020-02-04-56902-32-001.xlsx" TargetMode="External"/><Relationship Id="rId32" Type="http://schemas.openxmlformats.org/officeDocument/2006/relationships/hyperlink" Target="ADMINISTRACION%202021-2024%20(INVENTARIO)/RESGUARDOS%20POR%20DIRECCION/2.-%20SECRETARIA/JM-1997-02-01-5111-13-003.xlsx" TargetMode="External"/><Relationship Id="rId53" Type="http://schemas.openxmlformats.org/officeDocument/2006/relationships/hyperlink" Target="ADMINISTRACION%202021-2024%20(INVENTARIO)/RESGUARDOS%20POR%20DIRECCION/2.-%20SECRETARIA/JM-2017-02-66-5191-11-025.xlsx" TargetMode="External"/><Relationship Id="rId74" Type="http://schemas.openxmlformats.org/officeDocument/2006/relationships/hyperlink" Target="ADMINISTRACION%202021-2024%20(INVENTARIO)/RESGUARDOS%20POR%20DIRECCION/2.-%20SECRETARIA/JM-2011-02-02-5111-13-007.xlsx" TargetMode="External"/><Relationship Id="rId128" Type="http://schemas.openxmlformats.org/officeDocument/2006/relationships/hyperlink" Target="ADMINISTRACION%202021-2024%20(INVENTARIO)/RESGUARDOS%20POR%20DIRECCION/2.-%20SECRETARIA/JM-2005-02-01-5111-13-005.xlsx" TargetMode="External"/><Relationship Id="rId5" Type="http://schemas.openxmlformats.org/officeDocument/2006/relationships/hyperlink" Target="ADMINISTRACION%202021-2024%20(INVENTARIO)/RESGUARDOS%20POR%20DIRECCION/2.-%20SECRETARIA/JM-2021-02-01-51501-01-025.xlsx" TargetMode="External"/><Relationship Id="rId90" Type="http://schemas.openxmlformats.org/officeDocument/2006/relationships/hyperlink" Target="ADMINISTRACION%202021-2024%20(INVENTARIO)/RESGUARDOS%20POR%20DIRECCION/2.-%20SECRETARIA/JM-2011-02-02-5111-16-031.xlsx" TargetMode="External"/><Relationship Id="rId95" Type="http://schemas.openxmlformats.org/officeDocument/2006/relationships/hyperlink" Target="ADMINISTRACION%202021-2024%20(INVENTARIO)/RESGUARDOS%20POR%20DIRECCION/2.-%20SECRETARIA/JM-2011-02-02-5111-16-036.xlsx" TargetMode="External"/><Relationship Id="rId22" Type="http://schemas.openxmlformats.org/officeDocument/2006/relationships/hyperlink" Target="ADMINISTRACION%202021-2024%20(INVENTARIO)/RESGUARDOS%20POR%20DIRECCION/2.-%20SECRETARIA/JM-2019-02-01-51901-11-026.xlsx" TargetMode="External"/><Relationship Id="rId27" Type="http://schemas.openxmlformats.org/officeDocument/2006/relationships/hyperlink" Target="ADMINISTRACION%202021-2024%20(INVENTARIO)/RESGUARDOS%20POR%20DIRECCION/2.-%20SECRETARIA/JM-2019-02-02-51501-04-022.xlsx" TargetMode="External"/><Relationship Id="rId43" Type="http://schemas.openxmlformats.org/officeDocument/2006/relationships/hyperlink" Target="ADMINISTRACION%202021-2024%20(INVENTARIO)/RESGUARDOS%20POR%20DIRECCION/2.-%20SECRETARIA/JM-2005-02-01-5111-02-010.xlsx" TargetMode="External"/><Relationship Id="rId48" Type="http://schemas.openxmlformats.org/officeDocument/2006/relationships/hyperlink" Target="ADMINISTRACION%202021-2024%20(INVENTARIO)/RESGUARDOS%20POR%20DIRECCION/2.-%20SECRETARIA/JM-2008-02-01-5111-17-018.xlsx" TargetMode="External"/><Relationship Id="rId64" Type="http://schemas.openxmlformats.org/officeDocument/2006/relationships/hyperlink" Target="ADMINISTRACION%202021-2024%20(INVENTARIO)/RESGUARDOS%20POR%20DIRECCION/2.-%20SECRETARIA/JM-2008-02-02-5151-08-004.xlsx" TargetMode="External"/><Relationship Id="rId69" Type="http://schemas.openxmlformats.org/officeDocument/2006/relationships/hyperlink" Target="ADMINISTRACION%202021-2024%20(INVENTARIO)/RESGUARDOS%20POR%20DIRECCION/2.-%20SECRETARIA/JM-2009-02-02-5151-08-013.xlsx" TargetMode="External"/><Relationship Id="rId113" Type="http://schemas.openxmlformats.org/officeDocument/2006/relationships/hyperlink" Target="ADMINISTRACION%202021-2024%20(INVENTARIO)/RESGUARDOS%20POR%20DIRECCION/2.-%20SECRETARIA/JM-2001-02-02-5111-09-008.xlsx" TargetMode="External"/><Relationship Id="rId118" Type="http://schemas.openxmlformats.org/officeDocument/2006/relationships/hyperlink" Target="ADMINISTRACION%202021-2024%20(INVENTARIO)/RESGUARDOS%20POR%20DIRECCION/2.-%20SECRETARIA/JM-2001-02-01-5111-16-018.xlsx" TargetMode="External"/><Relationship Id="rId134" Type="http://schemas.openxmlformats.org/officeDocument/2006/relationships/hyperlink" Target="ADMINISTRACION%202021-2024%20(INVENTARIO)/RESGUARDOS%20POR%20DIRECCION/2.-%20SECRETARIA/JM-2017-02-66-5191-11-024.xlsx" TargetMode="External"/><Relationship Id="rId139" Type="http://schemas.openxmlformats.org/officeDocument/2006/relationships/hyperlink" Target="ADMINISTRACION%202021-2024%20(INVENTARIO)/RESGUARDOS%20POR%20DIRECCION/2.-%20SECRETARIA/JM-2005-02-01-5111-09-005.xlsx" TargetMode="External"/><Relationship Id="rId80" Type="http://schemas.openxmlformats.org/officeDocument/2006/relationships/hyperlink" Target="ADMINISTRACION%202021-2024%20(INVENTARIO)/RESGUARDOS%20POR%20DIRECCION/2.-%20SECRETARIA/JM-2011-02-02-5111-13-013.xlsx" TargetMode="External"/><Relationship Id="rId85" Type="http://schemas.openxmlformats.org/officeDocument/2006/relationships/hyperlink" Target="ADMINISTRACION%202021-2024%20(INVENTARIO)/RESGUARDOS%20POR%20DIRECCION/2.-%20SECRETARIA/JM-2011-02-02-5111-16-026.xlsx" TargetMode="External"/><Relationship Id="rId12" Type="http://schemas.openxmlformats.org/officeDocument/2006/relationships/hyperlink" Target="ADMINISTRACION%202021-2024%20(INVENTARIO)/RESGUARDOS%20POR%20DIRECCION/2.-%20SECRETARIA/JM-2020-02-02-51501-01-024.xlsx" TargetMode="External"/><Relationship Id="rId17" Type="http://schemas.openxmlformats.org/officeDocument/2006/relationships/hyperlink" Target="ADMINISTRACION%202021-2024%20(INVENTARIO)/RESGUARDOS%20POR%20DIRECCION/2.-%20SECRETARIA/JM-2019-02-05-56101-43-005.xlsx" TargetMode="External"/><Relationship Id="rId33" Type="http://schemas.openxmlformats.org/officeDocument/2006/relationships/hyperlink" Target="ADMINISTRACION%202021-2024%20(INVENTARIO)/RESGUARDOS%20POR%20DIRECCION/2.-%20SECRETARIA/JM-1999-02-01-5111-16-002.xlsx" TargetMode="External"/><Relationship Id="rId38" Type="http://schemas.openxmlformats.org/officeDocument/2006/relationships/hyperlink" Target="ADMINISTRACION%202021-2024%20(INVENTARIO)/RESGUARDOS%20POR%20DIRECCION/2.-%20SECRETARIA/JM-2002-02-01-5111-11-002.xlsx" TargetMode="External"/><Relationship Id="rId59" Type="http://schemas.openxmlformats.org/officeDocument/2006/relationships/hyperlink" Target="ADMINISTRACION%202021-2024%20(INVENTARIO)/RESGUARDOS%20POR%20DIRECCION/2.-%20SECRETARIA/JM-2002-02-02-5111-09-022.xlsx" TargetMode="External"/><Relationship Id="rId103" Type="http://schemas.openxmlformats.org/officeDocument/2006/relationships/hyperlink" Target="ADMINISTRACION%202021-2024%20(INVENTARIO)/RESGUARDOS%20POR%20DIRECCION/2.-%20SECRETARIA/JM-2011-02-02-5111-16-044.xlsx" TargetMode="External"/><Relationship Id="rId108" Type="http://schemas.openxmlformats.org/officeDocument/2006/relationships/hyperlink" Target="ADMINISTRACION%202021-2024%20(INVENTARIO)/RESGUARDOS%20POR%20DIRECCION/2.-%20SECRETARIA/JM-2011-02-02-5111-03-004.xlsx" TargetMode="External"/><Relationship Id="rId124" Type="http://schemas.openxmlformats.org/officeDocument/2006/relationships/hyperlink" Target="ADMINISTRACION%202021-2024%20(INVENTARIO)/RESGUARDOS%20POR%20DIRECCION/2.-%20SECRETARIA/JM-2005-02-01-5111-09-004.xlsx" TargetMode="External"/><Relationship Id="rId129" Type="http://schemas.openxmlformats.org/officeDocument/2006/relationships/hyperlink" Target="ADMINISTRACION%202021-2024%20(INVENTARIO)/RESGUARDOS%20POR%20DIRECCION/2.-%20SECRETARIA/JM-2006-02-01-5151-04-004.xlsx" TargetMode="External"/><Relationship Id="rId54" Type="http://schemas.openxmlformats.org/officeDocument/2006/relationships/hyperlink" Target="ADMINISTRACION%202021-2024%20(INVENTARIO)/RESGUARDOS%20POR%20DIRECCION/2.-%20SECRETARIA/JM-1997-02-01-5111-13-001.xlsx" TargetMode="External"/><Relationship Id="rId70" Type="http://schemas.openxmlformats.org/officeDocument/2006/relationships/hyperlink" Target="ADMINISTRACION%202021-2024%20(INVENTARIO)/RESGUARDOS%20POR%20DIRECCION/2.-%20SECRETARIA/JM-2011-02-02-5641-11-021.xlsx" TargetMode="External"/><Relationship Id="rId75" Type="http://schemas.openxmlformats.org/officeDocument/2006/relationships/hyperlink" Target="ADMINISTRACION%202021-2024%20(INVENTARIO)/RESGUARDOS%20POR%20DIRECCION/2.-%20SECRETARIA/JM-2011-02-02-5111-13-008.xlsx" TargetMode="External"/><Relationship Id="rId91" Type="http://schemas.openxmlformats.org/officeDocument/2006/relationships/hyperlink" Target="ADMINISTRACION%202021-2024%20(INVENTARIO)/RESGUARDOS%20POR%20DIRECCION/2.-%20SECRETARIA/JM-2011-02-02-5111-16-032.xlsx" TargetMode="External"/><Relationship Id="rId96" Type="http://schemas.openxmlformats.org/officeDocument/2006/relationships/hyperlink" Target="ADMINISTRACION%202021-2024%20(INVENTARIO)/RESGUARDOS%20POR%20DIRECCION/2.-%20SECRETARIA/JM-2011-02-02-5111-16-037.xlsx" TargetMode="External"/><Relationship Id="rId140" Type="http://schemas.openxmlformats.org/officeDocument/2006/relationships/hyperlink" Target="ADMINISTRACION%202021-2024%20(INVENTARIO)/RESGUARDOS%20POR%20DIRECCION/2.-%20SECRETARIA/JM-2005-02-01-5111-02-011.xlsx" TargetMode="External"/><Relationship Id="rId145" Type="http://schemas.openxmlformats.org/officeDocument/2006/relationships/drawing" Target="../drawings/drawing4.xml"/><Relationship Id="rId1" Type="http://schemas.openxmlformats.org/officeDocument/2006/relationships/hyperlink" Target="ADMINISTRACION%202021-2024%20(INVENTARIO)/RESGUARDOS%20POR%20DIRECCION/2.-%20SECRETARIA/JM-2018-16-01-5151-01-002.xlsx" TargetMode="External"/><Relationship Id="rId6" Type="http://schemas.openxmlformats.org/officeDocument/2006/relationships/hyperlink" Target="ADMINISTRACION%202021-2024%20(INVENTARIO)/RESGUARDOS%20POR%20DIRECCION/2.-%20SECRETARIA/JM-2020-02-04-54502-05-001.xlsx" TargetMode="External"/><Relationship Id="rId23" Type="http://schemas.openxmlformats.org/officeDocument/2006/relationships/hyperlink" Target="ADMINISTRACION%202021-2024%20(INVENTARIO)/RESGUARDOS%20POR%20DIRECCION/2.-%20SECRETARIA/JM-2019-02-02-51901-44-001.xlsx" TargetMode="External"/><Relationship Id="rId28" Type="http://schemas.openxmlformats.org/officeDocument/2006/relationships/hyperlink" Target="ADMINISTRACION%202021-2024%20(INVENTARIO)/RESGUARDOS%20POR%20DIRECCION/2.-%20SECRETARIA/JM-2019-02-02-51501-04-006.xlsx" TargetMode="External"/><Relationship Id="rId49" Type="http://schemas.openxmlformats.org/officeDocument/2006/relationships/hyperlink" Target="ADMINISTRACION%202021-2024%20(INVENTARIO)/RESGUARDOS%20POR%20DIRECCION/2.-%20SECRETARIA/JM-2013-02-01-5191-03-001.xlsx" TargetMode="External"/><Relationship Id="rId114" Type="http://schemas.openxmlformats.org/officeDocument/2006/relationships/hyperlink" Target="ADMINISTRACION%202021-2024%20(INVENTARIO)/RESGUARDOS%20POR%20DIRECCION/2.-%20SECRETARIA/JM-2005-02-07-5411-08-001.xlsx" TargetMode="External"/><Relationship Id="rId119" Type="http://schemas.openxmlformats.org/officeDocument/2006/relationships/hyperlink" Target="ADMINISTRACION%202021-2024%20(INVENTARIO)/RESGUARDOS%20POR%20DIRECCION/2.-%20SECRETARIA/JM-2002-02-02-5111-02-004.xlsx" TargetMode="External"/><Relationship Id="rId44" Type="http://schemas.openxmlformats.org/officeDocument/2006/relationships/hyperlink" Target="ADMINISTRACION%202021-2024%20(INVENTARIO)/RESGUARDOS%20POR%20DIRECCION/2.-%20SECRETARIA/JM-2007-02-02-5191-06-001.xlsx" TargetMode="External"/><Relationship Id="rId60" Type="http://schemas.openxmlformats.org/officeDocument/2006/relationships/hyperlink" Target="ADMINISTRACION%202021-2024%20(INVENTARIO)/RESGUARDOS%20POR%20DIRECCION/2.-%20SECRETARIA/JM-2005-02-01-5191-06-012.xlsx" TargetMode="External"/><Relationship Id="rId65" Type="http://schemas.openxmlformats.org/officeDocument/2006/relationships/hyperlink" Target="ADMINISTRACION%202021-2024%20(INVENTARIO)/RESGUARDOS%20POR%20DIRECCION/2.-%20SECRETARIA/JM-2008-02-02-5151-08-005.xlsx" TargetMode="External"/><Relationship Id="rId81" Type="http://schemas.openxmlformats.org/officeDocument/2006/relationships/hyperlink" Target="ADMINISTRACION%202021-2024%20(INVENTARIO)/RESGUARDOS%20POR%20DIRECCION/2.-%20SECRETARIA/JM-2011-02-02-5111-13-014.xlsx" TargetMode="External"/><Relationship Id="rId86" Type="http://schemas.openxmlformats.org/officeDocument/2006/relationships/hyperlink" Target="ADMINISTRACION%202021-2024%20(INVENTARIO)/RESGUARDOS%20POR%20DIRECCION/2.-%20SECRETARIA/JM-2011-02-02-5111-16-027.xlsx" TargetMode="External"/><Relationship Id="rId130" Type="http://schemas.openxmlformats.org/officeDocument/2006/relationships/hyperlink" Target="ADMINISTRACION%202021-2024%20(INVENTARIO)/RESGUARDOS%20POR%20DIRECCION/2.-%20SECRETARIA/JM-2007-02-02-5111-09-008.xlsx" TargetMode="External"/><Relationship Id="rId135" Type="http://schemas.openxmlformats.org/officeDocument/2006/relationships/hyperlink" Target="ADMINISTRACION%202021-2024%20(INVENTARIO)/RESGUARDOS%20POR%20DIRECCION/2.-%20SECRETARIA/JM-2012-02-02-5641-11-015.xlsx" TargetMode="External"/><Relationship Id="rId13" Type="http://schemas.openxmlformats.org/officeDocument/2006/relationships/hyperlink" Target="ADMINISTRACION%202021-2024%20(INVENTARIO)/RESGUARDOS%20POR%20DIRECCION/2.-%20SECRETARIA/JM-2020-02-01-51501-04-007.xlsx" TargetMode="External"/><Relationship Id="rId18" Type="http://schemas.openxmlformats.org/officeDocument/2006/relationships/hyperlink" Target="ADMINISTRACION%202021-2024%20(INVENTARIO)/RESGUARDOS%20POR%20DIRECCION/2.-%20SECRETARIA/JM-2019-02-05-51901-45-001.xlsx" TargetMode="External"/><Relationship Id="rId39" Type="http://schemas.openxmlformats.org/officeDocument/2006/relationships/hyperlink" Target="ADMINISTRACION%202021-2024%20(INVENTARIO)/RESGUARDOS%20POR%20DIRECCION/2.-%20SECRETARIA/JM-2002-02-01-5111-09-012.xlsx" TargetMode="External"/><Relationship Id="rId109" Type="http://schemas.openxmlformats.org/officeDocument/2006/relationships/hyperlink" Target="ADMINISTRACION%202021-2024%20(INVENTARIO)/RESGUARDOS%20POR%20DIRECCION/2.-%20SECRETARIA/JM-2013-02-01-5151-04-001.xlsx" TargetMode="External"/><Relationship Id="rId34" Type="http://schemas.openxmlformats.org/officeDocument/2006/relationships/hyperlink" Target="ADMINISTRACION%202021-2024%20(INVENTARIO)/RESGUARDOS%20POR%20DIRECCION/2.-%20SECRETARIA/JM-1999-02-01-5111-16-018.xlsx" TargetMode="External"/><Relationship Id="rId50" Type="http://schemas.openxmlformats.org/officeDocument/2006/relationships/hyperlink" Target="ADMINISTRACION%202021-2024%20(INVENTARIO)/RESGUARDOS%20POR%20DIRECCION/2.-%20SECRETARIA/JM-2013-02-01-5151-01-001.xlsx" TargetMode="External"/><Relationship Id="rId55" Type="http://schemas.openxmlformats.org/officeDocument/2006/relationships/hyperlink" Target="ADMINISTRACION%202021-2024%20(INVENTARIO)/RESGUARDOS%20POR%20DIRECCION/2.-%20SECRETARIA/JM-1997-02-01-5111-03-003.xlsx" TargetMode="External"/><Relationship Id="rId76" Type="http://schemas.openxmlformats.org/officeDocument/2006/relationships/hyperlink" Target="ADMINISTRACION%202021-2024%20(INVENTARIO)/RESGUARDOS%20POR%20DIRECCION/2.-%20SECRETARIA/JM-2011-02-02-5111-13-009.xlsx" TargetMode="External"/><Relationship Id="rId97" Type="http://schemas.openxmlformats.org/officeDocument/2006/relationships/hyperlink" Target="ADMINISTRACION%202021-2024%20(INVENTARIO)/RESGUARDOS%20POR%20DIRECCION/2.-%20SECRETARIA/JM-2011-02-02-5111-16-038.xlsx" TargetMode="External"/><Relationship Id="rId104" Type="http://schemas.openxmlformats.org/officeDocument/2006/relationships/hyperlink" Target="ADMINISTRACION%202021-2024%20(INVENTARIO)/RESGUARDOS%20POR%20DIRECCION/2.-%20SECRETARIA/JM-2011-02-02-5111-16-045.xlsx" TargetMode="External"/><Relationship Id="rId120" Type="http://schemas.openxmlformats.org/officeDocument/2006/relationships/hyperlink" Target="ADMINISTRACION%202021-2024%20(INVENTARIO)/RESGUARDOS%20POR%20DIRECCION/2.-%20SECRETARIA/JM-2011-02-02-5641-11-014.xlsx" TargetMode="External"/><Relationship Id="rId125" Type="http://schemas.openxmlformats.org/officeDocument/2006/relationships/hyperlink" Target="ADMINISTRACION%202021-2024%20(INVENTARIO)/RESGUARDOS%20POR%20DIRECCION/2.-%20SECRETARIA/JM-1997-02-01-5111-02-005.xlsx" TargetMode="External"/><Relationship Id="rId141" Type="http://schemas.openxmlformats.org/officeDocument/2006/relationships/hyperlink" Target="ADMINISTRACION%202021-2024%20(INVENTARIO)/RESGUARDOS%20POR%20DIRECCION/2.-%20SECRETARIA/JM-2005-02-01-5191-06-016.xlsx" TargetMode="External"/><Relationship Id="rId7" Type="http://schemas.openxmlformats.org/officeDocument/2006/relationships/hyperlink" Target="ADMINISTRACION%202021-2024%20(INVENTARIO)/RESGUARDOS%20POR%20DIRECCION/2.-%20SECRETARIA/JM-2020-10-07-51501-01-047.xlsx" TargetMode="External"/><Relationship Id="rId71" Type="http://schemas.openxmlformats.org/officeDocument/2006/relationships/hyperlink" Target="ADMINISTRACION%202021-2024%20(INVENTARIO)/RESGUARDOS%20POR%20DIRECCION/2.-%20SECRETARIA/JM-2011-02-02-5641-11-022.xlsx" TargetMode="External"/><Relationship Id="rId92" Type="http://schemas.openxmlformats.org/officeDocument/2006/relationships/hyperlink" Target="ADMINISTRACION%202021-2024%20(INVENTARIO)/RESGUARDOS%20POR%20DIRECCION/2.-%20SECRETARIA/JM-2011-02-02-5111-16-033.xlsx" TargetMode="External"/><Relationship Id="rId2" Type="http://schemas.openxmlformats.org/officeDocument/2006/relationships/hyperlink" Target="ADMINISTRACION%202021-2024%20(INVENTARIO)/RESGUARDOS%20POR%20DIRECCION/2.-%20SECRETARIA/JM-2009-04-02-5151-01-014.xlsx" TargetMode="External"/><Relationship Id="rId29" Type="http://schemas.openxmlformats.org/officeDocument/2006/relationships/hyperlink" Target="ADMINISTRACION%202021-2024%20(INVENTARIO)/RESGUARDOS%20POR%20DIRECCION/2.-%20SECRETARIA/JM-1997-02-01-5111-02-001.xlsx" TargetMode="External"/><Relationship Id="rId24" Type="http://schemas.openxmlformats.org/officeDocument/2006/relationships/hyperlink" Target="ADMINISTRACION%202021-2024%20(INVENTARIO)/RESGUARDOS%20POR%20DIRECCION/2.-%20SECRETARIA/JM-2019-02-02-51501-01-022.xlsx" TargetMode="External"/><Relationship Id="rId40" Type="http://schemas.openxmlformats.org/officeDocument/2006/relationships/hyperlink" Target="ADMINISTRACION%202021-2024%20(INVENTARIO)/RESGUARDOS%20POR%20DIRECCION/2.-%20SECRETARIA/JM-2004-02-01-5131-28-002.xlsx" TargetMode="External"/><Relationship Id="rId45" Type="http://schemas.openxmlformats.org/officeDocument/2006/relationships/hyperlink" Target="ADMINISTRACION%202021-2024%20(INVENTARIO)/RESGUARDOS%20POR%20DIRECCION/2.-%20SECRETARIA/JM-2007-02-02-5641-11-012.xlsx" TargetMode="External"/><Relationship Id="rId66" Type="http://schemas.openxmlformats.org/officeDocument/2006/relationships/hyperlink" Target="ADMINISTRACION%202021-2024%20(INVENTARIO)/RESGUARDOS%20POR%20DIRECCION/2.-%20SECRETARIA/JM-2008-02-02-5151-08-006.xlsx" TargetMode="External"/><Relationship Id="rId87" Type="http://schemas.openxmlformats.org/officeDocument/2006/relationships/hyperlink" Target="ADMINISTRACION%202021-2024%20(INVENTARIO)/RESGUARDOS%20POR%20DIRECCION/2.-%20SECRETARIA/JM-2011-02-02-5111-16-028.xlsx" TargetMode="External"/><Relationship Id="rId110" Type="http://schemas.openxmlformats.org/officeDocument/2006/relationships/hyperlink" Target="ADMINISTRACION%202021-2024%20(INVENTARIO)/RESGUARDOS%20POR%20DIRECCION/2.-%20SECRETARIA/JM-2014-02-02-5151-01-006.xlsx" TargetMode="External"/><Relationship Id="rId115" Type="http://schemas.openxmlformats.org/officeDocument/2006/relationships/hyperlink" Target="ADMINISTRACION%202021-2024%20(INVENTARIO)/RESGUARDOS%20POR%20DIRECCION/2.-%20SECRETARIA/JM-1997-02-01-5111-09-005.xlsx" TargetMode="External"/><Relationship Id="rId131" Type="http://schemas.openxmlformats.org/officeDocument/2006/relationships/hyperlink" Target="ADMINISTRACION%202021-2024%20(INVENTARIO)/RESGUARDOS%20POR%20DIRECCION/2.-%20SECRETARIA/JM-2001-02-01-5111-16-038.xlsx" TargetMode="External"/><Relationship Id="rId136" Type="http://schemas.openxmlformats.org/officeDocument/2006/relationships/hyperlink" Target="ADMINISTRACION%202021-2024%20(INVENTARIO)/RESGUARDOS%20POR%20DIRECCION/2.-%20SECRETARIA/JM-1997-02-01-5111-02-003.xlsx" TargetMode="External"/><Relationship Id="rId61" Type="http://schemas.openxmlformats.org/officeDocument/2006/relationships/hyperlink" Target="ADMINISTRACION%202021-2024%20(INVENTARIO)/RESGUARDOS%20POR%20DIRECCION/2.-%20SECRETARIA/JM-2005-02-01-5111-17-005.xlsx" TargetMode="External"/><Relationship Id="rId82" Type="http://schemas.openxmlformats.org/officeDocument/2006/relationships/hyperlink" Target="ADMINISTRACION%202021-2024%20(INVENTARIO)/RESGUARDOS%20POR%20DIRECCION/2.-%20SECRETARIA/JM-2011-02-02-5111-13-015.xlsx" TargetMode="External"/><Relationship Id="rId19" Type="http://schemas.openxmlformats.org/officeDocument/2006/relationships/hyperlink" Target="ADMINISTRACION%202021-2024%20(INVENTARIO)/RESGUARDOS%20POR%20DIRECCION/2.-%20SECRETARIA/JM-2019-02-02-56101-43-003.xlsx" TargetMode="External"/><Relationship Id="rId14" Type="http://schemas.openxmlformats.org/officeDocument/2006/relationships/hyperlink" Target="ADMINISTRACION%202021-2024%20(INVENTARIO)/RESGUARDOS%20POR%20DIRECCION/2.-%20SECRETARIA/JM-2019-02-05-56701-02-001.xlsx" TargetMode="External"/><Relationship Id="rId30" Type="http://schemas.openxmlformats.org/officeDocument/2006/relationships/hyperlink" Target="ADMINISTRACION%202021-2024%20(INVENTARIO)/RESGUARDOS%20POR%20DIRECCION/2.-%20SECRETARIA/JM-1997-02-01-5191-06-001.xlsx" TargetMode="External"/><Relationship Id="rId35" Type="http://schemas.openxmlformats.org/officeDocument/2006/relationships/hyperlink" Target="ADMINISTRACION%202021-2024%20(INVENTARIO)/RESGUARDOS%20POR%20DIRECCION/2.-%20SECRETARIA/JM-2000-02-01-5111-16-022.xlsx" TargetMode="External"/><Relationship Id="rId56" Type="http://schemas.openxmlformats.org/officeDocument/2006/relationships/hyperlink" Target="ADMINISTRACION%202021-2024%20(INVENTARIO)/RESGUARDOS%20POR%20DIRECCION/2.-%20SECRETARIA/JM-1997-02-01-5111-03-002.xlsx" TargetMode="External"/><Relationship Id="rId77" Type="http://schemas.openxmlformats.org/officeDocument/2006/relationships/hyperlink" Target="ADMINISTRACION%202021-2024%20(INVENTARIO)/RESGUARDOS%20POR%20DIRECCION/2.-%20SECRETARIA/JM-2011-02-02-5111-13-010.xlsx" TargetMode="External"/><Relationship Id="rId100" Type="http://schemas.openxmlformats.org/officeDocument/2006/relationships/hyperlink" Target="ADMINISTRACION%202021-2024%20(INVENTARIO)/RESGUARDOS%20POR%20DIRECCION/2.-%20SECRETARIA/JM-2011-02-02-5111-16-041.xlsx" TargetMode="External"/><Relationship Id="rId105" Type="http://schemas.openxmlformats.org/officeDocument/2006/relationships/hyperlink" Target="ADMINISTRACION%202021-2024%20(INVENTARIO)/RESGUARDOS%20POR%20DIRECCION/2.-%20SECRETARIA/JM-2011-02-02-5111-16-046.xlsx" TargetMode="External"/><Relationship Id="rId126" Type="http://schemas.openxmlformats.org/officeDocument/2006/relationships/hyperlink" Target="ADMINISTRACION%202021-2024%20(INVENTARIO)/RESGUARDOS%20POR%20DIRECCION/2.-%20SECRETARIA/JM-1997-02-01-5111-09-008.xlsx" TargetMode="External"/><Relationship Id="rId8" Type="http://schemas.openxmlformats.org/officeDocument/2006/relationships/hyperlink" Target="ADMINISTRACION%202021-2024%20(INVENTARIO)/RESGUARDOS%20POR%20DIRECCION/2.-%20SECRETARIA/JM-2020-10-07-51501-01-036.xlsx" TargetMode="External"/><Relationship Id="rId51" Type="http://schemas.openxmlformats.org/officeDocument/2006/relationships/hyperlink" Target="ADMINISTRACION%202021-2024%20(INVENTARIO)/RESGUARDOS%20POR%20DIRECCION/2.-%20SECRETARIA/JM-2013-02-01-5151-01-004.xlsx" TargetMode="External"/><Relationship Id="rId72" Type="http://schemas.openxmlformats.org/officeDocument/2006/relationships/hyperlink" Target="ADMINISTRACION%202021-2024%20(INVENTARIO)/RESGUARDOS%20POR%20DIRECCION/2.-%20SECRETARIA/JM-2011-02-02-5111-09-023.xlsx" TargetMode="External"/><Relationship Id="rId93" Type="http://schemas.openxmlformats.org/officeDocument/2006/relationships/hyperlink" Target="ADMINISTRACION%202021-2024%20(INVENTARIO)/RESGUARDOS%20POR%20DIRECCION/2.-%20SECRETARIA/JM-2011-02-02-5111-16-034.xlsx" TargetMode="External"/><Relationship Id="rId98" Type="http://schemas.openxmlformats.org/officeDocument/2006/relationships/hyperlink" Target="ADMINISTRACION%202021-2024%20(INVENTARIO)/RESGUARDOS%20POR%20DIRECCION/2.-%20SECRETARIA/JM-2011-02-02-5111-16-039.xlsx" TargetMode="External"/><Relationship Id="rId121" Type="http://schemas.openxmlformats.org/officeDocument/2006/relationships/hyperlink" Target="ADMINISTRACION%202021-2024%20(INVENTARIO)/RESGUARDOS%20POR%20DIRECCION/2.-%20SECRETARIA/JM-2013-02-01-5151-04-005.xlsx" TargetMode="External"/><Relationship Id="rId142" Type="http://schemas.openxmlformats.org/officeDocument/2006/relationships/hyperlink" Target="ADMINISTRACION%202021-2024%20(INVENTARIO)/RESGUARDOS%20POR%20DIRECCION/10.-%20ADMINISTRACION/JM-2013-10-01-5151-04-001.xlsx" TargetMode="External"/><Relationship Id="rId3" Type="http://schemas.openxmlformats.org/officeDocument/2006/relationships/hyperlink" Target="ADMINISTRACION%202021-2024%20(INVENTARIO)/RESGUARDOS%20POR%20DIRECCION/2.-%20SECRETARIA/JM-2021-02-01-51501-01-027.xlsx" TargetMode="External"/><Relationship Id="rId25" Type="http://schemas.openxmlformats.org/officeDocument/2006/relationships/hyperlink" Target="ADMINISTRACION%202021-2024%20(INVENTARIO)/RESGUARDOS%20POR%20DIRECCION/2.-%20SECRETARIA/JM-2019-02-02-51501-01-021.xlsx" TargetMode="External"/><Relationship Id="rId46" Type="http://schemas.openxmlformats.org/officeDocument/2006/relationships/hyperlink" Target="ADMINISTRACION%202021-2024%20(INVENTARIO)/RESGUARDOS%20POR%20DIRECCION/2.-%20SECRETARIA/JM-2007-02-02-5111-16-009.xlsx" TargetMode="External"/><Relationship Id="rId67" Type="http://schemas.openxmlformats.org/officeDocument/2006/relationships/hyperlink" Target="ADMINISTRACION%202021-2024%20(INVENTARIO)/RESGUARDOS%20POR%20DIRECCION/2.-%20SECRETARIA/JM-2009-02-02-5151-08-007.xlsx" TargetMode="External"/><Relationship Id="rId116" Type="http://schemas.openxmlformats.org/officeDocument/2006/relationships/hyperlink" Target="ADMINISTRACION%202021-2024%20(INVENTARIO)/RESGUARDOS%20POR%20DIRECCION/2.-%20SECRETARIA/JM-2001-02-01-5111-16-033.xlsx" TargetMode="External"/><Relationship Id="rId137" Type="http://schemas.openxmlformats.org/officeDocument/2006/relationships/hyperlink" Target="ADMINISTRACION%202021-2024%20(INVENTARIO)/RESGUARDOS%20POR%20DIRECCION/2.-%20SECRETARIA/JM-1997-02-01-5111-09-003.xlsx" TargetMode="External"/><Relationship Id="rId20" Type="http://schemas.openxmlformats.org/officeDocument/2006/relationships/hyperlink" Target="ADMINISTRACION%202021-2024%20(INVENTARIO)/RESGUARDOS%20POR%20DIRECCION/2.-%20SECRETARIA/JM-2019-02-01-51901-11-028.xlsx" TargetMode="External"/><Relationship Id="rId41" Type="http://schemas.openxmlformats.org/officeDocument/2006/relationships/hyperlink" Target="ADMINISTRACION%202021-2024%20(INVENTARIO)/RESGUARDOS%20POR%20DIRECCION/2.-%20SECRETARIA/JM-2004-02-01-5111-09-023.xlsx" TargetMode="External"/><Relationship Id="rId62" Type="http://schemas.openxmlformats.org/officeDocument/2006/relationships/hyperlink" Target="ADMINISTRACION%202021-2024%20(INVENTARIO)/RESGUARDOS%20POR%20DIRECCION/2.-%20SECRETARIA/JM-2005-02-01-5191-06-015.xlsx" TargetMode="External"/><Relationship Id="rId83" Type="http://schemas.openxmlformats.org/officeDocument/2006/relationships/hyperlink" Target="ADMINISTRACION%202021-2024%20(INVENTARIO)/RESGUARDOS%20POR%20DIRECCION/2.-%20SECRETARIA/JM-2011-02-02-5111-16-024.xlsx" TargetMode="External"/><Relationship Id="rId88" Type="http://schemas.openxmlformats.org/officeDocument/2006/relationships/hyperlink" Target="ADMINISTRACION%202021-2024%20(INVENTARIO)/RESGUARDOS%20POR%20DIRECCION/2.-%20SECRETARIA/JM-2011-02-02-5111-16-029.xlsx" TargetMode="External"/><Relationship Id="rId111" Type="http://schemas.openxmlformats.org/officeDocument/2006/relationships/hyperlink" Target="ADMINISTRACION%202021-2024%20(INVENTARIO)/RESGUARDOS%20POR%20DIRECCION/2.-%20SECRETARIA/JM-2001-02-02-5111-11-001.xlsx" TargetMode="External"/><Relationship Id="rId132" Type="http://schemas.openxmlformats.org/officeDocument/2006/relationships/hyperlink" Target="ADMINISTRACION%202021-2024%20(INVENTARIO)/RESGUARDOS%20POR%20DIRECCION/2.-%20SECRETARIA/JM-1997-02-01-5111-09-002.xlsx" TargetMode="External"/><Relationship Id="rId15" Type="http://schemas.openxmlformats.org/officeDocument/2006/relationships/hyperlink" Target="ADMINISTRACION%202021-2024%20(INVENTARIO)/RESGUARDOS%20POR%20DIRECCION/2.-%20SECRETARIA/JM-2019-02-05-56101-43-006.xlsx" TargetMode="External"/><Relationship Id="rId36" Type="http://schemas.openxmlformats.org/officeDocument/2006/relationships/hyperlink" Target="ADMINISTRACION%202021-2024%20(INVENTARIO)/RESGUARDOS%20POR%20DIRECCION/2.-%20SECRETARIA/JM-2001-02-01-5111-09-018.xlsx" TargetMode="External"/><Relationship Id="rId57" Type="http://schemas.openxmlformats.org/officeDocument/2006/relationships/hyperlink" Target="ADMINISTRACION%202021-2024%20(INVENTARIO)/RESGUARDOS%20POR%20DIRECCION/2.-%20SECRETARIA/JM-2000-02-02-5111-02-008.xlsx" TargetMode="External"/><Relationship Id="rId106" Type="http://schemas.openxmlformats.org/officeDocument/2006/relationships/hyperlink" Target="ADMINISTRACION%202021-2024%20(INVENTARIO)/RESGUARDOS%20POR%20DIRECCION/2.-%20SECRETARIA/JM-2011-02-02-5111-17-001.xlsx" TargetMode="External"/><Relationship Id="rId127" Type="http://schemas.openxmlformats.org/officeDocument/2006/relationships/hyperlink" Target="ADMINISTRACION%202021-2024%20(INVENTARIO)/RESGUARDOS%20POR%20DIRECCION/2.-%20SECRETARIA/JM-2005-02-01-5111-13-005.xlsx" TargetMode="External"/><Relationship Id="rId10" Type="http://schemas.openxmlformats.org/officeDocument/2006/relationships/hyperlink" Target="ADMINISTRACION%202021-2024%20(INVENTARIO)/RESGUARDOS%20POR%20DIRECCION/2.-%20SECRETARIA/JM-2020-02-07-51501-04-008.xlsx" TargetMode="External"/><Relationship Id="rId31" Type="http://schemas.openxmlformats.org/officeDocument/2006/relationships/hyperlink" Target="ADMINISTRACION%202021-2024%20(INVENTARIO)/RESGUARDOS%20POR%20DIRECCION/2.-%20SECRETARIA/JM-1997-02-01-5111-02-002.xlsx" TargetMode="External"/><Relationship Id="rId52" Type="http://schemas.openxmlformats.org/officeDocument/2006/relationships/hyperlink" Target="ADMINISTRACION%202021-2024%20(INVENTARIO)/RESGUARDOS%20POR%20DIRECCION/2.-%20SECRETARIA/JM-2016-02-66-5191-04-001.xlsx" TargetMode="External"/><Relationship Id="rId73" Type="http://schemas.openxmlformats.org/officeDocument/2006/relationships/hyperlink" Target="ADMINISTRACION%202021-2024%20(INVENTARIO)/RESGUARDOS%20POR%20DIRECCION/2.-%20SECRETARIA/JM-2011-02-02-5111-13-006.xlsx" TargetMode="External"/><Relationship Id="rId78" Type="http://schemas.openxmlformats.org/officeDocument/2006/relationships/hyperlink" Target="ADMINISTRACION%202021-2024%20(INVENTARIO)/RESGUARDOS%20POR%20DIRECCION/2.-%20SECRETARIA/JM-2011-02-02-5111-13-011.xlsx" TargetMode="External"/><Relationship Id="rId94" Type="http://schemas.openxmlformats.org/officeDocument/2006/relationships/hyperlink" Target="ADMINISTRACION%202021-2024%20(INVENTARIO)/RESGUARDOS%20POR%20DIRECCION/2.-%20SECRETARIA/JM-2011-02-02-5111-16-035.xlsx" TargetMode="External"/><Relationship Id="rId99" Type="http://schemas.openxmlformats.org/officeDocument/2006/relationships/hyperlink" Target="ADMINISTRACION%202021-2024%20(INVENTARIO)/RESGUARDOS%20POR%20DIRECCION/2.-%20SECRETARIA/JM-2011-02-02-5111-16-040.xlsx" TargetMode="External"/><Relationship Id="rId101" Type="http://schemas.openxmlformats.org/officeDocument/2006/relationships/hyperlink" Target="ADMINISTRACION%202021-2024%20(INVENTARIO)/RESGUARDOS%20POR%20DIRECCION/2.-%20SECRETARIA/JM-2011-02-02-5111-16-042.xlsx" TargetMode="External"/><Relationship Id="rId122" Type="http://schemas.openxmlformats.org/officeDocument/2006/relationships/hyperlink" Target="ADMINISTRACION%202021-2024%20(INVENTARIO)/RESGUARDOS%20POR%20DIRECCION/2.-%20SECRETARIA/JM-2001-02-01-5111-09-019.xlsx" TargetMode="External"/><Relationship Id="rId143" Type="http://schemas.openxmlformats.org/officeDocument/2006/relationships/hyperlink" Target="ADMINISTRACION%202021-2024%20(INVENTARIO)/RESGUARDOS%20POR%20DIRECCION/2.-%20SECRETARIA/JM-2008-02-01-5111-17-012.xlsx" TargetMode="External"/><Relationship Id="rId4" Type="http://schemas.openxmlformats.org/officeDocument/2006/relationships/hyperlink" Target="ADMINISTRACION%202021-2024%20(INVENTARIO)/RESGUARDOS%20POR%20DIRECCION/2.-%20SECRETARIA/JM-2021-02-01-51501-01-026.xlsx" TargetMode="External"/><Relationship Id="rId9" Type="http://schemas.openxmlformats.org/officeDocument/2006/relationships/hyperlink" Target="ADMINISTRACION%202021-2024%20(INVENTARIO)/RESGUARDOS%20POR%20DIRECCION/2.-%20SECRETARIA/JM-2020-02-07-51501-04-009.xlsx" TargetMode="External"/><Relationship Id="rId26" Type="http://schemas.openxmlformats.org/officeDocument/2006/relationships/hyperlink" Target="ADMINISTRACION%202021-2024%20(INVENTARIO)/RESGUARDOS%20POR%20DIRECCION/2.-%20SECRETARIA/JM-2019-02-04-51501-01-023.xlsx" TargetMode="External"/><Relationship Id="rId47" Type="http://schemas.openxmlformats.org/officeDocument/2006/relationships/hyperlink" Target="ADMINISTRACION%202021-2024%20(INVENTARIO)/RESGUARDOS%20POR%20DIRECCION/2.-%20SECRETARIA/JM-2008-02-01-5111-17-009.xlsx" TargetMode="External"/><Relationship Id="rId68" Type="http://schemas.openxmlformats.org/officeDocument/2006/relationships/hyperlink" Target="ADMINISTRACION%202021-2024%20(INVENTARIO)/RESGUARDOS%20POR%20DIRECCION/2.-%20SECRETARIA/JM-2009-02-02-5151-08-012.xlsx" TargetMode="External"/><Relationship Id="rId89" Type="http://schemas.openxmlformats.org/officeDocument/2006/relationships/hyperlink" Target="ADMINISTRACION%202021-2024%20(INVENTARIO)/RESGUARDOS%20POR%20DIRECCION/2.-%20SECRETARIA/JM-2011-02-02-5111-16-030.xlsx" TargetMode="External"/><Relationship Id="rId112" Type="http://schemas.openxmlformats.org/officeDocument/2006/relationships/hyperlink" Target="ADMINISTRACION%202021-2024%20(INVENTARIO)/RESGUARDOS%20POR%20DIRECCION/2.-%20SECRETARIA/JM-2001-02-02-5111-09-007.xlsx" TargetMode="External"/><Relationship Id="rId133" Type="http://schemas.openxmlformats.org/officeDocument/2006/relationships/hyperlink" Target="ADMINISTRACION%202021-2024%20(INVENTARIO)/RESGUARDOS%20POR%20DIRECCION/2.-%20SECRETARIA/JM-2006-02-01-5641-11-010.xlsx" TargetMode="External"/><Relationship Id="rId16" Type="http://schemas.openxmlformats.org/officeDocument/2006/relationships/hyperlink" Target="ADMINISTRACION%202021-2024%20(INVENTARIO)/RESGUARDOS%20POR%20DIRECCION/2.-%20SECRETARIA/JM-2019-02-05-56101-43-004.xlsx" TargetMode="External"/><Relationship Id="rId37" Type="http://schemas.openxmlformats.org/officeDocument/2006/relationships/hyperlink" Target="ADMINISTRACION%202021-2024%20(INVENTARIO)/RESGUARDOS%20POR%20DIRECCION/2.-%20SECRETARIA/JM-2000-02-01-5111-16-023.xlsx" TargetMode="External"/><Relationship Id="rId58" Type="http://schemas.openxmlformats.org/officeDocument/2006/relationships/hyperlink" Target="ADMINISTRACION%202021-2024%20(INVENTARIO)/RESGUARDOS%20POR%20DIRECCION/2.-%20SECRETARIA/JM-2002-02-02-5111-09-021.xlsx" TargetMode="External"/><Relationship Id="rId79" Type="http://schemas.openxmlformats.org/officeDocument/2006/relationships/hyperlink" Target="ADMINISTRACION%202021-2024%20(INVENTARIO)/RESGUARDOS%20POR%20DIRECCION/2.-%20SECRETARIA/JM-2011-02-02-5111-13-012.xlsx" TargetMode="External"/><Relationship Id="rId102" Type="http://schemas.openxmlformats.org/officeDocument/2006/relationships/hyperlink" Target="ADMINISTRACION%202021-2024%20(INVENTARIO)/RESGUARDOS%20POR%20DIRECCION/2.-%20SECRETARIA/JM-2011-02-02-5111-16-043.xlsx" TargetMode="External"/><Relationship Id="rId123" Type="http://schemas.openxmlformats.org/officeDocument/2006/relationships/hyperlink" Target="ADMINISTRACION%202021-2024%20(INVENTARIO)/RESGUARDOS%20POR%20DIRECCION/2.-%20SECRETARIA/JM-2007-02-02-5111-09-006.xlsx" TargetMode="External"/><Relationship Id="rId14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ADMINISTRACION%202021-2024%20(INVENTARIO)/RESGUARDOS%20POR%20DIRECCION/3.-%20FINANZAS/JM-2021-03-01-51501-01-011.xlsx" TargetMode="External"/><Relationship Id="rId21" Type="http://schemas.openxmlformats.org/officeDocument/2006/relationships/hyperlink" Target="ADMINISTRACION%202021-2024%20(INVENTARIO)/RESGUARDOS%20POR%20DIRECCION/3.-%20FINANZAS/JM-2020-10-07-51101-17-025.xlsx" TargetMode="External"/><Relationship Id="rId42" Type="http://schemas.openxmlformats.org/officeDocument/2006/relationships/hyperlink" Target="ADMINISTRACION%202021-2024%20(INVENTARIO)/RESGUARDOS%20POR%20DIRECCION/3.-%20FINANZAS/JM-1997-03-01-5111-09-001.xlsx" TargetMode="External"/><Relationship Id="rId47" Type="http://schemas.openxmlformats.org/officeDocument/2006/relationships/hyperlink" Target="ADMINISTRACION%202021-2024%20(INVENTARIO)/RESGUARDOS%20POR%20DIRECCION/3.-%20FINANZAS/JM-2005-03-01-5111-09-001.xlsx" TargetMode="External"/><Relationship Id="rId63" Type="http://schemas.openxmlformats.org/officeDocument/2006/relationships/hyperlink" Target="ADMINISTRACION%202021-2024%20(INVENTARIO)/RESGUARDOS%20POR%20DIRECCION/3.-%20FINANZAS/JM-2000-03-01-5111-02-005.xlsx" TargetMode="External"/><Relationship Id="rId68" Type="http://schemas.openxmlformats.org/officeDocument/2006/relationships/hyperlink" Target="ADMINISTRACION%202021-2024%20(INVENTARIO)/RESGUARDOS%20POR%20DIRECCION/3.-%20FINANZAS/JM-2000-03-01-5111-16-014.xlsx" TargetMode="External"/><Relationship Id="rId84" Type="http://schemas.openxmlformats.org/officeDocument/2006/relationships/hyperlink" Target="ADMINISTRACION%202021-2024%20(INVENTARIO)/RESGUARDOS%20POR%20DIRECCION/3.-%20FINANZAS/JM-2022-03-02-51501-01-015.xlsx" TargetMode="External"/><Relationship Id="rId16" Type="http://schemas.openxmlformats.org/officeDocument/2006/relationships/hyperlink" Target="ADMINISTRACION%202021-2024%20(INVENTARIO)/RESGUARDOS%20POR%20DIRECCION/3.-%20FINANZAS/JM-2020-03-02-51901-11-018.xlsx" TargetMode="External"/><Relationship Id="rId11" Type="http://schemas.openxmlformats.org/officeDocument/2006/relationships/hyperlink" Target="ADMINISTRACION%202021-2024%20(INVENTARIO)/RESGUARDOS%20POR%20DIRECCION/3.-%20FINANZAS/JM-2019-03-02-51501-04-010.xlsx" TargetMode="External"/><Relationship Id="rId32" Type="http://schemas.openxmlformats.org/officeDocument/2006/relationships/hyperlink" Target="ADMINISTRACION%202021-2024%20(INVENTARIO)/RESGUARDOS%20POR%20DIRECCION/3.-%20FINANZAS/JM-2007-03-02-5231-01-002.xlsx" TargetMode="External"/><Relationship Id="rId37" Type="http://schemas.openxmlformats.org/officeDocument/2006/relationships/hyperlink" Target="ADMINISTRACION%202021-2024%20(INVENTARIO)/RESGUARDOS%20POR%20DIRECCION/3.-%20FINANZAS/JM-2018-03-60-51901-16-002.xlsx" TargetMode="External"/><Relationship Id="rId53" Type="http://schemas.openxmlformats.org/officeDocument/2006/relationships/hyperlink" Target="ADMINISTRACION%202021-2024%20(INVENTARIO)/RESGUARDOS%20POR%20DIRECCION/3.-%20FINANZAS/JM-1997-03-01-5111-01-001.xlsx" TargetMode="External"/><Relationship Id="rId58" Type="http://schemas.openxmlformats.org/officeDocument/2006/relationships/hyperlink" Target="ADMINISTRACION%202021-2024%20(INVENTARIO)/RESGUARDOS%20POR%20DIRECCION/3.-%20FINANZAS/JM-2000-03-01-5111-01-002.xlsx" TargetMode="External"/><Relationship Id="rId74" Type="http://schemas.openxmlformats.org/officeDocument/2006/relationships/hyperlink" Target="ADMINISTRACION%202021-2024%20(INVENTARIO)/RESGUARDOS%20POR%20DIRECCION/3.-%20FINANZAS/JM-2002-03-02-5111-09-017.xlsx" TargetMode="External"/><Relationship Id="rId79" Type="http://schemas.openxmlformats.org/officeDocument/2006/relationships/hyperlink" Target="ADMINISTRACION%202021-2024%20(INVENTARIO)/RESGUARDOS%20POR%20DIRECCION/3.-%20FINANZAS/JM-1997-03-01-5111-13-002.xlsx" TargetMode="External"/><Relationship Id="rId5" Type="http://schemas.openxmlformats.org/officeDocument/2006/relationships/hyperlink" Target="ADMINISTRACION%202021-2024%20(INVENTARIO)/RESGUARDOS%20POR%20DIRECCION/3.-%20FINANZAS/JM-2019-03-02-51501-01-012.xlsx" TargetMode="External"/><Relationship Id="rId19" Type="http://schemas.openxmlformats.org/officeDocument/2006/relationships/hyperlink" Target="ADMINISTRACION%202021-2024%20(INVENTARIO)/RESGUARDOS%20POR%20DIRECCION/3.-%20FINANZAS/JM-2020-03-07-51101-16-008.xlsx" TargetMode="External"/><Relationship Id="rId14" Type="http://schemas.openxmlformats.org/officeDocument/2006/relationships/hyperlink" Target="ADMINISTRACION%202021-2024%20(INVENTARIO)/RESGUARDOS%20POR%20DIRECCION/3.-%20FINANZAS/JM-2020-03-01-51501-01-010.xlsx" TargetMode="External"/><Relationship Id="rId22" Type="http://schemas.openxmlformats.org/officeDocument/2006/relationships/hyperlink" Target="ADMINISTRACION%202021-2024%20(INVENTARIO)/RESGUARDOS%20POR%20DIRECCION/3.-%20FINANZAS/JM-2020-10-07-51501-01-057.xlsx" TargetMode="External"/><Relationship Id="rId27" Type="http://schemas.openxmlformats.org/officeDocument/2006/relationships/hyperlink" Target="ADMINISTRACION%202021-2024%20(INVENTARIO)/RESGUARDOS%20POR%20DIRECCION/3.-%20FINANZAS/JM-2021-03-01-51901-11-020.xlsx" TargetMode="External"/><Relationship Id="rId30" Type="http://schemas.openxmlformats.org/officeDocument/2006/relationships/hyperlink" Target="ADMINISTRACION%202021-2024%20(INVENTARIO)/RESGUARDOS%20POR%20DIRECCION/3.-%20FINANZAS/JM-2001-03-01-5111-09-015.xlsx" TargetMode="External"/><Relationship Id="rId35" Type="http://schemas.openxmlformats.org/officeDocument/2006/relationships/hyperlink" Target="ADMINISTRACION%202021-2024%20(INVENTARIO)/RESGUARDOS%20POR%20DIRECCION/3.-%20FINANZAS/JM-2015-03-13-5641-11-001.xlsx" TargetMode="External"/><Relationship Id="rId43" Type="http://schemas.openxmlformats.org/officeDocument/2006/relationships/hyperlink" Target="ADMINISTRACION%202021-2024%20(INVENTARIO)/RESGUARDOS%20POR%20DIRECCION/3.-%20FINANZAS/JM-1998-03-02-5111-13-001.xlsx" TargetMode="External"/><Relationship Id="rId48" Type="http://schemas.openxmlformats.org/officeDocument/2006/relationships/hyperlink" Target="ADMINISTRACION%202021-2024%20(INVENTARIO)/RESGUARDOS%20POR%20DIRECCION/3.-%20FINANZAS/JM-2006-03-01-5111-36-019.xlsx" TargetMode="External"/><Relationship Id="rId56" Type="http://schemas.openxmlformats.org/officeDocument/2006/relationships/hyperlink" Target="ADMINISTRACION%202021-2024%20(INVENTARIO)/RESGUARDOS%20POR%20DIRECCION/3.-%20FINANZAS/JM-2011-03-02-5641-11-016.xlsx" TargetMode="External"/><Relationship Id="rId64" Type="http://schemas.openxmlformats.org/officeDocument/2006/relationships/hyperlink" Target="ADMINISTRACION%202021-2024%20(INVENTARIO)/RESGUARDOS%20POR%20DIRECCION/3.-%20FINANZAS/JM-2000-03-01-5111-09-014.xlsx" TargetMode="External"/><Relationship Id="rId69" Type="http://schemas.openxmlformats.org/officeDocument/2006/relationships/hyperlink" Target="ADMINISTRACION%202021-2024%20(INVENTARIO)/RESGUARDOS%20POR%20DIRECCION/3.-%20FINANZAS/JM-2000-03-01-5111-16-015.xlsx" TargetMode="External"/><Relationship Id="rId77" Type="http://schemas.openxmlformats.org/officeDocument/2006/relationships/hyperlink" Target="ADMINISTRACION%202021-2024%20(INVENTARIO)/RESGUARDOS%20POR%20DIRECCION/3.-%20FINANZAS/JM-2017-03-60-5151-04-006.xlsx" TargetMode="External"/><Relationship Id="rId8" Type="http://schemas.openxmlformats.org/officeDocument/2006/relationships/hyperlink" Target="ADMINISTRACION%202021-2024%20(INVENTARIO)/RESGUARDOS%20POR%20DIRECCION/3.-%20FINANZAS/JM-2019-03-02-51501-01-008.xlsx" TargetMode="External"/><Relationship Id="rId51" Type="http://schemas.openxmlformats.org/officeDocument/2006/relationships/hyperlink" Target="ADMINISTRACION%202021-2024%20(INVENTARIO)/RESGUARDOS%20POR%20DIRECCION/3.-%20FINANZAS/JM-2016-03-60-5151-04-004.xlsx" TargetMode="External"/><Relationship Id="rId72" Type="http://schemas.openxmlformats.org/officeDocument/2006/relationships/hyperlink" Target="ADMINISTRACION%202021-2024%20(INVENTARIO)/RESGUARDOS%20POR%20DIRECCION/3.-%20FINANZAS/JM-2005-03-01-5111-16-036.xlsx" TargetMode="External"/><Relationship Id="rId80" Type="http://schemas.openxmlformats.org/officeDocument/2006/relationships/hyperlink" Target="ADMINISTRACION%202021-2024%20(INVENTARIO)/RESGUARDOS%20POR%20DIRECCION/3.-%20FINANZAS/JM-2005-03-01-5191-06-014.xlsx" TargetMode="External"/><Relationship Id="rId85" Type="http://schemas.openxmlformats.org/officeDocument/2006/relationships/hyperlink" Target="ADMINISTRACION%202021-2024%20(INVENTARIO)/RESGUARDOS%20POR%20DIRECCION/3.-%20FINANZAS/JM-2022-03-02-51501-04-012.xlsx" TargetMode="External"/><Relationship Id="rId3" Type="http://schemas.openxmlformats.org/officeDocument/2006/relationships/hyperlink" Target="ADMINISTRACION%202021-2024%20(INVENTARIO)/RESGUARDOS%20POR%20DIRECCION/3.-%20FINANZAS/JM-2019-03-02-51501-01-010.xlsx" TargetMode="External"/><Relationship Id="rId12" Type="http://schemas.openxmlformats.org/officeDocument/2006/relationships/hyperlink" Target="ADMINISTRACION%202021-2024%20(INVENTARIO)/RESGUARDOS%20POR%20DIRECCION/3.-%20FINANZAS/JM-2019-03-01-51901-05-001.xlsx" TargetMode="External"/><Relationship Id="rId17" Type="http://schemas.openxmlformats.org/officeDocument/2006/relationships/hyperlink" Target="ADMINISTRACION%202021-2024%20(INVENTARIO)/RESGUARDOS%20POR%20DIRECCION/3.-%20FINANZAS/JM-2020-03-07-51101-09-003.xlsx" TargetMode="External"/><Relationship Id="rId25" Type="http://schemas.openxmlformats.org/officeDocument/2006/relationships/hyperlink" Target="ADMINISTRACION%202021-2024%20(INVENTARIO)/RESGUARDOS%20POR%20DIRECCION/3.-%20FINANZAS/JM-2020-10-07-51501-01-058.xlsx" TargetMode="External"/><Relationship Id="rId33" Type="http://schemas.openxmlformats.org/officeDocument/2006/relationships/hyperlink" Target="ADMINISTRACION%202021-2024%20(INVENTARIO)/RESGUARDOS%20POR%20DIRECCION/3.-%20FINANZAS/JM-2014-03-13-5151-01-001.xlsx" TargetMode="External"/><Relationship Id="rId38" Type="http://schemas.openxmlformats.org/officeDocument/2006/relationships/hyperlink" Target="ADMINISTRACION%202021-2024%20(INVENTARIO)/RESGUARDOS%20POR%20DIRECCION/3.-%20FINANZAS/JM-1997-03-01-5111-13-001.xlsx" TargetMode="External"/><Relationship Id="rId46" Type="http://schemas.openxmlformats.org/officeDocument/2006/relationships/hyperlink" Target="ADMINISTRACION%202021-2024%20(INVENTARIO)/RESGUARDOS%20POR%20DIRECCION/3.-%20FINANZAS/JM-2002-03-02-5111-09-018.xlsx" TargetMode="External"/><Relationship Id="rId59" Type="http://schemas.openxmlformats.org/officeDocument/2006/relationships/hyperlink" Target="ADMINISTRACION%202021-2024%20(INVENTARIO)/RESGUARDOS%20POR%20DIRECCION/3.-%20FINANZAS/JM-2000-03-01-5111-01-003.xlsx" TargetMode="External"/><Relationship Id="rId67" Type="http://schemas.openxmlformats.org/officeDocument/2006/relationships/hyperlink" Target="ADMINISTRACION%202021-2024%20(INVENTARIO)/RESGUARDOS%20POR%20DIRECCION/3.-%20FINANZAS/JM-2000-03-01-5111-16-012.xlsx" TargetMode="External"/><Relationship Id="rId20" Type="http://schemas.openxmlformats.org/officeDocument/2006/relationships/hyperlink" Target="ADMINISTRACION%202021-2024%20(INVENTARIO)/RESGUARDOS%20POR%20DIRECCION/3.-%20FINANZAS/JM-2020-03-07-51101-09-002.xlsx" TargetMode="External"/><Relationship Id="rId41" Type="http://schemas.openxmlformats.org/officeDocument/2006/relationships/hyperlink" Target="ADMINISTRACION%202021-2024%20(INVENTARIO)/RESGUARDOS%20POR%20DIRECCION/3.-%20FINANZAS/JM-2018-03-60-51501-01-006.xlsx" TargetMode="External"/><Relationship Id="rId54" Type="http://schemas.openxmlformats.org/officeDocument/2006/relationships/hyperlink" Target="ADMINISTRACION%202021-2024%20(INVENTARIO)/RESGUARDOS%20POR%20DIRECCION/3.-%20FINANZAS/JM-1997-03-01-5111-32-001.xlsx" TargetMode="External"/><Relationship Id="rId62" Type="http://schemas.openxmlformats.org/officeDocument/2006/relationships/hyperlink" Target="ADMINISTRACION%202021-2024%20(INVENTARIO)/RESGUARDOS%20POR%20DIRECCION/3.-%20FINANZAS/JM-2000-03-01-5111-02-004.xlsx" TargetMode="External"/><Relationship Id="rId70" Type="http://schemas.openxmlformats.org/officeDocument/2006/relationships/hyperlink" Target="ADMINISTRACION%202021-2024%20(INVENTARIO)/RESGUARDOS%20POR%20DIRECCION/3.-%20FINANZAS/JM-2000-03-01-5111-16-016.xlsx" TargetMode="External"/><Relationship Id="rId75" Type="http://schemas.openxmlformats.org/officeDocument/2006/relationships/hyperlink" Target="ADMINISTRACION%202021-2024%20(INVENTARIO)/RESGUARDOS%20POR%20DIRECCION/3.-%20FINANZAS/JM-2002-03-02-5111-02-007.xlsx" TargetMode="External"/><Relationship Id="rId83" Type="http://schemas.openxmlformats.org/officeDocument/2006/relationships/hyperlink" Target="ADMINISTRACION%202021-2024%20(INVENTARIO)/RESGUARDOS%20POR%20DIRECCION/3.-%20FINANZAS/JM-2022-03-02-51501-01-012.xlsx" TargetMode="External"/><Relationship Id="rId88" Type="http://schemas.openxmlformats.org/officeDocument/2006/relationships/drawing" Target="../drawings/drawing5.xml"/><Relationship Id="rId1" Type="http://schemas.openxmlformats.org/officeDocument/2006/relationships/hyperlink" Target="ADMINISTRACION%202021-2024%20(INVENTARIO)/RESGUARDOS%20POR%20DIRECCION/3.-%20FINANZAS/JM-2018-03-01-5151-01-007.xlsx" TargetMode="External"/><Relationship Id="rId6" Type="http://schemas.openxmlformats.org/officeDocument/2006/relationships/hyperlink" Target="ADMINISTRACION%202021-2024%20(INVENTARIO)/RESGUARDOS%20POR%20DIRECCION/3.-%20FINANZAS/JM-2019-03-02-51501-04-008.xlsx" TargetMode="External"/><Relationship Id="rId15" Type="http://schemas.openxmlformats.org/officeDocument/2006/relationships/hyperlink" Target="ADMINISTRACION%202021-2024%20(INVENTARIO)/RESGUARDOS%20POR%20DIRECCION/3.-%20FINANZAS/JM-2018-03-02-5151-04-007.xlsx" TargetMode="External"/><Relationship Id="rId23" Type="http://schemas.openxmlformats.org/officeDocument/2006/relationships/hyperlink" Target="ADMINISTRACION%202021-2024%20(INVENTARIO)/RESGUARDOS%20POR%20DIRECCION/3.-%20FINANZAS/JM-2020-10-07-51501-06-003.xlsx" TargetMode="External"/><Relationship Id="rId28" Type="http://schemas.openxmlformats.org/officeDocument/2006/relationships/hyperlink" Target="ADMINISTRACION%202021-2024%20(INVENTARIO)/RESGUARDOS%20POR%20DIRECCION/3.-%20FINANZAS/JM-2021-03-01-51901-11-019.xlsx" TargetMode="External"/><Relationship Id="rId36" Type="http://schemas.openxmlformats.org/officeDocument/2006/relationships/hyperlink" Target="ADMINISTRACION%202021-2024%20(INVENTARIO)/RESGUARDOS%20POR%20DIRECCION/3.-%20FINANZAS/JM-2016-03-66-5151-01-004.xlsx" TargetMode="External"/><Relationship Id="rId49" Type="http://schemas.openxmlformats.org/officeDocument/2006/relationships/hyperlink" Target="ADMINISTRACION%202021-2024%20(INVENTARIO)/RESGUARDOS%20POR%20DIRECCION/3.-%20FINANZAS/JM-2008-03-01-5111-17-007.xlsx" TargetMode="External"/><Relationship Id="rId57" Type="http://schemas.openxmlformats.org/officeDocument/2006/relationships/hyperlink" Target="ADMINISTRACION%202021-2024%20(INVENTARIO)/RESGUARDOS%20POR%20DIRECCION/3.-%20FINANZAS/JM-1997-03-01-5111-09-009.xlsx" TargetMode="External"/><Relationship Id="rId10" Type="http://schemas.openxmlformats.org/officeDocument/2006/relationships/hyperlink" Target="ADMINISTRACION%202021-2024%20(INVENTARIO)/RESGUARDOS%20POR%20DIRECCION/3.-%20FINANZAS/JM-2019-03-02-51501-04-009.xlsx" TargetMode="External"/><Relationship Id="rId31" Type="http://schemas.openxmlformats.org/officeDocument/2006/relationships/hyperlink" Target="ADMINISTRACION%202021-2024%20(INVENTARIO)/RESGUARDOS%20POR%20DIRECCION/3.-%20FINANZAS/JM-2010-01-02-5111-11-002.xlsx" TargetMode="External"/><Relationship Id="rId44" Type="http://schemas.openxmlformats.org/officeDocument/2006/relationships/hyperlink" Target="ADMINISTRACION%202021-2024%20(INVENTARIO)/RESGUARDOS%20POR%20DIRECCION/3.-%20FINANZAS/JM-2001-03-01-5111-16-026.xlsx" TargetMode="External"/><Relationship Id="rId52" Type="http://schemas.openxmlformats.org/officeDocument/2006/relationships/hyperlink" Target="ADMINISTRACION%202021-2024%20(INVENTARIO)/RESGUARDOS%20POR%20DIRECCION/3.-%20FINANZAS/JM-2018-03-60-51501-06-002.xlsx" TargetMode="External"/><Relationship Id="rId60" Type="http://schemas.openxmlformats.org/officeDocument/2006/relationships/hyperlink" Target="ADMINISTRACION%202021-2024%20(INVENTARIO)/RESGUARDOS%20POR%20DIRECCION/3.-%20FINANZAS/JM-2000-03-01-5111-01-004.xlsx" TargetMode="External"/><Relationship Id="rId65" Type="http://schemas.openxmlformats.org/officeDocument/2006/relationships/hyperlink" Target="ADMINISTRACION%202021-2024%20(INVENTARIO)/RESGUARDOS%20POR%20DIRECCION/3.-%20FINANZAS/JM-2000-03-01-5111-13-003.xlsx" TargetMode="External"/><Relationship Id="rId73" Type="http://schemas.openxmlformats.org/officeDocument/2006/relationships/hyperlink" Target="ADMINISTRACION%202021-2024%20(INVENTARIO)/RESGUARDOS%20POR%20DIRECCION/3.-%20FINANZAS/JM-1997-03-01-5111-09-005.xlsx" TargetMode="External"/><Relationship Id="rId78" Type="http://schemas.openxmlformats.org/officeDocument/2006/relationships/hyperlink" Target="ADMINISTRACION%202021-2024%20(INVENTARIO)/RESGUARDOS%20POR%20DIRECCION/3.-%20FINANZAS/JM-1997-03-01-5111-32-001..xlsx" TargetMode="External"/><Relationship Id="rId81" Type="http://schemas.openxmlformats.org/officeDocument/2006/relationships/hyperlink" Target="ADMINISTRACION%202021-2024%20(INVENTARIO)/RESGUARDOS%20POR%20DIRECCION/3.-%20FINANZAS/JM-1997-03-01-5111-09-003.xlsx" TargetMode="External"/><Relationship Id="rId86" Type="http://schemas.openxmlformats.org/officeDocument/2006/relationships/hyperlink" Target="ADMINISTRACION%202021-2024%20(INVENTARIO)/RESGUARDOS%20POR%20DIRECCION/3.-%20FINANZAS/JM-2022-03-02-51501-04-013.xlsx" TargetMode="External"/><Relationship Id="rId4" Type="http://schemas.openxmlformats.org/officeDocument/2006/relationships/hyperlink" Target="ADMINISTRACION%202021-2024%20(INVENTARIO)/RESGUARDOS%20POR%20DIRECCION/3.-%20FINANZAS/JM-2019-03-02-51501-01-011.xlsx" TargetMode="External"/><Relationship Id="rId9" Type="http://schemas.openxmlformats.org/officeDocument/2006/relationships/hyperlink" Target="ADMINISTRACION%202021-2024%20(INVENTARIO)/RESGUARDOS%20POR%20DIRECCION/3.-%20FINANZAS/JM-2019-03-02-51501-04-011.xlsx" TargetMode="External"/><Relationship Id="rId13" Type="http://schemas.openxmlformats.org/officeDocument/2006/relationships/hyperlink" Target="ADMINISTRACION%202021-2024%20(INVENTARIO)/RESGUARDOS%20POR%20DIRECCION/3.-%20FINANZAS/JM-2019-03-01-51901-11-017.xlsx" TargetMode="External"/><Relationship Id="rId18" Type="http://schemas.openxmlformats.org/officeDocument/2006/relationships/hyperlink" Target="ADMINISTRACION%202021-2024%20(INVENTARIO)/RESGUARDOS%20POR%20DIRECCION/3.-%20FINANZAS/JM-2020-03-07-51101-16-009.xlsx" TargetMode="External"/><Relationship Id="rId39" Type="http://schemas.openxmlformats.org/officeDocument/2006/relationships/hyperlink" Target="ADMINISTRACION%202021-2024%20(INVENTARIO)/RESGUARDOS%20POR%20DIRECCION/3.-%20FINANZAS/JM-2013-03-01-5151-01-001.xlsx" TargetMode="External"/><Relationship Id="rId34" Type="http://schemas.openxmlformats.org/officeDocument/2006/relationships/hyperlink" Target="ADMINISTRACION%202021-2024%20(INVENTARIO)/RESGUARDOS%20POR%20DIRECCION/3.-%20FINANZAS/JM-2015-03-13-5111-09-001.xlsx" TargetMode="External"/><Relationship Id="rId50" Type="http://schemas.openxmlformats.org/officeDocument/2006/relationships/hyperlink" Target="ADMINISTRACION%202021-2024%20(INVENTARIO)/RESGUARDOS%20POR%20DIRECCION/3.-%20FINANZAS/JM-2010-03-01-5641-11-014.xlsx" TargetMode="External"/><Relationship Id="rId55" Type="http://schemas.openxmlformats.org/officeDocument/2006/relationships/hyperlink" Target="ADMINISTRACION%202021-2024%20(INVENTARIO)/RESGUARDOS%20POR%20DIRECCION/3.-%20FINANZAS/JM-2008-03-02-5151-01-013.xlsx" TargetMode="External"/><Relationship Id="rId76" Type="http://schemas.openxmlformats.org/officeDocument/2006/relationships/hyperlink" Target="ADMINISTRACION%202021-2024%20(INVENTARIO)/RESGUARDOS%20POR%20DIRECCION/3.-%20FINANZAS/JM-2007-03-02-5111-09-020.xlsx" TargetMode="External"/><Relationship Id="rId7" Type="http://schemas.openxmlformats.org/officeDocument/2006/relationships/hyperlink" Target="ADMINISTRACION%202021-2024%20(INVENTARIO)/RESGUARDOS%20POR%20DIRECCION/3.-%20FINANZAS/JM-2019-03-02-51501-01-014.xlsx" TargetMode="External"/><Relationship Id="rId71" Type="http://schemas.openxmlformats.org/officeDocument/2006/relationships/hyperlink" Target="ADMINISTRACION%202021-2024%20(INVENTARIO)/RESGUARDOS%20POR%20DIRECCION/3.-%20FINANZAS/JM-2000-03-01-5111-17-003.xlsx" TargetMode="External"/><Relationship Id="rId2" Type="http://schemas.openxmlformats.org/officeDocument/2006/relationships/hyperlink" Target="ADMINISTRACION%202021-2024%20(INVENTARIO)/RESGUARDOS%20POR%20DIRECCION/3.-%20FINANZAS/JM-2019-03-02-51501-01-009.xlsx" TargetMode="External"/><Relationship Id="rId29" Type="http://schemas.openxmlformats.org/officeDocument/2006/relationships/hyperlink" Target="ADMINISTRACION%202021-2024%20(INVENTARIO)/RESGUARDOS%20POR%20DIRECCION/3.-%20FINANZAS/JM-1997-03-01-5111-09-004.xlsx" TargetMode="External"/><Relationship Id="rId24" Type="http://schemas.openxmlformats.org/officeDocument/2006/relationships/hyperlink" Target="ADMINISTRACION%202021-2024%20(INVENTARIO)/RESGUARDOS%20POR%20DIRECCION/3.-%20FINANZAS/JM-2020-10-07-51101-09-028.xlsx" TargetMode="External"/><Relationship Id="rId40" Type="http://schemas.openxmlformats.org/officeDocument/2006/relationships/hyperlink" Target="ADMINISTRACION%202021-2024%20(INVENTARIO)/RESGUARDOS%20POR%20DIRECCION/3.-%20FINANZAS/JM-2014-03-02-5151-01-005.xlsx" TargetMode="External"/><Relationship Id="rId45" Type="http://schemas.openxmlformats.org/officeDocument/2006/relationships/hyperlink" Target="ADMINISTRACION%202021-2024%20(INVENTARIO)/RESGUARDOS%20POR%20DIRECCION/3.-%20FINANZAS/JM-2002-03-02-5111-33-016.xlsx" TargetMode="External"/><Relationship Id="rId66" Type="http://schemas.openxmlformats.org/officeDocument/2006/relationships/hyperlink" Target="ADMINISTRACION%202021-2024%20(INVENTARIO)/RESGUARDOS%20POR%20DIRECCION/3.-%20FINANZAS/JM-2000-03-01-5111-32-006.xlsx" TargetMode="External"/><Relationship Id="rId87" Type="http://schemas.openxmlformats.org/officeDocument/2006/relationships/printerSettings" Target="../printerSettings/printerSettings5.bin"/><Relationship Id="rId61" Type="http://schemas.openxmlformats.org/officeDocument/2006/relationships/hyperlink" Target="ADMINISTRACION%202021-2024%20(INVENTARIO)/RESGUARDOS%20POR%20DIRECCION/3.-%20FINANZAS/JM-2000-03-01-5111-01-005.xlsx" TargetMode="External"/><Relationship Id="rId82" Type="http://schemas.openxmlformats.org/officeDocument/2006/relationships/hyperlink" Target="ADMINISTRACION%202021-2024%20(INVENTARIO)/RESGUARDOS%20POR%20DIRECCION/2.-%20SECRETARIA/JM-2014-02-02-5191-11-023.xlsx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ADMINISTRACION%202021-2024%20(INVENTARIO)/RESGUARDOS%20POR%20DIRECCION/4.-%20PROGRAMACION/JM-2020-04-07-51101-16-003.xlsx" TargetMode="External"/><Relationship Id="rId18" Type="http://schemas.openxmlformats.org/officeDocument/2006/relationships/hyperlink" Target="ADMINISTRACION%202021-2024%20(INVENTARIO)/RESGUARDOS%20POR%20DIRECCION/4.-%20PROGRAMACION/JM-2020-10-07-51101-17-019.xlsx" TargetMode="External"/><Relationship Id="rId26" Type="http://schemas.openxmlformats.org/officeDocument/2006/relationships/hyperlink" Target="ADMINISTRACION%202021-2024%20(INVENTARIO)/RESGUARDOS%20POR%20DIRECCION/4.-%20PROGRAMACION/JM-2020-04-07-51501-04-008.xlsx" TargetMode="External"/><Relationship Id="rId39" Type="http://schemas.openxmlformats.org/officeDocument/2006/relationships/hyperlink" Target="ADMINISTRACION%202021-2024%20(INVENTARIO)/RESGUARDOS%20POR%20DIRECCION/4.-%20PROGRAMACION/JM-2017-04-66-5191-11-013.xlsx" TargetMode="External"/><Relationship Id="rId21" Type="http://schemas.openxmlformats.org/officeDocument/2006/relationships/hyperlink" Target="ADMINISTRACION%202021-2024%20(INVENTARIO)/RESGUARDOS%20POR%20DIRECCION/4.-%20PROGRAMACION/JM-2020-10-07-51501-01-044.xlsx" TargetMode="External"/><Relationship Id="rId34" Type="http://schemas.openxmlformats.org/officeDocument/2006/relationships/hyperlink" Target="ADMINISTRACION%202021-2024%20(INVENTARIO)/RESGUARDOS%20POR%20DIRECCION/4.-%20PROGRAMACION/JM-2001-04-06-5111-29-001.xlsx" TargetMode="External"/><Relationship Id="rId42" Type="http://schemas.openxmlformats.org/officeDocument/2006/relationships/hyperlink" Target="ADMINISTRACION%202021-2024%20(INVENTARIO)/RESGUARDOS%20POR%20DIRECCION/4.-%20PROGRAMACION/JM-2018-04-60-51501-08-002.xlsx" TargetMode="External"/><Relationship Id="rId47" Type="http://schemas.openxmlformats.org/officeDocument/2006/relationships/hyperlink" Target="ADMINISTRACION%202021-2024%20(INVENTARIO)/RESGUARDOS%20POR%20DIRECCION/4.-%20PROGRAMACION/JM-2022-04-02-51501-04-009.xlsx" TargetMode="External"/><Relationship Id="rId7" Type="http://schemas.openxmlformats.org/officeDocument/2006/relationships/hyperlink" Target="ADMINISTRACION%202021-2024%20(INVENTARIO)/RESGUARDOS%20POR%20DIRECCION/4.-%20PROGRAMACION/JM-2020-04-07-51101-09-003.xlsx" TargetMode="External"/><Relationship Id="rId2" Type="http://schemas.openxmlformats.org/officeDocument/2006/relationships/hyperlink" Target="ADMINISTRACION%202021-2024%20(INVENTARIO)/RESGUARDOS%20POR%20DIRECCION/4.-%20PROGRAMACION/JM-2020-04-01-51101-17-001.xlsx" TargetMode="External"/><Relationship Id="rId16" Type="http://schemas.openxmlformats.org/officeDocument/2006/relationships/hyperlink" Target="ADMINISTRACION%202021-2024%20(INVENTARIO)/RESGUARDOS%20POR%20DIRECCION/4.-%20PROGRAMACION/JM-2020-10-07-51101-17-017.xlsx" TargetMode="External"/><Relationship Id="rId29" Type="http://schemas.openxmlformats.org/officeDocument/2006/relationships/hyperlink" Target="ADMINISTRACION%202021-2024%20(INVENTARIO)/RESGUARDOS%20POR%20DIRECCION/4.-%20PROGRAMACION/JM-2002-02-02-5111-02-012.xlsx" TargetMode="External"/><Relationship Id="rId11" Type="http://schemas.openxmlformats.org/officeDocument/2006/relationships/hyperlink" Target="ADMINISTRACION%202021-2024%20(INVENTARIO)/RESGUARDOS%20POR%20DIRECCION/4.-%20PROGRAMACION/JM-2020-04-07-51101-16-006.xlsx" TargetMode="External"/><Relationship Id="rId24" Type="http://schemas.openxmlformats.org/officeDocument/2006/relationships/hyperlink" Target="ADMINISTRACION%202021-2024%20(INVENTARIO)/RESGUARDOS%20POR%20DIRECCION/4.-%20PROGRAMACION/JM-2020-10-07-51501-01-055.xlsx" TargetMode="External"/><Relationship Id="rId32" Type="http://schemas.openxmlformats.org/officeDocument/2006/relationships/hyperlink" Target="ADMINISTRACION%202021-2024%20(INVENTARIO)/RESGUARDOS%20POR%20DIRECCION/4.-%20PROGRAMACION/JM-2001-04-01-5111-09-009.xlsx" TargetMode="External"/><Relationship Id="rId37" Type="http://schemas.openxmlformats.org/officeDocument/2006/relationships/hyperlink" Target="ADMINISTRACION%202021-2024%20(INVENTARIO)/RESGUARDOS%20POR%20DIRECCION/4.-%20PROGRAMACION/JM-2016-04-66-5151-01-010.xlsx" TargetMode="External"/><Relationship Id="rId40" Type="http://schemas.openxmlformats.org/officeDocument/2006/relationships/hyperlink" Target="ADMINISTRACION%202021-2024%20(INVENTARIO)/RESGUARDOS%20POR%20DIRECCION/4.-%20PROGRAMACION/JM-2014-04-02-5151-16-001.xlsx" TargetMode="External"/><Relationship Id="rId45" Type="http://schemas.openxmlformats.org/officeDocument/2006/relationships/hyperlink" Target="ADMINISTRACION%202021-2024%20(INVENTARIO)/RESGUARDOS%20POR%20DIRECCION/10.-%20ADMINISTRACION/JM-2016-10-66-5191-11-012.xlsx" TargetMode="External"/><Relationship Id="rId5" Type="http://schemas.openxmlformats.org/officeDocument/2006/relationships/hyperlink" Target="ADMINISTRACION%202021-2024%20(INVENTARIO)/RESGUARDOS%20POR%20DIRECCION/4.-%20PROGRAMACION/JM-2020-04-02-51501-04-007.xlsx" TargetMode="External"/><Relationship Id="rId15" Type="http://schemas.openxmlformats.org/officeDocument/2006/relationships/hyperlink" Target="ADMINISTRACION%202021-2024%20(INVENTARIO)/RESGUARDOS%20POR%20DIRECCION/4.-%20PROGRAMACION/JM-2020-10-07-51101-17-016.xlsx" TargetMode="External"/><Relationship Id="rId23" Type="http://schemas.openxmlformats.org/officeDocument/2006/relationships/hyperlink" Target="ADMINISTRACION%202021-2024%20(INVENTARIO)/RESGUARDOS%20POR%20DIRECCION/4.-%20PROGRAMACION/JM-2020-10-07-51501-01-064.xlsx" TargetMode="External"/><Relationship Id="rId28" Type="http://schemas.openxmlformats.org/officeDocument/2006/relationships/hyperlink" Target="ADMINISTRACION%202021-2024%20(INVENTARIO)/RESGUARDOS%20POR%20DIRECCION/4.-%20PROGRAMACION/JM-2021-04-02-51501-16-002.xlsx" TargetMode="External"/><Relationship Id="rId36" Type="http://schemas.openxmlformats.org/officeDocument/2006/relationships/hyperlink" Target="ADMINISTRACION%202021-2024%20(INVENTARIO)/RESGUARDOS%20POR%20DIRECCION/4.-%20PROGRAMACION/JM-2014-04-06-5111-09-001.xlsx" TargetMode="External"/><Relationship Id="rId49" Type="http://schemas.openxmlformats.org/officeDocument/2006/relationships/drawing" Target="../drawings/drawing6.xml"/><Relationship Id="rId10" Type="http://schemas.openxmlformats.org/officeDocument/2006/relationships/hyperlink" Target="ADMINISTRACION%202021-2024%20(INVENTARIO)/RESGUARDOS%20POR%20DIRECCION/4.-%20PROGRAMACION/JM-2020-04-07-51101-16-005.xlsx" TargetMode="External"/><Relationship Id="rId19" Type="http://schemas.openxmlformats.org/officeDocument/2006/relationships/hyperlink" Target="ADMINISTRACION%202021-2024%20(INVENTARIO)/RESGUARDOS%20POR%20DIRECCION/4.-%20PROGRAMACION/JM-2020-10-07-51501-06-002.xlsx" TargetMode="External"/><Relationship Id="rId31" Type="http://schemas.openxmlformats.org/officeDocument/2006/relationships/hyperlink" Target="ADMINISTRACION%202021-2024%20(INVENTARIO)/RESGUARDOS%20POR%20DIRECCION/4.-%20PROGRAMACION/JM-1997-04-01-5111-13-001.xlsx" TargetMode="External"/><Relationship Id="rId44" Type="http://schemas.openxmlformats.org/officeDocument/2006/relationships/hyperlink" Target="ADMINISTRACION%202021-2024%20(INVENTARIO)/RESGUARDOS%20POR%20DIRECCION/10.-%20ADMINISTRACION/JM-1997-10-01-5111-09-007.xlsx" TargetMode="External"/><Relationship Id="rId4" Type="http://schemas.openxmlformats.org/officeDocument/2006/relationships/hyperlink" Target="ADMINISTRACION%202021-2024%20(INVENTARIO)/RESGUARDOS%20POR%20DIRECCION/4.-%20PROGRAMACION/JM-2020-04-01-51501-04-006.xlsx" TargetMode="External"/><Relationship Id="rId9" Type="http://schemas.openxmlformats.org/officeDocument/2006/relationships/hyperlink" Target="ADMINISTRACION%202021-2024%20(INVENTARIO)/RESGUARDOS%20POR%20DIRECCION/4.-%20PROGRAMACION/JM-2020-04-07-51101-16-004.xlsx" TargetMode="External"/><Relationship Id="rId14" Type="http://schemas.openxmlformats.org/officeDocument/2006/relationships/hyperlink" Target="ADMINISTRACION%202021-2024%20(INVENTARIO)/RESGUARDOS%20POR%20DIRECCION/4.-%20PROGRAMACION/JM-2020-10-07-51101-09-026.xlsx" TargetMode="External"/><Relationship Id="rId22" Type="http://schemas.openxmlformats.org/officeDocument/2006/relationships/hyperlink" Target="ADMINISTRACION%202021-2024%20(INVENTARIO)/RESGUARDOS%20POR%20DIRECCION/4.-%20PROGRAMACION/JM-2020-10-07-51501-01-045.xlsx" TargetMode="External"/><Relationship Id="rId27" Type="http://schemas.openxmlformats.org/officeDocument/2006/relationships/hyperlink" Target="ADMINISTRACION%202021-2024%20(INVENTARIO)/RESGUARDOS%20POR%20DIRECCION/4.-%20PROGRAMACION/JM-2020-10-07-51501-01-056.xlsx" TargetMode="External"/><Relationship Id="rId30" Type="http://schemas.openxmlformats.org/officeDocument/2006/relationships/hyperlink" Target="ADMINISTRACION%202021-2024%20(INVENTARIO)/RESGUARDOS%20POR%20DIRECCION/4.-%20PROGRAMACION/JM-1997-04-01-5111-11-001.xlsx" TargetMode="External"/><Relationship Id="rId35" Type="http://schemas.openxmlformats.org/officeDocument/2006/relationships/hyperlink" Target="ADMINISTRACION%202021-2024%20(INVENTARIO)/RESGUARDOS%20POR%20DIRECCION/4.-%20PROGRAMACION/JM-2002-04-02-5111-02-005.xlsx" TargetMode="External"/><Relationship Id="rId43" Type="http://schemas.openxmlformats.org/officeDocument/2006/relationships/hyperlink" Target="ADMINISTRACION%202021-2024%20(INVENTARIO)/RESGUARDOS%20POR%20DIRECCION/10.-%20ADMINISTRACION/JM-1997-10-01-5111-09-002.xlsx" TargetMode="External"/><Relationship Id="rId48" Type="http://schemas.openxmlformats.org/officeDocument/2006/relationships/printerSettings" Target="../printerSettings/printerSettings6.bin"/><Relationship Id="rId8" Type="http://schemas.openxmlformats.org/officeDocument/2006/relationships/hyperlink" Target="ADMINISTRACION%202021-2024%20(INVENTARIO)/RESGUARDOS%20POR%20DIRECCION/4.-%20PROGRAMACION/JM-2020-04-07-51101-09-004.xlsx" TargetMode="External"/><Relationship Id="rId3" Type="http://schemas.openxmlformats.org/officeDocument/2006/relationships/hyperlink" Target="ADMINISTRACION%202021-2024%20(INVENTARIO)/RESGUARDOS%20POR%20DIRECCION/4.-%20PROGRAMACION/JM-2020-04-01-51501-01-011.xlsx" TargetMode="External"/><Relationship Id="rId12" Type="http://schemas.openxmlformats.org/officeDocument/2006/relationships/hyperlink" Target="ADMINISTRACION%202021-2024%20(INVENTARIO)/RESGUARDOS%20POR%20DIRECCION/4.-%20PROGRAMACION/JM-2020-04-07-51101-16-002.xlsx" TargetMode="External"/><Relationship Id="rId17" Type="http://schemas.openxmlformats.org/officeDocument/2006/relationships/hyperlink" Target="ADMINISTRACION%202021-2024%20(INVENTARIO)/RESGUARDOS%20POR%20DIRECCION/4.-%20PROGRAMACION/JM-2020-10-07-51101-17-018.xlsx" TargetMode="External"/><Relationship Id="rId25" Type="http://schemas.openxmlformats.org/officeDocument/2006/relationships/hyperlink" Target="ADMINISTRACION%202021-2024%20(INVENTARIO)/RESGUARDOS%20POR%20DIRECCION/4.-%20PROGRAMACION/JM-2020-10-07-51501-01-051.xlsx" TargetMode="External"/><Relationship Id="rId33" Type="http://schemas.openxmlformats.org/officeDocument/2006/relationships/hyperlink" Target="ADMINISTRACION%202021-2024%20(INVENTARIO)/RESGUARDOS%20POR%20DIRECCION/4.-%20PROGRAMACION/JM-2001-04-01-5111-32-003.xlsx" TargetMode="External"/><Relationship Id="rId38" Type="http://schemas.openxmlformats.org/officeDocument/2006/relationships/hyperlink" Target="ADMINISTRACION%202021-2024%20(INVENTARIO)/RESGUARDOS%20POR%20DIRECCION/4.-%20PROGRAMACION/JM-2016-04-66-5191-11-012.xlsx" TargetMode="External"/><Relationship Id="rId46" Type="http://schemas.openxmlformats.org/officeDocument/2006/relationships/hyperlink" Target="ADMINISTRACION%202021-2024%20(INVENTARIO)/RESGUARDOS%20POR%20DIRECCION/1.-%20PRESIDENCIA/JM-2008-01-01-5111-17-004.xlsx" TargetMode="External"/><Relationship Id="rId20" Type="http://schemas.openxmlformats.org/officeDocument/2006/relationships/hyperlink" Target="ADMINISTRACION%202021-2024%20(INVENTARIO)/RESGUARDOS%20POR%20DIRECCION/4.-%20PROGRAMACION/JM-2020-10-07-51501-01-043.xlsx" TargetMode="External"/><Relationship Id="rId41" Type="http://schemas.openxmlformats.org/officeDocument/2006/relationships/hyperlink" Target="ADMINISTRACION%202021-2024%20(INVENTARIO)/RESGUARDOS%20POR%20DIRECCION/4.-%20PROGRAMACION/JM-2017-04-60-5151-04-005.xlsx" TargetMode="External"/><Relationship Id="rId1" Type="http://schemas.openxmlformats.org/officeDocument/2006/relationships/hyperlink" Target="ADMINISTRACION%202021-2024%20(INVENTARIO)/RESGUARDOS%20POR%20DIRECCION/4.-%20PROGRAMACION/JM-2019-04-02-51501-01-010.xlsx" TargetMode="External"/><Relationship Id="rId6" Type="http://schemas.openxmlformats.org/officeDocument/2006/relationships/hyperlink" Target="ADMINISTRACION%202021-2024%20(INVENTARIO)/RESGUARDOS%20POR%20DIRECCION/4.-%20PROGRAMACION/JM-2020-04-07-51101-09-002.xlsx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ADMINISTRACION%202021-2024%20(INVENTARIO)/RESGUARDOS%20POR%20DIRECCION/5.-%20CONTRALORIA/JM-2001-05-06-5111-09-006.xlsx" TargetMode="External"/><Relationship Id="rId18" Type="http://schemas.openxmlformats.org/officeDocument/2006/relationships/hyperlink" Target="ADMINISTRACION%202021-2024%20(INVENTARIO)/RESGUARDOS%20POR%20DIRECCION/5.-%20CONTRALORIA/JM-2016-05-60-5151-04-005.xlsx" TargetMode="External"/><Relationship Id="rId26" Type="http://schemas.openxmlformats.org/officeDocument/2006/relationships/hyperlink" Target="ADMINISTRACION%202021-2024%20(INVENTARIO)/RESGUARDOS%20POR%20DIRECCION/5.-%20CONTRALORIA/JM-2016-05-66-5151-01-001.xlsx" TargetMode="External"/><Relationship Id="rId3" Type="http://schemas.openxmlformats.org/officeDocument/2006/relationships/hyperlink" Target="ADMINISTRACION%202021-2024%20(INVENTARIO)/RESGUARDOS%20POR%20DIRECCION/5.-%20CONTRALORIA/JM-2020-10-07-51101-17-006.xlsx" TargetMode="External"/><Relationship Id="rId21" Type="http://schemas.openxmlformats.org/officeDocument/2006/relationships/hyperlink" Target="ADMINISTRACION%202021-2024%20(INVENTARIO)/RESGUARDOS%20POR%20DIRECCION/5.-%20CONTRALORIA/JM-1997-05-01-5111-02-001.xlsx" TargetMode="External"/><Relationship Id="rId34" Type="http://schemas.openxmlformats.org/officeDocument/2006/relationships/drawing" Target="../drawings/drawing7.xml"/><Relationship Id="rId7" Type="http://schemas.openxmlformats.org/officeDocument/2006/relationships/hyperlink" Target="ADMINISTRACION%202021-2024%20(INVENTARIO)/RESGUARDOS%20POR%20DIRECCION/5.-%20CONTRALORIA/JM-2020-10-07-51101-17-010.xlsx" TargetMode="External"/><Relationship Id="rId12" Type="http://schemas.openxmlformats.org/officeDocument/2006/relationships/hyperlink" Target="ADMINISTRACION%202021-2024%20(INVENTARIO)/RESGUARDOS%20POR%20DIRECCION/5.-%20CONTRALORIA/JM-2000-05-06-5111-09-005.xlsx" TargetMode="External"/><Relationship Id="rId17" Type="http://schemas.openxmlformats.org/officeDocument/2006/relationships/hyperlink" Target="ADMINISTRACION%202021-2024%20(INVENTARIO)/RESGUARDOS%20POR%20DIRECCION/5.-%20CONTRALORIA/JM-2016-05-66-5191-11-003.xlsx" TargetMode="External"/><Relationship Id="rId25" Type="http://schemas.openxmlformats.org/officeDocument/2006/relationships/hyperlink" Target="ADMINISTRACION%202021-2024%20(INVENTARIO)/RESGUARDOS%20POR%20DIRECCION/5.-%20CONTRALORIA/JM-2008-05-02-5111-16-017.xlsx" TargetMode="External"/><Relationship Id="rId33" Type="http://schemas.openxmlformats.org/officeDocument/2006/relationships/printerSettings" Target="../printerSettings/printerSettings7.bin"/><Relationship Id="rId2" Type="http://schemas.openxmlformats.org/officeDocument/2006/relationships/hyperlink" Target="ADMINISTRACION%202021-2024%20(INVENTARIO)/RESGUARDOS%20POR%20DIRECCION/5.-%20CONTRALORIA/JM-2020-05-07-51101-16-001.xlsx" TargetMode="External"/><Relationship Id="rId16" Type="http://schemas.openxmlformats.org/officeDocument/2006/relationships/hyperlink" Target="ADMINISTRACION%202021-2024%20(INVENTARIO)/RESGUARDOS%20POR%20DIRECCION/5.-%20CONTRALORIA/JM-2008-05-02-5111-16-024.xlsx" TargetMode="External"/><Relationship Id="rId20" Type="http://schemas.openxmlformats.org/officeDocument/2006/relationships/hyperlink" Target="ADMINISTRACION%202021-2024%20(INVENTARIO)/RESGUARDOS%20POR%20DIRECCION/5.-%20CONTRALORIA/JM-2017-05-60-5151-01-002.xlsx" TargetMode="External"/><Relationship Id="rId29" Type="http://schemas.openxmlformats.org/officeDocument/2006/relationships/hyperlink" Target="ADMINISTRACION%202021-2024%20(INVENTARIO)/RESGUARDOS%20POR%20DIRECCION/8.-%20OBRAS%20PUBLICAS/JM-2016-08-60-5191-11-023.xlsx" TargetMode="External"/><Relationship Id="rId1" Type="http://schemas.openxmlformats.org/officeDocument/2006/relationships/hyperlink" Target="ADMINISTRACION%202021-2024%20(INVENTARIO)/RESGUARDOS%20POR%20DIRECCION/5.-%20CONTRALORIA/JM-2020-05-02-51501-01-005.xlsx" TargetMode="External"/><Relationship Id="rId6" Type="http://schemas.openxmlformats.org/officeDocument/2006/relationships/hyperlink" Target="ADMINISTRACION%202021-2024%20(INVENTARIO)/RESGUARDOS%20POR%20DIRECCION/5.-%20CONTRALORIA/JM-2020-10-07-51101-17-009.xlsx" TargetMode="External"/><Relationship Id="rId11" Type="http://schemas.openxmlformats.org/officeDocument/2006/relationships/hyperlink" Target="ADMINISTRACION%202021-2024%20(INVENTARIO)/RESGUARDOS%20POR%20DIRECCION/5.-%20CONTRALORIA/JM-2021-05-02-51901-11-005.xlsx" TargetMode="External"/><Relationship Id="rId24" Type="http://schemas.openxmlformats.org/officeDocument/2006/relationships/hyperlink" Target="ADMINISTRACION%202021-2024%20(INVENTARIO)/RESGUARDOS%20POR%20DIRECCION/5.-%20CONTRALORIA/JM-2002-05-02-5111-09-007.xlsx" TargetMode="External"/><Relationship Id="rId32" Type="http://schemas.openxmlformats.org/officeDocument/2006/relationships/hyperlink" Target="ADMINISTRACION%202021-2024%20(INVENTARIO)/RESGUARDOS%20POR%20DIRECCION/5.-%20CONTRALORIA/JM-2022-05-02-51501-06-001.xlsx" TargetMode="External"/><Relationship Id="rId5" Type="http://schemas.openxmlformats.org/officeDocument/2006/relationships/hyperlink" Target="ADMINISTRACION%202021-2024%20(INVENTARIO)/RESGUARDOS%20POR%20DIRECCION/5.-%20CONTRALORIA/JM-2020-10-07-51101-17-008.xlsx" TargetMode="External"/><Relationship Id="rId15" Type="http://schemas.openxmlformats.org/officeDocument/2006/relationships/hyperlink" Target="ADMINISTRACION%202021-2024%20(INVENTARIO)/RESGUARDOS%20POR%20DIRECCION/5.-%20CONTRALORIA/JM-2008-05-02-5111-02-001.xlsx" TargetMode="External"/><Relationship Id="rId23" Type="http://schemas.openxmlformats.org/officeDocument/2006/relationships/hyperlink" Target="ADMINISTRACION%202021-2024%20(INVENTARIO)/RESGUARDOS%20POR%20DIRECCION/5.-%20CONTRALORIA/JM-2000-05-06-5111-16-004.xlsx" TargetMode="External"/><Relationship Id="rId28" Type="http://schemas.openxmlformats.org/officeDocument/2006/relationships/hyperlink" Target="ADMINISTRACION%202021-2024%20(INVENTARIO)/RESGUARDOS%20POR%20DIRECCION/2.-%20SECRETARIA/JM-2010-02-01-5641-11-019.xlsx" TargetMode="External"/><Relationship Id="rId10" Type="http://schemas.openxmlformats.org/officeDocument/2006/relationships/hyperlink" Target="ADMINISTRACION%202021-2024%20(INVENTARIO)/RESGUARDOS%20POR%20DIRECCION/5.-%20CONTRALORIA/JM-2020-10-07-51501-01-042.xlsx" TargetMode="External"/><Relationship Id="rId19" Type="http://schemas.openxmlformats.org/officeDocument/2006/relationships/hyperlink" Target="ADMINISTRACION%202021-2024%20(INVENTARIO)/RESGUARDOS%20POR%20DIRECCION/5.-%20CONTRALORIA/JM-2017-05-60-5151-01-003.xlsx" TargetMode="External"/><Relationship Id="rId31" Type="http://schemas.openxmlformats.org/officeDocument/2006/relationships/hyperlink" Target="ADMINISTRACION%202021-2024%20(INVENTARIO)/RESGUARDOS%20POR%20DIRECCION/8.-%20OBRAS%20PUBLICAS/JM-1999-08-06-5111-16-006.xlsx" TargetMode="External"/><Relationship Id="rId4" Type="http://schemas.openxmlformats.org/officeDocument/2006/relationships/hyperlink" Target="ADMINISTRACION%202021-2024%20(INVENTARIO)/RESGUARDOS%20POR%20DIRECCION/5.-%20CONTRALORIA/JM-2020-10-07-51101-17-007.xlsx" TargetMode="External"/><Relationship Id="rId9" Type="http://schemas.openxmlformats.org/officeDocument/2006/relationships/hyperlink" Target="ADMINISTRACION%202021-2024%20(INVENTARIO)/RESGUARDOS%20POR%20DIRECCION/5.-%20CONTRALORIA/JM-2020-10-07-51501-01-041.xlsx" TargetMode="External"/><Relationship Id="rId14" Type="http://schemas.openxmlformats.org/officeDocument/2006/relationships/hyperlink" Target="ADMINISTRACION%202021-2024%20(INVENTARIO)/RESGUARDOS%20POR%20DIRECCION/5.-%20CONTRALORIA/JM-2007-05-02-5111-09-007.xlsx" TargetMode="External"/><Relationship Id="rId22" Type="http://schemas.openxmlformats.org/officeDocument/2006/relationships/hyperlink" Target="ADMINISTRACION%202021-2024%20(INVENTARIO)/RESGUARDOS%20POR%20DIRECCION/5.-%20CONTRALORIA/JM-1998-05-02-5111-09-006.xlsx" TargetMode="External"/><Relationship Id="rId27" Type="http://schemas.openxmlformats.org/officeDocument/2006/relationships/hyperlink" Target="ADMINISTRACION%202021-2024%20(INVENTARIO)/RESGUARDOS%20POR%20DIRECCION/10.-%20ADMINISTRACION/JM-2001-10-01-5111-13-005.xlsx" TargetMode="External"/><Relationship Id="rId30" Type="http://schemas.openxmlformats.org/officeDocument/2006/relationships/hyperlink" Target="ADMINISTRACION%202021-2024%20(INVENTARIO)/RESGUARDOS%20POR%20DIRECCION/8.-%20OBRAS%20PUBLICAS/JM-2010-08-01-5111-11-003.xlsx" TargetMode="External"/><Relationship Id="rId8" Type="http://schemas.openxmlformats.org/officeDocument/2006/relationships/hyperlink" Target="ADMINISTRACION%202021-2024%20(INVENTARIO)/RESGUARDOS%20POR%20DIRECCION/5.-%20CONTRALORIA/JM-2020-10-07-51501-01-034.xlsx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ADMINISTRACION%202021-2024%20(INVENTARIO)/RESGUARDOS%20POR%20DIRECCION/6.-%20DESARROLLO/JM-2001-06-01-5111-09-002.xlsx" TargetMode="External"/><Relationship Id="rId18" Type="http://schemas.openxmlformats.org/officeDocument/2006/relationships/hyperlink" Target="ADMINISTRACION%202021-2024%20(INVENTARIO)/RESGUARDOS%20POR%20DIRECCION/6.-%20DESARROLLO/JM-2013-06-01-5191-11-001.xlsx" TargetMode="External"/><Relationship Id="rId26" Type="http://schemas.openxmlformats.org/officeDocument/2006/relationships/hyperlink" Target="ADMINISTRACION%202021-2024%20(INVENTARIO)/RESGUARDOS%20POR%20DIRECCION/6.-%20DESARROLLO/JM-2010-06-01-5611-08-001.xlsx" TargetMode="External"/><Relationship Id="rId39" Type="http://schemas.openxmlformats.org/officeDocument/2006/relationships/hyperlink" Target="ADMINISTRACION%202021-2024%20(INVENTARIO)/RESGUARDOS%20POR%20DIRECCION/6.-%20DESARROLLO/JM-2022-06-02-51501-01-003.xlsx" TargetMode="External"/><Relationship Id="rId21" Type="http://schemas.openxmlformats.org/officeDocument/2006/relationships/hyperlink" Target="ADMINISTRACION%202021-2024%20(INVENTARIO)/RESGUARDOS%20POR%20DIRECCION/6.-%20DESARROLLO/JM-2004-06-02-5611-27-001.xlsx" TargetMode="External"/><Relationship Id="rId34" Type="http://schemas.openxmlformats.org/officeDocument/2006/relationships/hyperlink" Target="ADMINISTRACION%202021-2024%20(INVENTARIO)/RESGUARDOS%20POR%20DIRECCION/6.-%20DESARROLLO/JM-2012-06-07-5611-13-002.xlsx" TargetMode="External"/><Relationship Id="rId42" Type="http://schemas.openxmlformats.org/officeDocument/2006/relationships/drawing" Target="../drawings/drawing8.xml"/><Relationship Id="rId7" Type="http://schemas.openxmlformats.org/officeDocument/2006/relationships/hyperlink" Target="ADMINISTRACION%202021-2024%20(INVENTARIO)/RESGUARDOS%20POR%20DIRECCION/6.-%20DESARROLLO/JM-2019-06-05-56101-16-006.xlsx" TargetMode="External"/><Relationship Id="rId2" Type="http://schemas.openxmlformats.org/officeDocument/2006/relationships/hyperlink" Target="ADMINISTRACION%202021-2024%20(INVENTARIO)/RESGUARDOS%20POR%20DIRECCION/6.-%20DESARROLLO/JM-2019-06-02-56101-09-008.xlsx" TargetMode="External"/><Relationship Id="rId16" Type="http://schemas.openxmlformats.org/officeDocument/2006/relationships/hyperlink" Target="ADMINISTRACION%202021-2024%20(INVENTARIO)/RESGUARDOS%20POR%20DIRECCION/6.-%20DESARROLLO/JM-2008-06-01-5111-17-014.xlsx" TargetMode="External"/><Relationship Id="rId20" Type="http://schemas.openxmlformats.org/officeDocument/2006/relationships/hyperlink" Target="ADMINISTRACION%202021-2024%20(INVENTARIO)/RESGUARDOS%20POR%20DIRECCION/6.-%20DESARROLLO/JM-2002-06-02-5111-09-003.xlsx" TargetMode="External"/><Relationship Id="rId29" Type="http://schemas.openxmlformats.org/officeDocument/2006/relationships/hyperlink" Target="ADMINISTRACION%202021-2024%20(INVENTARIO)/RESGUARDOS%20POR%20DIRECCION/6.-%20DESARROLLO/JM-2011-06-02-5611-09-004.xlsx" TargetMode="External"/><Relationship Id="rId41" Type="http://schemas.openxmlformats.org/officeDocument/2006/relationships/printerSettings" Target="../printerSettings/printerSettings8.bin"/><Relationship Id="rId1" Type="http://schemas.openxmlformats.org/officeDocument/2006/relationships/hyperlink" Target="ADMINISTRACION%202021-2024%20(INVENTARIO)/RESGUARDOS%20POR%20DIRECCION/6.-%20DESARROLLO/JM-2019-06-02-56101-09-007.xlsx" TargetMode="External"/><Relationship Id="rId6" Type="http://schemas.openxmlformats.org/officeDocument/2006/relationships/hyperlink" Target="ADMINISTRACION%202021-2024%20(INVENTARIO)/RESGUARDOS%20POR%20DIRECCION/6.-%20DESARROLLO/JM-2019-06-05-56101-04-024.xlsx" TargetMode="External"/><Relationship Id="rId11" Type="http://schemas.openxmlformats.org/officeDocument/2006/relationships/hyperlink" Target="ADMINISTRACION%202021-2024%20(INVENTARIO)/RESGUARDOS%20POR%20DIRECCION/6.-%20DESARROLLO/JM-2000-06-02-5191-06-001.xlsx" TargetMode="External"/><Relationship Id="rId24" Type="http://schemas.openxmlformats.org/officeDocument/2006/relationships/hyperlink" Target="ADMINISTRACION%202021-2024%20(INVENTARIO)/RESGUARDOS%20POR%20DIRECCION/6.-%20DESARROLLO/JM-2011-06-01-5621-04-001.xlsx" TargetMode="External"/><Relationship Id="rId32" Type="http://schemas.openxmlformats.org/officeDocument/2006/relationships/hyperlink" Target="ADMINISTRACION%202021-2024%20(INVENTARIO)/RESGUARDOS%20POR%20DIRECCION/6.-%20DESARROLLO/JM-2012-06-07-5611-10-001.xlsx" TargetMode="External"/><Relationship Id="rId37" Type="http://schemas.openxmlformats.org/officeDocument/2006/relationships/hyperlink" Target="ADMINISTRACION%202021-2024%20(INVENTARIO)/RESGUARDOS%20POR%20DIRECCION/17.-%20DIF/JM-2011-18-04-5641-11-014.xlsx" TargetMode="External"/><Relationship Id="rId40" Type="http://schemas.openxmlformats.org/officeDocument/2006/relationships/hyperlink" Target="ADMINISTRACION%202021-2024%20(INVENTARIO)/RESGUARDOS%20POR%20DIRECCION/6.-%20DESARROLLO/JM-2022-06-01-56902-13-002.xlsx" TargetMode="External"/><Relationship Id="rId5" Type="http://schemas.openxmlformats.org/officeDocument/2006/relationships/hyperlink" Target="ADMINISTRACION%202021-2024%20(INVENTARIO)/RESGUARDOS%20POR%20DIRECCION/6.-%20DESARROLLO/JM-2019-06-05-56101-04-023.xlsx" TargetMode="External"/><Relationship Id="rId15" Type="http://schemas.openxmlformats.org/officeDocument/2006/relationships/hyperlink" Target="ADMINISTRACION%202021-2024%20(INVENTARIO)/RESGUARDOS%20POR%20DIRECCION/6.-%20DESARROLLO/JM-2007-06-02-5111-09-007.xlsx" TargetMode="External"/><Relationship Id="rId23" Type="http://schemas.openxmlformats.org/officeDocument/2006/relationships/hyperlink" Target="ADMINISTRACION%202021-2024%20(INVENTARIO)/RESGUARDOS%20POR%20DIRECCION/6.-%20DESARROLLO/JM-2007-06-02-5611-27-001.xlsx" TargetMode="External"/><Relationship Id="rId28" Type="http://schemas.openxmlformats.org/officeDocument/2006/relationships/hyperlink" Target="ADMINISTRACION%202021-2024%20(INVENTARIO)/RESGUARDOS%20POR%20DIRECCION/6.-%20DESARROLLO/JM-2011-06-02-5611-17-002.xlsx" TargetMode="External"/><Relationship Id="rId36" Type="http://schemas.openxmlformats.org/officeDocument/2006/relationships/hyperlink" Target="ADMINISTRACION%202021-2024%20(INVENTARIO)/RESGUARDOS%20POR%20DIRECCION/17.-%20DIF/JM-2011-18-04-5641-11-013.xlsx" TargetMode="External"/><Relationship Id="rId10" Type="http://schemas.openxmlformats.org/officeDocument/2006/relationships/hyperlink" Target="ADMINISTRACION%202021-2024%20(INVENTARIO)/RESGUARDOS%20POR%20DIRECCION/6.-%20DESARROLLO/JM-1997-06-01-5111-09-006.xlsx" TargetMode="External"/><Relationship Id="rId19" Type="http://schemas.openxmlformats.org/officeDocument/2006/relationships/hyperlink" Target="ADMINISTRACION%202021-2024%20(INVENTARIO)/RESGUARDOS%20POR%20DIRECCION/6.-%20DESARROLLO/JM-2000-06-06-5111-02-009.xlsx" TargetMode="External"/><Relationship Id="rId31" Type="http://schemas.openxmlformats.org/officeDocument/2006/relationships/hyperlink" Target="ADMINISTRACION%202021-2024%20(INVENTARIO)/RESGUARDOS%20POR%20DIRECCION/6.-%20DESARROLLO/JM-2011-06-03-5611-19-002.xlsx" TargetMode="External"/><Relationship Id="rId4" Type="http://schemas.openxmlformats.org/officeDocument/2006/relationships/hyperlink" Target="ADMINISTRACION%202021-2024%20(INVENTARIO)/RESGUARDOS%20POR%20DIRECCION/6.-%20DESARROLLO/JM-2019-06-05-56101-04-022.xlsx" TargetMode="External"/><Relationship Id="rId9" Type="http://schemas.openxmlformats.org/officeDocument/2006/relationships/hyperlink" Target="ADMINISTRACION%202021-2024%20(INVENTARIO)/RESGUARDOS%20POR%20DIRECCION/6.-%20DESARROLLO/JM-2019-06-01-5611-16-006.xlsx" TargetMode="External"/><Relationship Id="rId14" Type="http://schemas.openxmlformats.org/officeDocument/2006/relationships/hyperlink" Target="ADMINISTRACION%202021-2024%20(INVENTARIO)/RESGUARDOS%20POR%20DIRECCION/6.-%20DESARROLLO/JM-2002-06-02-5111-02-003.xlsx" TargetMode="External"/><Relationship Id="rId22" Type="http://schemas.openxmlformats.org/officeDocument/2006/relationships/hyperlink" Target="ADMINISTRACION%202021-2024%20(INVENTARIO)/RESGUARDOS%20POR%20DIRECCION/6.-%20DESARROLLO/JM-2004-06-02-5611-27-002.xlsx" TargetMode="External"/><Relationship Id="rId27" Type="http://schemas.openxmlformats.org/officeDocument/2006/relationships/hyperlink" Target="ADMINISTRACION%202021-2024%20(INVENTARIO)/RESGUARDOS%20POR%20DIRECCION/6.-%20DESARROLLO/JM-2011-06-02-5611-17-001.xlsx" TargetMode="External"/><Relationship Id="rId30" Type="http://schemas.openxmlformats.org/officeDocument/2006/relationships/hyperlink" Target="ADMINISTRACION%202021-2024%20(INVENTARIO)/RESGUARDOS%20POR%20DIRECCION/6.-%20DESARROLLO/JM-2011-06-03-5611-19-001.xlsx" TargetMode="External"/><Relationship Id="rId35" Type="http://schemas.openxmlformats.org/officeDocument/2006/relationships/hyperlink" Target="ADMINISTRACION%202021-2024%20(INVENTARIO)/RESGUARDOS%20POR%20DIRECCION/6.-%20DESARROLLO/JM-2012-06-07-5611-14-002.xlsx" TargetMode="External"/><Relationship Id="rId8" Type="http://schemas.openxmlformats.org/officeDocument/2006/relationships/hyperlink" Target="ADMINISTRACION%202021-2024%20(INVENTARIO)/RESGUARDOS%20POR%20DIRECCION/6.-%20DESARROLLO/JM-2020-06-07-51501-04-001.xlsx" TargetMode="External"/><Relationship Id="rId3" Type="http://schemas.openxmlformats.org/officeDocument/2006/relationships/hyperlink" Target="ADMINISTRACION%202021-2024%20(INVENTARIO)/RESGUARDOS%20POR%20DIRECCION/6.-%20DESARROLLO/JM-2019-06-05-56101-11-012.xlsx" TargetMode="External"/><Relationship Id="rId12" Type="http://schemas.openxmlformats.org/officeDocument/2006/relationships/hyperlink" Target="ADMINISTRACION%202021-2024%20(INVENTARIO)/RESGUARDOS%20POR%20DIRECCION/6.-%20DESARROLLO/JM-2001-06-01-5111-09-001.xlsx" TargetMode="External"/><Relationship Id="rId17" Type="http://schemas.openxmlformats.org/officeDocument/2006/relationships/hyperlink" Target="ADMINISTRACION%202021-2024%20(INVENTARIO)/RESGUARDOS%20POR%20DIRECCION/6.-%20DESARROLLO/JM-2013-06-01-5151-01-001.xlsx" TargetMode="External"/><Relationship Id="rId25" Type="http://schemas.openxmlformats.org/officeDocument/2006/relationships/hyperlink" Target="ADMINISTRACION%202021-2024%20(INVENTARIO)/RESGUARDOS%20POR%20DIRECCION/6.-%20DESARROLLO/JM-2009-06-07-5411-17-021.xlsx" TargetMode="External"/><Relationship Id="rId33" Type="http://schemas.openxmlformats.org/officeDocument/2006/relationships/hyperlink" Target="ADMINISTRACION%202021-2024%20(INVENTARIO)/RESGUARDOS%20POR%20DIRECCION/6.-%20DESARROLLO/JM-2012-06-07-5611-12-002.xlsx" TargetMode="External"/><Relationship Id="rId38" Type="http://schemas.openxmlformats.org/officeDocument/2006/relationships/hyperlink" Target="ADMINISTRACION%202021-2024%20(INVENTARIO)/RESGUARDOS%20POR%20DIRECCION/6.-%20DESARROLLO/JM-2022-06-02-51501-01-002.xlsx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ADMINISTRACION%202021-2024%20(INVENTARIO)/RESGUARDOS%20POR%20DIRECCION/7.-%20FOMENTO%20ECONOMICO%20Y%20TURISMO/JM-2008-07-01-5111-17-024.xlsx" TargetMode="External"/><Relationship Id="rId13" Type="http://schemas.openxmlformats.org/officeDocument/2006/relationships/hyperlink" Target="ADMINISTRACION%202021-2024%20(INVENTARIO)/RESGUARDOS%20POR%20DIRECCION/7.-%20FOMENTO%20ECONOMICO%20Y%20TURISMO/JM-2013-07-01-5211-04-001.xlsx" TargetMode="External"/><Relationship Id="rId18" Type="http://schemas.openxmlformats.org/officeDocument/2006/relationships/drawing" Target="../drawings/drawing9.xml"/><Relationship Id="rId3" Type="http://schemas.openxmlformats.org/officeDocument/2006/relationships/hyperlink" Target="ADMINISTRACION%202021-2024%20(INVENTARIO)/RESGUARDOS%20POR%20DIRECCION/7.-%20FOMENTO%20ECONOMICO%20Y%20TURISMO/JM-2020-10-07-51101-09-024.xlsx" TargetMode="External"/><Relationship Id="rId7" Type="http://schemas.openxmlformats.org/officeDocument/2006/relationships/hyperlink" Target="ADMINISTRACION%202021-2024%20(INVENTARIO)/RESGUARDOS%20POR%20DIRECCION/7.-%20FOMENTO%20ECONOMICO%20Y%20TURISMO/JM-2007-07-02-5111-09-002.xlsx" TargetMode="External"/><Relationship Id="rId12" Type="http://schemas.openxmlformats.org/officeDocument/2006/relationships/hyperlink" Target="ADMINISTRACION%202021-2024%20(INVENTARIO)/RESGUARDOS%20POR%20DIRECCION/7.-%20FOMENTO%20ECONOMICO%20Y%20TURISMO/JM-2013-07-01-5151-01-001.xlsx" TargetMode="External"/><Relationship Id="rId17" Type="http://schemas.openxmlformats.org/officeDocument/2006/relationships/printerSettings" Target="../printerSettings/printerSettings9.bin"/><Relationship Id="rId2" Type="http://schemas.openxmlformats.org/officeDocument/2006/relationships/hyperlink" Target="ADMINISTRACION%202021-2024%20(INVENTARIO)/RESGUARDOS%20POR%20DIRECCION/7.-%20FOMENTO%20ECONOMICO%20Y%20TURISMO/JM-2019-07-02-51501-04-001.xlsx" TargetMode="External"/><Relationship Id="rId16" Type="http://schemas.openxmlformats.org/officeDocument/2006/relationships/hyperlink" Target="ADMINISTRACION%202021-2024%20(INVENTARIO)/RESGUARDOS%20POR%20DIRECCION/7.-%20FOMENTO%20ECONOMICO%20Y%20TURISMO/JM-2022-07-01-51101-09-003.xlsx" TargetMode="External"/><Relationship Id="rId1" Type="http://schemas.openxmlformats.org/officeDocument/2006/relationships/hyperlink" Target="ADMINISTRACION%202021-2024%20(INVENTARIO)/RESGUARDOS%20POR%20DIRECCION/7.-%20FOMENTO%20ECONOMICO%20Y%20TURISMO/JM-2019-07-02-51501-01-002.xlsx" TargetMode="External"/><Relationship Id="rId6" Type="http://schemas.openxmlformats.org/officeDocument/2006/relationships/hyperlink" Target="ADMINISTRACION%202021-2024%20(INVENTARIO)/RESGUARDOS%20POR%20DIRECCION/7.-%20FOMENTO%20ECONOMICO%20Y%20TURISMO/JM-1998-07-02-5111-09-001.xlsx" TargetMode="External"/><Relationship Id="rId11" Type="http://schemas.openxmlformats.org/officeDocument/2006/relationships/hyperlink" Target="ADMINISTRACION%202021-2024%20(INVENTARIO)/RESGUARDOS%20POR%20DIRECCION/7.-%20FOMENTO%20ECONOMICO%20Y%20TURISMO/JM-2011-07-04-5231-01-001.xlsx" TargetMode="External"/><Relationship Id="rId5" Type="http://schemas.openxmlformats.org/officeDocument/2006/relationships/hyperlink" Target="ADMINISTRACION%202021-2024%20(INVENTARIO)/RESGUARDOS%20POR%20DIRECCION/7.-%20FOMENTO%20ECONOMICO%20Y%20TURISMO/JM-2021-07-01-51901-11-001.xlsx" TargetMode="External"/><Relationship Id="rId15" Type="http://schemas.openxmlformats.org/officeDocument/2006/relationships/hyperlink" Target="ADMINISTRACION%202021-2024%20(INVENTARIO)/RESGUARDOS%20POR%20DIRECCION/7.-%20FOMENTO%20ECONOMICO%20Y%20TURISMO/JM-2022-07-01-51501-04-002.xlsx" TargetMode="External"/><Relationship Id="rId10" Type="http://schemas.openxmlformats.org/officeDocument/2006/relationships/hyperlink" Target="ADMINISTRACION%202021-2024%20(INVENTARIO)/RESGUARDOS%20POR%20DIRECCION/7.-%20FOMENTO%20ECONOMICO%20Y%20TURISMO/JM-2009-07-02-5151-01-015.xlsx" TargetMode="External"/><Relationship Id="rId4" Type="http://schemas.openxmlformats.org/officeDocument/2006/relationships/hyperlink" Target="ADMINISTRACION%202021-2024%20(INVENTARIO)/RESGUARDOS%20POR%20DIRECCION/7.-%20FOMENTO%20ECONOMICO%20Y%20TURISMO/JM-2020-10-07-51501-01-065.xlsx" TargetMode="External"/><Relationship Id="rId9" Type="http://schemas.openxmlformats.org/officeDocument/2006/relationships/hyperlink" Target="ADMINISTRACION%202021-2024%20(INVENTARIO)/RESGUARDOS%20POR%20DIRECCION/7.-%20FOMENTO%20ECONOMICO%20Y%20TURISMO/JM-2009-07-02-5151-04-015.xlsx" TargetMode="External"/><Relationship Id="rId14" Type="http://schemas.openxmlformats.org/officeDocument/2006/relationships/hyperlink" Target="ADMINISTRACION%202021-2024%20(INVENTARIO)/RESGUARDOS%20POR%20DIRECCION/7.-%20FOMENTO%20ECONOMICO%20Y%20TURISMO/JM-2022-07-01-51501-01-003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8"/>
  </sheetPr>
  <dimension ref="A1"/>
  <sheetViews>
    <sheetView view="pageBreakPreview" topLeftCell="A13" zoomScale="55" zoomScaleNormal="40" zoomScaleSheetLayoutView="55" workbookViewId="0">
      <selection activeCell="AA40" sqref="AA40"/>
    </sheetView>
  </sheetViews>
  <sheetFormatPr baseColWidth="10" defaultRowHeight="12.75" x14ac:dyDescent="0.2"/>
  <cols>
    <col min="1" max="1" width="4" customWidth="1"/>
    <col min="2" max="2" width="3.85546875" customWidth="1"/>
    <col min="3" max="3" width="7.5703125" customWidth="1"/>
    <col min="4" max="4" width="9.28515625" customWidth="1"/>
    <col min="5" max="5" width="10.85546875" customWidth="1"/>
    <col min="6" max="6" width="9.7109375" customWidth="1"/>
    <col min="7" max="7" width="10.5703125" customWidth="1"/>
    <col min="8" max="8" width="11" customWidth="1"/>
    <col min="9" max="9" width="10.7109375" customWidth="1"/>
    <col min="10" max="10" width="10.140625" customWidth="1"/>
    <col min="11" max="11" width="10" customWidth="1"/>
    <col min="12" max="12" width="10.42578125" customWidth="1"/>
    <col min="13" max="13" width="11.140625" customWidth="1"/>
    <col min="14" max="14" width="9.85546875" customWidth="1"/>
    <col min="15" max="15" width="11.42578125" customWidth="1"/>
    <col min="16" max="16" width="11.28515625" customWidth="1"/>
    <col min="19" max="19" width="29.7109375" customWidth="1"/>
    <col min="21" max="21" width="14.85546875" customWidth="1"/>
    <col min="22" max="22" width="13.7109375" customWidth="1"/>
    <col min="23" max="23" width="14" customWidth="1"/>
    <col min="26" max="26" width="13.7109375" customWidth="1"/>
    <col min="27" max="27" width="18.7109375" customWidth="1"/>
    <col min="28" max="28" width="12.28515625" bestFit="1" customWidth="1"/>
  </cols>
  <sheetData/>
  <printOptions horizontalCentered="1"/>
  <pageMargins left="0.35433070866141736" right="0.19685039370078741" top="0.39370078740157483" bottom="0.39370078740157483" header="0" footer="0"/>
  <pageSetup paperSize="5" scale="70" orientation="landscape" r:id="rId1"/>
  <headerFooter alignWithMargins="0">
    <oddFooter>Página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 tint="-0.249977111117893"/>
  </sheetPr>
  <dimension ref="A1:BH228"/>
  <sheetViews>
    <sheetView view="pageBreakPreview" zoomScale="70" zoomScaleNormal="25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A132" sqref="CA132"/>
    </sheetView>
  </sheetViews>
  <sheetFormatPr baseColWidth="10" defaultRowHeight="12.75" x14ac:dyDescent="0.2"/>
  <cols>
    <col min="1" max="1" width="15.28515625" customWidth="1"/>
    <col min="2" max="2" width="5.42578125" style="2" customWidth="1"/>
    <col min="3" max="3" width="32.28515625" bestFit="1" customWidth="1"/>
    <col min="4" max="4" width="39" style="4" customWidth="1"/>
    <col min="5" max="5" width="28.28515625" style="4" customWidth="1"/>
    <col min="6" max="6" width="17.28515625" style="1" bestFit="1" customWidth="1"/>
    <col min="7" max="7" width="19.140625" style="1" bestFit="1" customWidth="1"/>
    <col min="8" max="8" width="23" style="1" bestFit="1" customWidth="1"/>
    <col min="9" max="9" width="20.42578125" style="1" bestFit="1" customWidth="1"/>
    <col min="10" max="10" width="13.42578125" style="1" bestFit="1" customWidth="1"/>
    <col min="11" max="11" width="13.28515625" bestFit="1" customWidth="1"/>
    <col min="12" max="12" width="24.28515625" style="5" bestFit="1" customWidth="1"/>
    <col min="13" max="13" width="19.140625" style="3" bestFit="1" customWidth="1"/>
    <col min="14" max="14" width="18.7109375" customWidth="1"/>
    <col min="15" max="15" width="19.5703125" style="1" customWidth="1"/>
    <col min="16" max="16" width="24.5703125" style="1" bestFit="1" customWidth="1"/>
    <col min="17" max="17" width="35" style="6" customWidth="1"/>
    <col min="18" max="18" width="30.7109375" style="6" customWidth="1"/>
    <col min="19" max="19" width="8.85546875" customWidth="1"/>
    <col min="20" max="20" width="13.140625" customWidth="1"/>
    <col min="21" max="21" width="13" customWidth="1"/>
    <col min="22" max="22" width="12" customWidth="1"/>
    <col min="23" max="23" width="11" customWidth="1"/>
    <col min="24" max="24" width="13.140625" customWidth="1"/>
    <col min="25" max="25" width="11.85546875" customWidth="1"/>
    <col min="26" max="27" width="12" customWidth="1"/>
    <col min="28" max="28" width="11.85546875" customWidth="1"/>
    <col min="29" max="30" width="12" customWidth="1"/>
  </cols>
  <sheetData>
    <row r="1" spans="1:60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1"/>
      <c r="S1" s="1"/>
      <c r="T1" s="1"/>
      <c r="U1" s="1"/>
      <c r="V1" s="1"/>
      <c r="X1" s="1"/>
      <c r="Y1" s="1"/>
      <c r="Z1" s="1"/>
      <c r="AA1" s="1"/>
      <c r="AB1" s="1"/>
      <c r="AD1" s="1"/>
      <c r="AE1" s="1"/>
      <c r="AF1" s="1"/>
      <c r="AG1" s="1"/>
      <c r="AH1" s="1"/>
      <c r="AJ1" s="1"/>
      <c r="AK1" s="1"/>
      <c r="AL1" s="1"/>
      <c r="AM1" s="1"/>
      <c r="AN1" s="1"/>
      <c r="AP1" s="1"/>
      <c r="AQ1" s="1"/>
      <c r="AR1" s="1"/>
      <c r="AS1" s="1"/>
      <c r="AT1" s="1"/>
      <c r="AV1" s="1"/>
      <c r="AW1" s="1"/>
      <c r="AX1" s="1"/>
      <c r="AY1" s="1"/>
      <c r="AZ1" s="1"/>
      <c r="BB1" s="1"/>
      <c r="BC1" s="1"/>
      <c r="BD1" s="1"/>
      <c r="BE1" s="1"/>
      <c r="BF1" s="1"/>
      <c r="BH1" s="1"/>
    </row>
    <row r="2" spans="1:60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1"/>
      <c r="S2" s="1"/>
      <c r="T2" s="1"/>
      <c r="U2" s="1"/>
      <c r="V2" s="1"/>
      <c r="X2" s="1"/>
      <c r="Y2" s="1"/>
      <c r="Z2" s="1"/>
      <c r="AA2" s="1"/>
      <c r="AB2" s="1"/>
      <c r="AD2" s="1"/>
      <c r="AE2" s="1"/>
      <c r="AF2" s="1"/>
      <c r="AG2" s="1"/>
      <c r="AH2" s="1"/>
      <c r="AJ2" s="1"/>
      <c r="AK2" s="1"/>
      <c r="AL2" s="1"/>
      <c r="AM2" s="1"/>
      <c r="AN2" s="1"/>
      <c r="AP2" s="1"/>
      <c r="AQ2" s="1"/>
      <c r="AR2" s="1"/>
      <c r="AS2" s="1"/>
      <c r="AT2" s="1"/>
      <c r="AV2" s="1"/>
      <c r="AW2" s="1"/>
      <c r="AX2" s="1"/>
      <c r="AY2" s="1"/>
      <c r="AZ2" s="1"/>
      <c r="BB2" s="1"/>
      <c r="BC2" s="1"/>
      <c r="BD2" s="1"/>
      <c r="BE2" s="1"/>
      <c r="BF2" s="1"/>
      <c r="BH2" s="1"/>
    </row>
    <row r="3" spans="1:60" ht="20.25" x14ac:dyDescent="0.3">
      <c r="A3" s="378" t="s">
        <v>2231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1"/>
      <c r="S3" s="1"/>
      <c r="T3" s="1"/>
      <c r="U3" s="1"/>
      <c r="V3" s="1"/>
      <c r="X3" s="1"/>
      <c r="Y3" s="1"/>
      <c r="Z3" s="1"/>
      <c r="AA3" s="1"/>
      <c r="AB3" s="1"/>
      <c r="AD3" s="1"/>
      <c r="AE3" s="1"/>
      <c r="AF3" s="1"/>
      <c r="AG3" s="1"/>
      <c r="AH3" s="1"/>
      <c r="AJ3" s="1"/>
      <c r="AK3" s="1"/>
      <c r="AL3" s="1"/>
      <c r="AM3" s="1"/>
      <c r="AN3" s="1"/>
      <c r="AP3" s="1"/>
      <c r="AQ3" s="1"/>
      <c r="AR3" s="1"/>
      <c r="AS3" s="1"/>
      <c r="AT3" s="1"/>
      <c r="AV3" s="1"/>
      <c r="AW3" s="1"/>
      <c r="AX3" s="1"/>
      <c r="AY3" s="1"/>
      <c r="AZ3" s="1"/>
      <c r="BB3" s="1"/>
      <c r="BC3" s="1"/>
      <c r="BD3" s="1"/>
      <c r="BE3" s="1"/>
      <c r="BF3" s="1"/>
      <c r="BH3" s="1"/>
    </row>
    <row r="4" spans="1:60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1"/>
      <c r="S4" s="1"/>
      <c r="T4" s="1"/>
      <c r="U4" s="1"/>
      <c r="V4" s="1"/>
      <c r="X4" s="1"/>
      <c r="Y4" s="1"/>
      <c r="Z4" s="1"/>
      <c r="AA4" s="1"/>
      <c r="AB4" s="1"/>
      <c r="AD4" s="1"/>
      <c r="AE4" s="1"/>
      <c r="AF4" s="1"/>
      <c r="AG4" s="1"/>
      <c r="AH4" s="1"/>
      <c r="AJ4" s="1"/>
      <c r="AK4" s="1"/>
      <c r="AL4" s="1"/>
      <c r="AM4" s="1"/>
      <c r="AN4" s="1"/>
      <c r="AP4" s="1"/>
      <c r="AQ4" s="1"/>
      <c r="AR4" s="1"/>
      <c r="AS4" s="1"/>
      <c r="AT4" s="1"/>
      <c r="AV4" s="1"/>
      <c r="AW4" s="1"/>
      <c r="AX4" s="1"/>
      <c r="AY4" s="1"/>
      <c r="AZ4" s="1"/>
      <c r="BB4" s="1"/>
      <c r="BC4" s="1"/>
      <c r="BD4" s="1"/>
      <c r="BE4" s="1"/>
      <c r="BF4" s="1"/>
      <c r="BH4" s="1"/>
    </row>
    <row r="5" spans="1:60" ht="24.95" customHeight="1" x14ac:dyDescent="0.3">
      <c r="A5" s="388" t="s">
        <v>5570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90"/>
      <c r="R5" s="1"/>
      <c r="S5" s="1"/>
      <c r="T5" s="1"/>
      <c r="U5" s="1"/>
      <c r="V5" s="1"/>
      <c r="X5" s="1"/>
      <c r="Y5" s="1"/>
      <c r="Z5" s="1"/>
      <c r="AA5" s="1"/>
      <c r="AB5" s="1"/>
      <c r="AD5" s="1"/>
      <c r="AE5" s="1"/>
      <c r="AF5" s="1"/>
      <c r="AG5" s="1"/>
      <c r="AH5" s="1"/>
      <c r="AJ5" s="1"/>
      <c r="AK5" s="1"/>
      <c r="AL5" s="1"/>
      <c r="AM5" s="1"/>
      <c r="AN5" s="1"/>
      <c r="AP5" s="1"/>
      <c r="AQ5" s="1"/>
      <c r="AR5" s="1"/>
      <c r="AS5" s="1"/>
      <c r="AT5" s="1"/>
      <c r="AV5" s="1"/>
      <c r="AW5" s="1"/>
      <c r="AX5" s="1"/>
      <c r="AY5" s="1"/>
      <c r="AZ5" s="1"/>
      <c r="BB5" s="1"/>
      <c r="BC5" s="1"/>
      <c r="BD5" s="1"/>
      <c r="BE5" s="1"/>
      <c r="BF5" s="1"/>
      <c r="BH5" s="1"/>
    </row>
    <row r="6" spans="1:60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1"/>
      <c r="S6" s="1"/>
      <c r="T6" s="1"/>
      <c r="U6" s="1"/>
      <c r="V6" s="1"/>
      <c r="X6" s="1"/>
      <c r="Y6" s="1"/>
      <c r="Z6" s="1"/>
      <c r="AA6" s="1"/>
      <c r="AB6" s="1"/>
      <c r="AD6" s="1"/>
      <c r="AE6" s="1"/>
      <c r="AF6" s="1"/>
      <c r="AG6" s="1"/>
      <c r="AH6" s="1"/>
      <c r="AJ6" s="1"/>
      <c r="AK6" s="1"/>
      <c r="AL6" s="1"/>
      <c r="AM6" s="1"/>
      <c r="AN6" s="1"/>
      <c r="AP6" s="1"/>
      <c r="AQ6" s="1"/>
      <c r="AR6" s="1"/>
      <c r="AS6" s="1"/>
      <c r="AT6" s="1"/>
      <c r="AV6" s="1"/>
      <c r="AW6" s="1"/>
      <c r="AX6" s="1"/>
      <c r="AY6" s="1"/>
      <c r="AZ6" s="1"/>
      <c r="BB6" s="1"/>
      <c r="BC6" s="1"/>
      <c r="BD6" s="1"/>
      <c r="BE6" s="1"/>
      <c r="BF6" s="1"/>
      <c r="BH6" s="1"/>
    </row>
    <row r="7" spans="1:60" ht="80.25" customHeight="1" x14ac:dyDescent="0.2">
      <c r="A7" s="110">
        <v>5111</v>
      </c>
      <c r="B7" s="111">
        <v>1</v>
      </c>
      <c r="C7" s="153" t="s">
        <v>1151</v>
      </c>
      <c r="D7" s="110" t="s">
        <v>95</v>
      </c>
      <c r="E7" s="110" t="s">
        <v>2345</v>
      </c>
      <c r="F7" s="110" t="s">
        <v>429</v>
      </c>
      <c r="G7" s="110"/>
      <c r="H7" s="110"/>
      <c r="I7" s="110" t="s">
        <v>583</v>
      </c>
      <c r="J7" s="110">
        <v>0</v>
      </c>
      <c r="K7" s="110">
        <v>0</v>
      </c>
      <c r="L7" s="110"/>
      <c r="M7" s="113" t="s">
        <v>492</v>
      </c>
      <c r="N7" s="112">
        <v>35271</v>
      </c>
      <c r="O7" s="115">
        <v>303.42</v>
      </c>
      <c r="P7" s="110" t="s">
        <v>363</v>
      </c>
      <c r="Q7" s="110" t="s">
        <v>4471</v>
      </c>
      <c r="R7" s="1"/>
      <c r="S7" s="1"/>
      <c r="T7" s="1"/>
      <c r="U7" s="1"/>
      <c r="V7" s="1"/>
      <c r="X7" s="1"/>
      <c r="Y7" s="1"/>
      <c r="Z7" s="1"/>
      <c r="AA7" s="1"/>
      <c r="AB7" s="1"/>
      <c r="AD7" s="1"/>
      <c r="AE7" s="1"/>
      <c r="AF7" s="1"/>
      <c r="AG7" s="1"/>
      <c r="AH7" s="1"/>
      <c r="AJ7" s="1"/>
      <c r="AK7" s="1"/>
      <c r="AL7" s="1"/>
      <c r="AM7" s="1"/>
      <c r="AN7" s="1"/>
      <c r="AP7" s="1"/>
      <c r="AQ7" s="1"/>
      <c r="AR7" s="1"/>
      <c r="AS7" s="1"/>
      <c r="AT7" s="1"/>
      <c r="AV7" s="1"/>
      <c r="AW7" s="1"/>
      <c r="AX7" s="1"/>
      <c r="AY7" s="1"/>
      <c r="AZ7" s="1"/>
      <c r="BB7" s="1"/>
      <c r="BC7" s="1"/>
      <c r="BD7" s="1"/>
      <c r="BE7" s="1"/>
      <c r="BF7" s="1"/>
      <c r="BH7" s="1"/>
    </row>
    <row r="8" spans="1:60" ht="100.5" customHeight="1" x14ac:dyDescent="0.2">
      <c r="A8" s="110">
        <v>5111</v>
      </c>
      <c r="B8" s="111">
        <v>2</v>
      </c>
      <c r="C8" s="153" t="s">
        <v>1137</v>
      </c>
      <c r="D8" s="110" t="s">
        <v>62</v>
      </c>
      <c r="E8" s="110" t="s">
        <v>2345</v>
      </c>
      <c r="F8" s="110"/>
      <c r="G8" s="110"/>
      <c r="H8" s="110"/>
      <c r="I8" s="110"/>
      <c r="J8" s="110">
        <v>0</v>
      </c>
      <c r="K8" s="110">
        <v>0</v>
      </c>
      <c r="L8" s="110"/>
      <c r="M8" s="113" t="s">
        <v>492</v>
      </c>
      <c r="N8" s="112">
        <v>35271</v>
      </c>
      <c r="O8" s="115">
        <v>590.65</v>
      </c>
      <c r="P8" s="110" t="s">
        <v>363</v>
      </c>
      <c r="Q8" s="110" t="s">
        <v>3436</v>
      </c>
      <c r="R8" s="1"/>
      <c r="S8" s="1"/>
      <c r="T8" s="1"/>
      <c r="U8" s="1"/>
      <c r="V8" s="1"/>
      <c r="X8" s="1"/>
      <c r="Y8" s="1"/>
      <c r="Z8" s="1"/>
      <c r="AA8" s="1"/>
      <c r="AB8" s="1"/>
      <c r="AD8" s="1"/>
      <c r="AE8" s="1"/>
      <c r="AF8" s="1"/>
      <c r="AG8" s="1"/>
      <c r="AH8" s="1"/>
      <c r="AJ8" s="1"/>
      <c r="AK8" s="1"/>
      <c r="AL8" s="1"/>
      <c r="AM8" s="1"/>
      <c r="AN8" s="1"/>
      <c r="AP8" s="1"/>
      <c r="AQ8" s="1"/>
      <c r="AR8" s="1"/>
      <c r="AS8" s="1"/>
      <c r="AT8" s="1"/>
      <c r="AV8" s="1"/>
      <c r="AW8" s="1"/>
      <c r="AX8" s="1"/>
      <c r="AY8" s="1"/>
      <c r="AZ8" s="1"/>
      <c r="BB8" s="1"/>
      <c r="BC8" s="1"/>
      <c r="BD8" s="1"/>
      <c r="BE8" s="1"/>
      <c r="BF8" s="1"/>
      <c r="BH8" s="1"/>
    </row>
    <row r="9" spans="1:60" ht="83.25" customHeight="1" x14ac:dyDescent="0.2">
      <c r="A9" s="110">
        <v>5111</v>
      </c>
      <c r="B9" s="111">
        <v>3</v>
      </c>
      <c r="C9" s="153" t="s">
        <v>1136</v>
      </c>
      <c r="D9" s="110" t="s">
        <v>1777</v>
      </c>
      <c r="E9" s="110" t="s">
        <v>2345</v>
      </c>
      <c r="F9" s="110"/>
      <c r="G9" s="110"/>
      <c r="H9" s="110"/>
      <c r="I9" s="110" t="s">
        <v>187</v>
      </c>
      <c r="J9" s="110">
        <v>0</v>
      </c>
      <c r="K9" s="110">
        <v>0</v>
      </c>
      <c r="L9" s="110"/>
      <c r="M9" s="113" t="s">
        <v>492</v>
      </c>
      <c r="N9" s="112">
        <v>35271</v>
      </c>
      <c r="O9" s="115">
        <v>1110</v>
      </c>
      <c r="P9" s="110" t="s">
        <v>363</v>
      </c>
      <c r="Q9" s="110" t="s">
        <v>3431</v>
      </c>
      <c r="R9" s="1"/>
      <c r="S9" s="1"/>
      <c r="T9" s="1"/>
      <c r="U9" s="1"/>
      <c r="V9" s="1"/>
      <c r="X9" s="1"/>
      <c r="Y9" s="1"/>
      <c r="Z9" s="1"/>
      <c r="AA9" s="1"/>
      <c r="AB9" s="1"/>
      <c r="AD9" s="1"/>
      <c r="AE9" s="1"/>
      <c r="AF9" s="1"/>
      <c r="AG9" s="1"/>
      <c r="AH9" s="1"/>
      <c r="AJ9" s="1"/>
      <c r="AK9" s="1"/>
      <c r="AL9" s="1"/>
      <c r="AM9" s="1"/>
      <c r="AN9" s="1"/>
      <c r="AP9" s="1"/>
      <c r="AQ9" s="1"/>
      <c r="AR9" s="1"/>
      <c r="AS9" s="1"/>
      <c r="AT9" s="1"/>
      <c r="AV9" s="1"/>
      <c r="AW9" s="1"/>
      <c r="AX9" s="1"/>
      <c r="AY9" s="1"/>
      <c r="AZ9" s="1"/>
      <c r="BB9" s="1"/>
      <c r="BC9" s="1"/>
      <c r="BD9" s="1"/>
      <c r="BE9" s="1"/>
      <c r="BF9" s="1"/>
      <c r="BH9" s="1"/>
    </row>
    <row r="10" spans="1:60" ht="82.5" customHeight="1" x14ac:dyDescent="0.2">
      <c r="A10" s="110">
        <v>5111</v>
      </c>
      <c r="B10" s="111">
        <v>4</v>
      </c>
      <c r="C10" s="153" t="s">
        <v>1153</v>
      </c>
      <c r="D10" s="110" t="s">
        <v>398</v>
      </c>
      <c r="E10" s="110" t="s">
        <v>2345</v>
      </c>
      <c r="F10" s="110"/>
      <c r="G10" s="110"/>
      <c r="H10" s="110"/>
      <c r="I10" s="110"/>
      <c r="J10" s="110">
        <v>0</v>
      </c>
      <c r="K10" s="110">
        <v>0</v>
      </c>
      <c r="L10" s="110"/>
      <c r="M10" s="113" t="s">
        <v>492</v>
      </c>
      <c r="N10" s="112">
        <v>35271</v>
      </c>
      <c r="O10" s="115">
        <v>75</v>
      </c>
      <c r="P10" s="110" t="s">
        <v>363</v>
      </c>
      <c r="Q10" s="110" t="s">
        <v>3432</v>
      </c>
      <c r="R10" s="1"/>
      <c r="S10" s="1"/>
      <c r="T10" s="1"/>
      <c r="U10" s="1"/>
      <c r="V10" s="1"/>
      <c r="X10" s="1"/>
      <c r="Y10" s="1"/>
      <c r="Z10" s="1"/>
      <c r="AA10" s="1"/>
      <c r="AB10" s="1"/>
      <c r="AD10" s="1"/>
      <c r="AE10" s="1"/>
      <c r="AF10" s="1"/>
      <c r="AG10" s="1"/>
      <c r="AH10" s="1"/>
      <c r="AJ10" s="1"/>
      <c r="AK10" s="1"/>
      <c r="AL10" s="1"/>
      <c r="AM10" s="1"/>
      <c r="AN10" s="1"/>
      <c r="AP10" s="1"/>
      <c r="AQ10" s="1"/>
      <c r="AR10" s="1"/>
      <c r="AS10" s="1"/>
      <c r="AT10" s="1"/>
      <c r="AV10" s="1"/>
      <c r="AW10" s="1"/>
      <c r="AX10" s="1"/>
      <c r="AY10" s="1"/>
      <c r="AZ10" s="1"/>
      <c r="BB10" s="1"/>
      <c r="BC10" s="1"/>
      <c r="BD10" s="1"/>
      <c r="BE10" s="1"/>
      <c r="BF10" s="1"/>
      <c r="BH10" s="1"/>
    </row>
    <row r="11" spans="1:60" ht="82.5" customHeight="1" x14ac:dyDescent="0.2">
      <c r="A11" s="110">
        <v>5411</v>
      </c>
      <c r="B11" s="111">
        <v>5</v>
      </c>
      <c r="C11" s="153" t="s">
        <v>1133</v>
      </c>
      <c r="D11" s="110" t="s">
        <v>168</v>
      </c>
      <c r="E11" s="110" t="s">
        <v>2345</v>
      </c>
      <c r="F11" s="110" t="s">
        <v>89</v>
      </c>
      <c r="G11" s="110">
        <v>2002</v>
      </c>
      <c r="H11" s="110" t="s">
        <v>481</v>
      </c>
      <c r="I11" s="110" t="s">
        <v>583</v>
      </c>
      <c r="J11" s="110">
        <v>9680</v>
      </c>
      <c r="K11" s="110">
        <v>0</v>
      </c>
      <c r="L11" s="110" t="s">
        <v>298</v>
      </c>
      <c r="M11" s="113" t="s">
        <v>2237</v>
      </c>
      <c r="N11" s="112">
        <v>37228</v>
      </c>
      <c r="O11" s="115">
        <v>662075</v>
      </c>
      <c r="P11" s="110" t="s">
        <v>363</v>
      </c>
      <c r="Q11" s="110" t="s">
        <v>5003</v>
      </c>
      <c r="R11" s="1"/>
      <c r="S11" s="1"/>
      <c r="T11" s="1"/>
      <c r="U11" s="1"/>
      <c r="V11" s="1"/>
      <c r="X11" s="1"/>
      <c r="Y11" s="1"/>
      <c r="Z11" s="1"/>
      <c r="AA11" s="1"/>
      <c r="AB11" s="1"/>
      <c r="AD11" s="1"/>
      <c r="AE11" s="1"/>
      <c r="AF11" s="1"/>
      <c r="AG11" s="1"/>
      <c r="AH11" s="1"/>
      <c r="AJ11" s="1"/>
      <c r="AK11" s="1"/>
      <c r="AL11" s="1"/>
      <c r="AM11" s="1"/>
      <c r="AN11" s="1"/>
      <c r="AP11" s="1"/>
      <c r="AQ11" s="1"/>
      <c r="AR11" s="1"/>
      <c r="AS11" s="1"/>
      <c r="AT11" s="1"/>
      <c r="AV11" s="1"/>
      <c r="AW11" s="1"/>
      <c r="AX11" s="1"/>
      <c r="AY11" s="1"/>
      <c r="AZ11" s="1"/>
      <c r="BB11" s="1"/>
      <c r="BC11" s="1"/>
      <c r="BD11" s="1"/>
      <c r="BE11" s="1"/>
      <c r="BF11" s="1"/>
      <c r="BH11" s="1"/>
    </row>
    <row r="12" spans="1:60" ht="89.25" customHeight="1" x14ac:dyDescent="0.2">
      <c r="A12" s="110">
        <v>5411</v>
      </c>
      <c r="B12" s="111">
        <v>6</v>
      </c>
      <c r="C12" s="153" t="s">
        <v>1859</v>
      </c>
      <c r="D12" s="110" t="s">
        <v>489</v>
      </c>
      <c r="E12" s="110" t="s">
        <v>2345</v>
      </c>
      <c r="F12" s="110" t="s">
        <v>566</v>
      </c>
      <c r="G12" s="110">
        <v>2001</v>
      </c>
      <c r="H12" s="110" t="s">
        <v>231</v>
      </c>
      <c r="I12" s="110" t="s">
        <v>465</v>
      </c>
      <c r="J12" s="110">
        <v>4038</v>
      </c>
      <c r="K12" s="110">
        <v>0</v>
      </c>
      <c r="L12" s="110" t="s">
        <v>232</v>
      </c>
      <c r="M12" s="113" t="s">
        <v>2238</v>
      </c>
      <c r="N12" s="112">
        <v>37072</v>
      </c>
      <c r="O12" s="115">
        <v>119700</v>
      </c>
      <c r="P12" s="110" t="s">
        <v>2158</v>
      </c>
      <c r="Q12" s="110" t="s">
        <v>5004</v>
      </c>
      <c r="R12" s="1"/>
      <c r="S12" s="1"/>
      <c r="T12" s="1"/>
      <c r="U12" s="1"/>
      <c r="V12" s="1"/>
      <c r="X12" s="1"/>
      <c r="Y12" s="1"/>
      <c r="Z12" s="1"/>
      <c r="AA12" s="1"/>
      <c r="AB12" s="1"/>
      <c r="AD12" s="1"/>
      <c r="AE12" s="1"/>
      <c r="AF12" s="1"/>
      <c r="AG12" s="1"/>
      <c r="AH12" s="1"/>
      <c r="AJ12" s="1"/>
      <c r="AK12" s="1"/>
      <c r="AL12" s="1"/>
      <c r="AM12" s="1"/>
      <c r="AN12" s="1"/>
      <c r="AP12" s="1"/>
      <c r="AQ12" s="1"/>
      <c r="AR12" s="1"/>
      <c r="AS12" s="1"/>
      <c r="AT12" s="1"/>
      <c r="AV12" s="1"/>
      <c r="AW12" s="1"/>
      <c r="AX12" s="1"/>
      <c r="AY12" s="1"/>
      <c r="AZ12" s="1"/>
      <c r="BB12" s="1"/>
      <c r="BC12" s="1"/>
      <c r="BD12" s="1"/>
      <c r="BE12" s="1"/>
      <c r="BF12" s="1"/>
      <c r="BH12" s="1"/>
    </row>
    <row r="13" spans="1:60" ht="88.5" customHeight="1" x14ac:dyDescent="0.2">
      <c r="A13" s="110">
        <v>5111</v>
      </c>
      <c r="B13" s="111">
        <v>7</v>
      </c>
      <c r="C13" s="153" t="s">
        <v>1132</v>
      </c>
      <c r="D13" s="110" t="s">
        <v>142</v>
      </c>
      <c r="E13" s="110" t="s">
        <v>2346</v>
      </c>
      <c r="F13" s="110" t="s">
        <v>185</v>
      </c>
      <c r="G13" s="110">
        <v>1009</v>
      </c>
      <c r="H13" s="110"/>
      <c r="I13" s="110" t="s">
        <v>428</v>
      </c>
      <c r="J13" s="110">
        <v>2419</v>
      </c>
      <c r="K13" s="110">
        <v>8292</v>
      </c>
      <c r="L13" s="110" t="s">
        <v>125</v>
      </c>
      <c r="M13" s="113" t="s">
        <v>2168</v>
      </c>
      <c r="N13" s="112">
        <v>37378</v>
      </c>
      <c r="O13" s="115">
        <v>1891.75</v>
      </c>
      <c r="P13" s="110" t="s">
        <v>363</v>
      </c>
      <c r="Q13" s="110" t="s">
        <v>3428</v>
      </c>
      <c r="R13" s="1"/>
      <c r="S13" s="1"/>
      <c r="T13" s="1"/>
      <c r="U13" s="1"/>
      <c r="V13" s="1"/>
      <c r="X13" s="1"/>
      <c r="Y13" s="1"/>
      <c r="Z13" s="1"/>
      <c r="AA13" s="1"/>
      <c r="AB13" s="1"/>
      <c r="AD13" s="1"/>
      <c r="AE13" s="1"/>
      <c r="AF13" s="1"/>
      <c r="AG13" s="1"/>
      <c r="AH13" s="1"/>
      <c r="AJ13" s="1"/>
      <c r="AK13" s="1"/>
      <c r="AL13" s="1"/>
      <c r="AM13" s="1"/>
      <c r="AN13" s="1"/>
      <c r="AP13" s="1"/>
      <c r="AQ13" s="1"/>
      <c r="AR13" s="1"/>
      <c r="AS13" s="1"/>
      <c r="AT13" s="1"/>
      <c r="AV13" s="1"/>
      <c r="AW13" s="1"/>
      <c r="AX13" s="1"/>
      <c r="AY13" s="1"/>
      <c r="AZ13" s="1"/>
      <c r="BB13" s="1"/>
      <c r="BC13" s="1"/>
      <c r="BD13" s="1"/>
      <c r="BE13" s="1"/>
      <c r="BF13" s="1"/>
      <c r="BH13" s="1"/>
    </row>
    <row r="14" spans="1:60" ht="101.25" customHeight="1" x14ac:dyDescent="0.2">
      <c r="A14" s="110">
        <v>5111</v>
      </c>
      <c r="B14" s="111">
        <v>8</v>
      </c>
      <c r="C14" s="153" t="s">
        <v>1147</v>
      </c>
      <c r="D14" s="110" t="s">
        <v>151</v>
      </c>
      <c r="E14" s="110" t="s">
        <v>2346</v>
      </c>
      <c r="F14" s="110"/>
      <c r="G14" s="110"/>
      <c r="H14" s="110"/>
      <c r="I14" s="110" t="s">
        <v>96</v>
      </c>
      <c r="J14" s="110">
        <v>8021</v>
      </c>
      <c r="K14" s="110">
        <v>860</v>
      </c>
      <c r="L14" s="110" t="s">
        <v>69</v>
      </c>
      <c r="M14" s="113" t="s">
        <v>2153</v>
      </c>
      <c r="N14" s="112">
        <v>39401</v>
      </c>
      <c r="O14" s="115">
        <v>1610</v>
      </c>
      <c r="P14" s="110" t="s">
        <v>363</v>
      </c>
      <c r="Q14" s="110" t="s">
        <v>2231</v>
      </c>
      <c r="R14" s="1"/>
      <c r="S14" s="1"/>
      <c r="T14" s="1"/>
      <c r="U14" s="1"/>
      <c r="V14" s="1"/>
      <c r="X14" s="1"/>
      <c r="Y14" s="1"/>
      <c r="Z14" s="1"/>
      <c r="AA14" s="1"/>
      <c r="AB14" s="1"/>
      <c r="AD14" s="1"/>
      <c r="AE14" s="1"/>
      <c r="AF14" s="1"/>
      <c r="AG14" s="1"/>
      <c r="AH14" s="1"/>
      <c r="AJ14" s="1"/>
      <c r="AK14" s="1"/>
      <c r="AL14" s="1"/>
      <c r="AM14" s="1"/>
      <c r="AN14" s="1"/>
      <c r="AP14" s="1"/>
      <c r="AQ14" s="1"/>
      <c r="AR14" s="1"/>
      <c r="AS14" s="1"/>
      <c r="AT14" s="1"/>
      <c r="AV14" s="1"/>
      <c r="AW14" s="1"/>
      <c r="AX14" s="1"/>
      <c r="AY14" s="1"/>
      <c r="AZ14" s="1"/>
      <c r="BB14" s="1"/>
      <c r="BC14" s="1"/>
      <c r="BD14" s="1"/>
      <c r="BE14" s="1"/>
      <c r="BF14" s="1"/>
      <c r="BH14" s="1"/>
    </row>
    <row r="15" spans="1:60" ht="64.5" customHeight="1" x14ac:dyDescent="0.2">
      <c r="A15" s="110">
        <v>5151</v>
      </c>
      <c r="B15" s="111">
        <v>9</v>
      </c>
      <c r="C15" s="153" t="s">
        <v>3488</v>
      </c>
      <c r="D15" s="110" t="s">
        <v>91</v>
      </c>
      <c r="E15" s="110" t="s">
        <v>2346</v>
      </c>
      <c r="F15" s="110" t="s">
        <v>474</v>
      </c>
      <c r="G15" s="110" t="s">
        <v>766</v>
      </c>
      <c r="H15" s="110" t="s">
        <v>767</v>
      </c>
      <c r="I15" s="110" t="s">
        <v>428</v>
      </c>
      <c r="J15" s="110">
        <v>5156</v>
      </c>
      <c r="K15" s="110">
        <v>416</v>
      </c>
      <c r="L15" s="110" t="s">
        <v>763</v>
      </c>
      <c r="M15" s="113" t="s">
        <v>768</v>
      </c>
      <c r="N15" s="112">
        <v>40471</v>
      </c>
      <c r="O15" s="115">
        <v>9183.48</v>
      </c>
      <c r="P15" s="110" t="s">
        <v>2158</v>
      </c>
      <c r="Q15" s="110" t="s">
        <v>2231</v>
      </c>
      <c r="R15" s="1"/>
      <c r="S15" s="1"/>
      <c r="T15" s="1"/>
      <c r="U15" s="1"/>
      <c r="V15" s="1"/>
      <c r="X15" s="1"/>
      <c r="Y15" s="1"/>
      <c r="Z15" s="1"/>
      <c r="AA15" s="1"/>
      <c r="AB15" s="1"/>
      <c r="AD15" s="1"/>
      <c r="AE15" s="1"/>
      <c r="AF15" s="1"/>
      <c r="AG15" s="1"/>
      <c r="AH15" s="1"/>
      <c r="AJ15" s="1"/>
      <c r="AK15" s="1"/>
      <c r="AL15" s="1"/>
      <c r="AM15" s="1"/>
      <c r="AN15" s="1"/>
      <c r="AP15" s="1"/>
      <c r="AQ15" s="1"/>
      <c r="AR15" s="1"/>
      <c r="AS15" s="1"/>
      <c r="AT15" s="1"/>
      <c r="AV15" s="1"/>
      <c r="AW15" s="1"/>
      <c r="AX15" s="1"/>
      <c r="AY15" s="1"/>
      <c r="AZ15" s="1"/>
      <c r="BB15" s="1"/>
      <c r="BC15" s="1"/>
      <c r="BD15" s="1"/>
      <c r="BE15" s="1"/>
      <c r="BF15" s="1"/>
      <c r="BH15" s="1"/>
    </row>
    <row r="16" spans="1:60" s="168" customFormat="1" ht="79.5" customHeight="1" x14ac:dyDescent="0.2">
      <c r="A16" s="110">
        <v>5411</v>
      </c>
      <c r="B16" s="111">
        <v>10</v>
      </c>
      <c r="C16" s="153" t="s">
        <v>4989</v>
      </c>
      <c r="D16" s="110" t="s">
        <v>4990</v>
      </c>
      <c r="E16" s="110" t="s">
        <v>2346</v>
      </c>
      <c r="F16" s="110" t="s">
        <v>27</v>
      </c>
      <c r="G16" s="110">
        <v>2003</v>
      </c>
      <c r="H16" s="110" t="s">
        <v>4991</v>
      </c>
      <c r="I16" s="110" t="s">
        <v>583</v>
      </c>
      <c r="J16" s="110">
        <v>0</v>
      </c>
      <c r="K16" s="110">
        <v>0</v>
      </c>
      <c r="L16" s="110" t="s">
        <v>4992</v>
      </c>
      <c r="M16" s="113" t="s">
        <v>4993</v>
      </c>
      <c r="N16" s="112">
        <v>37587</v>
      </c>
      <c r="O16" s="115">
        <v>1</v>
      </c>
      <c r="P16" s="110" t="s">
        <v>363</v>
      </c>
      <c r="Q16" s="110" t="s">
        <v>4994</v>
      </c>
      <c r="R16" s="1"/>
      <c r="S16" s="1"/>
      <c r="T16" s="1"/>
      <c r="U16" s="1"/>
      <c r="V16" s="1"/>
      <c r="W16"/>
      <c r="X16" s="1"/>
      <c r="Y16" s="1"/>
      <c r="Z16" s="1"/>
      <c r="AA16" s="1"/>
      <c r="AB16" s="1"/>
      <c r="AC16"/>
      <c r="AD16" s="1"/>
      <c r="AE16" s="1"/>
      <c r="AF16" s="1"/>
      <c r="AG16" s="1"/>
      <c r="AH16" s="1"/>
      <c r="AI16"/>
      <c r="AJ16" s="1"/>
      <c r="AK16" s="1"/>
      <c r="AL16" s="1"/>
      <c r="AM16" s="1"/>
      <c r="AN16" s="1"/>
      <c r="AO16"/>
      <c r="AP16" s="1"/>
      <c r="AQ16" s="1"/>
      <c r="AR16" s="1"/>
      <c r="AS16" s="1"/>
      <c r="AT16" s="1"/>
      <c r="AU16"/>
      <c r="AV16" s="1"/>
      <c r="AW16" s="1"/>
      <c r="AX16" s="1"/>
      <c r="AY16" s="1"/>
      <c r="AZ16" s="1"/>
      <c r="BA16"/>
      <c r="BB16" s="1"/>
      <c r="BC16" s="1"/>
      <c r="BD16" s="1"/>
      <c r="BE16" s="1"/>
      <c r="BF16" s="1"/>
      <c r="BG16"/>
      <c r="BH16" s="1"/>
    </row>
    <row r="17" spans="1:60" s="127" customFormat="1" ht="72" customHeight="1" x14ac:dyDescent="0.2">
      <c r="A17" s="110">
        <v>54101</v>
      </c>
      <c r="B17" s="111">
        <v>11</v>
      </c>
      <c r="C17" s="153" t="s">
        <v>4887</v>
      </c>
      <c r="D17" s="110" t="s">
        <v>4888</v>
      </c>
      <c r="E17" s="110" t="s">
        <v>2351</v>
      </c>
      <c r="F17" s="110" t="s">
        <v>582</v>
      </c>
      <c r="G17" s="110">
        <v>2013</v>
      </c>
      <c r="H17" s="110" t="s">
        <v>4889</v>
      </c>
      <c r="I17" s="110" t="s">
        <v>318</v>
      </c>
      <c r="J17" s="110">
        <v>3836</v>
      </c>
      <c r="K17" s="110">
        <v>118227</v>
      </c>
      <c r="L17" s="110" t="s">
        <v>1945</v>
      </c>
      <c r="M17" s="113" t="s">
        <v>4890</v>
      </c>
      <c r="N17" s="112">
        <v>41467</v>
      </c>
      <c r="O17" s="115">
        <v>618600</v>
      </c>
      <c r="P17" s="111" t="s">
        <v>2158</v>
      </c>
      <c r="Q17" s="110" t="s">
        <v>3426</v>
      </c>
      <c r="R17" s="1"/>
      <c r="S17" s="1"/>
      <c r="T17" s="1"/>
      <c r="U17" s="1"/>
      <c r="V17" s="1"/>
      <c r="W17"/>
      <c r="X17" s="1"/>
      <c r="Y17" s="1"/>
      <c r="Z17" s="1"/>
      <c r="AA17" s="1"/>
      <c r="AB17" s="1"/>
      <c r="AC17"/>
      <c r="AD17" s="1"/>
      <c r="AE17" s="1"/>
      <c r="AF17" s="1"/>
      <c r="AG17" s="1"/>
      <c r="AH17" s="1"/>
      <c r="AI17"/>
      <c r="AJ17" s="1"/>
      <c r="AK17" s="1"/>
      <c r="AL17" s="1"/>
      <c r="AM17" s="1"/>
      <c r="AN17" s="1"/>
      <c r="AO17"/>
      <c r="AP17" s="1"/>
      <c r="AQ17" s="1"/>
      <c r="AR17" s="1"/>
      <c r="AS17" s="1"/>
      <c r="AT17" s="1"/>
      <c r="AU17"/>
      <c r="AV17" s="1"/>
      <c r="AW17" s="1"/>
      <c r="AX17" s="1"/>
      <c r="AY17" s="1"/>
      <c r="AZ17" s="1"/>
      <c r="BA17"/>
      <c r="BB17" s="1"/>
      <c r="BC17" s="1"/>
      <c r="BD17" s="1"/>
      <c r="BE17" s="1"/>
      <c r="BF17" s="1"/>
      <c r="BG17"/>
      <c r="BH17" s="1"/>
    </row>
    <row r="18" spans="1:60" ht="122.25" customHeight="1" x14ac:dyDescent="0.2">
      <c r="A18" s="110">
        <v>5111</v>
      </c>
      <c r="B18" s="111">
        <v>12</v>
      </c>
      <c r="C18" s="153" t="s">
        <v>3483</v>
      </c>
      <c r="D18" s="110" t="s">
        <v>2082</v>
      </c>
      <c r="E18" s="110" t="s">
        <v>2344</v>
      </c>
      <c r="F18" s="110" t="s">
        <v>2080</v>
      </c>
      <c r="G18" s="110" t="s">
        <v>2081</v>
      </c>
      <c r="H18" s="110"/>
      <c r="I18" s="110" t="s">
        <v>2079</v>
      </c>
      <c r="J18" s="110">
        <v>5751</v>
      </c>
      <c r="K18" s="110">
        <v>4908</v>
      </c>
      <c r="L18" s="110" t="s">
        <v>2065</v>
      </c>
      <c r="M18" s="113" t="s">
        <v>2020</v>
      </c>
      <c r="N18" s="112">
        <v>41988</v>
      </c>
      <c r="O18" s="115">
        <v>4999.99</v>
      </c>
      <c r="P18" s="110" t="s">
        <v>242</v>
      </c>
      <c r="Q18" s="110" t="s">
        <v>3428</v>
      </c>
      <c r="R18" s="1"/>
      <c r="S18" s="1"/>
      <c r="T18" s="1"/>
      <c r="U18" s="1"/>
      <c r="V18" s="1"/>
      <c r="X18" s="1"/>
      <c r="Y18" s="1"/>
      <c r="Z18" s="1"/>
      <c r="AA18" s="1"/>
      <c r="AB18" s="1"/>
      <c r="AD18" s="1"/>
      <c r="AE18" s="1"/>
      <c r="AF18" s="1"/>
      <c r="AG18" s="1"/>
      <c r="AH18" s="1"/>
      <c r="AJ18" s="1"/>
      <c r="AK18" s="1"/>
      <c r="AL18" s="1"/>
      <c r="AM18" s="1"/>
      <c r="AN18" s="1"/>
      <c r="AP18" s="1"/>
      <c r="AQ18" s="1"/>
      <c r="AR18" s="1"/>
      <c r="AS18" s="1"/>
      <c r="AT18" s="1"/>
      <c r="AV18" s="1"/>
      <c r="AW18" s="1"/>
      <c r="AX18" s="1"/>
      <c r="AY18" s="1"/>
      <c r="AZ18" s="1"/>
      <c r="BB18" s="1"/>
      <c r="BC18" s="1"/>
      <c r="BD18" s="1"/>
      <c r="BE18" s="1"/>
      <c r="BF18" s="1"/>
      <c r="BH18" s="1"/>
    </row>
    <row r="19" spans="1:60" ht="108.75" customHeight="1" x14ac:dyDescent="0.2">
      <c r="A19" s="110">
        <v>5151</v>
      </c>
      <c r="B19" s="111">
        <v>13</v>
      </c>
      <c r="C19" s="153" t="s">
        <v>2077</v>
      </c>
      <c r="D19" s="110" t="s">
        <v>2056</v>
      </c>
      <c r="E19" s="110" t="s">
        <v>2344</v>
      </c>
      <c r="F19" s="110" t="s">
        <v>2057</v>
      </c>
      <c r="G19" s="110" t="s">
        <v>2058</v>
      </c>
      <c r="H19" s="110" t="s">
        <v>2059</v>
      </c>
      <c r="I19" s="110" t="s">
        <v>92</v>
      </c>
      <c r="J19" s="110">
        <v>5761</v>
      </c>
      <c r="K19" s="110">
        <v>63167</v>
      </c>
      <c r="L19" s="110" t="s">
        <v>2065</v>
      </c>
      <c r="M19" s="113" t="s">
        <v>2036</v>
      </c>
      <c r="N19" s="112">
        <v>41988</v>
      </c>
      <c r="O19" s="115">
        <v>14000</v>
      </c>
      <c r="P19" s="110" t="s">
        <v>242</v>
      </c>
      <c r="Q19" s="110" t="s">
        <v>3428</v>
      </c>
      <c r="R19" s="1"/>
      <c r="S19" s="1"/>
      <c r="T19" s="1"/>
      <c r="U19" s="1"/>
      <c r="V19" s="1"/>
      <c r="X19" s="1"/>
      <c r="Y19" s="1"/>
      <c r="Z19" s="1"/>
      <c r="AA19" s="1"/>
      <c r="AB19" s="1"/>
      <c r="AD19" s="1"/>
      <c r="AE19" s="1"/>
      <c r="AF19" s="1"/>
      <c r="AG19" s="1"/>
      <c r="AH19" s="1"/>
      <c r="AJ19" s="1"/>
      <c r="AK19" s="1"/>
      <c r="AL19" s="1"/>
      <c r="AM19" s="1"/>
      <c r="AN19" s="1"/>
      <c r="AP19" s="1"/>
      <c r="AQ19" s="1"/>
      <c r="AR19" s="1"/>
      <c r="AS19" s="1"/>
      <c r="AT19" s="1"/>
      <c r="AV19" s="1"/>
      <c r="AW19" s="1"/>
      <c r="AX19" s="1"/>
      <c r="AY19" s="1"/>
      <c r="AZ19" s="1"/>
      <c r="BB19" s="1"/>
      <c r="BC19" s="1"/>
      <c r="BD19" s="1"/>
      <c r="BE19" s="1"/>
      <c r="BF19" s="1"/>
      <c r="BH19" s="1"/>
    </row>
    <row r="20" spans="1:60" s="19" customFormat="1" ht="67.5" customHeight="1" x14ac:dyDescent="0.2">
      <c r="A20" s="110">
        <v>54101</v>
      </c>
      <c r="B20" s="111">
        <v>14</v>
      </c>
      <c r="C20" s="153" t="s">
        <v>4901</v>
      </c>
      <c r="D20" s="110" t="s">
        <v>2093</v>
      </c>
      <c r="E20" s="110" t="s">
        <v>2348</v>
      </c>
      <c r="F20" s="110" t="s">
        <v>27</v>
      </c>
      <c r="G20" s="110">
        <v>2007</v>
      </c>
      <c r="H20" s="110" t="s">
        <v>4902</v>
      </c>
      <c r="I20" s="110" t="s">
        <v>583</v>
      </c>
      <c r="J20" s="110">
        <v>0</v>
      </c>
      <c r="K20" s="110">
        <v>0</v>
      </c>
      <c r="L20" s="110" t="s">
        <v>2094</v>
      </c>
      <c r="M20" s="113" t="s">
        <v>4903</v>
      </c>
      <c r="N20" s="112">
        <v>42185</v>
      </c>
      <c r="O20" s="115">
        <v>74340</v>
      </c>
      <c r="P20" s="110" t="s">
        <v>2158</v>
      </c>
      <c r="Q20" s="110" t="s">
        <v>4904</v>
      </c>
      <c r="R20" s="1"/>
      <c r="S20" s="1"/>
      <c r="T20" s="1"/>
      <c r="U20" s="1"/>
      <c r="V20" s="1"/>
      <c r="W20"/>
      <c r="X20" s="1"/>
      <c r="Y20" s="1"/>
      <c r="Z20" s="1"/>
      <c r="AA20" s="1"/>
      <c r="AB20" s="1"/>
      <c r="AC20"/>
      <c r="AD20" s="1"/>
      <c r="AE20" s="1"/>
      <c r="AF20" s="1"/>
      <c r="AG20" s="1"/>
      <c r="AH20" s="1"/>
      <c r="AI20"/>
      <c r="AJ20" s="1"/>
      <c r="AK20" s="1"/>
      <c r="AL20" s="1"/>
      <c r="AM20" s="1"/>
      <c r="AN20" s="1"/>
      <c r="AO20"/>
      <c r="AP20" s="1"/>
      <c r="AQ20" s="1"/>
      <c r="AR20" s="1"/>
      <c r="AS20" s="1"/>
      <c r="AT20" s="1"/>
      <c r="AU20"/>
      <c r="AV20" s="1"/>
      <c r="AW20" s="1"/>
      <c r="AX20" s="1"/>
      <c r="AY20" s="1"/>
      <c r="AZ20" s="1"/>
      <c r="BA20"/>
      <c r="BB20" s="1"/>
      <c r="BC20" s="1"/>
      <c r="BD20" s="1"/>
      <c r="BE20" s="1"/>
      <c r="BF20" s="1"/>
      <c r="BG20"/>
      <c r="BH20" s="1"/>
    </row>
    <row r="21" spans="1:60" ht="90" customHeight="1" x14ac:dyDescent="0.2">
      <c r="A21" s="110">
        <v>5411</v>
      </c>
      <c r="B21" s="111">
        <v>15</v>
      </c>
      <c r="C21" s="153" t="s">
        <v>2096</v>
      </c>
      <c r="D21" s="110" t="s">
        <v>2093</v>
      </c>
      <c r="E21" s="110" t="s">
        <v>2348</v>
      </c>
      <c r="F21" s="110" t="s">
        <v>27</v>
      </c>
      <c r="G21" s="110">
        <v>2007</v>
      </c>
      <c r="H21" s="110" t="s">
        <v>2098</v>
      </c>
      <c r="I21" s="110" t="s">
        <v>583</v>
      </c>
      <c r="J21" s="110">
        <v>0</v>
      </c>
      <c r="K21" s="110">
        <v>0</v>
      </c>
      <c r="L21" s="110" t="s">
        <v>2094</v>
      </c>
      <c r="M21" s="113" t="s">
        <v>2100</v>
      </c>
      <c r="N21" s="112">
        <v>42185</v>
      </c>
      <c r="O21" s="115">
        <v>74340</v>
      </c>
      <c r="P21" s="110" t="s">
        <v>2158</v>
      </c>
      <c r="Q21" s="110" t="s">
        <v>5005</v>
      </c>
      <c r="R21" s="1"/>
      <c r="S21" s="1"/>
      <c r="T21" s="1"/>
      <c r="U21" s="1"/>
      <c r="V21" s="1"/>
      <c r="X21" s="1"/>
      <c r="Y21" s="1"/>
      <c r="Z21" s="1"/>
      <c r="AA21" s="1"/>
      <c r="AB21" s="1"/>
      <c r="AD21" s="1"/>
      <c r="AE21" s="1"/>
      <c r="AF21" s="1"/>
      <c r="AG21" s="1"/>
      <c r="AH21" s="1"/>
      <c r="AJ21" s="1"/>
      <c r="AK21" s="1"/>
      <c r="AL21" s="1"/>
      <c r="AM21" s="1"/>
      <c r="AN21" s="1"/>
      <c r="AP21" s="1"/>
      <c r="AQ21" s="1"/>
      <c r="AR21" s="1"/>
      <c r="AS21" s="1"/>
      <c r="AT21" s="1"/>
      <c r="AV21" s="1"/>
      <c r="AW21" s="1"/>
      <c r="AX21" s="1"/>
      <c r="AY21" s="1"/>
      <c r="AZ21" s="1"/>
      <c r="BB21" s="1"/>
      <c r="BC21" s="1"/>
      <c r="BD21" s="1"/>
      <c r="BE21" s="1"/>
      <c r="BF21" s="1"/>
      <c r="BH21" s="1"/>
    </row>
    <row r="22" spans="1:60" ht="139.5" customHeight="1" x14ac:dyDescent="0.2">
      <c r="A22" s="110">
        <v>5151</v>
      </c>
      <c r="B22" s="111">
        <v>16</v>
      </c>
      <c r="C22" s="153" t="s">
        <v>3457</v>
      </c>
      <c r="D22" s="110" t="s">
        <v>3458</v>
      </c>
      <c r="E22" s="110" t="s">
        <v>2344</v>
      </c>
      <c r="F22" s="110" t="s">
        <v>606</v>
      </c>
      <c r="G22" s="110" t="s">
        <v>3477</v>
      </c>
      <c r="H22" s="110" t="s">
        <v>3478</v>
      </c>
      <c r="I22" s="110" t="s">
        <v>92</v>
      </c>
      <c r="J22" s="110">
        <v>3646</v>
      </c>
      <c r="K22" s="110">
        <v>310021</v>
      </c>
      <c r="L22" s="110" t="s">
        <v>3347</v>
      </c>
      <c r="M22" s="113" t="s">
        <v>3482</v>
      </c>
      <c r="N22" s="112">
        <v>42641</v>
      </c>
      <c r="O22" s="115">
        <v>5452</v>
      </c>
      <c r="P22" s="110" t="s">
        <v>2158</v>
      </c>
      <c r="Q22" s="110" t="s">
        <v>4471</v>
      </c>
      <c r="R22" s="1"/>
      <c r="S22" s="1"/>
      <c r="T22" s="1"/>
      <c r="U22" s="1"/>
      <c r="V22" s="1"/>
      <c r="X22" s="1"/>
      <c r="Y22" s="1"/>
      <c r="Z22" s="1"/>
      <c r="AA22" s="1"/>
      <c r="AB22" s="1"/>
      <c r="AD22" s="1"/>
      <c r="AE22" s="1"/>
      <c r="AF22" s="1"/>
      <c r="AG22" s="1"/>
      <c r="AH22" s="1"/>
      <c r="AJ22" s="1"/>
      <c r="AK22" s="1"/>
      <c r="AL22" s="1"/>
      <c r="AM22" s="1"/>
      <c r="AN22" s="1"/>
      <c r="AP22" s="1"/>
      <c r="AQ22" s="1"/>
      <c r="AR22" s="1"/>
      <c r="AS22" s="1"/>
      <c r="AT22" s="1"/>
      <c r="AV22" s="1"/>
      <c r="AW22" s="1"/>
      <c r="AX22" s="1"/>
      <c r="AY22" s="1"/>
      <c r="AZ22" s="1"/>
      <c r="BB22" s="1"/>
      <c r="BC22" s="1"/>
      <c r="BD22" s="1"/>
      <c r="BE22" s="1"/>
      <c r="BF22" s="1"/>
      <c r="BH22" s="1"/>
    </row>
    <row r="23" spans="1:60" ht="111.75" customHeight="1" x14ac:dyDescent="0.2">
      <c r="A23" s="110">
        <v>5151</v>
      </c>
      <c r="B23" s="111">
        <v>17</v>
      </c>
      <c r="C23" s="153" t="s">
        <v>3453</v>
      </c>
      <c r="D23" s="110" t="s">
        <v>3446</v>
      </c>
      <c r="E23" s="110" t="s">
        <v>2344</v>
      </c>
      <c r="F23" s="110" t="s">
        <v>2141</v>
      </c>
      <c r="G23" s="110" t="s">
        <v>3462</v>
      </c>
      <c r="H23" s="110" t="s">
        <v>3472</v>
      </c>
      <c r="I23" s="110" t="s">
        <v>92</v>
      </c>
      <c r="J23" s="110">
        <v>3646</v>
      </c>
      <c r="K23" s="110">
        <v>310021</v>
      </c>
      <c r="L23" s="110" t="s">
        <v>3347</v>
      </c>
      <c r="M23" s="113" t="s">
        <v>3482</v>
      </c>
      <c r="N23" s="112">
        <v>42641</v>
      </c>
      <c r="O23" s="115">
        <v>17133.2</v>
      </c>
      <c r="P23" s="110" t="s">
        <v>242</v>
      </c>
      <c r="Q23" s="110" t="s">
        <v>3436</v>
      </c>
      <c r="R23" s="1"/>
      <c r="S23" s="1"/>
      <c r="T23" s="1"/>
      <c r="U23" s="1"/>
      <c r="V23" s="1"/>
      <c r="X23" s="1"/>
      <c r="Y23" s="1"/>
      <c r="Z23" s="1"/>
      <c r="AA23" s="1"/>
      <c r="AB23" s="1"/>
      <c r="AD23" s="1"/>
      <c r="AE23" s="1"/>
      <c r="AF23" s="1"/>
      <c r="AG23" s="1"/>
      <c r="AH23" s="1"/>
      <c r="AJ23" s="1"/>
      <c r="AK23" s="1"/>
      <c r="AL23" s="1"/>
      <c r="AM23" s="1"/>
      <c r="AN23" s="1"/>
      <c r="AP23" s="1"/>
      <c r="AQ23" s="1"/>
      <c r="AR23" s="1"/>
      <c r="AS23" s="1"/>
      <c r="AT23" s="1"/>
      <c r="AV23" s="1"/>
      <c r="AW23" s="1"/>
      <c r="AX23" s="1"/>
      <c r="AY23" s="1"/>
      <c r="AZ23" s="1"/>
      <c r="BB23" s="1"/>
      <c r="BC23" s="1"/>
      <c r="BD23" s="1"/>
      <c r="BE23" s="1"/>
      <c r="BF23" s="1"/>
      <c r="BH23" s="1"/>
    </row>
    <row r="24" spans="1:60" ht="156.75" customHeight="1" x14ac:dyDescent="0.2">
      <c r="A24" s="110">
        <v>5111</v>
      </c>
      <c r="B24" s="111">
        <v>18</v>
      </c>
      <c r="C24" s="153" t="s">
        <v>3512</v>
      </c>
      <c r="D24" s="110" t="s">
        <v>3530</v>
      </c>
      <c r="E24" s="110" t="s">
        <v>2344</v>
      </c>
      <c r="F24" s="110" t="s">
        <v>515</v>
      </c>
      <c r="G24" s="110" t="s">
        <v>647</v>
      </c>
      <c r="H24" s="110" t="s">
        <v>647</v>
      </c>
      <c r="I24" s="110" t="s">
        <v>92</v>
      </c>
      <c r="J24" s="110">
        <v>3711</v>
      </c>
      <c r="K24" s="110" t="s">
        <v>3595</v>
      </c>
      <c r="L24" s="110" t="s">
        <v>3347</v>
      </c>
      <c r="M24" s="113" t="s">
        <v>3545</v>
      </c>
      <c r="N24" s="112">
        <v>42647</v>
      </c>
      <c r="O24" s="115">
        <v>6380</v>
      </c>
      <c r="P24" s="110" t="s">
        <v>242</v>
      </c>
      <c r="Q24" s="110" t="s">
        <v>3547</v>
      </c>
      <c r="R24" s="1"/>
      <c r="S24" s="1"/>
      <c r="T24" s="1"/>
      <c r="U24" s="1"/>
      <c r="V24" s="1"/>
      <c r="X24" s="1"/>
      <c r="Y24" s="1"/>
      <c r="Z24" s="1"/>
      <c r="AA24" s="1"/>
      <c r="AB24" s="1"/>
      <c r="AD24" s="1"/>
      <c r="AE24" s="1"/>
      <c r="AF24" s="1"/>
      <c r="AG24" s="1"/>
      <c r="AH24" s="1"/>
      <c r="AJ24" s="1"/>
      <c r="AK24" s="1"/>
      <c r="AL24" s="1"/>
      <c r="AM24" s="1"/>
      <c r="AN24" s="1"/>
      <c r="AP24" s="1"/>
      <c r="AQ24" s="1"/>
      <c r="AR24" s="1"/>
      <c r="AS24" s="1"/>
      <c r="AT24" s="1"/>
      <c r="AV24" s="1"/>
      <c r="AW24" s="1"/>
      <c r="AX24" s="1"/>
      <c r="AY24" s="1"/>
      <c r="AZ24" s="1"/>
      <c r="BB24" s="1"/>
      <c r="BC24" s="1"/>
      <c r="BD24" s="1"/>
      <c r="BE24" s="1"/>
      <c r="BF24" s="1"/>
      <c r="BH24" s="1"/>
    </row>
    <row r="25" spans="1:60" ht="183.75" customHeight="1" x14ac:dyDescent="0.2">
      <c r="A25" s="110">
        <v>5111</v>
      </c>
      <c r="B25" s="111">
        <v>19</v>
      </c>
      <c r="C25" s="153" t="s">
        <v>3513</v>
      </c>
      <c r="D25" s="110" t="s">
        <v>3531</v>
      </c>
      <c r="E25" s="110" t="s">
        <v>2344</v>
      </c>
      <c r="F25" s="110" t="s">
        <v>515</v>
      </c>
      <c r="G25" s="110" t="s">
        <v>647</v>
      </c>
      <c r="H25" s="110" t="s">
        <v>647</v>
      </c>
      <c r="I25" s="110" t="s">
        <v>400</v>
      </c>
      <c r="J25" s="110">
        <v>3711</v>
      </c>
      <c r="K25" s="110" t="s">
        <v>3595</v>
      </c>
      <c r="L25" s="110" t="s">
        <v>3347</v>
      </c>
      <c r="M25" s="113" t="s">
        <v>3545</v>
      </c>
      <c r="N25" s="112">
        <v>42647</v>
      </c>
      <c r="O25" s="115">
        <v>5452</v>
      </c>
      <c r="P25" s="110" t="s">
        <v>5325</v>
      </c>
      <c r="Q25" s="110" t="s">
        <v>3546</v>
      </c>
      <c r="R25" s="1"/>
      <c r="S25" s="1"/>
      <c r="T25" s="1"/>
      <c r="U25" s="1"/>
      <c r="V25" s="1"/>
      <c r="X25" s="1"/>
      <c r="Y25" s="1"/>
      <c r="Z25" s="1"/>
      <c r="AA25" s="1"/>
      <c r="AB25" s="1"/>
      <c r="AD25" s="1"/>
      <c r="AE25" s="1"/>
      <c r="AF25" s="1"/>
      <c r="AG25" s="1"/>
      <c r="AH25" s="1"/>
      <c r="AJ25" s="1"/>
      <c r="AK25" s="1"/>
      <c r="AL25" s="1"/>
      <c r="AM25" s="1"/>
      <c r="AN25" s="1"/>
      <c r="AP25" s="1"/>
      <c r="AQ25" s="1"/>
      <c r="AR25" s="1"/>
      <c r="AS25" s="1"/>
      <c r="AT25" s="1"/>
      <c r="AV25" s="1"/>
      <c r="AW25" s="1"/>
      <c r="AX25" s="1"/>
      <c r="AY25" s="1"/>
      <c r="AZ25" s="1"/>
      <c r="BB25" s="1"/>
      <c r="BC25" s="1"/>
      <c r="BD25" s="1"/>
      <c r="BE25" s="1"/>
      <c r="BF25" s="1"/>
      <c r="BH25" s="1"/>
    </row>
    <row r="26" spans="1:60" ht="100.5" customHeight="1" x14ac:dyDescent="0.2">
      <c r="A26" s="110">
        <v>5111</v>
      </c>
      <c r="B26" s="111">
        <v>20</v>
      </c>
      <c r="C26" s="153" t="s">
        <v>3526</v>
      </c>
      <c r="D26" s="110" t="s">
        <v>3538</v>
      </c>
      <c r="E26" s="110" t="s">
        <v>2344</v>
      </c>
      <c r="F26" s="110" t="s">
        <v>3540</v>
      </c>
      <c r="G26" s="110" t="s">
        <v>3543</v>
      </c>
      <c r="H26" s="110" t="s">
        <v>647</v>
      </c>
      <c r="I26" s="110" t="s">
        <v>92</v>
      </c>
      <c r="J26" s="110">
        <v>3711</v>
      </c>
      <c r="K26" s="110" t="s">
        <v>3595</v>
      </c>
      <c r="L26" s="110" t="s">
        <v>3347</v>
      </c>
      <c r="M26" s="113" t="s">
        <v>3545</v>
      </c>
      <c r="N26" s="112">
        <v>42647</v>
      </c>
      <c r="O26" s="115">
        <v>3190</v>
      </c>
      <c r="P26" s="110" t="s">
        <v>242</v>
      </c>
      <c r="Q26" s="110" t="s">
        <v>3436</v>
      </c>
      <c r="R26" s="1"/>
      <c r="S26" s="1"/>
      <c r="T26" s="1"/>
      <c r="U26" s="1"/>
      <c r="V26" s="1"/>
      <c r="X26" s="1"/>
      <c r="Y26" s="1"/>
      <c r="Z26" s="1"/>
      <c r="AA26" s="1"/>
      <c r="AB26" s="1"/>
      <c r="AD26" s="1"/>
      <c r="AE26" s="1"/>
      <c r="AF26" s="1"/>
      <c r="AG26" s="1"/>
      <c r="AH26" s="1"/>
      <c r="AJ26" s="1"/>
      <c r="AK26" s="1"/>
      <c r="AL26" s="1"/>
      <c r="AM26" s="1"/>
      <c r="AN26" s="1"/>
      <c r="AP26" s="1"/>
      <c r="AQ26" s="1"/>
      <c r="AR26" s="1"/>
      <c r="AS26" s="1"/>
      <c r="AT26" s="1"/>
      <c r="AV26" s="1"/>
      <c r="AW26" s="1"/>
      <c r="AX26" s="1"/>
      <c r="AY26" s="1"/>
      <c r="AZ26" s="1"/>
      <c r="BB26" s="1"/>
      <c r="BC26" s="1"/>
      <c r="BD26" s="1"/>
      <c r="BE26" s="1"/>
      <c r="BF26" s="1"/>
      <c r="BH26" s="1"/>
    </row>
    <row r="27" spans="1:60" ht="100.5" customHeight="1" x14ac:dyDescent="0.2">
      <c r="A27" s="110">
        <v>5191</v>
      </c>
      <c r="B27" s="111">
        <v>21</v>
      </c>
      <c r="C27" s="153" t="s">
        <v>3568</v>
      </c>
      <c r="D27" s="110" t="s">
        <v>3574</v>
      </c>
      <c r="E27" s="110" t="s">
        <v>2345</v>
      </c>
      <c r="F27" s="110" t="s">
        <v>834</v>
      </c>
      <c r="G27" s="110" t="s">
        <v>3576</v>
      </c>
      <c r="H27" s="110" t="s">
        <v>3581</v>
      </c>
      <c r="I27" s="110" t="s">
        <v>583</v>
      </c>
      <c r="J27" s="110">
        <v>4657</v>
      </c>
      <c r="K27" s="110" t="s">
        <v>3596</v>
      </c>
      <c r="L27" s="110" t="s">
        <v>3347</v>
      </c>
      <c r="M27" s="113" t="s">
        <v>3587</v>
      </c>
      <c r="N27" s="112">
        <v>42696</v>
      </c>
      <c r="O27" s="115">
        <v>8033</v>
      </c>
      <c r="P27" s="110" t="s">
        <v>242</v>
      </c>
      <c r="Q27" s="110" t="s">
        <v>5006</v>
      </c>
      <c r="R27" s="1"/>
      <c r="S27" s="1"/>
      <c r="T27" s="1"/>
      <c r="U27" s="1"/>
      <c r="V27" s="1"/>
      <c r="X27" s="1"/>
      <c r="Y27" s="1"/>
      <c r="Z27" s="1"/>
      <c r="AA27" s="1"/>
      <c r="AB27" s="1"/>
      <c r="AD27" s="1"/>
      <c r="AE27" s="1"/>
      <c r="AF27" s="1"/>
      <c r="AG27" s="1"/>
      <c r="AH27" s="1"/>
      <c r="AJ27" s="1"/>
      <c r="AK27" s="1"/>
      <c r="AL27" s="1"/>
      <c r="AM27" s="1"/>
      <c r="AN27" s="1"/>
      <c r="AP27" s="1"/>
      <c r="AQ27" s="1"/>
      <c r="AR27" s="1"/>
      <c r="AS27" s="1"/>
      <c r="AT27" s="1"/>
      <c r="AV27" s="1"/>
      <c r="AW27" s="1"/>
      <c r="AX27" s="1"/>
      <c r="AY27" s="1"/>
      <c r="AZ27" s="1"/>
      <c r="BB27" s="1"/>
      <c r="BC27" s="1"/>
      <c r="BD27" s="1"/>
      <c r="BE27" s="1"/>
      <c r="BF27" s="1"/>
      <c r="BH27" s="1"/>
    </row>
    <row r="28" spans="1:60" ht="100.5" customHeight="1" x14ac:dyDescent="0.2">
      <c r="A28" s="110">
        <v>5191</v>
      </c>
      <c r="B28" s="111">
        <v>22</v>
      </c>
      <c r="C28" s="153" t="s">
        <v>3573</v>
      </c>
      <c r="D28" s="110" t="s">
        <v>3575</v>
      </c>
      <c r="E28" s="110" t="s">
        <v>2345</v>
      </c>
      <c r="F28" s="110" t="s">
        <v>834</v>
      </c>
      <c r="G28" s="110" t="s">
        <v>3585</v>
      </c>
      <c r="H28" s="110" t="s">
        <v>3586</v>
      </c>
      <c r="I28" s="110" t="s">
        <v>583</v>
      </c>
      <c r="J28" s="110">
        <v>4657</v>
      </c>
      <c r="K28" s="110" t="s">
        <v>3596</v>
      </c>
      <c r="L28" s="110" t="s">
        <v>3347</v>
      </c>
      <c r="M28" s="113" t="s">
        <v>3587</v>
      </c>
      <c r="N28" s="112">
        <v>42696</v>
      </c>
      <c r="O28" s="115">
        <v>15470.92</v>
      </c>
      <c r="P28" s="110" t="s">
        <v>242</v>
      </c>
      <c r="Q28" s="110" t="s">
        <v>3429</v>
      </c>
      <c r="R28" s="1"/>
      <c r="S28" s="1"/>
      <c r="T28" s="1"/>
      <c r="U28" s="1"/>
      <c r="V28" s="1"/>
      <c r="X28" s="1"/>
      <c r="Y28" s="1"/>
      <c r="Z28" s="1"/>
      <c r="AA28" s="1"/>
      <c r="AB28" s="1"/>
      <c r="AD28" s="1"/>
      <c r="AE28" s="1"/>
      <c r="AF28" s="1"/>
      <c r="AG28" s="1"/>
      <c r="AH28" s="1"/>
      <c r="AJ28" s="1"/>
      <c r="AK28" s="1"/>
      <c r="AL28" s="1"/>
      <c r="AM28" s="1"/>
      <c r="AN28" s="1"/>
      <c r="AP28" s="1"/>
      <c r="AQ28" s="1"/>
      <c r="AR28" s="1"/>
      <c r="AS28" s="1"/>
      <c r="AT28" s="1"/>
      <c r="AV28" s="1"/>
      <c r="AW28" s="1"/>
      <c r="AX28" s="1"/>
      <c r="AY28" s="1"/>
      <c r="AZ28" s="1"/>
      <c r="BB28" s="1"/>
      <c r="BC28" s="1"/>
      <c r="BD28" s="1"/>
      <c r="BE28" s="1"/>
      <c r="BF28" s="1"/>
      <c r="BH28" s="1"/>
    </row>
    <row r="29" spans="1:60" ht="100.5" customHeight="1" x14ac:dyDescent="0.2">
      <c r="A29" s="110">
        <v>5151</v>
      </c>
      <c r="B29" s="111">
        <v>23</v>
      </c>
      <c r="C29" s="153" t="s">
        <v>3461</v>
      </c>
      <c r="D29" s="110" t="s">
        <v>3460</v>
      </c>
      <c r="E29" s="110" t="s">
        <v>2344</v>
      </c>
      <c r="F29" s="110" t="s">
        <v>788</v>
      </c>
      <c r="G29" s="110" t="s">
        <v>3480</v>
      </c>
      <c r="H29" s="110" t="s">
        <v>3481</v>
      </c>
      <c r="I29" s="110" t="s">
        <v>92</v>
      </c>
      <c r="J29" s="110">
        <v>3646</v>
      </c>
      <c r="K29" s="110">
        <v>310021</v>
      </c>
      <c r="L29" s="110" t="s">
        <v>3347</v>
      </c>
      <c r="M29" s="113" t="s">
        <v>3482</v>
      </c>
      <c r="N29" s="112">
        <v>42641</v>
      </c>
      <c r="O29" s="115">
        <v>29000</v>
      </c>
      <c r="P29" s="110" t="s">
        <v>242</v>
      </c>
      <c r="Q29" s="110" t="s">
        <v>3429</v>
      </c>
      <c r="R29" s="1"/>
      <c r="S29" s="1"/>
      <c r="T29" s="1"/>
      <c r="U29" s="1"/>
      <c r="V29" s="1"/>
      <c r="X29" s="1"/>
      <c r="Y29" s="1"/>
      <c r="Z29" s="1"/>
      <c r="AA29" s="1"/>
      <c r="AB29" s="1"/>
      <c r="AD29" s="1"/>
      <c r="AE29" s="1"/>
      <c r="AF29" s="1"/>
      <c r="AG29" s="1"/>
      <c r="AH29" s="1"/>
      <c r="AJ29" s="1"/>
      <c r="AK29" s="1"/>
      <c r="AL29" s="1"/>
      <c r="AM29" s="1"/>
      <c r="AN29" s="1"/>
      <c r="AP29" s="1"/>
      <c r="AQ29" s="1"/>
      <c r="AR29" s="1"/>
      <c r="AS29" s="1"/>
      <c r="AT29" s="1"/>
      <c r="AV29" s="1"/>
      <c r="AW29" s="1"/>
      <c r="AX29" s="1"/>
      <c r="AY29" s="1"/>
      <c r="AZ29" s="1"/>
      <c r="BB29" s="1"/>
      <c r="BC29" s="1"/>
      <c r="BD29" s="1"/>
      <c r="BE29" s="1"/>
      <c r="BF29" s="1"/>
      <c r="BH29" s="1"/>
    </row>
    <row r="30" spans="1:60" ht="100.5" customHeight="1" x14ac:dyDescent="0.2">
      <c r="A30" s="110">
        <v>5111</v>
      </c>
      <c r="B30" s="111">
        <v>24</v>
      </c>
      <c r="C30" s="153" t="s">
        <v>3527</v>
      </c>
      <c r="D30" s="110" t="s">
        <v>3539</v>
      </c>
      <c r="E30" s="110" t="s">
        <v>2344</v>
      </c>
      <c r="F30" s="110" t="s">
        <v>3540</v>
      </c>
      <c r="G30" s="110" t="s">
        <v>3544</v>
      </c>
      <c r="H30" s="110" t="s">
        <v>647</v>
      </c>
      <c r="I30" s="110" t="s">
        <v>92</v>
      </c>
      <c r="J30" s="110">
        <v>3711</v>
      </c>
      <c r="K30" s="110" t="s">
        <v>3595</v>
      </c>
      <c r="L30" s="110" t="s">
        <v>3347</v>
      </c>
      <c r="M30" s="113" t="s">
        <v>3545</v>
      </c>
      <c r="N30" s="112">
        <v>42647</v>
      </c>
      <c r="O30" s="115">
        <v>2494</v>
      </c>
      <c r="P30" s="110" t="s">
        <v>242</v>
      </c>
      <c r="Q30" s="110" t="s">
        <v>4471</v>
      </c>
      <c r="R30" s="1"/>
      <c r="S30" s="1"/>
      <c r="T30" s="1"/>
      <c r="U30" s="1"/>
      <c r="V30" s="1"/>
      <c r="X30" s="1"/>
      <c r="Y30" s="1"/>
      <c r="Z30" s="1"/>
      <c r="AA30" s="1"/>
      <c r="AB30" s="1"/>
      <c r="AD30" s="1"/>
      <c r="AE30" s="1"/>
      <c r="AF30" s="1"/>
      <c r="AG30" s="1"/>
      <c r="AH30" s="1"/>
      <c r="AJ30" s="1"/>
      <c r="AK30" s="1"/>
      <c r="AL30" s="1"/>
      <c r="AM30" s="1"/>
      <c r="AN30" s="1"/>
      <c r="AP30" s="1"/>
      <c r="AQ30" s="1"/>
      <c r="AR30" s="1"/>
      <c r="AS30" s="1"/>
      <c r="AT30" s="1"/>
      <c r="AV30" s="1"/>
      <c r="AW30" s="1"/>
      <c r="AX30" s="1"/>
      <c r="AY30" s="1"/>
      <c r="AZ30" s="1"/>
      <c r="BB30" s="1"/>
      <c r="BC30" s="1"/>
      <c r="BD30" s="1"/>
      <c r="BE30" s="1"/>
      <c r="BF30" s="1"/>
      <c r="BH30" s="1"/>
    </row>
    <row r="31" spans="1:60" ht="100.5" customHeight="1" x14ac:dyDescent="0.2">
      <c r="A31" s="110">
        <v>5191</v>
      </c>
      <c r="B31" s="111">
        <v>25</v>
      </c>
      <c r="C31" s="153" t="s">
        <v>3569</v>
      </c>
      <c r="D31" s="110" t="s">
        <v>3574</v>
      </c>
      <c r="E31" s="110" t="s">
        <v>2345</v>
      </c>
      <c r="F31" s="110" t="s">
        <v>56</v>
      </c>
      <c r="G31" s="110"/>
      <c r="H31" s="110"/>
      <c r="I31" s="110" t="s">
        <v>583</v>
      </c>
      <c r="J31" s="110">
        <v>4657</v>
      </c>
      <c r="K31" s="110" t="s">
        <v>3596</v>
      </c>
      <c r="L31" s="110" t="s">
        <v>3347</v>
      </c>
      <c r="M31" s="113" t="s">
        <v>3587</v>
      </c>
      <c r="N31" s="112">
        <v>42696</v>
      </c>
      <c r="O31" s="115">
        <v>8033</v>
      </c>
      <c r="P31" s="110" t="s">
        <v>2158</v>
      </c>
      <c r="Q31" s="110" t="s">
        <v>4471</v>
      </c>
      <c r="R31" s="1"/>
      <c r="S31" s="1"/>
      <c r="T31" s="1"/>
      <c r="U31" s="1"/>
      <c r="V31" s="1"/>
      <c r="X31" s="1"/>
      <c r="Y31" s="1"/>
      <c r="Z31" s="1"/>
      <c r="AA31" s="1"/>
      <c r="AB31" s="1"/>
      <c r="AD31" s="1"/>
      <c r="AE31" s="1"/>
      <c r="AF31" s="1"/>
      <c r="AG31" s="1"/>
      <c r="AH31" s="1"/>
      <c r="AJ31" s="1"/>
      <c r="AK31" s="1"/>
      <c r="AL31" s="1"/>
      <c r="AM31" s="1"/>
      <c r="AN31" s="1"/>
      <c r="AP31" s="1"/>
      <c r="AQ31" s="1"/>
      <c r="AR31" s="1"/>
      <c r="AS31" s="1"/>
      <c r="AT31" s="1"/>
      <c r="AV31" s="1"/>
      <c r="AW31" s="1"/>
      <c r="AX31" s="1"/>
      <c r="AY31" s="1"/>
      <c r="AZ31" s="1"/>
      <c r="BB31" s="1"/>
      <c r="BC31" s="1"/>
      <c r="BD31" s="1"/>
      <c r="BE31" s="1"/>
      <c r="BF31" s="1"/>
      <c r="BH31" s="1"/>
    </row>
    <row r="32" spans="1:60" ht="141" customHeight="1" x14ac:dyDescent="0.2">
      <c r="A32" s="110">
        <v>5231</v>
      </c>
      <c r="B32" s="111">
        <v>26</v>
      </c>
      <c r="C32" s="153" t="s">
        <v>3710</v>
      </c>
      <c r="D32" s="110" t="s">
        <v>3711</v>
      </c>
      <c r="E32" s="110" t="s">
        <v>2344</v>
      </c>
      <c r="F32" s="110" t="s">
        <v>3714</v>
      </c>
      <c r="G32" s="110" t="s">
        <v>3715</v>
      </c>
      <c r="H32" s="110" t="s">
        <v>3716</v>
      </c>
      <c r="I32" s="110" t="s">
        <v>3717</v>
      </c>
      <c r="J32" s="110" t="s">
        <v>3720</v>
      </c>
      <c r="K32" s="110" t="s">
        <v>3737</v>
      </c>
      <c r="L32" s="110" t="s">
        <v>3721</v>
      </c>
      <c r="M32" s="113" t="s">
        <v>3722</v>
      </c>
      <c r="N32" s="112">
        <v>42977</v>
      </c>
      <c r="O32" s="115">
        <v>7540</v>
      </c>
      <c r="P32" s="110" t="s">
        <v>2158</v>
      </c>
      <c r="Q32" s="110" t="s">
        <v>3429</v>
      </c>
      <c r="R32" s="1"/>
      <c r="S32" s="1"/>
      <c r="T32" s="1"/>
      <c r="U32" s="1"/>
      <c r="V32" s="1"/>
      <c r="X32" s="1"/>
      <c r="Y32" s="1"/>
      <c r="Z32" s="1"/>
      <c r="AA32" s="1"/>
      <c r="AB32" s="1"/>
      <c r="AD32" s="1"/>
      <c r="AE32" s="1"/>
      <c r="AF32" s="1"/>
      <c r="AG32" s="1"/>
      <c r="AH32" s="1"/>
      <c r="AJ32" s="1"/>
      <c r="AK32" s="1"/>
      <c r="AL32" s="1"/>
      <c r="AM32" s="1"/>
      <c r="AN32" s="1"/>
      <c r="AP32" s="1"/>
      <c r="AQ32" s="1"/>
      <c r="AR32" s="1"/>
      <c r="AS32" s="1"/>
      <c r="AT32" s="1"/>
      <c r="AV32" s="1"/>
      <c r="AW32" s="1"/>
      <c r="AX32" s="1"/>
      <c r="AY32" s="1"/>
      <c r="AZ32" s="1"/>
      <c r="BB32" s="1"/>
      <c r="BC32" s="1"/>
      <c r="BD32" s="1"/>
      <c r="BE32" s="1"/>
      <c r="BF32" s="1"/>
      <c r="BH32" s="1"/>
    </row>
    <row r="33" spans="1:60" ht="100.5" customHeight="1" x14ac:dyDescent="0.2">
      <c r="A33" s="110">
        <v>5231</v>
      </c>
      <c r="B33" s="111">
        <v>27</v>
      </c>
      <c r="C33" s="153" t="s">
        <v>3712</v>
      </c>
      <c r="D33" s="110" t="s">
        <v>3713</v>
      </c>
      <c r="E33" s="110" t="s">
        <v>2344</v>
      </c>
      <c r="F33" s="110" t="s">
        <v>182</v>
      </c>
      <c r="G33" s="110" t="s">
        <v>3718</v>
      </c>
      <c r="H33" s="110" t="s">
        <v>3719</v>
      </c>
      <c r="I33" s="110" t="s">
        <v>92</v>
      </c>
      <c r="J33" s="110" t="s">
        <v>3720</v>
      </c>
      <c r="K33" s="110" t="s">
        <v>3737</v>
      </c>
      <c r="L33" s="110" t="s">
        <v>3721</v>
      </c>
      <c r="M33" s="113" t="s">
        <v>3722</v>
      </c>
      <c r="N33" s="112">
        <v>42977</v>
      </c>
      <c r="O33" s="115">
        <v>10962</v>
      </c>
      <c r="P33" s="110" t="s">
        <v>242</v>
      </c>
      <c r="Q33" s="110" t="s">
        <v>3429</v>
      </c>
      <c r="R33" s="1"/>
      <c r="S33" s="1"/>
      <c r="T33" s="1"/>
      <c r="U33" s="1"/>
      <c r="V33" s="1"/>
      <c r="X33" s="1"/>
      <c r="Y33" s="1"/>
      <c r="Z33" s="1"/>
      <c r="AA33" s="1"/>
      <c r="AB33" s="1"/>
      <c r="AD33" s="1"/>
      <c r="AE33" s="1"/>
      <c r="AF33" s="1"/>
      <c r="AG33" s="1"/>
      <c r="AH33" s="1"/>
      <c r="AJ33" s="1"/>
      <c r="AK33" s="1"/>
      <c r="AL33" s="1"/>
      <c r="AM33" s="1"/>
      <c r="AN33" s="1"/>
      <c r="AP33" s="1"/>
      <c r="AQ33" s="1"/>
      <c r="AR33" s="1"/>
      <c r="AS33" s="1"/>
      <c r="AT33" s="1"/>
      <c r="AV33" s="1"/>
      <c r="AW33" s="1"/>
      <c r="AX33" s="1"/>
      <c r="AY33" s="1"/>
      <c r="AZ33" s="1"/>
      <c r="BB33" s="1"/>
      <c r="BC33" s="1"/>
      <c r="BD33" s="1"/>
      <c r="BE33" s="1"/>
      <c r="BF33" s="1"/>
      <c r="BH33" s="1"/>
    </row>
    <row r="34" spans="1:60" s="79" customFormat="1" ht="57" x14ac:dyDescent="0.2">
      <c r="A34" s="110">
        <v>51501</v>
      </c>
      <c r="B34" s="111">
        <v>28</v>
      </c>
      <c r="C34" s="153" t="s">
        <v>4469</v>
      </c>
      <c r="D34" s="110" t="s">
        <v>4459</v>
      </c>
      <c r="E34" s="110" t="s">
        <v>3958</v>
      </c>
      <c r="F34" s="110" t="s">
        <v>4460</v>
      </c>
      <c r="G34" s="110" t="s">
        <v>4450</v>
      </c>
      <c r="H34" s="110" t="s">
        <v>4470</v>
      </c>
      <c r="I34" s="110" t="s">
        <v>92</v>
      </c>
      <c r="J34" s="110">
        <v>4709</v>
      </c>
      <c r="K34" s="110">
        <v>4064698616</v>
      </c>
      <c r="L34" s="110" t="s">
        <v>4376</v>
      </c>
      <c r="M34" s="113" t="s">
        <v>4462</v>
      </c>
      <c r="N34" s="112">
        <v>44116</v>
      </c>
      <c r="O34" s="115">
        <v>8100.71</v>
      </c>
      <c r="P34" s="110" t="s">
        <v>28</v>
      </c>
      <c r="Q34" s="110" t="s">
        <v>4471</v>
      </c>
      <c r="R34" s="1"/>
      <c r="S34" s="1"/>
      <c r="T34" s="1"/>
      <c r="U34" s="1"/>
      <c r="V34" s="1"/>
      <c r="W34"/>
      <c r="X34" s="1"/>
      <c r="Y34" s="1"/>
      <c r="Z34" s="1"/>
      <c r="AA34" s="1"/>
      <c r="AB34" s="1"/>
      <c r="AC34"/>
      <c r="AD34" s="1"/>
      <c r="AE34" s="1"/>
      <c r="AF34" s="1"/>
      <c r="AG34" s="1"/>
      <c r="AH34" s="1"/>
      <c r="AI34"/>
      <c r="AJ34" s="1"/>
      <c r="AK34" s="1"/>
      <c r="AL34" s="1"/>
      <c r="AM34" s="1"/>
      <c r="AN34" s="1"/>
      <c r="AO34"/>
      <c r="AP34" s="1"/>
      <c r="AQ34" s="1"/>
      <c r="AR34" s="1"/>
      <c r="AS34" s="1"/>
      <c r="AT34" s="1"/>
      <c r="AU34"/>
      <c r="AV34" s="1"/>
      <c r="AW34" s="1"/>
      <c r="AX34" s="1"/>
      <c r="AY34" s="1"/>
      <c r="AZ34" s="1"/>
      <c r="BA34"/>
      <c r="BB34" s="1"/>
      <c r="BC34" s="1"/>
      <c r="BD34" s="1"/>
      <c r="BE34" s="1"/>
      <c r="BF34" s="1"/>
      <c r="BG34"/>
      <c r="BH34" s="1"/>
    </row>
    <row r="35" spans="1:60" s="79" customFormat="1" ht="42.75" x14ac:dyDescent="0.2">
      <c r="A35" s="110">
        <v>51501</v>
      </c>
      <c r="B35" s="111">
        <v>29</v>
      </c>
      <c r="C35" s="153" t="s">
        <v>4664</v>
      </c>
      <c r="D35" s="110" t="s">
        <v>4665</v>
      </c>
      <c r="E35" s="110" t="s">
        <v>4666</v>
      </c>
      <c r="F35" s="110" t="s">
        <v>4667</v>
      </c>
      <c r="G35" s="110" t="s">
        <v>4668</v>
      </c>
      <c r="H35" s="110" t="s">
        <v>4669</v>
      </c>
      <c r="I35" s="110" t="s">
        <v>92</v>
      </c>
      <c r="J35" s="110">
        <v>6034</v>
      </c>
      <c r="K35" s="110">
        <v>4062374798</v>
      </c>
      <c r="L35" s="110" t="s">
        <v>4521</v>
      </c>
      <c r="M35" s="113">
        <v>788</v>
      </c>
      <c r="N35" s="112">
        <v>44182</v>
      </c>
      <c r="O35" s="115">
        <v>6349.86</v>
      </c>
      <c r="P35" s="110" t="s">
        <v>3955</v>
      </c>
      <c r="Q35" s="110" t="s">
        <v>4471</v>
      </c>
      <c r="R35" s="1"/>
      <c r="S35" s="1"/>
      <c r="T35" s="1"/>
      <c r="U35" s="1"/>
      <c r="V35" s="1"/>
      <c r="W35"/>
      <c r="X35" s="1"/>
      <c r="Y35" s="1"/>
      <c r="Z35" s="1"/>
      <c r="AA35" s="1"/>
      <c r="AB35" s="1"/>
      <c r="AC35"/>
      <c r="AD35" s="1"/>
      <c r="AE35" s="1"/>
      <c r="AF35" s="1"/>
      <c r="AG35" s="1"/>
      <c r="AH35" s="1"/>
      <c r="AI35"/>
      <c r="AJ35" s="1"/>
      <c r="AK35" s="1"/>
      <c r="AL35" s="1"/>
      <c r="AM35" s="1"/>
      <c r="AN35" s="1"/>
      <c r="AO35"/>
      <c r="AP35" s="1"/>
      <c r="AQ35" s="1"/>
      <c r="AR35" s="1"/>
      <c r="AS35" s="1"/>
      <c r="AT35" s="1"/>
      <c r="AU35"/>
      <c r="AV35" s="1"/>
      <c r="AW35" s="1"/>
      <c r="AX35" s="1"/>
      <c r="AY35" s="1"/>
      <c r="AZ35" s="1"/>
      <c r="BA35"/>
      <c r="BB35" s="1"/>
      <c r="BC35" s="1"/>
      <c r="BD35" s="1"/>
      <c r="BE35" s="1"/>
      <c r="BF35" s="1"/>
      <c r="BG35"/>
      <c r="BH35" s="1"/>
    </row>
    <row r="36" spans="1:60" s="79" customFormat="1" ht="71.25" customHeight="1" x14ac:dyDescent="0.2">
      <c r="A36" s="110">
        <v>51501</v>
      </c>
      <c r="B36" s="111">
        <v>30</v>
      </c>
      <c r="C36" s="153" t="s">
        <v>4670</v>
      </c>
      <c r="D36" s="110" t="s">
        <v>4617</v>
      </c>
      <c r="E36" s="110" t="s">
        <v>4194</v>
      </c>
      <c r="F36" s="110" t="s">
        <v>144</v>
      </c>
      <c r="G36" s="110" t="s">
        <v>4618</v>
      </c>
      <c r="H36" s="110" t="s">
        <v>4671</v>
      </c>
      <c r="I36" s="110" t="s">
        <v>4191</v>
      </c>
      <c r="J36" s="110">
        <v>6241</v>
      </c>
      <c r="K36" s="110">
        <v>4064698533</v>
      </c>
      <c r="L36" s="110" t="s">
        <v>4521</v>
      </c>
      <c r="M36" s="113">
        <v>100</v>
      </c>
      <c r="N36" s="112">
        <v>44195</v>
      </c>
      <c r="O36" s="115">
        <v>6960</v>
      </c>
      <c r="P36" s="110" t="s">
        <v>3955</v>
      </c>
      <c r="Q36" s="110" t="s">
        <v>4471</v>
      </c>
      <c r="R36" s="1"/>
      <c r="S36" s="1"/>
      <c r="T36" s="1"/>
      <c r="U36" s="1"/>
      <c r="V36" s="1"/>
      <c r="W36"/>
      <c r="X36" s="1"/>
      <c r="Y36" s="1"/>
      <c r="Z36" s="1"/>
      <c r="AA36" s="1"/>
      <c r="AB36" s="1"/>
      <c r="AC36"/>
      <c r="AD36" s="1"/>
      <c r="AE36" s="1"/>
      <c r="AF36" s="1"/>
      <c r="AG36" s="1"/>
      <c r="AH36" s="1"/>
      <c r="AI36"/>
      <c r="AJ36" s="1"/>
      <c r="AK36" s="1"/>
      <c r="AL36" s="1"/>
      <c r="AM36" s="1"/>
      <c r="AN36" s="1"/>
      <c r="AO36"/>
      <c r="AP36" s="1"/>
      <c r="AQ36" s="1"/>
      <c r="AR36" s="1"/>
      <c r="AS36" s="1"/>
      <c r="AT36" s="1"/>
      <c r="AU36"/>
      <c r="AV36" s="1"/>
      <c r="AW36" s="1"/>
      <c r="AX36" s="1"/>
      <c r="AY36" s="1"/>
      <c r="AZ36" s="1"/>
      <c r="BA36"/>
      <c r="BB36" s="1"/>
      <c r="BC36" s="1"/>
      <c r="BD36" s="1"/>
      <c r="BE36" s="1"/>
      <c r="BF36" s="1"/>
      <c r="BG36"/>
      <c r="BH36" s="1"/>
    </row>
    <row r="37" spans="1:60" s="79" customFormat="1" ht="85.5" x14ac:dyDescent="0.2">
      <c r="A37" s="110">
        <v>51101</v>
      </c>
      <c r="B37" s="111">
        <v>31</v>
      </c>
      <c r="C37" s="153" t="s">
        <v>4672</v>
      </c>
      <c r="D37" s="110" t="s">
        <v>4535</v>
      </c>
      <c r="E37" s="110" t="s">
        <v>2344</v>
      </c>
      <c r="F37" s="110" t="s">
        <v>515</v>
      </c>
      <c r="G37" s="110"/>
      <c r="H37" s="110"/>
      <c r="I37" s="110" t="s">
        <v>4056</v>
      </c>
      <c r="J37" s="110">
        <v>6243</v>
      </c>
      <c r="K37" s="110">
        <v>4064698533</v>
      </c>
      <c r="L37" s="110" t="s">
        <v>4521</v>
      </c>
      <c r="M37" s="113">
        <v>99</v>
      </c>
      <c r="N37" s="112">
        <v>44195</v>
      </c>
      <c r="O37" s="115">
        <v>7116.6</v>
      </c>
      <c r="P37" s="110" t="s">
        <v>3955</v>
      </c>
      <c r="Q37" s="110" t="s">
        <v>4471</v>
      </c>
      <c r="R37" s="1"/>
      <c r="S37" s="1"/>
      <c r="T37" s="1"/>
      <c r="U37" s="1"/>
      <c r="V37" s="1"/>
      <c r="W37"/>
      <c r="X37" s="1"/>
      <c r="Y37" s="1"/>
      <c r="Z37" s="1"/>
      <c r="AA37" s="1"/>
      <c r="AB37" s="1"/>
      <c r="AC37"/>
      <c r="AD37" s="1"/>
      <c r="AE37" s="1"/>
      <c r="AF37" s="1"/>
      <c r="AG37" s="1"/>
      <c r="AH37" s="1"/>
      <c r="AI37"/>
      <c r="AJ37" s="1"/>
      <c r="AK37" s="1"/>
      <c r="AL37" s="1"/>
      <c r="AM37" s="1"/>
      <c r="AN37" s="1"/>
      <c r="AO37"/>
      <c r="AP37" s="1"/>
      <c r="AQ37" s="1"/>
      <c r="AR37" s="1"/>
      <c r="AS37" s="1"/>
      <c r="AT37" s="1"/>
      <c r="AU37"/>
      <c r="AV37" s="1"/>
      <c r="AW37" s="1"/>
      <c r="AX37" s="1"/>
      <c r="AY37" s="1"/>
      <c r="AZ37" s="1"/>
      <c r="BA37"/>
      <c r="BB37" s="1"/>
      <c r="BC37" s="1"/>
      <c r="BD37" s="1"/>
      <c r="BE37" s="1"/>
      <c r="BF37" s="1"/>
      <c r="BG37"/>
      <c r="BH37" s="1"/>
    </row>
    <row r="38" spans="1:60" s="79" customFormat="1" ht="85.5" x14ac:dyDescent="0.2">
      <c r="A38" s="110">
        <v>51101</v>
      </c>
      <c r="B38" s="111">
        <v>32</v>
      </c>
      <c r="C38" s="153" t="s">
        <v>4673</v>
      </c>
      <c r="D38" s="110" t="s">
        <v>4535</v>
      </c>
      <c r="E38" s="110" t="s">
        <v>2344</v>
      </c>
      <c r="F38" s="110" t="s">
        <v>515</v>
      </c>
      <c r="G38" s="110"/>
      <c r="H38" s="110"/>
      <c r="I38" s="110" t="s">
        <v>4056</v>
      </c>
      <c r="J38" s="110">
        <v>6243</v>
      </c>
      <c r="K38" s="110">
        <v>4064698533</v>
      </c>
      <c r="L38" s="110" t="s">
        <v>4521</v>
      </c>
      <c r="M38" s="113">
        <v>99</v>
      </c>
      <c r="N38" s="112">
        <v>44195</v>
      </c>
      <c r="O38" s="115">
        <v>7116.6</v>
      </c>
      <c r="P38" s="110" t="s">
        <v>3955</v>
      </c>
      <c r="Q38" s="110" t="s">
        <v>4471</v>
      </c>
      <c r="R38" s="1"/>
      <c r="S38" s="1"/>
      <c r="T38" s="1"/>
      <c r="U38" s="1"/>
      <c r="V38" s="1"/>
      <c r="W38"/>
      <c r="X38" s="1"/>
      <c r="Y38" s="1"/>
      <c r="Z38" s="1"/>
      <c r="AA38" s="1"/>
      <c r="AB38" s="1"/>
      <c r="AC38"/>
      <c r="AD38" s="1"/>
      <c r="AE38" s="1"/>
      <c r="AF38" s="1"/>
      <c r="AG38" s="1"/>
      <c r="AH38" s="1"/>
      <c r="AI38"/>
      <c r="AJ38" s="1"/>
      <c r="AK38" s="1"/>
      <c r="AL38" s="1"/>
      <c r="AM38" s="1"/>
      <c r="AN38" s="1"/>
      <c r="AO38"/>
      <c r="AP38" s="1"/>
      <c r="AQ38" s="1"/>
      <c r="AR38" s="1"/>
      <c r="AS38" s="1"/>
      <c r="AT38" s="1"/>
      <c r="AU38"/>
      <c r="AV38" s="1"/>
      <c r="AW38" s="1"/>
      <c r="AX38" s="1"/>
      <c r="AY38" s="1"/>
      <c r="AZ38" s="1"/>
      <c r="BA38"/>
      <c r="BB38" s="1"/>
      <c r="BC38" s="1"/>
      <c r="BD38" s="1"/>
      <c r="BE38" s="1"/>
      <c r="BF38" s="1"/>
      <c r="BG38"/>
      <c r="BH38" s="1"/>
    </row>
    <row r="39" spans="1:60" s="79" customFormat="1" ht="85.5" customHeight="1" x14ac:dyDescent="0.2">
      <c r="A39" s="110">
        <v>51101</v>
      </c>
      <c r="B39" s="111">
        <v>33</v>
      </c>
      <c r="C39" s="153" t="s">
        <v>4570</v>
      </c>
      <c r="D39" s="110" t="s">
        <v>4519</v>
      </c>
      <c r="E39" s="110" t="s">
        <v>2344</v>
      </c>
      <c r="F39" s="110" t="s">
        <v>4520</v>
      </c>
      <c r="G39" s="110"/>
      <c r="H39" s="110"/>
      <c r="I39" s="110" t="s">
        <v>92</v>
      </c>
      <c r="J39" s="110">
        <v>6243</v>
      </c>
      <c r="K39" s="110">
        <v>4064698533</v>
      </c>
      <c r="L39" s="110" t="s">
        <v>4521</v>
      </c>
      <c r="M39" s="113" t="s">
        <v>2012</v>
      </c>
      <c r="N39" s="112">
        <v>44195</v>
      </c>
      <c r="O39" s="115">
        <v>2900</v>
      </c>
      <c r="P39" s="110" t="s">
        <v>28</v>
      </c>
      <c r="Q39" s="110" t="s">
        <v>4471</v>
      </c>
      <c r="R39" s="1"/>
      <c r="S39" s="1"/>
      <c r="T39" s="1"/>
      <c r="U39" s="1"/>
      <c r="V39" s="1"/>
      <c r="W39"/>
      <c r="X39" s="1"/>
      <c r="Y39" s="1"/>
      <c r="Z39" s="1"/>
      <c r="AA39" s="1"/>
      <c r="AB39" s="1"/>
      <c r="AC39"/>
      <c r="AD39" s="1"/>
      <c r="AE39" s="1"/>
      <c r="AF39" s="1"/>
      <c r="AG39" s="1"/>
      <c r="AH39" s="1"/>
      <c r="AI39"/>
      <c r="AJ39" s="1"/>
      <c r="AK39" s="1"/>
      <c r="AL39" s="1"/>
      <c r="AM39" s="1"/>
      <c r="AN39" s="1"/>
      <c r="AO39"/>
      <c r="AP39" s="1"/>
      <c r="AQ39" s="1"/>
      <c r="AR39" s="1"/>
      <c r="AS39" s="1"/>
      <c r="AT39" s="1"/>
      <c r="AU39"/>
      <c r="AV39" s="1"/>
      <c r="AW39" s="1"/>
      <c r="AX39" s="1"/>
      <c r="AY39" s="1"/>
      <c r="AZ39" s="1"/>
      <c r="BA39"/>
      <c r="BB39" s="1"/>
      <c r="BC39" s="1"/>
      <c r="BD39" s="1"/>
      <c r="BE39" s="1"/>
      <c r="BF39" s="1"/>
      <c r="BG39"/>
      <c r="BH39" s="1"/>
    </row>
    <row r="40" spans="1:60" s="79" customFormat="1" ht="85.5" x14ac:dyDescent="0.2">
      <c r="A40" s="110">
        <v>51101</v>
      </c>
      <c r="B40" s="111">
        <v>34</v>
      </c>
      <c r="C40" s="153" t="s">
        <v>4571</v>
      </c>
      <c r="D40" s="110" t="s">
        <v>4519</v>
      </c>
      <c r="E40" s="110" t="s">
        <v>2344</v>
      </c>
      <c r="F40" s="110" t="s">
        <v>4520</v>
      </c>
      <c r="G40" s="110"/>
      <c r="H40" s="110"/>
      <c r="I40" s="110" t="s">
        <v>92</v>
      </c>
      <c r="J40" s="110">
        <v>6243</v>
      </c>
      <c r="K40" s="110">
        <v>4064698533</v>
      </c>
      <c r="L40" s="110" t="s">
        <v>4521</v>
      </c>
      <c r="M40" s="113" t="s">
        <v>2012</v>
      </c>
      <c r="N40" s="112">
        <v>44195</v>
      </c>
      <c r="O40" s="115">
        <v>2900</v>
      </c>
      <c r="P40" s="110" t="s">
        <v>28</v>
      </c>
      <c r="Q40" s="110" t="s">
        <v>4471</v>
      </c>
      <c r="R40" s="1"/>
      <c r="S40" s="1"/>
      <c r="T40" s="1"/>
      <c r="U40" s="1"/>
      <c r="V40" s="1"/>
      <c r="W40"/>
      <c r="X40" s="1"/>
      <c r="Y40" s="1"/>
      <c r="Z40" s="1"/>
      <c r="AA40" s="1"/>
      <c r="AB40" s="1"/>
      <c r="AC40"/>
      <c r="AD40" s="1"/>
      <c r="AE40" s="1"/>
      <c r="AF40" s="1"/>
      <c r="AG40" s="1"/>
      <c r="AH40" s="1"/>
      <c r="AI40"/>
      <c r="AJ40" s="1"/>
      <c r="AK40" s="1"/>
      <c r="AL40" s="1"/>
      <c r="AM40" s="1"/>
      <c r="AN40" s="1"/>
      <c r="AO40"/>
      <c r="AP40" s="1"/>
      <c r="AQ40" s="1"/>
      <c r="AR40" s="1"/>
      <c r="AS40" s="1"/>
      <c r="AT40" s="1"/>
      <c r="AU40"/>
      <c r="AV40" s="1"/>
      <c r="AW40" s="1"/>
      <c r="AX40" s="1"/>
      <c r="AY40" s="1"/>
      <c r="AZ40" s="1"/>
      <c r="BA40"/>
      <c r="BB40" s="1"/>
      <c r="BC40" s="1"/>
      <c r="BD40" s="1"/>
      <c r="BE40" s="1"/>
      <c r="BF40" s="1"/>
      <c r="BG40"/>
      <c r="BH40" s="1"/>
    </row>
    <row r="41" spans="1:60" s="79" customFormat="1" ht="71.25" customHeight="1" x14ac:dyDescent="0.2">
      <c r="A41" s="110">
        <v>51501</v>
      </c>
      <c r="B41" s="111">
        <v>35</v>
      </c>
      <c r="C41" s="153" t="s">
        <v>4674</v>
      </c>
      <c r="D41" s="110" t="s">
        <v>4362</v>
      </c>
      <c r="E41" s="110" t="s">
        <v>4194</v>
      </c>
      <c r="F41" s="110" t="s">
        <v>2016</v>
      </c>
      <c r="G41" s="110" t="s">
        <v>4612</v>
      </c>
      <c r="H41" s="110" t="s">
        <v>4675</v>
      </c>
      <c r="I41" s="110" t="s">
        <v>197</v>
      </c>
      <c r="J41" s="110">
        <v>6241</v>
      </c>
      <c r="K41" s="110">
        <v>4064698533</v>
      </c>
      <c r="L41" s="110" t="s">
        <v>4521</v>
      </c>
      <c r="M41" s="113">
        <v>100</v>
      </c>
      <c r="N41" s="112">
        <v>44195</v>
      </c>
      <c r="O41" s="115">
        <v>16240</v>
      </c>
      <c r="P41" s="110" t="s">
        <v>3955</v>
      </c>
      <c r="Q41" s="110" t="s">
        <v>4471</v>
      </c>
      <c r="R41" s="1"/>
      <c r="S41" s="1"/>
      <c r="T41" s="1"/>
      <c r="U41" s="1"/>
      <c r="V41" s="1"/>
      <c r="W41"/>
      <c r="X41" s="1"/>
      <c r="Y41" s="1"/>
      <c r="Z41" s="1"/>
      <c r="AA41" s="1"/>
      <c r="AB41" s="1"/>
      <c r="AC41"/>
      <c r="AD41" s="1"/>
      <c r="AE41" s="1"/>
      <c r="AF41" s="1"/>
      <c r="AG41" s="1"/>
      <c r="AH41" s="1"/>
      <c r="AI41"/>
      <c r="AJ41" s="1"/>
      <c r="AK41" s="1"/>
      <c r="AL41" s="1"/>
      <c r="AM41" s="1"/>
      <c r="AN41" s="1"/>
      <c r="AO41"/>
      <c r="AP41" s="1"/>
      <c r="AQ41" s="1"/>
      <c r="AR41" s="1"/>
      <c r="AS41" s="1"/>
      <c r="AT41" s="1"/>
      <c r="AU41"/>
      <c r="AV41" s="1"/>
      <c r="AW41" s="1"/>
      <c r="AX41" s="1"/>
      <c r="AY41" s="1"/>
      <c r="AZ41" s="1"/>
      <c r="BA41"/>
      <c r="BB41" s="1"/>
      <c r="BC41" s="1"/>
      <c r="BD41" s="1"/>
      <c r="BE41" s="1"/>
      <c r="BF41" s="1"/>
      <c r="BG41"/>
      <c r="BH41" s="1"/>
    </row>
    <row r="42" spans="1:60" s="79" customFormat="1" ht="88.5" customHeight="1" x14ac:dyDescent="0.2">
      <c r="A42" s="110">
        <v>56301</v>
      </c>
      <c r="B42" s="111">
        <v>36</v>
      </c>
      <c r="C42" s="153" t="s">
        <v>4856</v>
      </c>
      <c r="D42" s="110" t="s">
        <v>4857</v>
      </c>
      <c r="E42" s="110" t="s">
        <v>3958</v>
      </c>
      <c r="F42" s="110" t="s">
        <v>4858</v>
      </c>
      <c r="G42" s="110" t="s">
        <v>4859</v>
      </c>
      <c r="H42" s="110" t="s">
        <v>4860</v>
      </c>
      <c r="I42" s="110" t="s">
        <v>584</v>
      </c>
      <c r="J42" s="110">
        <v>874</v>
      </c>
      <c r="K42" s="110">
        <v>4064975121</v>
      </c>
      <c r="L42" s="110" t="s">
        <v>5218</v>
      </c>
      <c r="M42" s="113" t="s">
        <v>4861</v>
      </c>
      <c r="N42" s="112">
        <v>44645</v>
      </c>
      <c r="O42" s="115">
        <v>51005.2</v>
      </c>
      <c r="P42" s="110" t="s">
        <v>28</v>
      </c>
      <c r="Q42" s="110" t="s">
        <v>4471</v>
      </c>
      <c r="R42" s="1"/>
      <c r="S42" s="1"/>
      <c r="T42" s="1"/>
      <c r="U42" s="1"/>
      <c r="V42" s="1"/>
      <c r="W42"/>
      <c r="X42" s="1"/>
      <c r="Y42" s="1"/>
      <c r="Z42" s="1"/>
      <c r="AA42" s="1"/>
      <c r="AB42" s="1"/>
      <c r="AC42"/>
      <c r="AD42" s="1"/>
      <c r="AE42" s="1"/>
      <c r="AF42" s="1"/>
      <c r="AG42" s="1"/>
      <c r="AH42" s="1"/>
      <c r="AI42"/>
      <c r="AJ42" s="1"/>
      <c r="AK42" s="1"/>
      <c r="AL42" s="1"/>
      <c r="AM42" s="1"/>
      <c r="AN42" s="1"/>
      <c r="AO42"/>
      <c r="AP42" s="1"/>
      <c r="AQ42" s="1"/>
      <c r="AR42" s="1"/>
      <c r="AS42" s="1"/>
      <c r="AT42" s="1"/>
      <c r="AU42"/>
      <c r="AV42" s="1"/>
      <c r="AW42" s="1"/>
      <c r="AX42" s="1"/>
      <c r="AY42" s="1"/>
      <c r="AZ42" s="1"/>
      <c r="BA42"/>
      <c r="BB42" s="1"/>
      <c r="BC42" s="1"/>
      <c r="BD42" s="1"/>
      <c r="BE42" s="1"/>
      <c r="BF42" s="1"/>
      <c r="BG42"/>
      <c r="BH42" s="1"/>
    </row>
    <row r="43" spans="1:60" s="79" customFormat="1" ht="68.25" customHeight="1" x14ac:dyDescent="0.2">
      <c r="A43" s="110">
        <v>56301</v>
      </c>
      <c r="B43" s="111">
        <v>37</v>
      </c>
      <c r="C43" s="153" t="s">
        <v>4862</v>
      </c>
      <c r="D43" s="110" t="s">
        <v>4863</v>
      </c>
      <c r="E43" s="110" t="s">
        <v>3958</v>
      </c>
      <c r="F43" s="110" t="s">
        <v>4864</v>
      </c>
      <c r="G43" s="110" t="s">
        <v>4865</v>
      </c>
      <c r="H43" s="110" t="s">
        <v>4866</v>
      </c>
      <c r="I43" s="110" t="s">
        <v>4867</v>
      </c>
      <c r="J43" s="110">
        <v>874</v>
      </c>
      <c r="K43" s="110">
        <v>4064975121</v>
      </c>
      <c r="L43" s="110" t="s">
        <v>5218</v>
      </c>
      <c r="M43" s="113" t="s">
        <v>4861</v>
      </c>
      <c r="N43" s="112">
        <v>44645</v>
      </c>
      <c r="O43" s="115">
        <v>43708.800000000003</v>
      </c>
      <c r="P43" s="110" t="s">
        <v>28</v>
      </c>
      <c r="Q43" s="110" t="s">
        <v>4471</v>
      </c>
      <c r="R43" s="1"/>
      <c r="S43" s="1"/>
      <c r="T43" s="1"/>
      <c r="U43" s="1"/>
      <c r="V43" s="1"/>
      <c r="W43"/>
      <c r="X43" s="1"/>
      <c r="Y43" s="1"/>
      <c r="Z43" s="1"/>
      <c r="AA43" s="1"/>
      <c r="AB43" s="1"/>
      <c r="AC43"/>
      <c r="AD43" s="1"/>
      <c r="AE43" s="1"/>
      <c r="AF43" s="1"/>
      <c r="AG43" s="1"/>
      <c r="AH43" s="1"/>
      <c r="AI43"/>
      <c r="AJ43" s="1"/>
      <c r="AK43" s="1"/>
      <c r="AL43" s="1"/>
      <c r="AM43" s="1"/>
      <c r="AN43" s="1"/>
      <c r="AO43"/>
      <c r="AP43" s="1"/>
      <c r="AQ43" s="1"/>
      <c r="AR43" s="1"/>
      <c r="AS43" s="1"/>
      <c r="AT43" s="1"/>
      <c r="AU43"/>
      <c r="AV43" s="1"/>
      <c r="AW43" s="1"/>
      <c r="AX43" s="1"/>
      <c r="AY43" s="1"/>
      <c r="AZ43" s="1"/>
      <c r="BA43"/>
      <c r="BB43" s="1"/>
      <c r="BC43" s="1"/>
      <c r="BD43" s="1"/>
      <c r="BE43" s="1"/>
      <c r="BF43" s="1"/>
      <c r="BG43"/>
      <c r="BH43" s="1"/>
    </row>
    <row r="44" spans="1:60" s="79" customFormat="1" ht="68.25" customHeight="1" x14ac:dyDescent="0.2">
      <c r="A44" s="110">
        <v>56301</v>
      </c>
      <c r="B44" s="111">
        <v>38</v>
      </c>
      <c r="C44" s="153" t="s">
        <v>4868</v>
      </c>
      <c r="D44" s="110" t="s">
        <v>4869</v>
      </c>
      <c r="E44" s="110" t="s">
        <v>4297</v>
      </c>
      <c r="F44" s="110" t="s">
        <v>4870</v>
      </c>
      <c r="G44" s="110" t="s">
        <v>4871</v>
      </c>
      <c r="H44" s="110" t="s">
        <v>4872</v>
      </c>
      <c r="I44" s="110" t="s">
        <v>4873</v>
      </c>
      <c r="J44" s="110">
        <v>874</v>
      </c>
      <c r="K44" s="110">
        <v>4064975121</v>
      </c>
      <c r="L44" s="110" t="s">
        <v>5218</v>
      </c>
      <c r="M44" s="113" t="s">
        <v>4861</v>
      </c>
      <c r="N44" s="112">
        <v>44645</v>
      </c>
      <c r="O44" s="115">
        <v>46255</v>
      </c>
      <c r="P44" s="110" t="s">
        <v>28</v>
      </c>
      <c r="Q44" s="110" t="s">
        <v>4471</v>
      </c>
      <c r="R44" s="1"/>
      <c r="S44" s="1"/>
      <c r="T44" s="1"/>
      <c r="U44" s="1"/>
      <c r="V44" s="1"/>
      <c r="W44"/>
      <c r="X44" s="1"/>
      <c r="Y44" s="1"/>
      <c r="Z44" s="1"/>
      <c r="AA44" s="1"/>
      <c r="AB44" s="1"/>
      <c r="AC44"/>
      <c r="AD44" s="1"/>
      <c r="AE44" s="1"/>
      <c r="AF44" s="1"/>
      <c r="AG44" s="1"/>
      <c r="AH44" s="1"/>
      <c r="AI44"/>
      <c r="AJ44" s="1"/>
      <c r="AK44" s="1"/>
      <c r="AL44" s="1"/>
      <c r="AM44" s="1"/>
      <c r="AN44" s="1"/>
      <c r="AO44"/>
      <c r="AP44" s="1"/>
      <c r="AQ44" s="1"/>
      <c r="AR44" s="1"/>
      <c r="AS44" s="1"/>
      <c r="AT44" s="1"/>
      <c r="AU44"/>
      <c r="AV44" s="1"/>
      <c r="AW44" s="1"/>
      <c r="AX44" s="1"/>
      <c r="AY44" s="1"/>
      <c r="AZ44" s="1"/>
      <c r="BA44"/>
      <c r="BB44" s="1"/>
      <c r="BC44" s="1"/>
      <c r="BD44" s="1"/>
      <c r="BE44" s="1"/>
      <c r="BF44" s="1"/>
      <c r="BG44"/>
      <c r="BH44" s="1"/>
    </row>
    <row r="45" spans="1:60" s="79" customFormat="1" ht="68.25" customHeight="1" x14ac:dyDescent="0.2">
      <c r="A45" s="110">
        <v>54901</v>
      </c>
      <c r="B45" s="111">
        <v>39</v>
      </c>
      <c r="C45" s="153" t="s">
        <v>5205</v>
      </c>
      <c r="D45" s="110" t="s">
        <v>5206</v>
      </c>
      <c r="E45" s="110" t="s">
        <v>2348</v>
      </c>
      <c r="F45" s="110" t="s">
        <v>5207</v>
      </c>
      <c r="G45" s="110">
        <v>2022</v>
      </c>
      <c r="H45" s="110" t="s">
        <v>5208</v>
      </c>
      <c r="I45" s="110" t="s">
        <v>583</v>
      </c>
      <c r="J45" s="110"/>
      <c r="K45" s="110"/>
      <c r="L45" s="110" t="s">
        <v>5209</v>
      </c>
      <c r="M45" s="113" t="s">
        <v>5210</v>
      </c>
      <c r="N45" s="112">
        <v>44682</v>
      </c>
      <c r="O45" s="115">
        <v>6382966.7000000002</v>
      </c>
      <c r="P45" s="110" t="s">
        <v>28</v>
      </c>
      <c r="Q45" s="110" t="s">
        <v>5211</v>
      </c>
      <c r="R45" s="1"/>
      <c r="S45" s="1"/>
      <c r="T45" s="1"/>
      <c r="U45" s="1"/>
      <c r="V45" s="1"/>
      <c r="W45"/>
      <c r="X45" s="1"/>
      <c r="Y45" s="1"/>
      <c r="Z45" s="1"/>
      <c r="AA45" s="1"/>
      <c r="AB45" s="1"/>
      <c r="AC45"/>
      <c r="AD45" s="1"/>
      <c r="AE45" s="1"/>
      <c r="AF45" s="1"/>
      <c r="AG45" s="1"/>
      <c r="AH45" s="1"/>
      <c r="AI45"/>
      <c r="AJ45" s="1"/>
      <c r="AK45" s="1"/>
      <c r="AL45" s="1"/>
      <c r="AM45" s="1"/>
      <c r="AN45" s="1"/>
      <c r="AO45"/>
      <c r="AP45" s="1"/>
      <c r="AQ45" s="1"/>
      <c r="AR45" s="1"/>
      <c r="AS45" s="1"/>
      <c r="AT45" s="1"/>
      <c r="AU45"/>
      <c r="AV45" s="1"/>
      <c r="AW45" s="1"/>
      <c r="AX45" s="1"/>
      <c r="AY45" s="1"/>
      <c r="AZ45" s="1"/>
      <c r="BA45"/>
      <c r="BB45" s="1"/>
      <c r="BC45" s="1"/>
      <c r="BD45" s="1"/>
      <c r="BE45" s="1"/>
      <c r="BF45" s="1"/>
      <c r="BG45"/>
      <c r="BH45" s="1"/>
    </row>
    <row r="46" spans="1:60" s="79" customFormat="1" ht="25.5" x14ac:dyDescent="0.2">
      <c r="A46" s="382" t="s">
        <v>4995</v>
      </c>
      <c r="B46" s="383"/>
      <c r="C46" s="383"/>
      <c r="D46" s="383"/>
      <c r="E46" s="383"/>
      <c r="F46" s="383"/>
      <c r="G46" s="383"/>
      <c r="H46" s="383"/>
      <c r="I46" s="383"/>
      <c r="J46" s="383"/>
      <c r="K46" s="383"/>
      <c r="L46" s="383"/>
      <c r="M46" s="383"/>
      <c r="N46" s="383"/>
      <c r="O46" s="383"/>
      <c r="P46" s="383"/>
      <c r="Q46" s="383"/>
      <c r="R46" s="1"/>
      <c r="S46" s="1"/>
      <c r="T46" s="1"/>
      <c r="U46" s="1"/>
      <c r="V46" s="1"/>
      <c r="W46"/>
      <c r="X46" s="1"/>
      <c r="Y46" s="1"/>
      <c r="Z46" s="1"/>
      <c r="AA46" s="1"/>
      <c r="AB46" s="1"/>
      <c r="AC46"/>
      <c r="AD46" s="1"/>
      <c r="AE46" s="1"/>
      <c r="AF46" s="1"/>
      <c r="AG46" s="1"/>
      <c r="AH46" s="1"/>
      <c r="AI46"/>
      <c r="AJ46" s="1"/>
      <c r="AK46" s="1"/>
      <c r="AL46" s="1"/>
      <c r="AM46" s="1"/>
      <c r="AN46" s="1"/>
      <c r="AO46"/>
      <c r="AP46" s="1"/>
      <c r="AQ46" s="1"/>
      <c r="AR46" s="1"/>
      <c r="AS46" s="1"/>
      <c r="AT46" s="1"/>
      <c r="AU46"/>
      <c r="AV46" s="1"/>
      <c r="AW46" s="1"/>
      <c r="AX46" s="1"/>
      <c r="AY46" s="1"/>
      <c r="AZ46" s="1"/>
      <c r="BA46"/>
      <c r="BB46" s="1"/>
      <c r="BC46" s="1"/>
      <c r="BD46" s="1"/>
      <c r="BE46" s="1"/>
      <c r="BF46" s="1"/>
      <c r="BG46"/>
      <c r="BH46" s="1"/>
    </row>
    <row r="47" spans="1:60" ht="75" customHeight="1" x14ac:dyDescent="0.2">
      <c r="A47" s="110">
        <v>5111</v>
      </c>
      <c r="B47" s="111">
        <v>40</v>
      </c>
      <c r="C47" s="153" t="s">
        <v>3594</v>
      </c>
      <c r="D47" s="110" t="s">
        <v>612</v>
      </c>
      <c r="E47" s="110" t="s">
        <v>2344</v>
      </c>
      <c r="F47" s="110" t="s">
        <v>418</v>
      </c>
      <c r="G47" s="110" t="s">
        <v>419</v>
      </c>
      <c r="H47" s="110"/>
      <c r="I47" s="110" t="s">
        <v>428</v>
      </c>
      <c r="J47" s="110">
        <v>8134</v>
      </c>
      <c r="K47" s="110">
        <v>273</v>
      </c>
      <c r="L47" s="110"/>
      <c r="M47" s="113" t="s">
        <v>2206</v>
      </c>
      <c r="N47" s="112">
        <v>36467</v>
      </c>
      <c r="O47" s="115">
        <v>2311.5</v>
      </c>
      <c r="P47" s="110" t="s">
        <v>363</v>
      </c>
      <c r="Q47" s="110" t="s">
        <v>3430</v>
      </c>
      <c r="R47" s="1"/>
      <c r="S47" s="1"/>
      <c r="T47" s="1"/>
      <c r="U47" s="1"/>
      <c r="V47" s="1"/>
      <c r="X47" s="1"/>
      <c r="Y47" s="1"/>
      <c r="Z47" s="1"/>
      <c r="AA47" s="1"/>
      <c r="AB47" s="1"/>
      <c r="AD47" s="1"/>
      <c r="AE47" s="1"/>
      <c r="AF47" s="1"/>
      <c r="AG47" s="1"/>
      <c r="AH47" s="1"/>
      <c r="AJ47" s="1"/>
      <c r="AK47" s="1"/>
      <c r="AL47" s="1"/>
      <c r="AM47" s="1"/>
      <c r="AN47" s="1"/>
      <c r="AP47" s="1"/>
      <c r="AQ47" s="1"/>
      <c r="AR47" s="1"/>
      <c r="AS47" s="1"/>
      <c r="AT47" s="1"/>
      <c r="AV47" s="1"/>
      <c r="AW47" s="1"/>
      <c r="AX47" s="1"/>
      <c r="AY47" s="1"/>
      <c r="AZ47" s="1"/>
      <c r="BB47" s="1"/>
      <c r="BC47" s="1"/>
      <c r="BD47" s="1"/>
      <c r="BE47" s="1"/>
      <c r="BF47" s="1"/>
      <c r="BH47" s="1"/>
    </row>
    <row r="48" spans="1:60" ht="94.5" customHeight="1" x14ac:dyDescent="0.2">
      <c r="A48" s="110">
        <v>5151</v>
      </c>
      <c r="B48" s="111">
        <v>41</v>
      </c>
      <c r="C48" s="153" t="s">
        <v>2073</v>
      </c>
      <c r="D48" s="110" t="s">
        <v>5326</v>
      </c>
      <c r="E48" s="110" t="s">
        <v>2344</v>
      </c>
      <c r="F48" s="110" t="s">
        <v>87</v>
      </c>
      <c r="G48" s="110" t="s">
        <v>5327</v>
      </c>
      <c r="H48" s="110" t="s">
        <v>5328</v>
      </c>
      <c r="I48" s="110" t="s">
        <v>92</v>
      </c>
      <c r="J48" s="110">
        <v>5766</v>
      </c>
      <c r="K48" s="110">
        <v>60693</v>
      </c>
      <c r="L48" s="110" t="s">
        <v>2065</v>
      </c>
      <c r="M48" s="113" t="s">
        <v>2078</v>
      </c>
      <c r="N48" s="112">
        <v>41988</v>
      </c>
      <c r="O48" s="115">
        <v>14000</v>
      </c>
      <c r="P48" s="110" t="s">
        <v>242</v>
      </c>
      <c r="Q48" s="110" t="s">
        <v>3430</v>
      </c>
      <c r="R48" s="1"/>
      <c r="S48" s="1"/>
      <c r="T48" s="1"/>
      <c r="U48" s="1"/>
      <c r="V48" s="1"/>
      <c r="X48" s="1"/>
      <c r="Y48" s="1"/>
      <c r="Z48" s="1"/>
      <c r="AA48" s="1"/>
      <c r="AB48" s="1"/>
      <c r="AD48" s="1"/>
      <c r="AE48" s="1"/>
      <c r="AF48" s="1"/>
      <c r="AG48" s="1"/>
      <c r="AH48" s="1"/>
      <c r="AJ48" s="1"/>
      <c r="AK48" s="1"/>
      <c r="AL48" s="1"/>
      <c r="AM48" s="1"/>
      <c r="AN48" s="1"/>
      <c r="AP48" s="1"/>
      <c r="AQ48" s="1"/>
      <c r="AR48" s="1"/>
      <c r="AS48" s="1"/>
      <c r="AT48" s="1"/>
      <c r="AV48" s="1"/>
      <c r="AW48" s="1"/>
      <c r="AX48" s="1"/>
      <c r="AY48" s="1"/>
      <c r="AZ48" s="1"/>
      <c r="BB48" s="1"/>
      <c r="BC48" s="1"/>
      <c r="BD48" s="1"/>
      <c r="BE48" s="1"/>
      <c r="BF48" s="1"/>
      <c r="BH48" s="1"/>
    </row>
    <row r="49" spans="1:60" ht="169.5" customHeight="1" x14ac:dyDescent="0.2">
      <c r="A49" s="110">
        <v>5111</v>
      </c>
      <c r="B49" s="111">
        <v>42</v>
      </c>
      <c r="C49" s="153" t="s">
        <v>3514</v>
      </c>
      <c r="D49" s="110" t="s">
        <v>3532</v>
      </c>
      <c r="E49" s="110" t="s">
        <v>2344</v>
      </c>
      <c r="F49" s="110" t="s">
        <v>515</v>
      </c>
      <c r="G49" s="110" t="s">
        <v>647</v>
      </c>
      <c r="H49" s="110" t="s">
        <v>647</v>
      </c>
      <c r="I49" s="110" t="s">
        <v>400</v>
      </c>
      <c r="J49" s="110">
        <v>3711</v>
      </c>
      <c r="K49" s="110" t="s">
        <v>3595</v>
      </c>
      <c r="L49" s="110" t="s">
        <v>3347</v>
      </c>
      <c r="M49" s="113" t="s">
        <v>3545</v>
      </c>
      <c r="N49" s="112">
        <v>42647</v>
      </c>
      <c r="O49" s="115">
        <v>10324</v>
      </c>
      <c r="P49" s="110" t="s">
        <v>242</v>
      </c>
      <c r="Q49" s="110" t="s">
        <v>3430</v>
      </c>
      <c r="R49" s="1"/>
      <c r="S49" s="1"/>
      <c r="T49" s="1"/>
      <c r="U49" s="1"/>
      <c r="V49" s="1"/>
      <c r="X49" s="1"/>
      <c r="Y49" s="1"/>
      <c r="Z49" s="1"/>
      <c r="AA49" s="1"/>
      <c r="AB49" s="1"/>
      <c r="AD49" s="1"/>
      <c r="AE49" s="1"/>
      <c r="AF49" s="1"/>
      <c r="AG49" s="1"/>
      <c r="AH49" s="1"/>
      <c r="AJ49" s="1"/>
      <c r="AK49" s="1"/>
      <c r="AL49" s="1"/>
      <c r="AM49" s="1"/>
      <c r="AN49" s="1"/>
      <c r="AP49" s="1"/>
      <c r="AQ49" s="1"/>
      <c r="AR49" s="1"/>
      <c r="AS49" s="1"/>
      <c r="AT49" s="1"/>
      <c r="AV49" s="1"/>
      <c r="AW49" s="1"/>
      <c r="AX49" s="1"/>
      <c r="AY49" s="1"/>
      <c r="AZ49" s="1"/>
      <c r="BB49" s="1"/>
      <c r="BC49" s="1"/>
      <c r="BD49" s="1"/>
      <c r="BE49" s="1"/>
      <c r="BF49" s="1"/>
      <c r="BH49" s="1"/>
    </row>
    <row r="50" spans="1:60" s="79" customFormat="1" ht="62.25" customHeight="1" x14ac:dyDescent="0.2">
      <c r="A50" s="110">
        <v>51501</v>
      </c>
      <c r="B50" s="111">
        <v>43</v>
      </c>
      <c r="C50" s="153" t="s">
        <v>4400</v>
      </c>
      <c r="D50" s="110" t="s">
        <v>2295</v>
      </c>
      <c r="E50" s="110" t="s">
        <v>2345</v>
      </c>
      <c r="F50" s="110" t="s">
        <v>474</v>
      </c>
      <c r="G50" s="110" t="s">
        <v>4401</v>
      </c>
      <c r="H50" s="110" t="s">
        <v>4402</v>
      </c>
      <c r="I50" s="110" t="s">
        <v>583</v>
      </c>
      <c r="J50" s="110">
        <v>1933</v>
      </c>
      <c r="K50" s="110">
        <v>4062374749</v>
      </c>
      <c r="L50" s="110" t="s">
        <v>4360</v>
      </c>
      <c r="M50" s="113">
        <v>655</v>
      </c>
      <c r="N50" s="112">
        <v>43949</v>
      </c>
      <c r="O50" s="115">
        <v>4704.96</v>
      </c>
      <c r="P50" s="110" t="s">
        <v>3955</v>
      </c>
      <c r="Q50" s="110" t="s">
        <v>3430</v>
      </c>
      <c r="R50" s="1"/>
      <c r="S50" s="1"/>
      <c r="T50" s="1"/>
      <c r="U50" s="1"/>
      <c r="V50" s="1"/>
      <c r="W50"/>
      <c r="X50" s="1"/>
      <c r="Y50" s="1"/>
      <c r="Z50" s="1"/>
      <c r="AA50" s="1"/>
      <c r="AB50" s="1"/>
      <c r="AC50"/>
      <c r="AD50" s="1"/>
      <c r="AE50" s="1"/>
      <c r="AF50" s="1"/>
      <c r="AG50" s="1"/>
      <c r="AH50" s="1"/>
      <c r="AI50"/>
      <c r="AJ50" s="1"/>
      <c r="AK50" s="1"/>
      <c r="AL50" s="1"/>
      <c r="AM50" s="1"/>
      <c r="AN50" s="1"/>
      <c r="AO50"/>
      <c r="AP50" s="1"/>
      <c r="AQ50" s="1"/>
      <c r="AR50" s="1"/>
      <c r="AS50" s="1"/>
      <c r="AT50" s="1"/>
      <c r="AU50"/>
      <c r="AV50" s="1"/>
      <c r="AW50" s="1"/>
      <c r="AX50" s="1"/>
      <c r="AY50" s="1"/>
      <c r="AZ50" s="1"/>
      <c r="BA50"/>
      <c r="BB50" s="1"/>
      <c r="BC50" s="1"/>
      <c r="BD50" s="1"/>
      <c r="BE50" s="1"/>
      <c r="BF50" s="1"/>
      <c r="BG50"/>
      <c r="BH50" s="1"/>
    </row>
    <row r="51" spans="1:60" s="79" customFormat="1" ht="25.5" x14ac:dyDescent="0.2">
      <c r="A51" s="382" t="s">
        <v>4996</v>
      </c>
      <c r="B51" s="383"/>
      <c r="C51" s="383"/>
      <c r="D51" s="383"/>
      <c r="E51" s="383"/>
      <c r="F51" s="383"/>
      <c r="G51" s="383"/>
      <c r="H51" s="383"/>
      <c r="I51" s="383"/>
      <c r="J51" s="383"/>
      <c r="K51" s="383"/>
      <c r="L51" s="383"/>
      <c r="M51" s="383"/>
      <c r="N51" s="383"/>
      <c r="O51" s="383"/>
      <c r="P51" s="383"/>
      <c r="Q51" s="383"/>
      <c r="R51" s="1"/>
      <c r="S51" s="1"/>
      <c r="T51" s="1"/>
      <c r="U51" s="1"/>
      <c r="V51" s="1"/>
      <c r="W51"/>
      <c r="X51" s="1"/>
      <c r="Y51" s="1"/>
      <c r="Z51" s="1"/>
      <c r="AA51" s="1"/>
      <c r="AB51" s="1"/>
      <c r="AC51"/>
      <c r="AD51" s="1"/>
      <c r="AE51" s="1"/>
      <c r="AF51" s="1"/>
      <c r="AG51" s="1"/>
      <c r="AH51" s="1"/>
      <c r="AI51"/>
      <c r="AJ51" s="1"/>
      <c r="AK51" s="1"/>
      <c r="AL51" s="1"/>
      <c r="AM51" s="1"/>
      <c r="AN51" s="1"/>
      <c r="AO51"/>
      <c r="AP51" s="1"/>
      <c r="AQ51" s="1"/>
      <c r="AR51" s="1"/>
      <c r="AS51" s="1"/>
      <c r="AT51" s="1"/>
      <c r="AU51"/>
      <c r="AV51" s="1"/>
      <c r="AW51" s="1"/>
      <c r="AX51" s="1"/>
      <c r="AY51" s="1"/>
      <c r="AZ51" s="1"/>
      <c r="BA51"/>
      <c r="BB51" s="1"/>
      <c r="BC51" s="1"/>
      <c r="BD51" s="1"/>
      <c r="BE51" s="1"/>
      <c r="BF51" s="1"/>
      <c r="BG51"/>
      <c r="BH51" s="1"/>
    </row>
    <row r="52" spans="1:60" ht="98.25" customHeight="1" x14ac:dyDescent="0.2">
      <c r="A52" s="110">
        <v>5111</v>
      </c>
      <c r="B52" s="111">
        <v>44</v>
      </c>
      <c r="C52" s="153" t="s">
        <v>1138</v>
      </c>
      <c r="D52" s="110" t="s">
        <v>635</v>
      </c>
      <c r="E52" s="110" t="s">
        <v>2345</v>
      </c>
      <c r="F52" s="110"/>
      <c r="G52" s="110"/>
      <c r="H52" s="110"/>
      <c r="I52" s="110"/>
      <c r="J52" s="110">
        <v>0</v>
      </c>
      <c r="K52" s="110">
        <v>0</v>
      </c>
      <c r="L52" s="110"/>
      <c r="M52" s="113" t="s">
        <v>492</v>
      </c>
      <c r="N52" s="112">
        <v>35271</v>
      </c>
      <c r="O52" s="115">
        <v>437</v>
      </c>
      <c r="P52" s="110" t="s">
        <v>363</v>
      </c>
      <c r="Q52" s="110" t="s">
        <v>3432</v>
      </c>
      <c r="R52" s="1"/>
      <c r="S52" s="1"/>
      <c r="T52" s="1"/>
      <c r="U52" s="1"/>
      <c r="V52" s="1"/>
      <c r="X52" s="1"/>
      <c r="Y52" s="1"/>
      <c r="Z52" s="1"/>
      <c r="AA52" s="1"/>
      <c r="AB52" s="1"/>
      <c r="AD52" s="1"/>
      <c r="AE52" s="1"/>
      <c r="AF52" s="1"/>
      <c r="AG52" s="1"/>
      <c r="AH52" s="1"/>
      <c r="AJ52" s="1"/>
      <c r="AK52" s="1"/>
      <c r="AL52" s="1"/>
      <c r="AM52" s="1"/>
      <c r="AN52" s="1"/>
      <c r="AP52" s="1"/>
      <c r="AQ52" s="1"/>
      <c r="AR52" s="1"/>
      <c r="AS52" s="1"/>
      <c r="AT52" s="1"/>
      <c r="AV52" s="1"/>
      <c r="AW52" s="1"/>
      <c r="AX52" s="1"/>
      <c r="AY52" s="1"/>
      <c r="AZ52" s="1"/>
      <c r="BB52" s="1"/>
      <c r="BC52" s="1"/>
      <c r="BD52" s="1"/>
      <c r="BE52" s="1"/>
      <c r="BF52" s="1"/>
      <c r="BH52" s="1"/>
    </row>
    <row r="53" spans="1:60" ht="84.75" customHeight="1" x14ac:dyDescent="0.2">
      <c r="A53" s="110">
        <v>5111</v>
      </c>
      <c r="B53" s="111">
        <v>45</v>
      </c>
      <c r="C53" s="153" t="s">
        <v>1814</v>
      </c>
      <c r="D53" s="110" t="s">
        <v>602</v>
      </c>
      <c r="E53" s="110" t="s">
        <v>2345</v>
      </c>
      <c r="F53" s="110"/>
      <c r="G53" s="110"/>
      <c r="H53" s="110"/>
      <c r="I53" s="110"/>
      <c r="J53" s="110">
        <v>0</v>
      </c>
      <c r="K53" s="110">
        <v>0</v>
      </c>
      <c r="L53" s="110"/>
      <c r="M53" s="113"/>
      <c r="N53" s="112">
        <v>35795</v>
      </c>
      <c r="O53" s="115">
        <v>785</v>
      </c>
      <c r="P53" s="110" t="s">
        <v>363</v>
      </c>
      <c r="Q53" s="110" t="s">
        <v>3432</v>
      </c>
      <c r="R53" s="1"/>
      <c r="S53" s="1"/>
      <c r="T53" s="1"/>
      <c r="U53" s="1"/>
      <c r="V53" s="1"/>
      <c r="X53" s="1"/>
      <c r="Y53" s="1"/>
      <c r="Z53" s="1"/>
      <c r="AA53" s="1"/>
      <c r="AB53" s="1"/>
      <c r="AD53" s="1"/>
      <c r="AE53" s="1"/>
      <c r="AF53" s="1"/>
      <c r="AG53" s="1"/>
      <c r="AH53" s="1"/>
      <c r="AJ53" s="1"/>
      <c r="AK53" s="1"/>
      <c r="AL53" s="1"/>
      <c r="AM53" s="1"/>
      <c r="AN53" s="1"/>
      <c r="AP53" s="1"/>
      <c r="AQ53" s="1"/>
      <c r="AR53" s="1"/>
      <c r="AS53" s="1"/>
      <c r="AT53" s="1"/>
      <c r="AV53" s="1"/>
      <c r="AW53" s="1"/>
      <c r="AX53" s="1"/>
      <c r="AY53" s="1"/>
      <c r="AZ53" s="1"/>
      <c r="BB53" s="1"/>
      <c r="BC53" s="1"/>
      <c r="BD53" s="1"/>
      <c r="BE53" s="1"/>
      <c r="BF53" s="1"/>
      <c r="BH53" s="1"/>
    </row>
    <row r="54" spans="1:60" ht="95.25" customHeight="1" x14ac:dyDescent="0.2">
      <c r="A54" s="110">
        <v>5111</v>
      </c>
      <c r="B54" s="111">
        <v>46</v>
      </c>
      <c r="C54" s="153" t="s">
        <v>1158</v>
      </c>
      <c r="D54" s="110" t="s">
        <v>315</v>
      </c>
      <c r="E54" s="110" t="s">
        <v>2346</v>
      </c>
      <c r="F54" s="110"/>
      <c r="G54" s="110"/>
      <c r="H54" s="110"/>
      <c r="I54" s="110" t="s">
        <v>92</v>
      </c>
      <c r="J54" s="110">
        <v>0</v>
      </c>
      <c r="K54" s="110">
        <v>0</v>
      </c>
      <c r="L54" s="110"/>
      <c r="M54" s="113" t="s">
        <v>492</v>
      </c>
      <c r="N54" s="112">
        <v>35953</v>
      </c>
      <c r="O54" s="115">
        <v>895.85</v>
      </c>
      <c r="P54" s="110" t="s">
        <v>242</v>
      </c>
      <c r="Q54" s="110" t="s">
        <v>3432</v>
      </c>
      <c r="R54" s="1"/>
      <c r="S54" s="1"/>
      <c r="T54" s="1"/>
      <c r="U54" s="1"/>
      <c r="V54" s="1"/>
      <c r="X54" s="1"/>
      <c r="Y54" s="1"/>
      <c r="Z54" s="1"/>
      <c r="AA54" s="1"/>
      <c r="AB54" s="1"/>
      <c r="AD54" s="1"/>
      <c r="AE54" s="1"/>
      <c r="AF54" s="1"/>
      <c r="AG54" s="1"/>
      <c r="AH54" s="1"/>
      <c r="AJ54" s="1"/>
      <c r="AK54" s="1"/>
      <c r="AL54" s="1"/>
      <c r="AM54" s="1"/>
      <c r="AN54" s="1"/>
      <c r="AP54" s="1"/>
      <c r="AQ54" s="1"/>
      <c r="AR54" s="1"/>
      <c r="AS54" s="1"/>
      <c r="AT54" s="1"/>
      <c r="AV54" s="1"/>
      <c r="AW54" s="1"/>
      <c r="AX54" s="1"/>
      <c r="AY54" s="1"/>
      <c r="AZ54" s="1"/>
      <c r="BB54" s="1"/>
      <c r="BC54" s="1"/>
      <c r="BD54" s="1"/>
      <c r="BE54" s="1"/>
      <c r="BF54" s="1"/>
      <c r="BH54" s="1"/>
    </row>
    <row r="55" spans="1:60" ht="83.25" customHeight="1" x14ac:dyDescent="0.2">
      <c r="A55" s="110">
        <v>5111</v>
      </c>
      <c r="B55" s="111">
        <v>47</v>
      </c>
      <c r="C55" s="153" t="s">
        <v>1815</v>
      </c>
      <c r="D55" s="110" t="s">
        <v>261</v>
      </c>
      <c r="E55" s="110" t="s">
        <v>2346</v>
      </c>
      <c r="F55" s="110"/>
      <c r="G55" s="110"/>
      <c r="H55" s="110"/>
      <c r="I55" s="110" t="s">
        <v>428</v>
      </c>
      <c r="J55" s="110">
        <v>5550</v>
      </c>
      <c r="K55" s="110">
        <v>120</v>
      </c>
      <c r="L55" s="110" t="s">
        <v>308</v>
      </c>
      <c r="M55" s="113" t="s">
        <v>2232</v>
      </c>
      <c r="N55" s="112">
        <v>36008</v>
      </c>
      <c r="O55" s="115">
        <v>1784.8</v>
      </c>
      <c r="P55" s="110" t="s">
        <v>242</v>
      </c>
      <c r="Q55" s="110" t="s">
        <v>3432</v>
      </c>
      <c r="R55" s="1"/>
      <c r="S55" s="1"/>
      <c r="T55" s="1"/>
      <c r="U55" s="1"/>
      <c r="V55" s="1"/>
      <c r="X55" s="1"/>
      <c r="Y55" s="1"/>
      <c r="Z55" s="1"/>
      <c r="AA55" s="1"/>
      <c r="AB55" s="1"/>
      <c r="AD55" s="1"/>
      <c r="AE55" s="1"/>
      <c r="AF55" s="1"/>
      <c r="AG55" s="1"/>
      <c r="AH55" s="1"/>
      <c r="AJ55" s="1"/>
      <c r="AK55" s="1"/>
      <c r="AL55" s="1"/>
      <c r="AM55" s="1"/>
      <c r="AN55" s="1"/>
      <c r="AP55" s="1"/>
      <c r="AQ55" s="1"/>
      <c r="AR55" s="1"/>
      <c r="AS55" s="1"/>
      <c r="AT55" s="1"/>
      <c r="AV55" s="1"/>
      <c r="AW55" s="1"/>
      <c r="AX55" s="1"/>
      <c r="AY55" s="1"/>
      <c r="AZ55" s="1"/>
      <c r="BB55" s="1"/>
      <c r="BC55" s="1"/>
      <c r="BD55" s="1"/>
      <c r="BE55" s="1"/>
      <c r="BF55" s="1"/>
      <c r="BH55" s="1"/>
    </row>
    <row r="56" spans="1:60" ht="82.5" customHeight="1" x14ac:dyDescent="0.2">
      <c r="A56" s="110">
        <v>5111</v>
      </c>
      <c r="B56" s="111">
        <v>48</v>
      </c>
      <c r="C56" s="153" t="s">
        <v>1334</v>
      </c>
      <c r="D56" s="110" t="s">
        <v>167</v>
      </c>
      <c r="E56" s="110" t="s">
        <v>2344</v>
      </c>
      <c r="F56" s="110"/>
      <c r="G56" s="110"/>
      <c r="H56" s="110"/>
      <c r="I56" s="110" t="s">
        <v>92</v>
      </c>
      <c r="J56" s="110">
        <v>8133</v>
      </c>
      <c r="K56" s="110">
        <v>274</v>
      </c>
      <c r="L56" s="110"/>
      <c r="M56" s="113" t="s">
        <v>2233</v>
      </c>
      <c r="N56" s="112">
        <v>36469</v>
      </c>
      <c r="O56" s="115">
        <v>517.5</v>
      </c>
      <c r="P56" s="110" t="s">
        <v>363</v>
      </c>
      <c r="Q56" s="110" t="s">
        <v>3432</v>
      </c>
      <c r="R56" s="1"/>
      <c r="S56" s="1"/>
      <c r="T56" s="1"/>
      <c r="U56" s="1"/>
      <c r="V56" s="1"/>
      <c r="X56" s="1"/>
      <c r="Y56" s="1"/>
      <c r="Z56" s="1"/>
      <c r="AA56" s="1"/>
      <c r="AB56" s="1"/>
      <c r="AD56" s="1"/>
      <c r="AE56" s="1"/>
      <c r="AF56" s="1"/>
      <c r="AG56" s="1"/>
      <c r="AH56" s="1"/>
      <c r="AJ56" s="1"/>
      <c r="AK56" s="1"/>
      <c r="AL56" s="1"/>
      <c r="AM56" s="1"/>
      <c r="AN56" s="1"/>
      <c r="AP56" s="1"/>
      <c r="AQ56" s="1"/>
      <c r="AR56" s="1"/>
      <c r="AS56" s="1"/>
      <c r="AT56" s="1"/>
      <c r="AV56" s="1"/>
      <c r="AW56" s="1"/>
      <c r="AX56" s="1"/>
      <c r="AY56" s="1"/>
      <c r="AZ56" s="1"/>
      <c r="BB56" s="1"/>
      <c r="BC56" s="1"/>
      <c r="BD56" s="1"/>
      <c r="BE56" s="1"/>
      <c r="BF56" s="1"/>
      <c r="BH56" s="1"/>
    </row>
    <row r="57" spans="1:60" ht="66.75" customHeight="1" x14ac:dyDescent="0.2">
      <c r="A57" s="110">
        <v>5111</v>
      </c>
      <c r="B57" s="111">
        <v>49</v>
      </c>
      <c r="C57" s="153" t="s">
        <v>1140</v>
      </c>
      <c r="D57" s="110" t="s">
        <v>5329</v>
      </c>
      <c r="E57" s="110" t="s">
        <v>2346</v>
      </c>
      <c r="F57" s="110"/>
      <c r="G57" s="110"/>
      <c r="H57" s="110"/>
      <c r="I57" s="110" t="s">
        <v>518</v>
      </c>
      <c r="J57" s="110">
        <v>1584</v>
      </c>
      <c r="K57" s="110">
        <v>5064</v>
      </c>
      <c r="L57" s="110" t="s">
        <v>364</v>
      </c>
      <c r="M57" s="113" t="s">
        <v>2154</v>
      </c>
      <c r="N57" s="112">
        <v>39632</v>
      </c>
      <c r="O57" s="115">
        <v>3236.1</v>
      </c>
      <c r="P57" s="110" t="s">
        <v>2158</v>
      </c>
      <c r="Q57" s="110" t="s">
        <v>3432</v>
      </c>
      <c r="R57" s="1"/>
      <c r="S57" s="1"/>
      <c r="T57" s="1"/>
      <c r="U57" s="1"/>
      <c r="V57" s="1"/>
      <c r="X57" s="1"/>
      <c r="Y57" s="1"/>
      <c r="Z57" s="1"/>
      <c r="AA57" s="1"/>
      <c r="AB57" s="1"/>
      <c r="AD57" s="1"/>
      <c r="AE57" s="1"/>
      <c r="AF57" s="1"/>
      <c r="AG57" s="1"/>
      <c r="AH57" s="1"/>
      <c r="AJ57" s="1"/>
      <c r="AK57" s="1"/>
      <c r="AL57" s="1"/>
      <c r="AM57" s="1"/>
      <c r="AN57" s="1"/>
      <c r="AP57" s="1"/>
      <c r="AQ57" s="1"/>
      <c r="AR57" s="1"/>
      <c r="AS57" s="1"/>
      <c r="AT57" s="1"/>
      <c r="AV57" s="1"/>
      <c r="AW57" s="1"/>
      <c r="AX57" s="1"/>
      <c r="AY57" s="1"/>
      <c r="AZ57" s="1"/>
      <c r="BB57" s="1"/>
      <c r="BC57" s="1"/>
      <c r="BD57" s="1"/>
      <c r="BE57" s="1"/>
      <c r="BF57" s="1"/>
      <c r="BH57" s="1"/>
    </row>
    <row r="58" spans="1:60" ht="108.75" customHeight="1" x14ac:dyDescent="0.2">
      <c r="A58" s="110">
        <v>5151</v>
      </c>
      <c r="B58" s="111">
        <v>50</v>
      </c>
      <c r="C58" s="153" t="s">
        <v>3448</v>
      </c>
      <c r="D58" s="110" t="s">
        <v>3446</v>
      </c>
      <c r="E58" s="110" t="s">
        <v>2344</v>
      </c>
      <c r="F58" s="110" t="s">
        <v>2141</v>
      </c>
      <c r="G58" s="110" t="s">
        <v>3462</v>
      </c>
      <c r="H58" s="110" t="s">
        <v>3465</v>
      </c>
      <c r="I58" s="110" t="s">
        <v>92</v>
      </c>
      <c r="J58" s="110">
        <v>3646</v>
      </c>
      <c r="K58" s="110">
        <v>310021</v>
      </c>
      <c r="L58" s="110" t="s">
        <v>3347</v>
      </c>
      <c r="M58" s="113" t="s">
        <v>3482</v>
      </c>
      <c r="N58" s="112">
        <v>42641</v>
      </c>
      <c r="O58" s="115">
        <v>17133.2</v>
      </c>
      <c r="P58" s="110" t="s">
        <v>2158</v>
      </c>
      <c r="Q58" s="110" t="s">
        <v>3432</v>
      </c>
      <c r="R58" s="1"/>
      <c r="S58" s="1"/>
      <c r="T58" s="1"/>
      <c r="U58" s="1"/>
      <c r="V58" s="1"/>
      <c r="X58" s="1"/>
      <c r="Y58" s="1"/>
      <c r="Z58" s="1"/>
      <c r="AA58" s="1"/>
      <c r="AB58" s="1"/>
      <c r="AD58" s="1"/>
      <c r="AE58" s="1"/>
      <c r="AF58" s="1"/>
      <c r="AG58" s="1"/>
      <c r="AH58" s="1"/>
      <c r="AJ58" s="1"/>
      <c r="AK58" s="1"/>
      <c r="AL58" s="1"/>
      <c r="AM58" s="1"/>
      <c r="AN58" s="1"/>
      <c r="AP58" s="1"/>
      <c r="AQ58" s="1"/>
      <c r="AR58" s="1"/>
      <c r="AS58" s="1"/>
      <c r="AT58" s="1"/>
      <c r="AV58" s="1"/>
      <c r="AW58" s="1"/>
      <c r="AX58" s="1"/>
      <c r="AY58" s="1"/>
      <c r="AZ58" s="1"/>
      <c r="BB58" s="1"/>
      <c r="BC58" s="1"/>
      <c r="BD58" s="1"/>
      <c r="BE58" s="1"/>
      <c r="BF58" s="1"/>
      <c r="BH58" s="1"/>
    </row>
    <row r="59" spans="1:60" ht="100.5" customHeight="1" x14ac:dyDescent="0.2">
      <c r="A59" s="110">
        <v>5111</v>
      </c>
      <c r="B59" s="111">
        <v>51</v>
      </c>
      <c r="C59" s="153" t="s">
        <v>3519</v>
      </c>
      <c r="D59" s="110" t="s">
        <v>3536</v>
      </c>
      <c r="E59" s="110" t="s">
        <v>2344</v>
      </c>
      <c r="F59" s="110" t="s">
        <v>3540</v>
      </c>
      <c r="G59" s="110" t="s">
        <v>3541</v>
      </c>
      <c r="H59" s="110" t="s">
        <v>647</v>
      </c>
      <c r="I59" s="110" t="s">
        <v>470</v>
      </c>
      <c r="J59" s="110">
        <v>3711</v>
      </c>
      <c r="K59" s="110" t="s">
        <v>3595</v>
      </c>
      <c r="L59" s="110" t="s">
        <v>3347</v>
      </c>
      <c r="M59" s="113" t="s">
        <v>3545</v>
      </c>
      <c r="N59" s="112">
        <v>42647</v>
      </c>
      <c r="O59" s="115">
        <v>3944</v>
      </c>
      <c r="P59" s="110" t="s">
        <v>2158</v>
      </c>
      <c r="Q59" s="110" t="s">
        <v>3432</v>
      </c>
      <c r="R59" s="1"/>
      <c r="S59" s="1"/>
      <c r="T59" s="1"/>
      <c r="U59" s="1"/>
      <c r="V59" s="1"/>
      <c r="X59" s="1"/>
      <c r="Y59" s="1"/>
      <c r="Z59" s="1"/>
      <c r="AA59" s="1"/>
      <c r="AB59" s="1"/>
      <c r="AD59" s="1"/>
      <c r="AE59" s="1"/>
      <c r="AF59" s="1"/>
      <c r="AG59" s="1"/>
      <c r="AH59" s="1"/>
      <c r="AJ59" s="1"/>
      <c r="AK59" s="1"/>
      <c r="AL59" s="1"/>
      <c r="AM59" s="1"/>
      <c r="AN59" s="1"/>
      <c r="AP59" s="1"/>
      <c r="AQ59" s="1"/>
      <c r="AR59" s="1"/>
      <c r="AS59" s="1"/>
      <c r="AT59" s="1"/>
      <c r="AV59" s="1"/>
      <c r="AW59" s="1"/>
      <c r="AX59" s="1"/>
      <c r="AY59" s="1"/>
      <c r="AZ59" s="1"/>
      <c r="BB59" s="1"/>
      <c r="BC59" s="1"/>
      <c r="BD59" s="1"/>
      <c r="BE59" s="1"/>
      <c r="BF59" s="1"/>
      <c r="BH59" s="1"/>
    </row>
    <row r="60" spans="1:60" ht="100.5" customHeight="1" x14ac:dyDescent="0.2">
      <c r="A60" s="110">
        <v>5111</v>
      </c>
      <c r="B60" s="111">
        <v>52</v>
      </c>
      <c r="C60" s="153" t="s">
        <v>3522</v>
      </c>
      <c r="D60" s="110" t="s">
        <v>3537</v>
      </c>
      <c r="E60" s="110" t="s">
        <v>2344</v>
      </c>
      <c r="F60" s="110" t="s">
        <v>3540</v>
      </c>
      <c r="G60" s="110" t="s">
        <v>3542</v>
      </c>
      <c r="H60" s="110" t="s">
        <v>647</v>
      </c>
      <c r="I60" s="110" t="s">
        <v>92</v>
      </c>
      <c r="J60" s="110">
        <v>3711</v>
      </c>
      <c r="K60" s="110" t="s">
        <v>3595</v>
      </c>
      <c r="L60" s="110" t="s">
        <v>3347</v>
      </c>
      <c r="M60" s="113" t="s">
        <v>3545</v>
      </c>
      <c r="N60" s="112">
        <v>42647</v>
      </c>
      <c r="O60" s="115">
        <v>1798</v>
      </c>
      <c r="P60" s="110" t="s">
        <v>242</v>
      </c>
      <c r="Q60" s="110" t="s">
        <v>3432</v>
      </c>
      <c r="R60" s="1"/>
      <c r="S60" s="1"/>
      <c r="T60" s="1"/>
      <c r="U60" s="1"/>
      <c r="V60" s="1"/>
      <c r="X60" s="1"/>
      <c r="Y60" s="1"/>
      <c r="Z60" s="1"/>
      <c r="AA60" s="1"/>
      <c r="AB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P60" s="1"/>
      <c r="AQ60" s="1"/>
      <c r="AR60" s="1"/>
      <c r="AS60" s="1"/>
      <c r="AT60" s="1"/>
      <c r="AV60" s="1"/>
      <c r="AW60" s="1"/>
      <c r="AX60" s="1"/>
      <c r="AY60" s="1"/>
      <c r="AZ60" s="1"/>
      <c r="BB60" s="1"/>
      <c r="BC60" s="1"/>
      <c r="BD60" s="1"/>
      <c r="BE60" s="1"/>
      <c r="BF60" s="1"/>
      <c r="BH60" s="1"/>
    </row>
    <row r="61" spans="1:60" ht="100.5" customHeight="1" x14ac:dyDescent="0.2">
      <c r="A61" s="110">
        <v>5111</v>
      </c>
      <c r="B61" s="111">
        <v>53</v>
      </c>
      <c r="C61" s="153" t="s">
        <v>3523</v>
      </c>
      <c r="D61" s="110" t="s">
        <v>3537</v>
      </c>
      <c r="E61" s="110" t="s">
        <v>2344</v>
      </c>
      <c r="F61" s="110" t="s">
        <v>3540</v>
      </c>
      <c r="G61" s="110" t="s">
        <v>3542</v>
      </c>
      <c r="H61" s="110" t="s">
        <v>647</v>
      </c>
      <c r="I61" s="110" t="s">
        <v>92</v>
      </c>
      <c r="J61" s="110">
        <v>3711</v>
      </c>
      <c r="K61" s="110" t="s">
        <v>3595</v>
      </c>
      <c r="L61" s="110" t="s">
        <v>3347</v>
      </c>
      <c r="M61" s="113" t="s">
        <v>3545</v>
      </c>
      <c r="N61" s="112">
        <v>42647</v>
      </c>
      <c r="O61" s="115">
        <v>1798</v>
      </c>
      <c r="P61" s="110" t="s">
        <v>242</v>
      </c>
      <c r="Q61" s="110" t="s">
        <v>3432</v>
      </c>
      <c r="R61" s="1"/>
      <c r="S61" s="1"/>
      <c r="T61" s="1"/>
      <c r="U61" s="1"/>
      <c r="V61" s="1"/>
      <c r="X61" s="1"/>
      <c r="Y61" s="1"/>
      <c r="Z61" s="1"/>
      <c r="AA61" s="1"/>
      <c r="AB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P61" s="1"/>
      <c r="AQ61" s="1"/>
      <c r="AR61" s="1"/>
      <c r="AS61" s="1"/>
      <c r="AT61" s="1"/>
      <c r="AV61" s="1"/>
      <c r="AW61" s="1"/>
      <c r="AX61" s="1"/>
      <c r="AY61" s="1"/>
      <c r="AZ61" s="1"/>
      <c r="BB61" s="1"/>
      <c r="BC61" s="1"/>
      <c r="BD61" s="1"/>
      <c r="BE61" s="1"/>
      <c r="BF61" s="1"/>
      <c r="BH61" s="1"/>
    </row>
    <row r="62" spans="1:60" ht="81.75" customHeight="1" x14ac:dyDescent="0.2">
      <c r="A62" s="110">
        <v>5111</v>
      </c>
      <c r="B62" s="111">
        <v>54</v>
      </c>
      <c r="C62" s="153" t="s">
        <v>3524</v>
      </c>
      <c r="D62" s="110" t="s">
        <v>3537</v>
      </c>
      <c r="E62" s="110" t="s">
        <v>2344</v>
      </c>
      <c r="F62" s="110" t="s">
        <v>3540</v>
      </c>
      <c r="G62" s="110" t="s">
        <v>3542</v>
      </c>
      <c r="H62" s="110" t="s">
        <v>647</v>
      </c>
      <c r="I62" s="110" t="s">
        <v>92</v>
      </c>
      <c r="J62" s="110">
        <v>3711</v>
      </c>
      <c r="K62" s="110" t="s">
        <v>3595</v>
      </c>
      <c r="L62" s="110" t="s">
        <v>3347</v>
      </c>
      <c r="M62" s="113" t="s">
        <v>3545</v>
      </c>
      <c r="N62" s="112">
        <v>42647</v>
      </c>
      <c r="O62" s="115">
        <v>1798</v>
      </c>
      <c r="P62" s="110" t="s">
        <v>242</v>
      </c>
      <c r="Q62" s="110" t="s">
        <v>3432</v>
      </c>
      <c r="R62" s="1"/>
      <c r="S62" s="1"/>
      <c r="T62" s="1"/>
      <c r="U62" s="1"/>
      <c r="V62" s="1"/>
      <c r="X62" s="1"/>
      <c r="Y62" s="1"/>
      <c r="Z62" s="1"/>
      <c r="AA62" s="1"/>
      <c r="AB62" s="1"/>
      <c r="AD62" s="1"/>
      <c r="AE62" s="1"/>
      <c r="AF62" s="1"/>
      <c r="AG62" s="1"/>
      <c r="AH62" s="1"/>
      <c r="AJ62" s="1"/>
      <c r="AK62" s="1"/>
      <c r="AL62" s="1"/>
      <c r="AM62" s="1"/>
      <c r="AN62" s="1"/>
      <c r="AP62" s="1"/>
      <c r="AQ62" s="1"/>
      <c r="AR62" s="1"/>
      <c r="AS62" s="1"/>
      <c r="AT62" s="1"/>
      <c r="AV62" s="1"/>
      <c r="AW62" s="1"/>
      <c r="AX62" s="1"/>
      <c r="AY62" s="1"/>
      <c r="AZ62" s="1"/>
      <c r="BB62" s="1"/>
      <c r="BC62" s="1"/>
      <c r="BD62" s="1"/>
      <c r="BE62" s="1"/>
      <c r="BF62" s="1"/>
      <c r="BH62" s="1"/>
    </row>
    <row r="63" spans="1:60" ht="84.75" customHeight="1" x14ac:dyDescent="0.2">
      <c r="A63" s="110">
        <v>5111</v>
      </c>
      <c r="B63" s="111">
        <v>55</v>
      </c>
      <c r="C63" s="153" t="s">
        <v>3528</v>
      </c>
      <c r="D63" s="110" t="s">
        <v>3539</v>
      </c>
      <c r="E63" s="110" t="s">
        <v>2344</v>
      </c>
      <c r="F63" s="110" t="s">
        <v>3540</v>
      </c>
      <c r="G63" s="110" t="s">
        <v>3544</v>
      </c>
      <c r="H63" s="110" t="s">
        <v>647</v>
      </c>
      <c r="I63" s="110" t="s">
        <v>92</v>
      </c>
      <c r="J63" s="110">
        <v>3711</v>
      </c>
      <c r="K63" s="110" t="s">
        <v>3595</v>
      </c>
      <c r="L63" s="110" t="s">
        <v>3347</v>
      </c>
      <c r="M63" s="113" t="s">
        <v>3545</v>
      </c>
      <c r="N63" s="112">
        <v>42647</v>
      </c>
      <c r="O63" s="115">
        <v>2494</v>
      </c>
      <c r="P63" s="110" t="s">
        <v>242</v>
      </c>
      <c r="Q63" s="110" t="s">
        <v>3432</v>
      </c>
      <c r="R63" s="1"/>
      <c r="S63" s="1"/>
      <c r="T63" s="1"/>
      <c r="U63" s="1"/>
      <c r="V63" s="1"/>
      <c r="X63" s="1"/>
      <c r="Y63" s="1"/>
      <c r="Z63" s="1"/>
      <c r="AA63" s="1"/>
      <c r="AB63" s="1"/>
      <c r="AD63" s="1"/>
      <c r="AE63" s="1"/>
      <c r="AF63" s="1"/>
      <c r="AG63" s="1"/>
      <c r="AH63" s="1"/>
      <c r="AJ63" s="1"/>
      <c r="AK63" s="1"/>
      <c r="AL63" s="1"/>
      <c r="AM63" s="1"/>
      <c r="AN63" s="1"/>
      <c r="AP63" s="1"/>
      <c r="AQ63" s="1"/>
      <c r="AR63" s="1"/>
      <c r="AS63" s="1"/>
      <c r="AT63" s="1"/>
      <c r="AV63" s="1"/>
      <c r="AW63" s="1"/>
      <c r="AX63" s="1"/>
      <c r="AY63" s="1"/>
      <c r="AZ63" s="1"/>
      <c r="BB63" s="1"/>
      <c r="BC63" s="1"/>
      <c r="BD63" s="1"/>
      <c r="BE63" s="1"/>
      <c r="BF63" s="1"/>
      <c r="BH63" s="1"/>
    </row>
    <row r="64" spans="1:60" ht="100.5" customHeight="1" x14ac:dyDescent="0.2">
      <c r="A64" s="110">
        <v>5191</v>
      </c>
      <c r="B64" s="111">
        <v>56</v>
      </c>
      <c r="C64" s="153" t="s">
        <v>3566</v>
      </c>
      <c r="D64" s="110" t="s">
        <v>3574</v>
      </c>
      <c r="E64" s="110" t="s">
        <v>2345</v>
      </c>
      <c r="F64" s="110" t="s">
        <v>834</v>
      </c>
      <c r="G64" s="110" t="s">
        <v>3576</v>
      </c>
      <c r="H64" s="110" t="s">
        <v>3579</v>
      </c>
      <c r="I64" s="110" t="s">
        <v>583</v>
      </c>
      <c r="J64" s="110">
        <v>4657</v>
      </c>
      <c r="K64" s="110" t="s">
        <v>3596</v>
      </c>
      <c r="L64" s="110" t="s">
        <v>3347</v>
      </c>
      <c r="M64" s="113" t="s">
        <v>3587</v>
      </c>
      <c r="N64" s="112">
        <v>42696</v>
      </c>
      <c r="O64" s="115">
        <v>8033</v>
      </c>
      <c r="P64" s="110" t="s">
        <v>2158</v>
      </c>
      <c r="Q64" s="110" t="s">
        <v>3432</v>
      </c>
      <c r="R64" s="1"/>
      <c r="S64" s="1"/>
      <c r="T64" s="1"/>
      <c r="U64" s="1"/>
      <c r="V64" s="1"/>
      <c r="X64" s="1"/>
      <c r="Y64" s="1"/>
      <c r="Z64" s="1"/>
      <c r="AA64" s="1"/>
      <c r="AB64" s="1"/>
      <c r="AD64" s="1"/>
      <c r="AE64" s="1"/>
      <c r="AF64" s="1"/>
      <c r="AG64" s="1"/>
      <c r="AH64" s="1"/>
      <c r="AJ64" s="1"/>
      <c r="AK64" s="1"/>
      <c r="AL64" s="1"/>
      <c r="AM64" s="1"/>
      <c r="AN64" s="1"/>
      <c r="AP64" s="1"/>
      <c r="AQ64" s="1"/>
      <c r="AR64" s="1"/>
      <c r="AS64" s="1"/>
      <c r="AT64" s="1"/>
      <c r="AV64" s="1"/>
      <c r="AW64" s="1"/>
      <c r="AX64" s="1"/>
      <c r="AY64" s="1"/>
      <c r="AZ64" s="1"/>
      <c r="BB64" s="1"/>
      <c r="BC64" s="1"/>
      <c r="BD64" s="1"/>
      <c r="BE64" s="1"/>
      <c r="BF64" s="1"/>
      <c r="BH64" s="1"/>
    </row>
    <row r="65" spans="1:60" ht="108.75" customHeight="1" x14ac:dyDescent="0.2">
      <c r="A65" s="110">
        <v>5151</v>
      </c>
      <c r="B65" s="111">
        <v>57</v>
      </c>
      <c r="C65" s="153" t="s">
        <v>3447</v>
      </c>
      <c r="D65" s="110" t="s">
        <v>3446</v>
      </c>
      <c r="E65" s="110" t="s">
        <v>2344</v>
      </c>
      <c r="F65" s="110" t="s">
        <v>2141</v>
      </c>
      <c r="G65" s="110" t="s">
        <v>3462</v>
      </c>
      <c r="H65" s="110" t="s">
        <v>3464</v>
      </c>
      <c r="I65" s="110" t="s">
        <v>92</v>
      </c>
      <c r="J65" s="110">
        <v>3646</v>
      </c>
      <c r="K65" s="110">
        <v>310021</v>
      </c>
      <c r="L65" s="110" t="s">
        <v>3347</v>
      </c>
      <c r="M65" s="113" t="s">
        <v>3482</v>
      </c>
      <c r="N65" s="112">
        <v>42641</v>
      </c>
      <c r="O65" s="115">
        <v>17133.2</v>
      </c>
      <c r="P65" s="110" t="s">
        <v>242</v>
      </c>
      <c r="Q65" s="110" t="s">
        <v>3432</v>
      </c>
      <c r="R65" s="1"/>
      <c r="S65" s="1"/>
      <c r="T65" s="1"/>
      <c r="U65" s="1"/>
      <c r="V65" s="1"/>
      <c r="X65" s="1"/>
      <c r="Y65" s="1"/>
      <c r="Z65" s="1"/>
      <c r="AA65" s="1"/>
      <c r="AB65" s="1"/>
      <c r="AD65" s="1"/>
      <c r="AE65" s="1"/>
      <c r="AF65" s="1"/>
      <c r="AG65" s="1"/>
      <c r="AH65" s="1"/>
      <c r="AJ65" s="1"/>
      <c r="AK65" s="1"/>
      <c r="AL65" s="1"/>
      <c r="AM65" s="1"/>
      <c r="AN65" s="1"/>
      <c r="AP65" s="1"/>
      <c r="AQ65" s="1"/>
      <c r="AR65" s="1"/>
      <c r="AS65" s="1"/>
      <c r="AT65" s="1"/>
      <c r="AV65" s="1"/>
      <c r="AW65" s="1"/>
      <c r="AX65" s="1"/>
      <c r="AY65" s="1"/>
      <c r="AZ65" s="1"/>
      <c r="BB65" s="1"/>
      <c r="BC65" s="1"/>
      <c r="BD65" s="1"/>
      <c r="BE65" s="1"/>
      <c r="BF65" s="1"/>
      <c r="BH65" s="1"/>
    </row>
    <row r="66" spans="1:60" ht="111.75" customHeight="1" x14ac:dyDescent="0.2">
      <c r="A66" s="110">
        <v>5151</v>
      </c>
      <c r="B66" s="111">
        <v>58</v>
      </c>
      <c r="C66" s="153" t="s">
        <v>3451</v>
      </c>
      <c r="D66" s="110" t="s">
        <v>3446</v>
      </c>
      <c r="E66" s="110" t="s">
        <v>2344</v>
      </c>
      <c r="F66" s="110" t="s">
        <v>2141</v>
      </c>
      <c r="G66" s="110" t="s">
        <v>3462</v>
      </c>
      <c r="H66" s="110" t="s">
        <v>3470</v>
      </c>
      <c r="I66" s="110" t="s">
        <v>92</v>
      </c>
      <c r="J66" s="110">
        <v>3646</v>
      </c>
      <c r="K66" s="110">
        <v>310021</v>
      </c>
      <c r="L66" s="110" t="s">
        <v>3347</v>
      </c>
      <c r="M66" s="113" t="s">
        <v>3482</v>
      </c>
      <c r="N66" s="112">
        <v>42641</v>
      </c>
      <c r="O66" s="115">
        <v>17133.2</v>
      </c>
      <c r="P66" s="110" t="s">
        <v>242</v>
      </c>
      <c r="Q66" s="110" t="s">
        <v>3432</v>
      </c>
      <c r="R66" s="1"/>
      <c r="S66" s="1"/>
      <c r="T66" s="1"/>
      <c r="U66" s="1"/>
      <c r="V66" s="1"/>
      <c r="X66" s="1"/>
      <c r="Y66" s="1"/>
      <c r="Z66" s="1"/>
      <c r="AA66" s="1"/>
      <c r="AB66" s="1"/>
      <c r="AD66" s="1"/>
      <c r="AE66" s="1"/>
      <c r="AF66" s="1"/>
      <c r="AG66" s="1"/>
      <c r="AH66" s="1"/>
      <c r="AJ66" s="1"/>
      <c r="AK66" s="1"/>
      <c r="AL66" s="1"/>
      <c r="AM66" s="1"/>
      <c r="AN66" s="1"/>
      <c r="AP66" s="1"/>
      <c r="AQ66" s="1"/>
      <c r="AR66" s="1"/>
      <c r="AS66" s="1"/>
      <c r="AT66" s="1"/>
      <c r="AV66" s="1"/>
      <c r="AW66" s="1"/>
      <c r="AX66" s="1"/>
      <c r="AY66" s="1"/>
      <c r="AZ66" s="1"/>
      <c r="BB66" s="1"/>
      <c r="BC66" s="1"/>
      <c r="BD66" s="1"/>
      <c r="BE66" s="1"/>
      <c r="BF66" s="1"/>
      <c r="BH66" s="1"/>
    </row>
    <row r="67" spans="1:60" ht="100.5" customHeight="1" x14ac:dyDescent="0.2">
      <c r="A67" s="110">
        <v>5191</v>
      </c>
      <c r="B67" s="111">
        <v>59</v>
      </c>
      <c r="C67" s="153" t="s">
        <v>3564</v>
      </c>
      <c r="D67" s="110" t="s">
        <v>3574</v>
      </c>
      <c r="E67" s="110" t="s">
        <v>2345</v>
      </c>
      <c r="F67" s="110" t="s">
        <v>834</v>
      </c>
      <c r="G67" s="110" t="s">
        <v>3576</v>
      </c>
      <c r="H67" s="110" t="s">
        <v>3577</v>
      </c>
      <c r="I67" s="110" t="s">
        <v>583</v>
      </c>
      <c r="J67" s="110">
        <v>4657</v>
      </c>
      <c r="K67" s="110" t="s">
        <v>3595</v>
      </c>
      <c r="L67" s="110" t="s">
        <v>3347</v>
      </c>
      <c r="M67" s="113" t="s">
        <v>3587</v>
      </c>
      <c r="N67" s="112">
        <v>42696</v>
      </c>
      <c r="O67" s="115">
        <v>8033</v>
      </c>
      <c r="P67" s="110" t="s">
        <v>2158</v>
      </c>
      <c r="Q67" s="110" t="s">
        <v>3432</v>
      </c>
      <c r="R67" s="1"/>
      <c r="S67" s="1"/>
      <c r="T67" s="1"/>
      <c r="U67" s="1"/>
      <c r="V67" s="1"/>
      <c r="X67" s="1"/>
      <c r="Y67" s="1"/>
      <c r="Z67" s="1"/>
      <c r="AA67" s="1"/>
      <c r="AB67" s="1"/>
      <c r="AD67" s="1"/>
      <c r="AE67" s="1"/>
      <c r="AF67" s="1"/>
      <c r="AG67" s="1"/>
      <c r="AH67" s="1"/>
      <c r="AJ67" s="1"/>
      <c r="AK67" s="1"/>
      <c r="AL67" s="1"/>
      <c r="AM67" s="1"/>
      <c r="AN67" s="1"/>
      <c r="AP67" s="1"/>
      <c r="AQ67" s="1"/>
      <c r="AR67" s="1"/>
      <c r="AS67" s="1"/>
      <c r="AT67" s="1"/>
      <c r="AV67" s="1"/>
      <c r="AW67" s="1"/>
      <c r="AX67" s="1"/>
      <c r="AY67" s="1"/>
      <c r="AZ67" s="1"/>
      <c r="BB67" s="1"/>
      <c r="BC67" s="1"/>
      <c r="BD67" s="1"/>
      <c r="BE67" s="1"/>
      <c r="BF67" s="1"/>
      <c r="BH67" s="1"/>
    </row>
    <row r="68" spans="1:60" ht="111.75" customHeight="1" x14ac:dyDescent="0.2">
      <c r="A68" s="110">
        <v>5151</v>
      </c>
      <c r="B68" s="111">
        <v>60</v>
      </c>
      <c r="C68" s="153" t="s">
        <v>3454</v>
      </c>
      <c r="D68" s="110" t="s">
        <v>3446</v>
      </c>
      <c r="E68" s="110" t="s">
        <v>2344</v>
      </c>
      <c r="F68" s="110" t="s">
        <v>2141</v>
      </c>
      <c r="G68" s="110" t="s">
        <v>3462</v>
      </c>
      <c r="H68" s="110" t="s">
        <v>3474</v>
      </c>
      <c r="I68" s="110" t="s">
        <v>92</v>
      </c>
      <c r="J68" s="110">
        <v>3646</v>
      </c>
      <c r="K68" s="110">
        <v>310021</v>
      </c>
      <c r="L68" s="110" t="s">
        <v>3347</v>
      </c>
      <c r="M68" s="113" t="s">
        <v>3482</v>
      </c>
      <c r="N68" s="112">
        <v>42641</v>
      </c>
      <c r="O68" s="115">
        <v>17133.2</v>
      </c>
      <c r="P68" s="110" t="s">
        <v>242</v>
      </c>
      <c r="Q68" s="110" t="s">
        <v>3432</v>
      </c>
      <c r="R68" s="1"/>
      <c r="S68" s="1"/>
      <c r="T68" s="1"/>
      <c r="U68" s="1"/>
      <c r="V68" s="1"/>
      <c r="X68" s="1"/>
      <c r="Y68" s="1"/>
      <c r="Z68" s="1"/>
      <c r="AA68" s="1"/>
      <c r="AB68" s="1"/>
      <c r="AD68" s="1"/>
      <c r="AE68" s="1"/>
      <c r="AF68" s="1"/>
      <c r="AG68" s="1"/>
      <c r="AH68" s="1"/>
      <c r="AJ68" s="1"/>
      <c r="AK68" s="1"/>
      <c r="AL68" s="1"/>
      <c r="AM68" s="1"/>
      <c r="AN68" s="1"/>
      <c r="AP68" s="1"/>
      <c r="AQ68" s="1"/>
      <c r="AR68" s="1"/>
      <c r="AS68" s="1"/>
      <c r="AT68" s="1"/>
      <c r="AV68" s="1"/>
      <c r="AW68" s="1"/>
      <c r="AX68" s="1"/>
      <c r="AY68" s="1"/>
      <c r="AZ68" s="1"/>
      <c r="BB68" s="1"/>
      <c r="BC68" s="1"/>
      <c r="BD68" s="1"/>
      <c r="BE68" s="1"/>
      <c r="BF68" s="1"/>
      <c r="BH68" s="1"/>
    </row>
    <row r="69" spans="1:60" s="79" customFormat="1" ht="96.75" customHeight="1" x14ac:dyDescent="0.2">
      <c r="A69" s="110">
        <v>51501</v>
      </c>
      <c r="B69" s="111">
        <v>61</v>
      </c>
      <c r="C69" s="153" t="s">
        <v>3952</v>
      </c>
      <c r="D69" s="110" t="s">
        <v>3953</v>
      </c>
      <c r="E69" s="110" t="s">
        <v>2346</v>
      </c>
      <c r="F69" s="110" t="s">
        <v>2075</v>
      </c>
      <c r="G69" s="110"/>
      <c r="H69" s="110">
        <v>117986324</v>
      </c>
      <c r="I69" s="110" t="s">
        <v>743</v>
      </c>
      <c r="J69" s="110"/>
      <c r="K69" s="110"/>
      <c r="L69" s="110" t="s">
        <v>3954</v>
      </c>
      <c r="M69" s="113">
        <v>20</v>
      </c>
      <c r="N69" s="112">
        <v>43493</v>
      </c>
      <c r="O69" s="115">
        <v>36192</v>
      </c>
      <c r="P69" s="110" t="s">
        <v>3955</v>
      </c>
      <c r="Q69" s="110" t="s">
        <v>3432</v>
      </c>
      <c r="R69" s="1"/>
      <c r="S69" s="1"/>
      <c r="T69" s="1"/>
      <c r="U69" s="1"/>
      <c r="V69" s="1"/>
      <c r="W69"/>
      <c r="X69" s="1"/>
      <c r="Y69" s="1"/>
      <c r="Z69" s="1"/>
      <c r="AA69" s="1"/>
      <c r="AB69" s="1"/>
      <c r="AC69"/>
      <c r="AD69" s="1"/>
      <c r="AE69" s="1"/>
      <c r="AF69" s="1"/>
      <c r="AG69" s="1"/>
      <c r="AH69" s="1"/>
      <c r="AI69"/>
      <c r="AJ69" s="1"/>
      <c r="AK69" s="1"/>
      <c r="AL69" s="1"/>
      <c r="AM69" s="1"/>
      <c r="AN69" s="1"/>
      <c r="AO69"/>
      <c r="AP69" s="1"/>
      <c r="AQ69" s="1"/>
      <c r="AR69" s="1"/>
      <c r="AS69" s="1"/>
      <c r="AT69" s="1"/>
      <c r="AU69"/>
      <c r="AV69" s="1"/>
      <c r="AW69" s="1"/>
      <c r="AX69" s="1"/>
      <c r="AY69" s="1"/>
      <c r="AZ69" s="1"/>
      <c r="BA69"/>
      <c r="BB69" s="1"/>
      <c r="BC69" s="1"/>
      <c r="BD69" s="1"/>
      <c r="BE69" s="1"/>
      <c r="BF69" s="1"/>
      <c r="BG69"/>
      <c r="BH69" s="1"/>
    </row>
    <row r="70" spans="1:60" s="171" customFormat="1" ht="84" customHeight="1" x14ac:dyDescent="0.2">
      <c r="A70" s="110">
        <v>51501</v>
      </c>
      <c r="B70" s="111">
        <v>62</v>
      </c>
      <c r="C70" s="153" t="s">
        <v>4403</v>
      </c>
      <c r="D70" s="110" t="s">
        <v>2295</v>
      </c>
      <c r="E70" s="110" t="s">
        <v>2345</v>
      </c>
      <c r="F70" s="110" t="s">
        <v>474</v>
      </c>
      <c r="G70" s="110" t="s">
        <v>4401</v>
      </c>
      <c r="H70" s="110" t="s">
        <v>4404</v>
      </c>
      <c r="I70" s="110" t="s">
        <v>583</v>
      </c>
      <c r="J70" s="110">
        <v>1932</v>
      </c>
      <c r="K70" s="110">
        <v>4062374731</v>
      </c>
      <c r="L70" s="110" t="s">
        <v>4360</v>
      </c>
      <c r="M70" s="113">
        <v>657</v>
      </c>
      <c r="N70" s="112">
        <v>43949</v>
      </c>
      <c r="O70" s="115">
        <v>4704.96</v>
      </c>
      <c r="P70" s="110" t="s">
        <v>3955</v>
      </c>
      <c r="Q70" s="110" t="s">
        <v>3432</v>
      </c>
      <c r="R70" s="1"/>
      <c r="S70" s="1"/>
      <c r="T70" s="1"/>
      <c r="U70" s="1"/>
      <c r="V70" s="1"/>
      <c r="W70"/>
      <c r="X70" s="1"/>
      <c r="Y70" s="1"/>
      <c r="Z70" s="1"/>
      <c r="AA70" s="1"/>
      <c r="AB70" s="1"/>
      <c r="AC70"/>
      <c r="AD70" s="1"/>
      <c r="AE70" s="1"/>
      <c r="AF70" s="1"/>
      <c r="AG70" s="1"/>
      <c r="AH70" s="1"/>
      <c r="AI70"/>
      <c r="AJ70" s="1"/>
      <c r="AK70" s="1"/>
      <c r="AL70" s="1"/>
      <c r="AM70" s="1"/>
      <c r="AN70" s="1"/>
      <c r="AO70"/>
      <c r="AP70" s="1"/>
      <c r="AQ70" s="1"/>
      <c r="AR70" s="1"/>
      <c r="AS70" s="1"/>
      <c r="AT70" s="1"/>
      <c r="AU70"/>
      <c r="AV70" s="1"/>
      <c r="AW70" s="1"/>
      <c r="AX70" s="1"/>
      <c r="AY70" s="1"/>
      <c r="AZ70" s="1"/>
      <c r="BA70"/>
      <c r="BB70" s="1"/>
      <c r="BC70" s="1"/>
      <c r="BD70" s="1"/>
      <c r="BE70" s="1"/>
      <c r="BF70" s="1"/>
      <c r="BG70"/>
      <c r="BH70" s="1"/>
    </row>
    <row r="71" spans="1:60" s="171" customFormat="1" ht="88.5" customHeight="1" x14ac:dyDescent="0.2">
      <c r="A71" s="110">
        <v>51501</v>
      </c>
      <c r="B71" s="111">
        <v>63</v>
      </c>
      <c r="C71" s="153" t="s">
        <v>4405</v>
      </c>
      <c r="D71" s="110" t="s">
        <v>4362</v>
      </c>
      <c r="E71" s="110" t="s">
        <v>2345</v>
      </c>
      <c r="F71" s="110" t="s">
        <v>2141</v>
      </c>
      <c r="G71" s="110" t="s">
        <v>4394</v>
      </c>
      <c r="H71" s="110" t="s">
        <v>4406</v>
      </c>
      <c r="I71" s="110" t="s">
        <v>92</v>
      </c>
      <c r="J71" s="110">
        <v>1933</v>
      </c>
      <c r="K71" s="110">
        <v>40623747749</v>
      </c>
      <c r="L71" s="110" t="s">
        <v>4360</v>
      </c>
      <c r="M71" s="113">
        <v>655</v>
      </c>
      <c r="N71" s="112">
        <v>43949</v>
      </c>
      <c r="O71" s="115">
        <v>16607.150000000001</v>
      </c>
      <c r="P71" s="110" t="s">
        <v>3955</v>
      </c>
      <c r="Q71" s="110" t="s">
        <v>3432</v>
      </c>
      <c r="R71" s="1"/>
      <c r="S71" s="1"/>
      <c r="T71" s="1"/>
      <c r="U71" s="1"/>
      <c r="V71" s="1"/>
      <c r="W71"/>
      <c r="X71" s="1"/>
      <c r="Y71" s="1"/>
      <c r="Z71" s="1"/>
      <c r="AA71" s="1"/>
      <c r="AB71" s="1"/>
      <c r="AC71"/>
      <c r="AD71" s="1"/>
      <c r="AE71" s="1"/>
      <c r="AF71" s="1"/>
      <c r="AG71" s="1"/>
      <c r="AH71" s="1"/>
      <c r="AI71"/>
      <c r="AJ71" s="1"/>
      <c r="AK71" s="1"/>
      <c r="AL71" s="1"/>
      <c r="AM71" s="1"/>
      <c r="AN71" s="1"/>
      <c r="AO71"/>
      <c r="AP71" s="1"/>
      <c r="AQ71" s="1"/>
      <c r="AR71" s="1"/>
      <c r="AS71" s="1"/>
      <c r="AT71" s="1"/>
      <c r="AU71"/>
      <c r="AV71" s="1"/>
      <c r="AW71" s="1"/>
      <c r="AX71" s="1"/>
      <c r="AY71" s="1"/>
      <c r="AZ71" s="1"/>
      <c r="BA71"/>
      <c r="BB71" s="1"/>
      <c r="BC71" s="1"/>
      <c r="BD71" s="1"/>
      <c r="BE71" s="1"/>
      <c r="BF71" s="1"/>
      <c r="BG71"/>
      <c r="BH71" s="1"/>
    </row>
    <row r="72" spans="1:60" s="79" customFormat="1" ht="76.5" customHeight="1" x14ac:dyDescent="0.2">
      <c r="A72" s="110">
        <v>51501</v>
      </c>
      <c r="B72" s="111">
        <v>64</v>
      </c>
      <c r="C72" s="153" t="s">
        <v>4409</v>
      </c>
      <c r="D72" s="110" t="s">
        <v>4362</v>
      </c>
      <c r="E72" s="110" t="s">
        <v>2345</v>
      </c>
      <c r="F72" s="110" t="s">
        <v>2141</v>
      </c>
      <c r="G72" s="110" t="s">
        <v>4394</v>
      </c>
      <c r="H72" s="110" t="s">
        <v>4410</v>
      </c>
      <c r="I72" s="110" t="s">
        <v>92</v>
      </c>
      <c r="J72" s="110">
        <v>1933</v>
      </c>
      <c r="K72" s="110">
        <v>40623747749</v>
      </c>
      <c r="L72" s="110" t="s">
        <v>4360</v>
      </c>
      <c r="M72" s="113">
        <v>655</v>
      </c>
      <c r="N72" s="112">
        <v>43949</v>
      </c>
      <c r="O72" s="115">
        <v>16607.150000000001</v>
      </c>
      <c r="P72" s="110" t="s">
        <v>3955</v>
      </c>
      <c r="Q72" s="110" t="s">
        <v>3432</v>
      </c>
      <c r="R72" s="1"/>
      <c r="S72" s="1"/>
      <c r="T72" s="1"/>
      <c r="U72" s="1"/>
      <c r="V72" s="1"/>
      <c r="W72"/>
      <c r="X72" s="1"/>
      <c r="Y72" s="1"/>
      <c r="Z72" s="1"/>
      <c r="AA72" s="1"/>
      <c r="AB72" s="1"/>
      <c r="AC72"/>
      <c r="AD72" s="1"/>
      <c r="AE72" s="1"/>
      <c r="AF72" s="1"/>
      <c r="AG72" s="1"/>
      <c r="AH72" s="1"/>
      <c r="AI72"/>
      <c r="AJ72" s="1"/>
      <c r="AK72" s="1"/>
      <c r="AL72" s="1"/>
      <c r="AM72" s="1"/>
      <c r="AN72" s="1"/>
      <c r="AO72"/>
      <c r="AP72" s="1"/>
      <c r="AQ72" s="1"/>
      <c r="AR72" s="1"/>
      <c r="AS72" s="1"/>
      <c r="AT72" s="1"/>
      <c r="AU72"/>
      <c r="AV72" s="1"/>
      <c r="AW72" s="1"/>
      <c r="AX72" s="1"/>
      <c r="AY72" s="1"/>
      <c r="AZ72" s="1"/>
      <c r="BA72"/>
      <c r="BB72" s="1"/>
      <c r="BC72" s="1"/>
      <c r="BD72" s="1"/>
      <c r="BE72" s="1"/>
      <c r="BF72" s="1"/>
      <c r="BG72"/>
      <c r="BH72" s="1"/>
    </row>
    <row r="73" spans="1:60" s="79" customFormat="1" ht="25.5" x14ac:dyDescent="0.2">
      <c r="A73" s="382" t="s">
        <v>4969</v>
      </c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/>
      <c r="N73" s="383"/>
      <c r="O73" s="383"/>
      <c r="P73" s="383"/>
      <c r="Q73" s="383"/>
      <c r="R73" s="1"/>
      <c r="S73" s="1"/>
      <c r="T73" s="1"/>
      <c r="U73" s="1"/>
      <c r="V73" s="1"/>
      <c r="W73"/>
      <c r="X73" s="1"/>
      <c r="Y73" s="1"/>
      <c r="Z73" s="1"/>
      <c r="AA73" s="1"/>
      <c r="AB73" s="1"/>
      <c r="AC73"/>
      <c r="AD73" s="1"/>
      <c r="AE73" s="1"/>
      <c r="AF73" s="1"/>
      <c r="AG73" s="1"/>
      <c r="AH73" s="1"/>
      <c r="AI73"/>
      <c r="AJ73" s="1"/>
      <c r="AK73" s="1"/>
      <c r="AL73" s="1"/>
      <c r="AM73" s="1"/>
      <c r="AN73" s="1"/>
      <c r="AO73"/>
      <c r="AP73" s="1"/>
      <c r="AQ73" s="1"/>
      <c r="AR73" s="1"/>
      <c r="AS73" s="1"/>
      <c r="AT73" s="1"/>
      <c r="AU73"/>
      <c r="AV73" s="1"/>
      <c r="AW73" s="1"/>
      <c r="AX73" s="1"/>
      <c r="AY73" s="1"/>
      <c r="AZ73" s="1"/>
      <c r="BA73"/>
      <c r="BB73" s="1"/>
      <c r="BC73" s="1"/>
      <c r="BD73" s="1"/>
      <c r="BE73" s="1"/>
      <c r="BF73" s="1"/>
      <c r="BG73"/>
      <c r="BH73" s="1"/>
    </row>
    <row r="74" spans="1:60" ht="85.5" customHeight="1" x14ac:dyDescent="0.2">
      <c r="A74" s="110">
        <v>5111</v>
      </c>
      <c r="B74" s="111">
        <v>65</v>
      </c>
      <c r="C74" s="153" t="s">
        <v>3486</v>
      </c>
      <c r="D74" s="110" t="s">
        <v>2071</v>
      </c>
      <c r="E74" s="110" t="s">
        <v>2344</v>
      </c>
      <c r="F74" s="110"/>
      <c r="G74" s="110"/>
      <c r="H74" s="110"/>
      <c r="I74" s="110" t="s">
        <v>486</v>
      </c>
      <c r="J74" s="110">
        <v>5749</v>
      </c>
      <c r="K74" s="110">
        <v>4955</v>
      </c>
      <c r="L74" s="110" t="s">
        <v>2065</v>
      </c>
      <c r="M74" s="113" t="s">
        <v>2072</v>
      </c>
      <c r="N74" s="112">
        <v>41988</v>
      </c>
      <c r="O74" s="115">
        <v>4999.9799999999996</v>
      </c>
      <c r="P74" s="110" t="s">
        <v>242</v>
      </c>
      <c r="Q74" s="110" t="s">
        <v>3854</v>
      </c>
      <c r="R74" s="1"/>
      <c r="S74" s="1"/>
      <c r="T74" s="1"/>
      <c r="U74" s="1"/>
      <c r="V74" s="1"/>
      <c r="X74" s="1"/>
      <c r="Y74" s="1"/>
      <c r="Z74" s="1"/>
      <c r="AA74" s="1"/>
      <c r="AB74" s="1"/>
      <c r="AD74" s="1"/>
      <c r="AE74" s="1"/>
      <c r="AF74" s="1"/>
      <c r="AG74" s="1"/>
      <c r="AH74" s="1"/>
      <c r="AJ74" s="1"/>
      <c r="AK74" s="1"/>
      <c r="AL74" s="1"/>
      <c r="AM74" s="1"/>
      <c r="AN74" s="1"/>
      <c r="AP74" s="1"/>
      <c r="AQ74" s="1"/>
      <c r="AR74" s="1"/>
      <c r="AS74" s="1"/>
      <c r="AT74" s="1"/>
      <c r="AV74" s="1"/>
      <c r="AW74" s="1"/>
      <c r="AX74" s="1"/>
      <c r="AY74" s="1"/>
      <c r="AZ74" s="1"/>
      <c r="BB74" s="1"/>
      <c r="BC74" s="1"/>
      <c r="BD74" s="1"/>
      <c r="BE74" s="1"/>
      <c r="BF74" s="1"/>
      <c r="BH74" s="1"/>
    </row>
    <row r="75" spans="1:60" ht="80.25" customHeight="1" x14ac:dyDescent="0.2">
      <c r="A75" s="110">
        <v>5111</v>
      </c>
      <c r="B75" s="111">
        <v>66</v>
      </c>
      <c r="C75" s="153" t="s">
        <v>3485</v>
      </c>
      <c r="D75" s="110" t="s">
        <v>2070</v>
      </c>
      <c r="E75" s="110" t="s">
        <v>2344</v>
      </c>
      <c r="F75" s="110" t="s">
        <v>2080</v>
      </c>
      <c r="G75" s="110" t="s">
        <v>2081</v>
      </c>
      <c r="H75" s="110"/>
      <c r="I75" s="110" t="s">
        <v>2079</v>
      </c>
      <c r="J75" s="110">
        <v>5750</v>
      </c>
      <c r="K75" s="110">
        <v>4925</v>
      </c>
      <c r="L75" s="110" t="s">
        <v>2065</v>
      </c>
      <c r="M75" s="113" t="s">
        <v>2024</v>
      </c>
      <c r="N75" s="112">
        <v>41988</v>
      </c>
      <c r="O75" s="115">
        <v>4499.99</v>
      </c>
      <c r="P75" s="110" t="s">
        <v>242</v>
      </c>
      <c r="Q75" s="110" t="s">
        <v>3854</v>
      </c>
      <c r="R75" s="1"/>
      <c r="S75" s="1"/>
      <c r="T75" s="1"/>
      <c r="U75" s="1"/>
      <c r="V75" s="1"/>
      <c r="X75" s="1"/>
      <c r="Y75" s="1"/>
      <c r="Z75" s="1"/>
      <c r="AA75" s="1"/>
      <c r="AB75" s="1"/>
      <c r="AD75" s="1"/>
      <c r="AE75" s="1"/>
      <c r="AF75" s="1"/>
      <c r="AG75" s="1"/>
      <c r="AH75" s="1"/>
      <c r="AJ75" s="1"/>
      <c r="AK75" s="1"/>
      <c r="AL75" s="1"/>
      <c r="AM75" s="1"/>
      <c r="AN75" s="1"/>
      <c r="AP75" s="1"/>
      <c r="AQ75" s="1"/>
      <c r="AR75" s="1"/>
      <c r="AS75" s="1"/>
      <c r="AT75" s="1"/>
      <c r="AV75" s="1"/>
      <c r="AW75" s="1"/>
      <c r="AX75" s="1"/>
      <c r="AY75" s="1"/>
      <c r="AZ75" s="1"/>
      <c r="BB75" s="1"/>
      <c r="BC75" s="1"/>
      <c r="BD75" s="1"/>
      <c r="BE75" s="1"/>
      <c r="BF75" s="1"/>
      <c r="BH75" s="1"/>
    </row>
    <row r="76" spans="1:60" ht="82.5" customHeight="1" x14ac:dyDescent="0.2">
      <c r="A76" s="110">
        <v>5151</v>
      </c>
      <c r="B76" s="111">
        <v>67</v>
      </c>
      <c r="C76" s="153" t="s">
        <v>3487</v>
      </c>
      <c r="D76" s="110" t="s">
        <v>2053</v>
      </c>
      <c r="E76" s="110" t="s">
        <v>2344</v>
      </c>
      <c r="F76" s="110" t="s">
        <v>474</v>
      </c>
      <c r="G76" s="110" t="s">
        <v>2054</v>
      </c>
      <c r="H76" s="110" t="s">
        <v>2055</v>
      </c>
      <c r="I76" s="110" t="s">
        <v>92</v>
      </c>
      <c r="J76" s="110">
        <v>5759</v>
      </c>
      <c r="K76" s="110">
        <v>5002</v>
      </c>
      <c r="L76" s="110" t="s">
        <v>2065</v>
      </c>
      <c r="M76" s="113" t="s">
        <v>1993</v>
      </c>
      <c r="N76" s="112">
        <v>41988</v>
      </c>
      <c r="O76" s="115">
        <v>4999.99</v>
      </c>
      <c r="P76" s="110" t="s">
        <v>4998</v>
      </c>
      <c r="Q76" s="110" t="s">
        <v>3854</v>
      </c>
      <c r="R76" s="1"/>
      <c r="S76" s="1"/>
      <c r="T76" s="1"/>
      <c r="U76" s="1"/>
      <c r="V76" s="1"/>
      <c r="X76" s="1"/>
      <c r="Y76" s="1"/>
      <c r="Z76" s="1"/>
      <c r="AA76" s="1"/>
      <c r="AB76" s="1"/>
      <c r="AD76" s="1"/>
      <c r="AE76" s="1"/>
      <c r="AF76" s="1"/>
      <c r="AG76" s="1"/>
      <c r="AH76" s="1"/>
      <c r="AJ76" s="1"/>
      <c r="AK76" s="1"/>
      <c r="AL76" s="1"/>
      <c r="AM76" s="1"/>
      <c r="AN76" s="1"/>
      <c r="AP76" s="1"/>
      <c r="AQ76" s="1"/>
      <c r="AR76" s="1"/>
      <c r="AS76" s="1"/>
      <c r="AT76" s="1"/>
      <c r="AV76" s="1"/>
      <c r="AW76" s="1"/>
      <c r="AX76" s="1"/>
      <c r="AY76" s="1"/>
      <c r="AZ76" s="1"/>
      <c r="BB76" s="1"/>
      <c r="BC76" s="1"/>
      <c r="BD76" s="1"/>
      <c r="BE76" s="1"/>
      <c r="BF76" s="1"/>
      <c r="BH76" s="1"/>
    </row>
    <row r="77" spans="1:60" ht="95.25" customHeight="1" x14ac:dyDescent="0.2">
      <c r="A77" s="110">
        <v>5151</v>
      </c>
      <c r="B77" s="111">
        <v>68</v>
      </c>
      <c r="C77" s="153" t="s">
        <v>3449</v>
      </c>
      <c r="D77" s="110" t="s">
        <v>3446</v>
      </c>
      <c r="E77" s="110" t="s">
        <v>2344</v>
      </c>
      <c r="F77" s="110" t="s">
        <v>2141</v>
      </c>
      <c r="G77" s="110" t="s">
        <v>3462</v>
      </c>
      <c r="H77" s="110" t="s">
        <v>3466</v>
      </c>
      <c r="I77" s="110" t="s">
        <v>92</v>
      </c>
      <c r="J77" s="110">
        <v>3646</v>
      </c>
      <c r="K77" s="110">
        <v>310021</v>
      </c>
      <c r="L77" s="110" t="s">
        <v>3347</v>
      </c>
      <c r="M77" s="113" t="s">
        <v>3482</v>
      </c>
      <c r="N77" s="112">
        <v>42641</v>
      </c>
      <c r="O77" s="115">
        <v>17133.2</v>
      </c>
      <c r="P77" s="110" t="s">
        <v>242</v>
      </c>
      <c r="Q77" s="110" t="s">
        <v>3854</v>
      </c>
      <c r="R77" s="1"/>
      <c r="S77" s="1"/>
      <c r="T77" s="1"/>
      <c r="U77" s="1"/>
      <c r="V77" s="1"/>
      <c r="X77" s="1"/>
      <c r="Y77" s="1"/>
      <c r="Z77" s="1"/>
      <c r="AA77" s="1"/>
      <c r="AB77" s="1"/>
      <c r="AD77" s="1"/>
      <c r="AE77" s="1"/>
      <c r="AF77" s="1"/>
      <c r="AG77" s="1"/>
      <c r="AH77" s="1"/>
      <c r="AJ77" s="1"/>
      <c r="AK77" s="1"/>
      <c r="AL77" s="1"/>
      <c r="AM77" s="1"/>
      <c r="AN77" s="1"/>
      <c r="AP77" s="1"/>
      <c r="AQ77" s="1"/>
      <c r="AR77" s="1"/>
      <c r="AS77" s="1"/>
      <c r="AT77" s="1"/>
      <c r="AV77" s="1"/>
      <c r="AW77" s="1"/>
      <c r="AX77" s="1"/>
      <c r="AY77" s="1"/>
      <c r="AZ77" s="1"/>
      <c r="BB77" s="1"/>
      <c r="BC77" s="1"/>
      <c r="BD77" s="1"/>
      <c r="BE77" s="1"/>
      <c r="BF77" s="1"/>
      <c r="BH77" s="1"/>
    </row>
    <row r="78" spans="1:60" ht="110.25" customHeight="1" x14ac:dyDescent="0.2">
      <c r="A78" s="110">
        <v>5151</v>
      </c>
      <c r="B78" s="111">
        <v>69</v>
      </c>
      <c r="C78" s="153" t="s">
        <v>3593</v>
      </c>
      <c r="D78" s="110" t="s">
        <v>3446</v>
      </c>
      <c r="E78" s="110" t="s">
        <v>2344</v>
      </c>
      <c r="F78" s="110" t="s">
        <v>2141</v>
      </c>
      <c r="G78" s="110" t="s">
        <v>3467</v>
      </c>
      <c r="H78" s="110" t="s">
        <v>3468</v>
      </c>
      <c r="I78" s="110" t="s">
        <v>92</v>
      </c>
      <c r="J78" s="110">
        <v>3646</v>
      </c>
      <c r="K78" s="110">
        <v>310021</v>
      </c>
      <c r="L78" s="110" t="s">
        <v>3347</v>
      </c>
      <c r="M78" s="113" t="s">
        <v>3482</v>
      </c>
      <c r="N78" s="112">
        <v>42641</v>
      </c>
      <c r="O78" s="115">
        <v>17133.2</v>
      </c>
      <c r="P78" s="110" t="s">
        <v>242</v>
      </c>
      <c r="Q78" s="110" t="s">
        <v>3854</v>
      </c>
      <c r="R78" s="1"/>
      <c r="S78" s="1"/>
      <c r="T78" s="1"/>
      <c r="U78" s="1"/>
      <c r="V78" s="1"/>
      <c r="X78" s="1"/>
      <c r="Y78" s="1"/>
      <c r="Z78" s="1"/>
      <c r="AA78" s="1"/>
      <c r="AB78" s="1"/>
      <c r="AD78" s="1"/>
      <c r="AE78" s="1"/>
      <c r="AF78" s="1"/>
      <c r="AG78" s="1"/>
      <c r="AH78" s="1"/>
      <c r="AJ78" s="1"/>
      <c r="AK78" s="1"/>
      <c r="AL78" s="1"/>
      <c r="AM78" s="1"/>
      <c r="AN78" s="1"/>
      <c r="AP78" s="1"/>
      <c r="AQ78" s="1"/>
      <c r="AR78" s="1"/>
      <c r="AS78" s="1"/>
      <c r="AT78" s="1"/>
      <c r="AV78" s="1"/>
      <c r="AW78" s="1"/>
      <c r="AX78" s="1"/>
      <c r="AY78" s="1"/>
      <c r="AZ78" s="1"/>
      <c r="BB78" s="1"/>
      <c r="BC78" s="1"/>
      <c r="BD78" s="1"/>
      <c r="BE78" s="1"/>
      <c r="BF78" s="1"/>
      <c r="BH78" s="1"/>
    </row>
    <row r="79" spans="1:60" ht="111.75" customHeight="1" x14ac:dyDescent="0.2">
      <c r="A79" s="110">
        <v>5151</v>
      </c>
      <c r="B79" s="111">
        <v>70</v>
      </c>
      <c r="C79" s="153" t="s">
        <v>3450</v>
      </c>
      <c r="D79" s="110" t="s">
        <v>3446</v>
      </c>
      <c r="E79" s="110" t="s">
        <v>2344</v>
      </c>
      <c r="F79" s="110" t="s">
        <v>2141</v>
      </c>
      <c r="G79" s="110" t="s">
        <v>3462</v>
      </c>
      <c r="H79" s="110" t="s">
        <v>3469</v>
      </c>
      <c r="I79" s="110" t="s">
        <v>92</v>
      </c>
      <c r="J79" s="110">
        <v>3646</v>
      </c>
      <c r="K79" s="110">
        <v>310021</v>
      </c>
      <c r="L79" s="110" t="s">
        <v>3347</v>
      </c>
      <c r="M79" s="113" t="s">
        <v>3482</v>
      </c>
      <c r="N79" s="112">
        <v>42641</v>
      </c>
      <c r="O79" s="115">
        <v>17133.2</v>
      </c>
      <c r="P79" s="110" t="s">
        <v>242</v>
      </c>
      <c r="Q79" s="110" t="s">
        <v>3854</v>
      </c>
      <c r="R79" s="1"/>
      <c r="S79" s="1"/>
      <c r="T79" s="1"/>
      <c r="U79" s="1"/>
      <c r="V79" s="1"/>
      <c r="X79" s="1"/>
      <c r="Y79" s="1"/>
      <c r="Z79" s="1"/>
      <c r="AA79" s="1"/>
      <c r="AB79" s="1"/>
      <c r="AD79" s="1"/>
      <c r="AE79" s="1"/>
      <c r="AF79" s="1"/>
      <c r="AG79" s="1"/>
      <c r="AH79" s="1"/>
      <c r="AJ79" s="1"/>
      <c r="AK79" s="1"/>
      <c r="AL79" s="1"/>
      <c r="AM79" s="1"/>
      <c r="AN79" s="1"/>
      <c r="AP79" s="1"/>
      <c r="AQ79" s="1"/>
      <c r="AR79" s="1"/>
      <c r="AS79" s="1"/>
      <c r="AT79" s="1"/>
      <c r="AV79" s="1"/>
      <c r="AW79" s="1"/>
      <c r="AX79" s="1"/>
      <c r="AY79" s="1"/>
      <c r="AZ79" s="1"/>
      <c r="BB79" s="1"/>
      <c r="BC79" s="1"/>
      <c r="BD79" s="1"/>
      <c r="BE79" s="1"/>
      <c r="BF79" s="1"/>
      <c r="BH79" s="1"/>
    </row>
    <row r="80" spans="1:60" ht="87" customHeight="1" x14ac:dyDescent="0.2">
      <c r="A80" s="110">
        <v>5111</v>
      </c>
      <c r="B80" s="111">
        <v>71</v>
      </c>
      <c r="C80" s="153" t="s">
        <v>3521</v>
      </c>
      <c r="D80" s="110" t="s">
        <v>3536</v>
      </c>
      <c r="E80" s="110" t="s">
        <v>2344</v>
      </c>
      <c r="F80" s="110" t="s">
        <v>3540</v>
      </c>
      <c r="G80" s="110" t="s">
        <v>3541</v>
      </c>
      <c r="H80" s="110" t="s">
        <v>647</v>
      </c>
      <c r="I80" s="110" t="s">
        <v>470</v>
      </c>
      <c r="J80" s="110">
        <v>3711</v>
      </c>
      <c r="K80" s="110" t="s">
        <v>3595</v>
      </c>
      <c r="L80" s="110" t="s">
        <v>3347</v>
      </c>
      <c r="M80" s="113" t="s">
        <v>3545</v>
      </c>
      <c r="N80" s="112">
        <v>42647</v>
      </c>
      <c r="O80" s="115">
        <v>3944</v>
      </c>
      <c r="P80" s="110" t="s">
        <v>242</v>
      </c>
      <c r="Q80" s="110" t="s">
        <v>3854</v>
      </c>
      <c r="R80" s="1"/>
      <c r="S80" s="1"/>
      <c r="T80" s="1"/>
      <c r="U80" s="1"/>
      <c r="V80" s="1"/>
      <c r="X80" s="1"/>
      <c r="Y80" s="1"/>
      <c r="Z80" s="1"/>
      <c r="AA80" s="1"/>
      <c r="AB80" s="1"/>
      <c r="AD80" s="1"/>
      <c r="AE80" s="1"/>
      <c r="AF80" s="1"/>
      <c r="AG80" s="1"/>
      <c r="AH80" s="1"/>
      <c r="AJ80" s="1"/>
      <c r="AK80" s="1"/>
      <c r="AL80" s="1"/>
      <c r="AM80" s="1"/>
      <c r="AN80" s="1"/>
      <c r="AP80" s="1"/>
      <c r="AQ80" s="1"/>
      <c r="AR80" s="1"/>
      <c r="AS80" s="1"/>
      <c r="AT80" s="1"/>
      <c r="AV80" s="1"/>
      <c r="AW80" s="1"/>
      <c r="AX80" s="1"/>
      <c r="AY80" s="1"/>
      <c r="AZ80" s="1"/>
      <c r="BB80" s="1"/>
      <c r="BC80" s="1"/>
      <c r="BD80" s="1"/>
      <c r="BE80" s="1"/>
      <c r="BF80" s="1"/>
      <c r="BH80" s="1"/>
    </row>
    <row r="81" spans="1:60" ht="90" customHeight="1" x14ac:dyDescent="0.2">
      <c r="A81" s="110">
        <v>5191</v>
      </c>
      <c r="B81" s="111">
        <v>72</v>
      </c>
      <c r="C81" s="153" t="s">
        <v>3565</v>
      </c>
      <c r="D81" s="110" t="s">
        <v>3574</v>
      </c>
      <c r="E81" s="110" t="s">
        <v>2345</v>
      </c>
      <c r="F81" s="110" t="s">
        <v>834</v>
      </c>
      <c r="G81" s="110" t="s">
        <v>3576</v>
      </c>
      <c r="H81" s="110" t="s">
        <v>3578</v>
      </c>
      <c r="I81" s="110" t="s">
        <v>583</v>
      </c>
      <c r="J81" s="110">
        <v>4657</v>
      </c>
      <c r="K81" s="110" t="s">
        <v>3596</v>
      </c>
      <c r="L81" s="110" t="s">
        <v>3347</v>
      </c>
      <c r="M81" s="113" t="s">
        <v>3587</v>
      </c>
      <c r="N81" s="112">
        <v>42696</v>
      </c>
      <c r="O81" s="115">
        <v>8033</v>
      </c>
      <c r="P81" s="110" t="s">
        <v>242</v>
      </c>
      <c r="Q81" s="110" t="s">
        <v>3854</v>
      </c>
      <c r="R81" s="1"/>
      <c r="S81" s="1"/>
      <c r="T81" s="1"/>
      <c r="U81" s="1"/>
      <c r="V81" s="1"/>
      <c r="X81" s="1"/>
      <c r="Y81" s="1"/>
      <c r="Z81" s="1"/>
      <c r="AA81" s="1"/>
      <c r="AB81" s="1"/>
      <c r="AD81" s="1"/>
      <c r="AE81" s="1"/>
      <c r="AF81" s="1"/>
      <c r="AG81" s="1"/>
      <c r="AH81" s="1"/>
      <c r="AJ81" s="1"/>
      <c r="AK81" s="1"/>
      <c r="AL81" s="1"/>
      <c r="AM81" s="1"/>
      <c r="AN81" s="1"/>
      <c r="AP81" s="1"/>
      <c r="AQ81" s="1"/>
      <c r="AR81" s="1"/>
      <c r="AS81" s="1"/>
      <c r="AT81" s="1"/>
      <c r="AV81" s="1"/>
      <c r="AW81" s="1"/>
      <c r="AX81" s="1"/>
      <c r="AY81" s="1"/>
      <c r="AZ81" s="1"/>
      <c r="BB81" s="1"/>
      <c r="BC81" s="1"/>
      <c r="BD81" s="1"/>
      <c r="BE81" s="1"/>
      <c r="BF81" s="1"/>
      <c r="BH81" s="1"/>
    </row>
    <row r="82" spans="1:60" s="79" customFormat="1" ht="63.75" customHeight="1" x14ac:dyDescent="0.2">
      <c r="A82" s="110">
        <v>51501</v>
      </c>
      <c r="B82" s="111">
        <v>73</v>
      </c>
      <c r="C82" s="153" t="s">
        <v>4407</v>
      </c>
      <c r="D82" s="110" t="s">
        <v>2295</v>
      </c>
      <c r="E82" s="110" t="s">
        <v>2345</v>
      </c>
      <c r="F82" s="110" t="s">
        <v>474</v>
      </c>
      <c r="G82" s="110" t="s">
        <v>4401</v>
      </c>
      <c r="H82" s="110" t="s">
        <v>4408</v>
      </c>
      <c r="I82" s="110" t="s">
        <v>583</v>
      </c>
      <c r="J82" s="110">
        <v>1932</v>
      </c>
      <c r="K82" s="110">
        <v>4062374731</v>
      </c>
      <c r="L82" s="110" t="s">
        <v>4360</v>
      </c>
      <c r="M82" s="113">
        <v>657</v>
      </c>
      <c r="N82" s="112">
        <v>43949</v>
      </c>
      <c r="O82" s="115">
        <v>4704.96</v>
      </c>
      <c r="P82" s="110" t="s">
        <v>3955</v>
      </c>
      <c r="Q82" s="110" t="s">
        <v>3854</v>
      </c>
      <c r="R82" s="1"/>
      <c r="S82" s="1"/>
      <c r="T82" s="1"/>
      <c r="U82" s="1"/>
      <c r="V82" s="1"/>
      <c r="W82"/>
      <c r="X82" s="1"/>
      <c r="Y82" s="1"/>
      <c r="Z82" s="1"/>
      <c r="AA82" s="1"/>
      <c r="AB82" s="1"/>
      <c r="AC82"/>
      <c r="AD82" s="1"/>
      <c r="AE82" s="1"/>
      <c r="AF82" s="1"/>
      <c r="AG82" s="1"/>
      <c r="AH82" s="1"/>
      <c r="AI82"/>
      <c r="AJ82" s="1"/>
      <c r="AK82" s="1"/>
      <c r="AL82" s="1"/>
      <c r="AM82" s="1"/>
      <c r="AN82" s="1"/>
      <c r="AO82"/>
      <c r="AP82" s="1"/>
      <c r="AQ82" s="1"/>
      <c r="AR82" s="1"/>
      <c r="AS82" s="1"/>
      <c r="AT82" s="1"/>
      <c r="AU82"/>
      <c r="AV82" s="1"/>
      <c r="AW82" s="1"/>
      <c r="AX82" s="1"/>
      <c r="AY82" s="1"/>
      <c r="AZ82" s="1"/>
      <c r="BA82"/>
      <c r="BB82" s="1"/>
      <c r="BC82" s="1"/>
      <c r="BD82" s="1"/>
      <c r="BE82" s="1"/>
      <c r="BF82" s="1"/>
      <c r="BG82"/>
      <c r="BH82" s="1"/>
    </row>
    <row r="83" spans="1:60" s="79" customFormat="1" ht="25.5" customHeight="1" x14ac:dyDescent="0.2">
      <c r="A83" s="382" t="s">
        <v>4997</v>
      </c>
      <c r="B83" s="383"/>
      <c r="C83" s="383"/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1"/>
      <c r="S83" s="1"/>
      <c r="T83" s="1"/>
      <c r="U83" s="1"/>
      <c r="V83" s="1"/>
      <c r="W83"/>
      <c r="X83" s="1"/>
      <c r="Y83" s="1"/>
      <c r="Z83" s="1"/>
      <c r="AA83" s="1"/>
      <c r="AB83" s="1"/>
      <c r="AC83"/>
      <c r="AD83" s="1"/>
      <c r="AE83" s="1"/>
      <c r="AF83" s="1"/>
      <c r="AG83" s="1"/>
      <c r="AH83" s="1"/>
      <c r="AI83"/>
      <c r="AJ83" s="1"/>
      <c r="AK83" s="1"/>
      <c r="AL83" s="1"/>
      <c r="AM83" s="1"/>
      <c r="AN83" s="1"/>
      <c r="AO83"/>
      <c r="AP83" s="1"/>
      <c r="AQ83" s="1"/>
      <c r="AR83" s="1"/>
      <c r="AS83" s="1"/>
      <c r="AT83" s="1"/>
      <c r="AU83"/>
      <c r="AV83" s="1"/>
      <c r="AW83" s="1"/>
      <c r="AX83" s="1"/>
      <c r="AY83" s="1"/>
      <c r="AZ83" s="1"/>
      <c r="BA83"/>
      <c r="BB83" s="1"/>
      <c r="BC83" s="1"/>
      <c r="BD83" s="1"/>
      <c r="BE83" s="1"/>
      <c r="BF83" s="1"/>
      <c r="BG83"/>
      <c r="BH83" s="1"/>
    </row>
    <row r="84" spans="1:60" ht="99.75" customHeight="1" x14ac:dyDescent="0.2">
      <c r="A84" s="110">
        <v>5111</v>
      </c>
      <c r="B84" s="111">
        <v>74</v>
      </c>
      <c r="C84" s="153" t="s">
        <v>1146</v>
      </c>
      <c r="D84" s="110" t="s">
        <v>152</v>
      </c>
      <c r="E84" s="110" t="s">
        <v>2346</v>
      </c>
      <c r="F84" s="110"/>
      <c r="G84" s="110"/>
      <c r="H84" s="110"/>
      <c r="I84" s="110" t="s">
        <v>96</v>
      </c>
      <c r="J84" s="110">
        <v>8021</v>
      </c>
      <c r="K84" s="110">
        <v>860</v>
      </c>
      <c r="L84" s="110" t="s">
        <v>69</v>
      </c>
      <c r="M84" s="113" t="s">
        <v>2153</v>
      </c>
      <c r="N84" s="112">
        <v>39401</v>
      </c>
      <c r="O84" s="115">
        <v>1610</v>
      </c>
      <c r="P84" s="110" t="s">
        <v>363</v>
      </c>
      <c r="Q84" s="110" t="s">
        <v>4678</v>
      </c>
      <c r="R84" s="1"/>
      <c r="S84" s="1"/>
      <c r="T84" s="1"/>
      <c r="U84" s="1"/>
      <c r="V84" s="1"/>
      <c r="X84" s="1"/>
      <c r="Y84" s="1"/>
      <c r="Z84" s="1"/>
      <c r="AA84" s="1"/>
      <c r="AB84" s="1"/>
      <c r="AD84" s="1"/>
      <c r="AE84" s="1"/>
      <c r="AF84" s="1"/>
      <c r="AG84" s="1"/>
      <c r="AH84" s="1"/>
      <c r="AJ84" s="1"/>
      <c r="AK84" s="1"/>
      <c r="AL84" s="1"/>
      <c r="AM84" s="1"/>
      <c r="AN84" s="1"/>
      <c r="AP84" s="1"/>
      <c r="AQ84" s="1"/>
      <c r="AR84" s="1"/>
      <c r="AS84" s="1"/>
      <c r="AT84" s="1"/>
      <c r="AV84" s="1"/>
      <c r="AW84" s="1"/>
      <c r="AX84" s="1"/>
      <c r="AY84" s="1"/>
      <c r="AZ84" s="1"/>
      <c r="BB84" s="1"/>
      <c r="BC84" s="1"/>
      <c r="BD84" s="1"/>
      <c r="BE84" s="1"/>
      <c r="BF84" s="1"/>
      <c r="BH84" s="1"/>
    </row>
    <row r="85" spans="1:60" ht="137.25" customHeight="1" x14ac:dyDescent="0.2">
      <c r="A85" s="110">
        <v>5111</v>
      </c>
      <c r="B85" s="111">
        <v>75</v>
      </c>
      <c r="C85" s="153" t="s">
        <v>3484</v>
      </c>
      <c r="D85" s="110" t="s">
        <v>2082</v>
      </c>
      <c r="E85" s="110" t="s">
        <v>2344</v>
      </c>
      <c r="F85" s="110" t="s">
        <v>2080</v>
      </c>
      <c r="G85" s="110" t="s">
        <v>2081</v>
      </c>
      <c r="H85" s="110"/>
      <c r="I85" s="110" t="s">
        <v>2079</v>
      </c>
      <c r="J85" s="110">
        <v>5751</v>
      </c>
      <c r="K85" s="110">
        <v>4908</v>
      </c>
      <c r="L85" s="110" t="s">
        <v>2065</v>
      </c>
      <c r="M85" s="113" t="s">
        <v>2020</v>
      </c>
      <c r="N85" s="112">
        <v>41988</v>
      </c>
      <c r="O85" s="115">
        <v>4999.99</v>
      </c>
      <c r="P85" s="110" t="s">
        <v>242</v>
      </c>
      <c r="Q85" s="110" t="s">
        <v>4678</v>
      </c>
      <c r="R85" s="1"/>
      <c r="S85" s="1"/>
      <c r="T85" s="1"/>
      <c r="U85" s="1"/>
      <c r="V85" s="1"/>
      <c r="X85" s="1"/>
      <c r="Y85" s="1"/>
      <c r="Z85" s="1"/>
      <c r="AA85" s="1"/>
      <c r="AB85" s="1"/>
      <c r="AD85" s="1"/>
      <c r="AE85" s="1"/>
      <c r="AF85" s="1"/>
      <c r="AG85" s="1"/>
      <c r="AH85" s="1"/>
      <c r="AJ85" s="1"/>
      <c r="AK85" s="1"/>
      <c r="AL85" s="1"/>
      <c r="AM85" s="1"/>
      <c r="AN85" s="1"/>
      <c r="AP85" s="1"/>
      <c r="AQ85" s="1"/>
      <c r="AR85" s="1"/>
      <c r="AS85" s="1"/>
      <c r="AT85" s="1"/>
      <c r="AV85" s="1"/>
      <c r="AW85" s="1"/>
      <c r="AX85" s="1"/>
      <c r="AY85" s="1"/>
      <c r="AZ85" s="1"/>
      <c r="BB85" s="1"/>
      <c r="BC85" s="1"/>
      <c r="BD85" s="1"/>
      <c r="BE85" s="1"/>
      <c r="BF85" s="1"/>
      <c r="BH85" s="1"/>
    </row>
    <row r="86" spans="1:60" s="79" customFormat="1" ht="89.25" customHeight="1" x14ac:dyDescent="0.2">
      <c r="A86" s="110">
        <v>51501</v>
      </c>
      <c r="B86" s="111">
        <v>76</v>
      </c>
      <c r="C86" s="153" t="s">
        <v>4676</v>
      </c>
      <c r="D86" s="110" t="s">
        <v>4617</v>
      </c>
      <c r="E86" s="110" t="s">
        <v>4194</v>
      </c>
      <c r="F86" s="110" t="s">
        <v>144</v>
      </c>
      <c r="G86" s="110" t="s">
        <v>4618</v>
      </c>
      <c r="H86" s="110" t="s">
        <v>4677</v>
      </c>
      <c r="I86" s="110" t="s">
        <v>4191</v>
      </c>
      <c r="J86" s="110">
        <v>6241</v>
      </c>
      <c r="K86" s="110">
        <v>4064698533</v>
      </c>
      <c r="L86" s="110" t="s">
        <v>4521</v>
      </c>
      <c r="M86" s="113">
        <v>100</v>
      </c>
      <c r="N86" s="112">
        <v>44195</v>
      </c>
      <c r="O86" s="115">
        <v>6960</v>
      </c>
      <c r="P86" s="110" t="s">
        <v>3955</v>
      </c>
      <c r="Q86" s="110" t="s">
        <v>4678</v>
      </c>
      <c r="R86" s="1"/>
      <c r="S86" s="1"/>
      <c r="T86" s="1"/>
      <c r="U86" s="1"/>
      <c r="V86" s="1"/>
      <c r="W86"/>
      <c r="X86" s="1"/>
      <c r="Y86" s="1"/>
      <c r="Z86" s="1"/>
      <c r="AA86" s="1"/>
      <c r="AB86" s="1"/>
      <c r="AC86"/>
      <c r="AD86" s="1"/>
      <c r="AE86" s="1"/>
      <c r="AF86" s="1"/>
      <c r="AG86" s="1"/>
      <c r="AH86" s="1"/>
      <c r="AI86"/>
      <c r="AJ86" s="1"/>
      <c r="AK86" s="1"/>
      <c r="AL86" s="1"/>
      <c r="AM86" s="1"/>
      <c r="AN86" s="1"/>
      <c r="AO86"/>
      <c r="AP86" s="1"/>
      <c r="AQ86" s="1"/>
      <c r="AR86" s="1"/>
      <c r="AS86" s="1"/>
      <c r="AT86" s="1"/>
      <c r="AU86"/>
      <c r="AV86" s="1"/>
      <c r="AW86" s="1"/>
      <c r="AX86" s="1"/>
      <c r="AY86" s="1"/>
      <c r="AZ86" s="1"/>
      <c r="BA86"/>
      <c r="BB86" s="1"/>
      <c r="BC86" s="1"/>
      <c r="BD86" s="1"/>
      <c r="BE86" s="1"/>
      <c r="BF86" s="1"/>
      <c r="BG86"/>
      <c r="BH86" s="1"/>
    </row>
    <row r="87" spans="1:60" s="79" customFormat="1" ht="89.25" customHeight="1" x14ac:dyDescent="0.2">
      <c r="A87" s="110">
        <v>51501</v>
      </c>
      <c r="B87" s="111">
        <v>77</v>
      </c>
      <c r="C87" s="153" t="s">
        <v>4679</v>
      </c>
      <c r="D87" s="110" t="s">
        <v>4362</v>
      </c>
      <c r="E87" s="110" t="s">
        <v>4194</v>
      </c>
      <c r="F87" s="110" t="s">
        <v>2016</v>
      </c>
      <c r="G87" s="110" t="s">
        <v>4649</v>
      </c>
      <c r="H87" s="110" t="s">
        <v>4680</v>
      </c>
      <c r="I87" s="110" t="s">
        <v>197</v>
      </c>
      <c r="J87" s="110">
        <v>6241</v>
      </c>
      <c r="K87" s="110">
        <v>4064698533</v>
      </c>
      <c r="L87" s="110" t="s">
        <v>4521</v>
      </c>
      <c r="M87" s="113">
        <v>100</v>
      </c>
      <c r="N87" s="112">
        <v>44195</v>
      </c>
      <c r="O87" s="115">
        <v>16240</v>
      </c>
      <c r="P87" s="110" t="s">
        <v>3955</v>
      </c>
      <c r="Q87" s="110" t="s">
        <v>4678</v>
      </c>
      <c r="R87" s="1"/>
      <c r="S87" s="1"/>
      <c r="T87" s="1"/>
      <c r="U87" s="1"/>
      <c r="V87" s="1"/>
      <c r="W87"/>
      <c r="X87" s="1"/>
      <c r="Y87" s="1"/>
      <c r="Z87" s="1"/>
      <c r="AA87" s="1"/>
      <c r="AB87" s="1"/>
      <c r="AC87"/>
      <c r="AD87" s="1"/>
      <c r="AE87" s="1"/>
      <c r="AF87" s="1"/>
      <c r="AG87" s="1"/>
      <c r="AH87" s="1"/>
      <c r="AI87"/>
      <c r="AJ87" s="1"/>
      <c r="AK87" s="1"/>
      <c r="AL87" s="1"/>
      <c r="AM87" s="1"/>
      <c r="AN87" s="1"/>
      <c r="AO87"/>
      <c r="AP87" s="1"/>
      <c r="AQ87" s="1"/>
      <c r="AR87" s="1"/>
      <c r="AS87" s="1"/>
      <c r="AT87" s="1"/>
      <c r="AU87"/>
      <c r="AV87" s="1"/>
      <c r="AW87" s="1"/>
      <c r="AX87" s="1"/>
      <c r="AY87" s="1"/>
      <c r="AZ87" s="1"/>
      <c r="BA87"/>
      <c r="BB87" s="1"/>
      <c r="BC87" s="1"/>
      <c r="BD87" s="1"/>
      <c r="BE87" s="1"/>
      <c r="BF87" s="1"/>
      <c r="BG87"/>
      <c r="BH87" s="1"/>
    </row>
    <row r="88" spans="1:60" s="79" customFormat="1" ht="25.5" customHeight="1" x14ac:dyDescent="0.2">
      <c r="A88" s="382" t="s">
        <v>4999</v>
      </c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1"/>
      <c r="S88" s="1"/>
      <c r="T88" s="1"/>
      <c r="U88" s="1"/>
      <c r="V88" s="1"/>
      <c r="W88"/>
      <c r="X88" s="1"/>
      <c r="Y88" s="1"/>
      <c r="Z88" s="1"/>
      <c r="AA88" s="1"/>
      <c r="AB88" s="1"/>
      <c r="AC88"/>
      <c r="AD88" s="1"/>
      <c r="AE88" s="1"/>
      <c r="AF88" s="1"/>
      <c r="AG88" s="1"/>
      <c r="AH88" s="1"/>
      <c r="AI88"/>
      <c r="AJ88" s="1"/>
      <c r="AK88" s="1"/>
      <c r="AL88" s="1"/>
      <c r="AM88" s="1"/>
      <c r="AN88" s="1"/>
      <c r="AO88"/>
      <c r="AP88" s="1"/>
      <c r="AQ88" s="1"/>
      <c r="AR88" s="1"/>
      <c r="AS88" s="1"/>
      <c r="AT88" s="1"/>
      <c r="AU88"/>
      <c r="AV88" s="1"/>
      <c r="AW88" s="1"/>
      <c r="AX88" s="1"/>
      <c r="AY88" s="1"/>
      <c r="AZ88" s="1"/>
      <c r="BA88"/>
      <c r="BB88" s="1"/>
      <c r="BC88" s="1"/>
      <c r="BD88" s="1"/>
      <c r="BE88" s="1"/>
      <c r="BF88" s="1"/>
      <c r="BG88"/>
      <c r="BH88" s="1"/>
    </row>
    <row r="89" spans="1:60" ht="79.5" customHeight="1" x14ac:dyDescent="0.2">
      <c r="A89" s="110">
        <v>5111</v>
      </c>
      <c r="B89" s="111">
        <v>78</v>
      </c>
      <c r="C89" s="153" t="s">
        <v>1139</v>
      </c>
      <c r="D89" s="110" t="s">
        <v>594</v>
      </c>
      <c r="E89" s="110" t="s">
        <v>2345</v>
      </c>
      <c r="F89" s="110" t="s">
        <v>88</v>
      </c>
      <c r="G89" s="110"/>
      <c r="H89" s="110"/>
      <c r="I89" s="110" t="s">
        <v>428</v>
      </c>
      <c r="J89" s="110">
        <v>0</v>
      </c>
      <c r="K89" s="110">
        <v>0</v>
      </c>
      <c r="L89" s="110"/>
      <c r="M89" s="113" t="s">
        <v>194</v>
      </c>
      <c r="N89" s="112">
        <v>35795</v>
      </c>
      <c r="O89" s="115">
        <v>367</v>
      </c>
      <c r="P89" s="110" t="s">
        <v>363</v>
      </c>
      <c r="Q89" s="110" t="s">
        <v>3548</v>
      </c>
      <c r="R89" s="1"/>
      <c r="S89" s="1"/>
      <c r="T89" s="1"/>
      <c r="U89" s="1"/>
      <c r="V89" s="1"/>
      <c r="X89" s="1"/>
      <c r="Y89" s="1"/>
      <c r="Z89" s="1"/>
      <c r="AA89" s="1"/>
      <c r="AB89" s="1"/>
      <c r="AD89" s="1"/>
      <c r="AE89" s="1"/>
      <c r="AF89" s="1"/>
      <c r="AG89" s="1"/>
      <c r="AH89" s="1"/>
      <c r="AJ89" s="1"/>
      <c r="AK89" s="1"/>
      <c r="AL89" s="1"/>
      <c r="AM89" s="1"/>
      <c r="AN89" s="1"/>
      <c r="AP89" s="1"/>
      <c r="AQ89" s="1"/>
      <c r="AR89" s="1"/>
      <c r="AS89" s="1"/>
      <c r="AT89" s="1"/>
      <c r="AV89" s="1"/>
      <c r="AW89" s="1"/>
      <c r="AX89" s="1"/>
      <c r="AY89" s="1"/>
      <c r="AZ89" s="1"/>
      <c r="BB89" s="1"/>
      <c r="BC89" s="1"/>
      <c r="BD89" s="1"/>
      <c r="BE89" s="1"/>
      <c r="BF89" s="1"/>
      <c r="BH89" s="1"/>
    </row>
    <row r="90" spans="1:60" ht="82.5" customHeight="1" x14ac:dyDescent="0.2">
      <c r="A90" s="110">
        <v>5111</v>
      </c>
      <c r="B90" s="111">
        <v>79</v>
      </c>
      <c r="C90" s="153" t="s">
        <v>1349</v>
      </c>
      <c r="D90" s="110" t="s">
        <v>521</v>
      </c>
      <c r="E90" s="110" t="s">
        <v>2344</v>
      </c>
      <c r="F90" s="110"/>
      <c r="G90" s="110"/>
      <c r="H90" s="110"/>
      <c r="I90" s="110" t="s">
        <v>659</v>
      </c>
      <c r="J90" s="110">
        <v>7270</v>
      </c>
      <c r="K90" s="110">
        <v>160</v>
      </c>
      <c r="L90" s="110" t="s">
        <v>437</v>
      </c>
      <c r="M90" s="113" t="s">
        <v>473</v>
      </c>
      <c r="N90" s="112">
        <v>38278</v>
      </c>
      <c r="O90" s="115">
        <v>1799</v>
      </c>
      <c r="P90" s="110" t="s">
        <v>363</v>
      </c>
      <c r="Q90" s="110" t="s">
        <v>3548</v>
      </c>
      <c r="R90" s="1"/>
      <c r="S90" s="1"/>
      <c r="T90" s="1"/>
      <c r="U90" s="1"/>
      <c r="V90" s="1"/>
      <c r="X90" s="1"/>
      <c r="Y90" s="1"/>
      <c r="Z90" s="1"/>
      <c r="AA90" s="1"/>
      <c r="AB90" s="1"/>
      <c r="AD90" s="1"/>
      <c r="AE90" s="1"/>
      <c r="AF90" s="1"/>
      <c r="AG90" s="1"/>
      <c r="AH90" s="1"/>
      <c r="AJ90" s="1"/>
      <c r="AK90" s="1"/>
      <c r="AL90" s="1"/>
      <c r="AM90" s="1"/>
      <c r="AN90" s="1"/>
      <c r="AP90" s="1"/>
      <c r="AQ90" s="1"/>
      <c r="AR90" s="1"/>
      <c r="AS90" s="1"/>
      <c r="AT90" s="1"/>
      <c r="AV90" s="1"/>
      <c r="AW90" s="1"/>
      <c r="AX90" s="1"/>
      <c r="AY90" s="1"/>
      <c r="AZ90" s="1"/>
      <c r="BB90" s="1"/>
      <c r="BC90" s="1"/>
      <c r="BD90" s="1"/>
      <c r="BE90" s="1"/>
      <c r="BF90" s="1"/>
      <c r="BH90" s="1"/>
    </row>
    <row r="91" spans="1:60" ht="150.75" customHeight="1" x14ac:dyDescent="0.2">
      <c r="A91" s="110">
        <v>5151</v>
      </c>
      <c r="B91" s="111">
        <v>80</v>
      </c>
      <c r="C91" s="153" t="s">
        <v>3459</v>
      </c>
      <c r="D91" s="110" t="s">
        <v>3458</v>
      </c>
      <c r="E91" s="110" t="s">
        <v>2344</v>
      </c>
      <c r="F91" s="110" t="s">
        <v>606</v>
      </c>
      <c r="G91" s="110" t="s">
        <v>3477</v>
      </c>
      <c r="H91" s="110" t="s">
        <v>3479</v>
      </c>
      <c r="I91" s="110" t="s">
        <v>92</v>
      </c>
      <c r="J91" s="110">
        <v>3646</v>
      </c>
      <c r="K91" s="110">
        <v>310021</v>
      </c>
      <c r="L91" s="110" t="s">
        <v>3347</v>
      </c>
      <c r="M91" s="113" t="s">
        <v>3482</v>
      </c>
      <c r="N91" s="112">
        <v>42641</v>
      </c>
      <c r="O91" s="115">
        <v>5452</v>
      </c>
      <c r="P91" s="110" t="s">
        <v>363</v>
      </c>
      <c r="Q91" s="110" t="s">
        <v>3548</v>
      </c>
      <c r="R91" s="1"/>
      <c r="S91" s="1"/>
      <c r="T91" s="1"/>
      <c r="U91" s="1"/>
      <c r="V91" s="1"/>
      <c r="X91" s="1"/>
      <c r="Y91" s="1"/>
      <c r="Z91" s="1"/>
      <c r="AA91" s="1"/>
      <c r="AB91" s="1"/>
      <c r="AD91" s="1"/>
      <c r="AE91" s="1"/>
      <c r="AF91" s="1"/>
      <c r="AG91" s="1"/>
      <c r="AH91" s="1"/>
      <c r="AJ91" s="1"/>
      <c r="AK91" s="1"/>
      <c r="AL91" s="1"/>
      <c r="AM91" s="1"/>
      <c r="AN91" s="1"/>
      <c r="AP91" s="1"/>
      <c r="AQ91" s="1"/>
      <c r="AR91" s="1"/>
      <c r="AS91" s="1"/>
      <c r="AT91" s="1"/>
      <c r="AV91" s="1"/>
      <c r="AW91" s="1"/>
      <c r="AX91" s="1"/>
      <c r="AY91" s="1"/>
      <c r="AZ91" s="1"/>
      <c r="BB91" s="1"/>
      <c r="BC91" s="1"/>
      <c r="BD91" s="1"/>
      <c r="BE91" s="1"/>
      <c r="BF91" s="1"/>
      <c r="BH91" s="1"/>
    </row>
    <row r="92" spans="1:60" ht="111.75" customHeight="1" x14ac:dyDescent="0.2">
      <c r="A92" s="110">
        <v>5151</v>
      </c>
      <c r="B92" s="111">
        <v>81</v>
      </c>
      <c r="C92" s="153" t="s">
        <v>3452</v>
      </c>
      <c r="D92" s="110" t="s">
        <v>3446</v>
      </c>
      <c r="E92" s="110" t="s">
        <v>2344</v>
      </c>
      <c r="F92" s="110" t="s">
        <v>2141</v>
      </c>
      <c r="G92" s="110" t="s">
        <v>3462</v>
      </c>
      <c r="H92" s="110" t="s">
        <v>3471</v>
      </c>
      <c r="I92" s="110" t="s">
        <v>92</v>
      </c>
      <c r="J92" s="110">
        <v>3646</v>
      </c>
      <c r="K92" s="110">
        <v>310021</v>
      </c>
      <c r="L92" s="110" t="s">
        <v>3347</v>
      </c>
      <c r="M92" s="113" t="s">
        <v>3482</v>
      </c>
      <c r="N92" s="112">
        <v>42641</v>
      </c>
      <c r="O92" s="115">
        <v>17133.2</v>
      </c>
      <c r="P92" s="110" t="s">
        <v>242</v>
      </c>
      <c r="Q92" s="110" t="s">
        <v>3548</v>
      </c>
      <c r="R92" s="1"/>
      <c r="S92" s="1"/>
      <c r="T92" s="1"/>
      <c r="U92" s="1"/>
      <c r="V92" s="1"/>
      <c r="X92" s="1"/>
      <c r="Y92" s="1"/>
      <c r="Z92" s="1"/>
      <c r="AA92" s="1"/>
      <c r="AB92" s="1"/>
      <c r="AD92" s="1"/>
      <c r="AE92" s="1"/>
      <c r="AF92" s="1"/>
      <c r="AG92" s="1"/>
      <c r="AH92" s="1"/>
      <c r="AJ92" s="1"/>
      <c r="AK92" s="1"/>
      <c r="AL92" s="1"/>
      <c r="AM92" s="1"/>
      <c r="AN92" s="1"/>
      <c r="AP92" s="1"/>
      <c r="AQ92" s="1"/>
      <c r="AR92" s="1"/>
      <c r="AS92" s="1"/>
      <c r="AT92" s="1"/>
      <c r="AV92" s="1"/>
      <c r="AW92" s="1"/>
      <c r="AX92" s="1"/>
      <c r="AY92" s="1"/>
      <c r="AZ92" s="1"/>
      <c r="BB92" s="1"/>
      <c r="BC92" s="1"/>
      <c r="BD92" s="1"/>
      <c r="BE92" s="1"/>
      <c r="BF92" s="1"/>
      <c r="BH92" s="1"/>
    </row>
    <row r="93" spans="1:60" ht="100.5" customHeight="1" x14ac:dyDescent="0.2">
      <c r="A93" s="110">
        <v>5151</v>
      </c>
      <c r="B93" s="111">
        <v>82</v>
      </c>
      <c r="C93" s="153" t="s">
        <v>3455</v>
      </c>
      <c r="D93" s="110" t="s">
        <v>3456</v>
      </c>
      <c r="E93" s="110" t="s">
        <v>2344</v>
      </c>
      <c r="F93" s="110" t="s">
        <v>474</v>
      </c>
      <c r="G93" s="110" t="s">
        <v>3475</v>
      </c>
      <c r="H93" s="110" t="s">
        <v>3476</v>
      </c>
      <c r="I93" s="110" t="s">
        <v>92</v>
      </c>
      <c r="J93" s="110">
        <v>3646</v>
      </c>
      <c r="K93" s="110">
        <v>310021</v>
      </c>
      <c r="L93" s="110" t="s">
        <v>3347</v>
      </c>
      <c r="M93" s="113" t="s">
        <v>3482</v>
      </c>
      <c r="N93" s="112">
        <v>42641</v>
      </c>
      <c r="O93" s="115">
        <v>74588</v>
      </c>
      <c r="P93" s="110" t="s">
        <v>242</v>
      </c>
      <c r="Q93" s="110" t="s">
        <v>3548</v>
      </c>
      <c r="R93" s="1"/>
      <c r="S93" s="1"/>
      <c r="T93" s="1"/>
      <c r="U93" s="1"/>
      <c r="V93" s="1"/>
      <c r="X93" s="1"/>
      <c r="Y93" s="1"/>
      <c r="Z93" s="1"/>
      <c r="AA93" s="1"/>
      <c r="AB93" s="1"/>
      <c r="AD93" s="1"/>
      <c r="AE93" s="1"/>
      <c r="AF93" s="1"/>
      <c r="AG93" s="1"/>
      <c r="AH93" s="1"/>
      <c r="AJ93" s="1"/>
      <c r="AK93" s="1"/>
      <c r="AL93" s="1"/>
      <c r="AM93" s="1"/>
      <c r="AN93" s="1"/>
      <c r="AP93" s="1"/>
      <c r="AQ93" s="1"/>
      <c r="AR93" s="1"/>
      <c r="AS93" s="1"/>
      <c r="AT93" s="1"/>
      <c r="AV93" s="1"/>
      <c r="AW93" s="1"/>
      <c r="AX93" s="1"/>
      <c r="AY93" s="1"/>
      <c r="AZ93" s="1"/>
      <c r="BB93" s="1"/>
      <c r="BC93" s="1"/>
      <c r="BD93" s="1"/>
      <c r="BE93" s="1"/>
      <c r="BF93" s="1"/>
      <c r="BH93" s="1"/>
    </row>
    <row r="94" spans="1:60" ht="100.5" customHeight="1" x14ac:dyDescent="0.2">
      <c r="A94" s="110">
        <v>5111</v>
      </c>
      <c r="B94" s="111">
        <v>83</v>
      </c>
      <c r="C94" s="153" t="s">
        <v>3520</v>
      </c>
      <c r="D94" s="110" t="s">
        <v>3536</v>
      </c>
      <c r="E94" s="110" t="s">
        <v>2344</v>
      </c>
      <c r="F94" s="110" t="s">
        <v>3540</v>
      </c>
      <c r="G94" s="110" t="s">
        <v>3541</v>
      </c>
      <c r="H94" s="110" t="s">
        <v>647</v>
      </c>
      <c r="I94" s="110" t="s">
        <v>470</v>
      </c>
      <c r="J94" s="110">
        <v>3711</v>
      </c>
      <c r="K94" s="110" t="s">
        <v>3595</v>
      </c>
      <c r="L94" s="110" t="s">
        <v>3347</v>
      </c>
      <c r="M94" s="113" t="s">
        <v>3545</v>
      </c>
      <c r="N94" s="112">
        <v>42647</v>
      </c>
      <c r="O94" s="115">
        <v>3944</v>
      </c>
      <c r="P94" s="110" t="s">
        <v>242</v>
      </c>
      <c r="Q94" s="110" t="s">
        <v>3548</v>
      </c>
      <c r="R94" s="1"/>
      <c r="S94" s="1"/>
      <c r="T94" s="1"/>
      <c r="U94" s="1"/>
      <c r="V94" s="1"/>
      <c r="X94" s="1"/>
      <c r="Y94" s="1"/>
      <c r="Z94" s="1"/>
      <c r="AA94" s="1"/>
      <c r="AB94" s="1"/>
      <c r="AD94" s="1"/>
      <c r="AE94" s="1"/>
      <c r="AF94" s="1"/>
      <c r="AG94" s="1"/>
      <c r="AH94" s="1"/>
      <c r="AJ94" s="1"/>
      <c r="AK94" s="1"/>
      <c r="AL94" s="1"/>
      <c r="AM94" s="1"/>
      <c r="AN94" s="1"/>
      <c r="AP94" s="1"/>
      <c r="AQ94" s="1"/>
      <c r="AR94" s="1"/>
      <c r="AS94" s="1"/>
      <c r="AT94" s="1"/>
      <c r="AV94" s="1"/>
      <c r="AW94" s="1"/>
      <c r="AX94" s="1"/>
      <c r="AY94" s="1"/>
      <c r="AZ94" s="1"/>
      <c r="BB94" s="1"/>
      <c r="BC94" s="1"/>
      <c r="BD94" s="1"/>
      <c r="BE94" s="1"/>
      <c r="BF94" s="1"/>
      <c r="BH94" s="1"/>
    </row>
    <row r="95" spans="1:60" ht="100.5" customHeight="1" x14ac:dyDescent="0.2">
      <c r="A95" s="110">
        <v>5111</v>
      </c>
      <c r="B95" s="111">
        <v>84</v>
      </c>
      <c r="C95" s="153" t="s">
        <v>3525</v>
      </c>
      <c r="D95" s="110" t="s">
        <v>3538</v>
      </c>
      <c r="E95" s="110" t="s">
        <v>2344</v>
      </c>
      <c r="F95" s="110" t="s">
        <v>3540</v>
      </c>
      <c r="G95" s="110" t="s">
        <v>3543</v>
      </c>
      <c r="H95" s="110" t="s">
        <v>647</v>
      </c>
      <c r="I95" s="110" t="s">
        <v>3985</v>
      </c>
      <c r="J95" s="110">
        <v>3711</v>
      </c>
      <c r="K95" s="110" t="s">
        <v>3595</v>
      </c>
      <c r="L95" s="110" t="s">
        <v>3347</v>
      </c>
      <c r="M95" s="113" t="s">
        <v>3545</v>
      </c>
      <c r="N95" s="112">
        <v>42647</v>
      </c>
      <c r="O95" s="115">
        <v>3190</v>
      </c>
      <c r="P95" s="110" t="s">
        <v>242</v>
      </c>
      <c r="Q95" s="110" t="s">
        <v>3548</v>
      </c>
      <c r="R95" s="1"/>
      <c r="S95" s="1"/>
      <c r="T95" s="1"/>
      <c r="U95" s="1"/>
      <c r="V95" s="1"/>
      <c r="X95" s="1"/>
      <c r="Y95" s="1"/>
      <c r="Z95" s="1"/>
      <c r="AA95" s="1"/>
      <c r="AB95" s="1"/>
      <c r="AD95" s="1"/>
      <c r="AE95" s="1"/>
      <c r="AF95" s="1"/>
      <c r="AG95" s="1"/>
      <c r="AH95" s="1"/>
      <c r="AJ95" s="1"/>
      <c r="AK95" s="1"/>
      <c r="AL95" s="1"/>
      <c r="AM95" s="1"/>
      <c r="AN95" s="1"/>
      <c r="AP95" s="1"/>
      <c r="AQ95" s="1"/>
      <c r="AR95" s="1"/>
      <c r="AS95" s="1"/>
      <c r="AT95" s="1"/>
      <c r="AV95" s="1"/>
      <c r="AW95" s="1"/>
      <c r="AX95" s="1"/>
      <c r="AY95" s="1"/>
      <c r="AZ95" s="1"/>
      <c r="BB95" s="1"/>
      <c r="BC95" s="1"/>
      <c r="BD95" s="1"/>
      <c r="BE95" s="1"/>
      <c r="BF95" s="1"/>
      <c r="BH95" s="1"/>
    </row>
    <row r="96" spans="1:60" ht="111" customHeight="1" x14ac:dyDescent="0.2">
      <c r="A96" s="110">
        <v>5151</v>
      </c>
      <c r="B96" s="111">
        <v>85</v>
      </c>
      <c r="C96" s="153" t="s">
        <v>3445</v>
      </c>
      <c r="D96" s="110" t="s">
        <v>3446</v>
      </c>
      <c r="E96" s="110" t="s">
        <v>2344</v>
      </c>
      <c r="F96" s="110" t="s">
        <v>2141</v>
      </c>
      <c r="G96" s="110" t="s">
        <v>3462</v>
      </c>
      <c r="H96" s="110" t="s">
        <v>3463</v>
      </c>
      <c r="I96" s="110" t="s">
        <v>92</v>
      </c>
      <c r="J96" s="110">
        <v>3646</v>
      </c>
      <c r="K96" s="110">
        <v>310021</v>
      </c>
      <c r="L96" s="110" t="s">
        <v>3347</v>
      </c>
      <c r="M96" s="113" t="s">
        <v>3482</v>
      </c>
      <c r="N96" s="112">
        <v>42641</v>
      </c>
      <c r="O96" s="115">
        <v>17133.2</v>
      </c>
      <c r="P96" s="110" t="s">
        <v>242</v>
      </c>
      <c r="Q96" s="110" t="s">
        <v>3548</v>
      </c>
      <c r="R96" s="1"/>
      <c r="S96" s="1"/>
      <c r="T96" s="1"/>
      <c r="U96" s="1"/>
      <c r="V96" s="1"/>
      <c r="X96" s="1"/>
      <c r="Y96" s="1"/>
      <c r="Z96" s="1"/>
      <c r="AA96" s="1"/>
      <c r="AB96" s="1"/>
      <c r="AD96" s="1"/>
      <c r="AE96" s="1"/>
      <c r="AF96" s="1"/>
      <c r="AG96" s="1"/>
      <c r="AH96" s="1"/>
      <c r="AJ96" s="1"/>
      <c r="AK96" s="1"/>
      <c r="AL96" s="1"/>
      <c r="AM96" s="1"/>
      <c r="AN96" s="1"/>
      <c r="AP96" s="1"/>
      <c r="AQ96" s="1"/>
      <c r="AR96" s="1"/>
      <c r="AS96" s="1"/>
      <c r="AT96" s="1"/>
      <c r="AV96" s="1"/>
      <c r="AW96" s="1"/>
      <c r="AX96" s="1"/>
      <c r="AY96" s="1"/>
      <c r="AZ96" s="1"/>
      <c r="BB96" s="1"/>
      <c r="BC96" s="1"/>
      <c r="BD96" s="1"/>
      <c r="BE96" s="1"/>
      <c r="BF96" s="1"/>
      <c r="BH96" s="1"/>
    </row>
    <row r="97" spans="1:60" ht="25.5" x14ac:dyDescent="0.2">
      <c r="A97" s="382" t="s">
        <v>5000</v>
      </c>
      <c r="B97" s="383"/>
      <c r="C97" s="383"/>
      <c r="D97" s="383"/>
      <c r="E97" s="383"/>
      <c r="F97" s="383"/>
      <c r="G97" s="383"/>
      <c r="H97" s="383"/>
      <c r="I97" s="383"/>
      <c r="J97" s="383"/>
      <c r="K97" s="383"/>
      <c r="L97" s="383"/>
      <c r="M97" s="383"/>
      <c r="N97" s="383"/>
      <c r="O97" s="383"/>
      <c r="P97" s="383"/>
      <c r="Q97" s="383"/>
      <c r="R97" s="1"/>
      <c r="S97" s="1"/>
      <c r="T97" s="1"/>
      <c r="U97" s="1"/>
      <c r="V97" s="1"/>
      <c r="X97" s="1"/>
      <c r="Y97" s="1"/>
      <c r="Z97" s="1"/>
      <c r="AA97" s="1"/>
      <c r="AB97" s="1"/>
      <c r="AD97" s="1"/>
      <c r="AE97" s="1"/>
      <c r="AF97" s="1"/>
      <c r="AG97" s="1"/>
      <c r="AH97" s="1"/>
      <c r="AJ97" s="1"/>
      <c r="AK97" s="1"/>
      <c r="AL97" s="1"/>
      <c r="AM97" s="1"/>
      <c r="AN97" s="1"/>
      <c r="AP97" s="1"/>
      <c r="AQ97" s="1"/>
      <c r="AR97" s="1"/>
      <c r="AS97" s="1"/>
      <c r="AT97" s="1"/>
      <c r="AV97" s="1"/>
      <c r="AW97" s="1"/>
      <c r="AX97" s="1"/>
      <c r="AY97" s="1"/>
      <c r="AZ97" s="1"/>
      <c r="BB97" s="1"/>
      <c r="BC97" s="1"/>
      <c r="BD97" s="1"/>
      <c r="BE97" s="1"/>
      <c r="BF97" s="1"/>
      <c r="BH97" s="1"/>
    </row>
    <row r="98" spans="1:60" ht="81.75" customHeight="1" x14ac:dyDescent="0.2">
      <c r="A98" s="110">
        <v>5671</v>
      </c>
      <c r="B98" s="111">
        <v>86</v>
      </c>
      <c r="C98" s="153" t="s">
        <v>1149</v>
      </c>
      <c r="D98" s="110" t="s">
        <v>300</v>
      </c>
      <c r="E98" s="110" t="s">
        <v>2346</v>
      </c>
      <c r="F98" s="110"/>
      <c r="G98" s="110" t="s">
        <v>24</v>
      </c>
      <c r="H98" s="110"/>
      <c r="I98" s="110" t="s">
        <v>25</v>
      </c>
      <c r="J98" s="110">
        <v>2049</v>
      </c>
      <c r="K98" s="110">
        <v>8279</v>
      </c>
      <c r="L98" s="110" t="s">
        <v>26</v>
      </c>
      <c r="M98" s="113" t="s">
        <v>2248</v>
      </c>
      <c r="N98" s="112">
        <v>37358</v>
      </c>
      <c r="O98" s="115">
        <v>5736.43</v>
      </c>
      <c r="P98" s="110" t="s">
        <v>363</v>
      </c>
      <c r="Q98" s="110" t="s">
        <v>3431</v>
      </c>
      <c r="R98" s="1"/>
      <c r="S98" s="1"/>
      <c r="T98" s="1"/>
      <c r="U98" s="1"/>
      <c r="V98" s="1"/>
      <c r="X98" s="1"/>
      <c r="Y98" s="1"/>
      <c r="Z98" s="1"/>
      <c r="AA98" s="1"/>
      <c r="AB98" s="1"/>
      <c r="AD98" s="1"/>
      <c r="AE98" s="1"/>
      <c r="AF98" s="1"/>
      <c r="AG98" s="1"/>
      <c r="AH98" s="1"/>
      <c r="AJ98" s="1"/>
      <c r="AK98" s="1"/>
      <c r="AL98" s="1"/>
      <c r="AM98" s="1"/>
      <c r="AN98" s="1"/>
      <c r="AP98" s="1"/>
      <c r="AQ98" s="1"/>
      <c r="AR98" s="1"/>
      <c r="AS98" s="1"/>
      <c r="AT98" s="1"/>
      <c r="AV98" s="1"/>
      <c r="AW98" s="1"/>
      <c r="AX98" s="1"/>
      <c r="AY98" s="1"/>
      <c r="AZ98" s="1"/>
      <c r="BB98" s="1"/>
      <c r="BC98" s="1"/>
      <c r="BD98" s="1"/>
      <c r="BE98" s="1"/>
      <c r="BF98" s="1"/>
      <c r="BH98" s="1"/>
    </row>
    <row r="99" spans="1:60" ht="99.75" customHeight="1" x14ac:dyDescent="0.2">
      <c r="A99" s="110">
        <v>5671</v>
      </c>
      <c r="B99" s="111">
        <v>87</v>
      </c>
      <c r="C99" s="153" t="s">
        <v>1150</v>
      </c>
      <c r="D99" s="110" t="s">
        <v>301</v>
      </c>
      <c r="E99" s="110" t="s">
        <v>2346</v>
      </c>
      <c r="F99" s="110"/>
      <c r="G99" s="110">
        <v>4030293</v>
      </c>
      <c r="H99" s="110"/>
      <c r="I99" s="110" t="s">
        <v>25</v>
      </c>
      <c r="J99" s="110">
        <v>2049</v>
      </c>
      <c r="K99" s="110">
        <v>8279</v>
      </c>
      <c r="L99" s="110" t="s">
        <v>26</v>
      </c>
      <c r="M99" s="113" t="s">
        <v>2250</v>
      </c>
      <c r="N99" s="112">
        <v>37362</v>
      </c>
      <c r="O99" s="115">
        <v>3282.1</v>
      </c>
      <c r="P99" s="110" t="s">
        <v>2158</v>
      </c>
      <c r="Q99" s="110" t="s">
        <v>3431</v>
      </c>
      <c r="R99" s="1"/>
      <c r="S99" s="1"/>
      <c r="T99" s="1"/>
      <c r="U99" s="1"/>
      <c r="V99" s="1"/>
      <c r="X99" s="1"/>
      <c r="Y99" s="1"/>
      <c r="Z99" s="1"/>
      <c r="AA99" s="1"/>
      <c r="AB99" s="1"/>
      <c r="AD99" s="1"/>
      <c r="AE99" s="1"/>
      <c r="AF99" s="1"/>
      <c r="AG99" s="1"/>
      <c r="AH99" s="1"/>
      <c r="AJ99" s="1"/>
      <c r="AK99" s="1"/>
      <c r="AL99" s="1"/>
      <c r="AM99" s="1"/>
      <c r="AN99" s="1"/>
      <c r="AP99" s="1"/>
      <c r="AQ99" s="1"/>
      <c r="AR99" s="1"/>
      <c r="AS99" s="1"/>
      <c r="AT99" s="1"/>
      <c r="AV99" s="1"/>
      <c r="AW99" s="1"/>
      <c r="AX99" s="1"/>
      <c r="AY99" s="1"/>
      <c r="AZ99" s="1"/>
      <c r="BB99" s="1"/>
      <c r="BC99" s="1"/>
      <c r="BD99" s="1"/>
      <c r="BE99" s="1"/>
      <c r="BF99" s="1"/>
      <c r="BH99" s="1"/>
    </row>
    <row r="100" spans="1:60" ht="101.25" customHeight="1" x14ac:dyDescent="0.2">
      <c r="A100" s="110">
        <v>5191</v>
      </c>
      <c r="B100" s="111">
        <v>88</v>
      </c>
      <c r="C100" s="153" t="s">
        <v>1135</v>
      </c>
      <c r="D100" s="110" t="s">
        <v>238</v>
      </c>
      <c r="E100" s="110" t="s">
        <v>2345</v>
      </c>
      <c r="F100" s="110"/>
      <c r="G100" s="110"/>
      <c r="H100" s="110"/>
      <c r="I100" s="110" t="s">
        <v>355</v>
      </c>
      <c r="J100" s="110">
        <v>3665</v>
      </c>
      <c r="K100" s="110">
        <v>918</v>
      </c>
      <c r="L100" s="110" t="s">
        <v>360</v>
      </c>
      <c r="M100" s="113" t="s">
        <v>2235</v>
      </c>
      <c r="N100" s="112">
        <v>37774</v>
      </c>
      <c r="O100" s="115">
        <v>1673.02</v>
      </c>
      <c r="P100" s="110" t="s">
        <v>242</v>
      </c>
      <c r="Q100" s="110" t="s">
        <v>3431</v>
      </c>
      <c r="R100" s="1"/>
      <c r="S100" s="1"/>
      <c r="T100" s="1"/>
      <c r="U100" s="1"/>
      <c r="V100" s="1"/>
      <c r="X100" s="1"/>
      <c r="Y100" s="1"/>
      <c r="Z100" s="1"/>
      <c r="AA100" s="1"/>
      <c r="AB100" s="1"/>
      <c r="AD100" s="1"/>
      <c r="AE100" s="1"/>
      <c r="AF100" s="1"/>
      <c r="AG100" s="1"/>
      <c r="AH100" s="1"/>
      <c r="AJ100" s="1"/>
      <c r="AK100" s="1"/>
      <c r="AL100" s="1"/>
      <c r="AM100" s="1"/>
      <c r="AN100" s="1"/>
      <c r="AP100" s="1"/>
      <c r="AQ100" s="1"/>
      <c r="AR100" s="1"/>
      <c r="AS100" s="1"/>
      <c r="AT100" s="1"/>
      <c r="AV100" s="1"/>
      <c r="AW100" s="1"/>
      <c r="AX100" s="1"/>
      <c r="AY100" s="1"/>
      <c r="AZ100" s="1"/>
      <c r="BB100" s="1"/>
      <c r="BC100" s="1"/>
      <c r="BD100" s="1"/>
      <c r="BE100" s="1"/>
      <c r="BF100" s="1"/>
      <c r="BH100" s="1"/>
    </row>
    <row r="101" spans="1:60" ht="100.5" customHeight="1" x14ac:dyDescent="0.2">
      <c r="A101" s="110">
        <v>5671</v>
      </c>
      <c r="B101" s="111">
        <v>89</v>
      </c>
      <c r="C101" s="153" t="s">
        <v>1141</v>
      </c>
      <c r="D101" s="110" t="s">
        <v>354</v>
      </c>
      <c r="E101" s="110" t="s">
        <v>2346</v>
      </c>
      <c r="F101" s="110" t="s">
        <v>679</v>
      </c>
      <c r="G101" s="110"/>
      <c r="H101" s="110"/>
      <c r="I101" s="110"/>
      <c r="J101" s="110">
        <v>6807</v>
      </c>
      <c r="K101" s="110">
        <v>511</v>
      </c>
      <c r="L101" s="110" t="s">
        <v>188</v>
      </c>
      <c r="M101" s="113" t="s">
        <v>2245</v>
      </c>
      <c r="N101" s="112">
        <v>37889</v>
      </c>
      <c r="O101" s="115">
        <v>1271.68</v>
      </c>
      <c r="P101" s="110" t="s">
        <v>363</v>
      </c>
      <c r="Q101" s="110" t="s">
        <v>3431</v>
      </c>
      <c r="R101" s="1"/>
      <c r="S101" s="1"/>
      <c r="T101" s="1"/>
      <c r="U101" s="1"/>
      <c r="V101" s="1"/>
      <c r="X101" s="1"/>
      <c r="Y101" s="1"/>
      <c r="Z101" s="1"/>
      <c r="AA101" s="1"/>
      <c r="AB101" s="1"/>
      <c r="AD101" s="1"/>
      <c r="AE101" s="1"/>
      <c r="AF101" s="1"/>
      <c r="AG101" s="1"/>
      <c r="AH101" s="1"/>
      <c r="AJ101" s="1"/>
      <c r="AK101" s="1"/>
      <c r="AL101" s="1"/>
      <c r="AM101" s="1"/>
      <c r="AN101" s="1"/>
      <c r="AP101" s="1"/>
      <c r="AQ101" s="1"/>
      <c r="AR101" s="1"/>
      <c r="AS101" s="1"/>
      <c r="AT101" s="1"/>
      <c r="AV101" s="1"/>
      <c r="AW101" s="1"/>
      <c r="AX101" s="1"/>
      <c r="AY101" s="1"/>
      <c r="AZ101" s="1"/>
      <c r="BB101" s="1"/>
      <c r="BC101" s="1"/>
      <c r="BD101" s="1"/>
      <c r="BE101" s="1"/>
      <c r="BF101" s="1"/>
      <c r="BH101" s="1"/>
    </row>
    <row r="102" spans="1:60" ht="90" customHeight="1" x14ac:dyDescent="0.2">
      <c r="A102" s="110">
        <v>5191</v>
      </c>
      <c r="B102" s="111">
        <v>90</v>
      </c>
      <c r="C102" s="153" t="s">
        <v>1131</v>
      </c>
      <c r="D102" s="110" t="s">
        <v>155</v>
      </c>
      <c r="E102" s="110" t="s">
        <v>2346</v>
      </c>
      <c r="F102" s="110" t="s">
        <v>56</v>
      </c>
      <c r="G102" s="110" t="s">
        <v>57</v>
      </c>
      <c r="H102" s="110" t="s">
        <v>327</v>
      </c>
      <c r="I102" s="110" t="s">
        <v>583</v>
      </c>
      <c r="J102" s="110">
        <v>3190</v>
      </c>
      <c r="K102" s="110">
        <v>193</v>
      </c>
      <c r="L102" s="110" t="s">
        <v>253</v>
      </c>
      <c r="M102" s="113" t="s">
        <v>2234</v>
      </c>
      <c r="N102" s="112">
        <v>39216</v>
      </c>
      <c r="O102" s="115">
        <v>7910.85</v>
      </c>
      <c r="P102" s="110" t="s">
        <v>2158</v>
      </c>
      <c r="Q102" s="110" t="s">
        <v>3431</v>
      </c>
      <c r="R102" s="1"/>
      <c r="S102" s="1"/>
      <c r="T102" s="1"/>
      <c r="U102" s="1"/>
      <c r="V102" s="1"/>
      <c r="X102" s="1"/>
      <c r="Y102" s="1"/>
      <c r="Z102" s="1"/>
      <c r="AA102" s="1"/>
      <c r="AB102" s="1"/>
      <c r="AD102" s="1"/>
      <c r="AE102" s="1"/>
      <c r="AF102" s="1"/>
      <c r="AG102" s="1"/>
      <c r="AH102" s="1"/>
      <c r="AJ102" s="1"/>
      <c r="AK102" s="1"/>
      <c r="AL102" s="1"/>
      <c r="AM102" s="1"/>
      <c r="AN102" s="1"/>
      <c r="AP102" s="1"/>
      <c r="AQ102" s="1"/>
      <c r="AR102" s="1"/>
      <c r="AS102" s="1"/>
      <c r="AT102" s="1"/>
      <c r="AV102" s="1"/>
      <c r="AW102" s="1"/>
      <c r="AX102" s="1"/>
      <c r="AY102" s="1"/>
      <c r="AZ102" s="1"/>
      <c r="BB102" s="1"/>
      <c r="BC102" s="1"/>
      <c r="BD102" s="1"/>
      <c r="BE102" s="1"/>
      <c r="BF102" s="1"/>
      <c r="BH102" s="1"/>
    </row>
    <row r="103" spans="1:60" ht="88.5" customHeight="1" x14ac:dyDescent="0.2">
      <c r="A103" s="110">
        <v>5671</v>
      </c>
      <c r="B103" s="111">
        <v>91</v>
      </c>
      <c r="C103" s="153" t="s">
        <v>1142</v>
      </c>
      <c r="D103" s="110" t="s">
        <v>651</v>
      </c>
      <c r="E103" s="110" t="s">
        <v>2346</v>
      </c>
      <c r="F103" s="110" t="s">
        <v>652</v>
      </c>
      <c r="G103" s="110"/>
      <c r="H103" s="110"/>
      <c r="I103" s="110" t="s">
        <v>93</v>
      </c>
      <c r="J103" s="110">
        <v>7055</v>
      </c>
      <c r="K103" s="110">
        <v>750</v>
      </c>
      <c r="L103" s="110" t="s">
        <v>654</v>
      </c>
      <c r="M103" s="113" t="s">
        <v>2161</v>
      </c>
      <c r="N103" s="112">
        <v>39356</v>
      </c>
      <c r="O103" s="115">
        <v>1714.65</v>
      </c>
      <c r="P103" s="110" t="s">
        <v>363</v>
      </c>
      <c r="Q103" s="110" t="s">
        <v>3431</v>
      </c>
      <c r="R103" s="1"/>
      <c r="S103" s="1"/>
      <c r="T103" s="1"/>
      <c r="U103" s="1"/>
      <c r="V103" s="1"/>
      <c r="X103" s="1"/>
      <c r="Y103" s="1"/>
      <c r="Z103" s="1"/>
      <c r="AA103" s="1"/>
      <c r="AB103" s="1"/>
      <c r="AD103" s="1"/>
      <c r="AE103" s="1"/>
      <c r="AF103" s="1"/>
      <c r="AG103" s="1"/>
      <c r="AH103" s="1"/>
      <c r="AJ103" s="1"/>
      <c r="AK103" s="1"/>
      <c r="AL103" s="1"/>
      <c r="AM103" s="1"/>
      <c r="AN103" s="1"/>
      <c r="AP103" s="1"/>
      <c r="AQ103" s="1"/>
      <c r="AR103" s="1"/>
      <c r="AS103" s="1"/>
      <c r="AT103" s="1"/>
      <c r="AV103" s="1"/>
      <c r="AW103" s="1"/>
      <c r="AX103" s="1"/>
      <c r="AY103" s="1"/>
      <c r="AZ103" s="1"/>
      <c r="BB103" s="1"/>
      <c r="BC103" s="1"/>
      <c r="BD103" s="1"/>
      <c r="BE103" s="1"/>
      <c r="BF103" s="1"/>
      <c r="BH103" s="1"/>
    </row>
    <row r="104" spans="1:60" ht="99" customHeight="1" x14ac:dyDescent="0.2">
      <c r="A104" s="110">
        <v>5671</v>
      </c>
      <c r="B104" s="111">
        <v>92</v>
      </c>
      <c r="C104" s="153" t="s">
        <v>1143</v>
      </c>
      <c r="D104" s="110" t="s">
        <v>651</v>
      </c>
      <c r="E104" s="110" t="s">
        <v>2346</v>
      </c>
      <c r="F104" s="110" t="s">
        <v>652</v>
      </c>
      <c r="G104" s="110"/>
      <c r="H104" s="110"/>
      <c r="I104" s="110" t="s">
        <v>25</v>
      </c>
      <c r="J104" s="110">
        <v>7055</v>
      </c>
      <c r="K104" s="110">
        <v>750</v>
      </c>
      <c r="L104" s="110" t="s">
        <v>654</v>
      </c>
      <c r="M104" s="113" t="s">
        <v>2161</v>
      </c>
      <c r="N104" s="112">
        <v>39356</v>
      </c>
      <c r="O104" s="115">
        <v>1714.65</v>
      </c>
      <c r="P104" s="110" t="s">
        <v>363</v>
      </c>
      <c r="Q104" s="110" t="s">
        <v>3431</v>
      </c>
      <c r="R104" s="1"/>
      <c r="S104" s="1"/>
      <c r="T104" s="1"/>
      <c r="U104" s="1"/>
      <c r="V104" s="1"/>
      <c r="X104" s="1"/>
      <c r="Y104" s="1"/>
      <c r="Z104" s="1"/>
      <c r="AA104" s="1"/>
      <c r="AB104" s="1"/>
      <c r="AD104" s="1"/>
      <c r="AE104" s="1"/>
      <c r="AF104" s="1"/>
      <c r="AG104" s="1"/>
      <c r="AH104" s="1"/>
      <c r="AJ104" s="1"/>
      <c r="AK104" s="1"/>
      <c r="AL104" s="1"/>
      <c r="AM104" s="1"/>
      <c r="AN104" s="1"/>
      <c r="AP104" s="1"/>
      <c r="AQ104" s="1"/>
      <c r="AR104" s="1"/>
      <c r="AS104" s="1"/>
      <c r="AT104" s="1"/>
      <c r="AV104" s="1"/>
      <c r="AW104" s="1"/>
      <c r="AX104" s="1"/>
      <c r="AY104" s="1"/>
      <c r="AZ104" s="1"/>
      <c r="BB104" s="1"/>
      <c r="BC104" s="1"/>
      <c r="BD104" s="1"/>
      <c r="BE104" s="1"/>
      <c r="BF104" s="1"/>
      <c r="BH104" s="1"/>
    </row>
    <row r="105" spans="1:60" ht="102" customHeight="1" x14ac:dyDescent="0.2">
      <c r="A105" s="110">
        <v>5671</v>
      </c>
      <c r="B105" s="111">
        <v>93</v>
      </c>
      <c r="C105" s="153" t="s">
        <v>1152</v>
      </c>
      <c r="D105" s="110" t="s">
        <v>2251</v>
      </c>
      <c r="E105" s="110" t="s">
        <v>2346</v>
      </c>
      <c r="F105" s="110" t="s">
        <v>134</v>
      </c>
      <c r="G105" s="110"/>
      <c r="H105" s="110">
        <v>653</v>
      </c>
      <c r="I105" s="110" t="s">
        <v>25</v>
      </c>
      <c r="J105" s="110">
        <v>7055</v>
      </c>
      <c r="K105" s="110">
        <v>750</v>
      </c>
      <c r="L105" s="110" t="s">
        <v>654</v>
      </c>
      <c r="M105" s="113" t="s">
        <v>2161</v>
      </c>
      <c r="N105" s="112">
        <v>39356</v>
      </c>
      <c r="O105" s="115">
        <v>2747.99</v>
      </c>
      <c r="P105" s="110" t="s">
        <v>242</v>
      </c>
      <c r="Q105" s="110" t="s">
        <v>3431</v>
      </c>
      <c r="R105" s="1"/>
      <c r="S105" s="1"/>
      <c r="T105" s="1"/>
      <c r="U105" s="1"/>
      <c r="V105" s="1"/>
      <c r="X105" s="1"/>
      <c r="Y105" s="1"/>
      <c r="Z105" s="1"/>
      <c r="AA105" s="1"/>
      <c r="AB105" s="1"/>
      <c r="AD105" s="1"/>
      <c r="AE105" s="1"/>
      <c r="AF105" s="1"/>
      <c r="AG105" s="1"/>
      <c r="AH105" s="1"/>
      <c r="AJ105" s="1"/>
      <c r="AK105" s="1"/>
      <c r="AL105" s="1"/>
      <c r="AM105" s="1"/>
      <c r="AN105" s="1"/>
      <c r="AP105" s="1"/>
      <c r="AQ105" s="1"/>
      <c r="AR105" s="1"/>
      <c r="AS105" s="1"/>
      <c r="AT105" s="1"/>
      <c r="AV105" s="1"/>
      <c r="AW105" s="1"/>
      <c r="AX105" s="1"/>
      <c r="AY105" s="1"/>
      <c r="AZ105" s="1"/>
      <c r="BB105" s="1"/>
      <c r="BC105" s="1"/>
      <c r="BD105" s="1"/>
      <c r="BE105" s="1"/>
      <c r="BF105" s="1"/>
      <c r="BH105" s="1"/>
    </row>
    <row r="106" spans="1:60" ht="100.5" customHeight="1" x14ac:dyDescent="0.2">
      <c r="A106" s="110">
        <v>5671</v>
      </c>
      <c r="B106" s="111">
        <v>94</v>
      </c>
      <c r="C106" s="153" t="s">
        <v>1161</v>
      </c>
      <c r="D106" s="110" t="s">
        <v>135</v>
      </c>
      <c r="E106" s="110" t="s">
        <v>2346</v>
      </c>
      <c r="F106" s="110" t="s">
        <v>136</v>
      </c>
      <c r="G106" s="110"/>
      <c r="H106" s="110" t="s">
        <v>137</v>
      </c>
      <c r="I106" s="110" t="s">
        <v>138</v>
      </c>
      <c r="J106" s="110">
        <v>7055</v>
      </c>
      <c r="K106" s="110">
        <v>750</v>
      </c>
      <c r="L106" s="110" t="s">
        <v>654</v>
      </c>
      <c r="M106" s="113" t="s">
        <v>2161</v>
      </c>
      <c r="N106" s="112">
        <v>39356</v>
      </c>
      <c r="O106" s="115">
        <v>3185.5</v>
      </c>
      <c r="P106" s="110" t="s">
        <v>363</v>
      </c>
      <c r="Q106" s="110" t="s">
        <v>3431</v>
      </c>
      <c r="R106" s="1"/>
      <c r="S106" s="1"/>
      <c r="T106" s="1"/>
      <c r="U106" s="1"/>
      <c r="V106" s="1"/>
      <c r="X106" s="1"/>
      <c r="Y106" s="1"/>
      <c r="Z106" s="1"/>
      <c r="AA106" s="1"/>
      <c r="AB106" s="1"/>
      <c r="AD106" s="1"/>
      <c r="AE106" s="1"/>
      <c r="AF106" s="1"/>
      <c r="AG106" s="1"/>
      <c r="AH106" s="1"/>
      <c r="AJ106" s="1"/>
      <c r="AK106" s="1"/>
      <c r="AL106" s="1"/>
      <c r="AM106" s="1"/>
      <c r="AN106" s="1"/>
      <c r="AP106" s="1"/>
      <c r="AQ106" s="1"/>
      <c r="AR106" s="1"/>
      <c r="AS106" s="1"/>
      <c r="AT106" s="1"/>
      <c r="AV106" s="1"/>
      <c r="AW106" s="1"/>
      <c r="AX106" s="1"/>
      <c r="AY106" s="1"/>
      <c r="AZ106" s="1"/>
      <c r="BB106" s="1"/>
      <c r="BC106" s="1"/>
      <c r="BD106" s="1"/>
      <c r="BE106" s="1"/>
      <c r="BF106" s="1"/>
      <c r="BH106" s="1"/>
    </row>
    <row r="107" spans="1:60" ht="96" customHeight="1" x14ac:dyDescent="0.2">
      <c r="A107" s="110">
        <v>5671</v>
      </c>
      <c r="B107" s="111">
        <v>95</v>
      </c>
      <c r="C107" s="153" t="s">
        <v>1162</v>
      </c>
      <c r="D107" s="110" t="s">
        <v>135</v>
      </c>
      <c r="E107" s="110" t="s">
        <v>2346</v>
      </c>
      <c r="F107" s="110" t="s">
        <v>136</v>
      </c>
      <c r="G107" s="110"/>
      <c r="H107" s="110" t="s">
        <v>137</v>
      </c>
      <c r="I107" s="110" t="s">
        <v>138</v>
      </c>
      <c r="J107" s="110">
        <v>7055</v>
      </c>
      <c r="K107" s="110">
        <v>750</v>
      </c>
      <c r="L107" s="110" t="s">
        <v>654</v>
      </c>
      <c r="M107" s="113" t="s">
        <v>2161</v>
      </c>
      <c r="N107" s="112">
        <v>39356</v>
      </c>
      <c r="O107" s="115">
        <v>3185.5</v>
      </c>
      <c r="P107" s="110" t="s">
        <v>363</v>
      </c>
      <c r="Q107" s="110" t="s">
        <v>3431</v>
      </c>
      <c r="R107" s="1"/>
      <c r="S107" s="1"/>
      <c r="T107" s="1"/>
      <c r="U107" s="1"/>
      <c r="V107" s="1"/>
      <c r="X107" s="1"/>
      <c r="Y107" s="1"/>
      <c r="Z107" s="1"/>
      <c r="AA107" s="1"/>
      <c r="AB107" s="1"/>
      <c r="AD107" s="1"/>
      <c r="AE107" s="1"/>
      <c r="AF107" s="1"/>
      <c r="AG107" s="1"/>
      <c r="AH107" s="1"/>
      <c r="AJ107" s="1"/>
      <c r="AK107" s="1"/>
      <c r="AL107" s="1"/>
      <c r="AM107" s="1"/>
      <c r="AN107" s="1"/>
      <c r="AP107" s="1"/>
      <c r="AQ107" s="1"/>
      <c r="AR107" s="1"/>
      <c r="AS107" s="1"/>
      <c r="AT107" s="1"/>
      <c r="AV107" s="1"/>
      <c r="AW107" s="1"/>
      <c r="AX107" s="1"/>
      <c r="AY107" s="1"/>
      <c r="AZ107" s="1"/>
      <c r="BB107" s="1"/>
      <c r="BC107" s="1"/>
      <c r="BD107" s="1"/>
      <c r="BE107" s="1"/>
      <c r="BF107" s="1"/>
      <c r="BH107" s="1"/>
    </row>
    <row r="108" spans="1:60" ht="83.25" customHeight="1" x14ac:dyDescent="0.2">
      <c r="A108" s="110">
        <v>5641</v>
      </c>
      <c r="B108" s="111">
        <v>96</v>
      </c>
      <c r="C108" s="153" t="s">
        <v>2120</v>
      </c>
      <c r="D108" s="110" t="s">
        <v>471</v>
      </c>
      <c r="E108" s="110" t="s">
        <v>2346</v>
      </c>
      <c r="F108" s="110" t="s">
        <v>324</v>
      </c>
      <c r="G108" s="110" t="s">
        <v>116</v>
      </c>
      <c r="H108" s="110" t="s">
        <v>603</v>
      </c>
      <c r="I108" s="110" t="s">
        <v>583</v>
      </c>
      <c r="J108" s="110">
        <v>2572</v>
      </c>
      <c r="K108" s="110">
        <v>1174</v>
      </c>
      <c r="L108" s="110" t="s">
        <v>658</v>
      </c>
      <c r="M108" s="113" t="s">
        <v>2241</v>
      </c>
      <c r="N108" s="112">
        <v>39574</v>
      </c>
      <c r="O108" s="115">
        <v>14375</v>
      </c>
      <c r="P108" s="110" t="s">
        <v>2158</v>
      </c>
      <c r="Q108" s="110" t="s">
        <v>3431</v>
      </c>
      <c r="R108" s="1"/>
      <c r="S108" s="1"/>
      <c r="T108" s="1"/>
      <c r="U108" s="1"/>
      <c r="V108" s="1"/>
      <c r="X108" s="1"/>
      <c r="Y108" s="1"/>
      <c r="Z108" s="1"/>
      <c r="AA108" s="1"/>
      <c r="AB108" s="1"/>
      <c r="AD108" s="1"/>
      <c r="AE108" s="1"/>
      <c r="AF108" s="1"/>
      <c r="AG108" s="1"/>
      <c r="AH108" s="1"/>
      <c r="AJ108" s="1"/>
      <c r="AK108" s="1"/>
      <c r="AL108" s="1"/>
      <c r="AM108" s="1"/>
      <c r="AN108" s="1"/>
      <c r="AP108" s="1"/>
      <c r="AQ108" s="1"/>
      <c r="AR108" s="1"/>
      <c r="AS108" s="1"/>
      <c r="AT108" s="1"/>
      <c r="AV108" s="1"/>
      <c r="AW108" s="1"/>
      <c r="AX108" s="1"/>
      <c r="AY108" s="1"/>
      <c r="AZ108" s="1"/>
      <c r="BB108" s="1"/>
      <c r="BC108" s="1"/>
      <c r="BD108" s="1"/>
      <c r="BE108" s="1"/>
      <c r="BF108" s="1"/>
      <c r="BH108" s="1"/>
    </row>
    <row r="109" spans="1:60" ht="96" customHeight="1" x14ac:dyDescent="0.2">
      <c r="A109" s="110">
        <v>5641</v>
      </c>
      <c r="B109" s="111">
        <v>97</v>
      </c>
      <c r="C109" s="153" t="s">
        <v>2121</v>
      </c>
      <c r="D109" s="110" t="s">
        <v>146</v>
      </c>
      <c r="E109" s="110" t="s">
        <v>2346</v>
      </c>
      <c r="F109" s="110" t="s">
        <v>324</v>
      </c>
      <c r="G109" s="110" t="s">
        <v>640</v>
      </c>
      <c r="H109" s="110" t="s">
        <v>641</v>
      </c>
      <c r="I109" s="110" t="s">
        <v>583</v>
      </c>
      <c r="J109" s="110">
        <v>3407</v>
      </c>
      <c r="K109" s="110">
        <v>1231</v>
      </c>
      <c r="L109" s="110" t="s">
        <v>642</v>
      </c>
      <c r="M109" s="113" t="s">
        <v>2242</v>
      </c>
      <c r="N109" s="112">
        <v>39591</v>
      </c>
      <c r="O109" s="115">
        <v>10005</v>
      </c>
      <c r="P109" s="110" t="s">
        <v>2158</v>
      </c>
      <c r="Q109" s="110" t="s">
        <v>3431</v>
      </c>
      <c r="R109" s="1"/>
      <c r="S109" s="1"/>
      <c r="T109" s="1"/>
      <c r="U109" s="1"/>
      <c r="V109" s="1"/>
      <c r="X109" s="1"/>
      <c r="Y109" s="1"/>
      <c r="Z109" s="1"/>
      <c r="AA109" s="1"/>
      <c r="AB109" s="1"/>
      <c r="AD109" s="1"/>
      <c r="AE109" s="1"/>
      <c r="AF109" s="1"/>
      <c r="AG109" s="1"/>
      <c r="AH109" s="1"/>
      <c r="AJ109" s="1"/>
      <c r="AK109" s="1"/>
      <c r="AL109" s="1"/>
      <c r="AM109" s="1"/>
      <c r="AN109" s="1"/>
      <c r="AP109" s="1"/>
      <c r="AQ109" s="1"/>
      <c r="AR109" s="1"/>
      <c r="AS109" s="1"/>
      <c r="AT109" s="1"/>
      <c r="AV109" s="1"/>
      <c r="AW109" s="1"/>
      <c r="AX109" s="1"/>
      <c r="AY109" s="1"/>
      <c r="AZ109" s="1"/>
      <c r="BB109" s="1"/>
      <c r="BC109" s="1"/>
      <c r="BD109" s="1"/>
      <c r="BE109" s="1"/>
      <c r="BF109" s="1"/>
      <c r="BH109" s="1"/>
    </row>
    <row r="110" spans="1:60" ht="83.25" customHeight="1" x14ac:dyDescent="0.2">
      <c r="A110" s="110">
        <v>5671</v>
      </c>
      <c r="B110" s="111">
        <v>98</v>
      </c>
      <c r="C110" s="153" t="s">
        <v>1165</v>
      </c>
      <c r="D110" s="110" t="s">
        <v>814</v>
      </c>
      <c r="E110" s="110" t="s">
        <v>2346</v>
      </c>
      <c r="F110" s="110"/>
      <c r="G110" s="110"/>
      <c r="H110" s="110"/>
      <c r="I110" s="110" t="s">
        <v>68</v>
      </c>
      <c r="J110" s="110">
        <v>3231</v>
      </c>
      <c r="K110" s="110">
        <v>48</v>
      </c>
      <c r="L110" s="110" t="s">
        <v>757</v>
      </c>
      <c r="M110" s="113" t="s">
        <v>2243</v>
      </c>
      <c r="N110" s="112">
        <v>40709</v>
      </c>
      <c r="O110" s="115">
        <v>2500.96</v>
      </c>
      <c r="P110" s="110" t="s">
        <v>242</v>
      </c>
      <c r="Q110" s="110" t="s">
        <v>3431</v>
      </c>
      <c r="R110" s="1"/>
      <c r="S110" s="1"/>
      <c r="T110" s="1"/>
      <c r="U110" s="1"/>
      <c r="V110" s="1"/>
      <c r="X110" s="1"/>
      <c r="Y110" s="1"/>
      <c r="Z110" s="1"/>
      <c r="AA110" s="1"/>
      <c r="AB110" s="1"/>
      <c r="AD110" s="1"/>
      <c r="AE110" s="1"/>
      <c r="AF110" s="1"/>
      <c r="AG110" s="1"/>
      <c r="AH110" s="1"/>
      <c r="AJ110" s="1"/>
      <c r="AK110" s="1"/>
      <c r="AL110" s="1"/>
      <c r="AM110" s="1"/>
      <c r="AN110" s="1"/>
      <c r="AP110" s="1"/>
      <c r="AQ110" s="1"/>
      <c r="AR110" s="1"/>
      <c r="AS110" s="1"/>
      <c r="AT110" s="1"/>
      <c r="AV110" s="1"/>
      <c r="AW110" s="1"/>
      <c r="AX110" s="1"/>
      <c r="AY110" s="1"/>
      <c r="AZ110" s="1"/>
      <c r="BB110" s="1"/>
      <c r="BC110" s="1"/>
      <c r="BD110" s="1"/>
      <c r="BE110" s="1"/>
      <c r="BF110" s="1"/>
      <c r="BH110" s="1"/>
    </row>
    <row r="111" spans="1:60" ht="94.5" customHeight="1" x14ac:dyDescent="0.2">
      <c r="A111" s="110">
        <v>5671</v>
      </c>
      <c r="B111" s="111">
        <v>99</v>
      </c>
      <c r="C111" s="153" t="s">
        <v>1164</v>
      </c>
      <c r="D111" s="110" t="s">
        <v>813</v>
      </c>
      <c r="E111" s="110" t="s">
        <v>2346</v>
      </c>
      <c r="F111" s="110"/>
      <c r="G111" s="110"/>
      <c r="H111" s="110"/>
      <c r="I111" s="110" t="s">
        <v>60</v>
      </c>
      <c r="J111" s="110">
        <v>3231</v>
      </c>
      <c r="K111" s="110">
        <v>48</v>
      </c>
      <c r="L111" s="110" t="s">
        <v>757</v>
      </c>
      <c r="M111" s="113" t="s">
        <v>2243</v>
      </c>
      <c r="N111" s="112">
        <v>40709</v>
      </c>
      <c r="O111" s="115">
        <v>11245.18</v>
      </c>
      <c r="P111" s="110" t="s">
        <v>363</v>
      </c>
      <c r="Q111" s="110" t="s">
        <v>3431</v>
      </c>
      <c r="R111" s="1"/>
      <c r="S111" s="1"/>
      <c r="T111" s="1"/>
      <c r="U111" s="1"/>
      <c r="V111" s="1"/>
      <c r="X111" s="1"/>
      <c r="Y111" s="1"/>
      <c r="Z111" s="1"/>
      <c r="AA111" s="1"/>
      <c r="AB111" s="1"/>
      <c r="AD111" s="1"/>
      <c r="AE111" s="1"/>
      <c r="AF111" s="1"/>
      <c r="AG111" s="1"/>
      <c r="AH111" s="1"/>
      <c r="AJ111" s="1"/>
      <c r="AK111" s="1"/>
      <c r="AL111" s="1"/>
      <c r="AM111" s="1"/>
      <c r="AN111" s="1"/>
      <c r="AP111" s="1"/>
      <c r="AQ111" s="1"/>
      <c r="AR111" s="1"/>
      <c r="AS111" s="1"/>
      <c r="AT111" s="1"/>
      <c r="AV111" s="1"/>
      <c r="AW111" s="1"/>
      <c r="AX111" s="1"/>
      <c r="AY111" s="1"/>
      <c r="AZ111" s="1"/>
      <c r="BB111" s="1"/>
      <c r="BC111" s="1"/>
      <c r="BD111" s="1"/>
      <c r="BE111" s="1"/>
      <c r="BF111" s="1"/>
      <c r="BH111" s="1"/>
    </row>
    <row r="112" spans="1:60" ht="81.75" customHeight="1" x14ac:dyDescent="0.2">
      <c r="A112" s="110">
        <v>5671</v>
      </c>
      <c r="B112" s="111">
        <v>100</v>
      </c>
      <c r="C112" s="153" t="s">
        <v>1913</v>
      </c>
      <c r="D112" s="110" t="s">
        <v>1914</v>
      </c>
      <c r="E112" s="110" t="s">
        <v>2345</v>
      </c>
      <c r="F112" s="110" t="s">
        <v>383</v>
      </c>
      <c r="G112" s="110"/>
      <c r="H112" s="110"/>
      <c r="I112" s="110" t="s">
        <v>589</v>
      </c>
      <c r="J112" s="110">
        <v>3073</v>
      </c>
      <c r="K112" s="110">
        <v>2921</v>
      </c>
      <c r="L112" s="110" t="s">
        <v>1904</v>
      </c>
      <c r="M112" s="113" t="s">
        <v>2246</v>
      </c>
      <c r="N112" s="112">
        <v>41438</v>
      </c>
      <c r="O112" s="115">
        <v>6203.68</v>
      </c>
      <c r="P112" s="110" t="s">
        <v>242</v>
      </c>
      <c r="Q112" s="110" t="s">
        <v>3431</v>
      </c>
      <c r="R112" s="1"/>
      <c r="S112" s="1"/>
      <c r="T112" s="1"/>
      <c r="U112" s="1"/>
      <c r="V112" s="1"/>
      <c r="X112" s="1"/>
      <c r="Y112" s="1"/>
      <c r="Z112" s="1"/>
      <c r="AA112" s="1"/>
      <c r="AB112" s="1"/>
      <c r="AD112" s="1"/>
      <c r="AE112" s="1"/>
      <c r="AF112" s="1"/>
      <c r="AG112" s="1"/>
      <c r="AH112" s="1"/>
      <c r="AJ112" s="1"/>
      <c r="AK112" s="1"/>
      <c r="AL112" s="1"/>
      <c r="AM112" s="1"/>
      <c r="AN112" s="1"/>
      <c r="AP112" s="1"/>
      <c r="AQ112" s="1"/>
      <c r="AR112" s="1"/>
      <c r="AS112" s="1"/>
      <c r="AT112" s="1"/>
      <c r="AV112" s="1"/>
      <c r="AW112" s="1"/>
      <c r="AX112" s="1"/>
      <c r="AY112" s="1"/>
      <c r="AZ112" s="1"/>
      <c r="BB112" s="1"/>
      <c r="BC112" s="1"/>
      <c r="BD112" s="1"/>
      <c r="BE112" s="1"/>
      <c r="BF112" s="1"/>
      <c r="BH112" s="1"/>
    </row>
    <row r="113" spans="1:60" ht="99.75" customHeight="1" x14ac:dyDescent="0.2">
      <c r="A113" s="110">
        <v>5671</v>
      </c>
      <c r="B113" s="111">
        <v>101</v>
      </c>
      <c r="C113" s="153" t="s">
        <v>1902</v>
      </c>
      <c r="D113" s="110" t="s">
        <v>300</v>
      </c>
      <c r="E113" s="110" t="s">
        <v>2345</v>
      </c>
      <c r="F113" s="110" t="s">
        <v>1903</v>
      </c>
      <c r="G113" s="110">
        <v>220</v>
      </c>
      <c r="H113" s="110">
        <v>1110</v>
      </c>
      <c r="I113" s="110" t="s">
        <v>584</v>
      </c>
      <c r="J113" s="110">
        <v>3075</v>
      </c>
      <c r="K113" s="110">
        <v>2859</v>
      </c>
      <c r="L113" s="110" t="s">
        <v>1904</v>
      </c>
      <c r="M113" s="113" t="s">
        <v>2249</v>
      </c>
      <c r="N113" s="112">
        <v>41438</v>
      </c>
      <c r="O113" s="115">
        <v>6988.83</v>
      </c>
      <c r="P113" s="110" t="s">
        <v>242</v>
      </c>
      <c r="Q113" s="110" t="s">
        <v>3431</v>
      </c>
      <c r="R113" s="1"/>
      <c r="S113" s="1"/>
      <c r="T113" s="1"/>
      <c r="U113" s="1"/>
      <c r="V113" s="1"/>
      <c r="X113" s="1"/>
      <c r="Y113" s="1"/>
      <c r="Z113" s="1"/>
      <c r="AA113" s="1"/>
      <c r="AB113" s="1"/>
      <c r="AD113" s="1"/>
      <c r="AE113" s="1"/>
      <c r="AF113" s="1"/>
      <c r="AG113" s="1"/>
      <c r="AH113" s="1"/>
      <c r="AJ113" s="1"/>
      <c r="AK113" s="1"/>
      <c r="AL113" s="1"/>
      <c r="AM113" s="1"/>
      <c r="AN113" s="1"/>
      <c r="AP113" s="1"/>
      <c r="AQ113" s="1"/>
      <c r="AR113" s="1"/>
      <c r="AS113" s="1"/>
      <c r="AT113" s="1"/>
      <c r="AV113" s="1"/>
      <c r="AW113" s="1"/>
      <c r="AX113" s="1"/>
      <c r="AY113" s="1"/>
      <c r="AZ113" s="1"/>
      <c r="BB113" s="1"/>
      <c r="BC113" s="1"/>
      <c r="BD113" s="1"/>
      <c r="BE113" s="1"/>
      <c r="BF113" s="1"/>
      <c r="BH113" s="1"/>
    </row>
    <row r="114" spans="1:60" ht="108.75" customHeight="1" x14ac:dyDescent="0.2">
      <c r="A114" s="110">
        <v>5671</v>
      </c>
      <c r="B114" s="111">
        <v>102</v>
      </c>
      <c r="C114" s="153" t="s">
        <v>1946</v>
      </c>
      <c r="D114" s="110" t="s">
        <v>1947</v>
      </c>
      <c r="E114" s="110" t="s">
        <v>2346</v>
      </c>
      <c r="F114" s="110" t="s">
        <v>1948</v>
      </c>
      <c r="G114" s="110" t="s">
        <v>1949</v>
      </c>
      <c r="H114" s="110" t="s">
        <v>1950</v>
      </c>
      <c r="I114" s="110" t="s">
        <v>25</v>
      </c>
      <c r="J114" s="110">
        <v>3765</v>
      </c>
      <c r="K114" s="110">
        <v>127193</v>
      </c>
      <c r="L114" s="110" t="s">
        <v>1951</v>
      </c>
      <c r="M114" s="113" t="s">
        <v>1952</v>
      </c>
      <c r="N114" s="112">
        <v>41456</v>
      </c>
      <c r="O114" s="115">
        <v>5148</v>
      </c>
      <c r="P114" s="110" t="s">
        <v>242</v>
      </c>
      <c r="Q114" s="110" t="s">
        <v>3431</v>
      </c>
      <c r="R114" s="1"/>
      <c r="S114" s="1"/>
      <c r="T114" s="1"/>
      <c r="U114" s="1"/>
      <c r="V114" s="1"/>
      <c r="X114" s="1"/>
      <c r="Y114" s="1"/>
      <c r="Z114" s="1"/>
      <c r="AA114" s="1"/>
      <c r="AB114" s="1"/>
      <c r="AD114" s="1"/>
      <c r="AE114" s="1"/>
      <c r="AF114" s="1"/>
      <c r="AG114" s="1"/>
      <c r="AH114" s="1"/>
      <c r="AJ114" s="1"/>
      <c r="AK114" s="1"/>
      <c r="AL114" s="1"/>
      <c r="AM114" s="1"/>
      <c r="AN114" s="1"/>
      <c r="AP114" s="1"/>
      <c r="AQ114" s="1"/>
      <c r="AR114" s="1"/>
      <c r="AS114" s="1"/>
      <c r="AT114" s="1"/>
      <c r="AV114" s="1"/>
      <c r="AW114" s="1"/>
      <c r="AX114" s="1"/>
      <c r="AY114" s="1"/>
      <c r="AZ114" s="1"/>
      <c r="BB114" s="1"/>
      <c r="BC114" s="1"/>
      <c r="BD114" s="1"/>
      <c r="BE114" s="1"/>
      <c r="BF114" s="1"/>
      <c r="BH114" s="1"/>
    </row>
    <row r="115" spans="1:60" ht="88.5" customHeight="1" x14ac:dyDescent="0.2">
      <c r="A115" s="110">
        <v>5411</v>
      </c>
      <c r="B115" s="111">
        <v>103</v>
      </c>
      <c r="C115" s="153" t="s">
        <v>2095</v>
      </c>
      <c r="D115" s="110" t="s">
        <v>2093</v>
      </c>
      <c r="E115" s="110" t="s">
        <v>2348</v>
      </c>
      <c r="F115" s="110" t="s">
        <v>27</v>
      </c>
      <c r="G115" s="110">
        <v>2007</v>
      </c>
      <c r="H115" s="110" t="s">
        <v>2097</v>
      </c>
      <c r="I115" s="110" t="s">
        <v>583</v>
      </c>
      <c r="J115" s="110">
        <v>0</v>
      </c>
      <c r="K115" s="110">
        <v>0</v>
      </c>
      <c r="L115" s="110" t="s">
        <v>2094</v>
      </c>
      <c r="M115" s="113" t="s">
        <v>2099</v>
      </c>
      <c r="N115" s="112">
        <v>42185</v>
      </c>
      <c r="O115" s="115">
        <v>74340</v>
      </c>
      <c r="P115" s="110" t="s">
        <v>363</v>
      </c>
      <c r="Q115" s="110" t="s">
        <v>3431</v>
      </c>
      <c r="R115" s="1"/>
      <c r="S115" s="1"/>
      <c r="T115" s="1"/>
      <c r="U115" s="1"/>
      <c r="V115" s="1"/>
      <c r="X115" s="1"/>
      <c r="Y115" s="1"/>
      <c r="Z115" s="1"/>
      <c r="AA115" s="1"/>
      <c r="AB115" s="1"/>
      <c r="AD115" s="1"/>
      <c r="AE115" s="1"/>
      <c r="AF115" s="1"/>
      <c r="AG115" s="1"/>
      <c r="AH115" s="1"/>
      <c r="AJ115" s="1"/>
      <c r="AK115" s="1"/>
      <c r="AL115" s="1"/>
      <c r="AM115" s="1"/>
      <c r="AN115" s="1"/>
      <c r="AP115" s="1"/>
      <c r="AQ115" s="1"/>
      <c r="AR115" s="1"/>
      <c r="AS115" s="1"/>
      <c r="AT115" s="1"/>
      <c r="AV115" s="1"/>
      <c r="AW115" s="1"/>
      <c r="AX115" s="1"/>
      <c r="AY115" s="1"/>
      <c r="AZ115" s="1"/>
      <c r="BB115" s="1"/>
      <c r="BC115" s="1"/>
      <c r="BD115" s="1"/>
      <c r="BE115" s="1"/>
      <c r="BF115" s="1"/>
      <c r="BH115" s="1"/>
    </row>
    <row r="116" spans="1:60" s="79" customFormat="1" ht="59.25" customHeight="1" x14ac:dyDescent="0.2">
      <c r="A116" s="110">
        <v>51501</v>
      </c>
      <c r="B116" s="111">
        <v>62</v>
      </c>
      <c r="C116" s="153" t="s">
        <v>4139</v>
      </c>
      <c r="D116" s="110" t="s">
        <v>4140</v>
      </c>
      <c r="E116" s="110" t="s">
        <v>3958</v>
      </c>
      <c r="F116" s="110" t="s">
        <v>4141</v>
      </c>
      <c r="G116" s="110" t="s">
        <v>4142</v>
      </c>
      <c r="H116" s="110" t="s">
        <v>4143</v>
      </c>
      <c r="I116" s="110" t="s">
        <v>94</v>
      </c>
      <c r="J116" s="110"/>
      <c r="K116" s="110"/>
      <c r="L116" s="110" t="s">
        <v>4085</v>
      </c>
      <c r="M116" s="113" t="s">
        <v>4144</v>
      </c>
      <c r="N116" s="112">
        <v>43609</v>
      </c>
      <c r="O116" s="115">
        <v>5100.01</v>
      </c>
      <c r="P116" s="110" t="s">
        <v>2158</v>
      </c>
      <c r="Q116" s="110" t="s">
        <v>3380</v>
      </c>
      <c r="R116" s="1"/>
      <c r="S116" s="1"/>
      <c r="T116" s="1"/>
      <c r="U116" s="1"/>
      <c r="V116" s="1"/>
      <c r="W116"/>
      <c r="X116" s="1"/>
      <c r="Y116" s="1"/>
      <c r="Z116" s="1"/>
      <c r="AA116" s="1"/>
      <c r="AB116" s="1"/>
      <c r="AC116"/>
      <c r="AD116" s="1"/>
      <c r="AE116" s="1"/>
      <c r="AF116" s="1"/>
      <c r="AG116" s="1"/>
      <c r="AH116" s="1"/>
      <c r="AI116"/>
      <c r="AJ116" s="1"/>
      <c r="AK116" s="1"/>
      <c r="AL116" s="1"/>
      <c r="AM116" s="1"/>
      <c r="AN116" s="1"/>
      <c r="AO116"/>
      <c r="AP116" s="1"/>
      <c r="AQ116" s="1"/>
      <c r="AR116" s="1"/>
      <c r="AS116" s="1"/>
      <c r="AT116" s="1"/>
      <c r="AU116"/>
      <c r="AV116" s="1"/>
      <c r="AW116" s="1"/>
      <c r="AX116" s="1"/>
      <c r="AY116" s="1"/>
      <c r="AZ116" s="1"/>
      <c r="BA116"/>
      <c r="BB116" s="1"/>
      <c r="BC116" s="1"/>
      <c r="BD116" s="1"/>
      <c r="BE116" s="1"/>
      <c r="BF116" s="1"/>
      <c r="BG116"/>
      <c r="BH116" s="1"/>
    </row>
    <row r="117" spans="1:60" s="79" customFormat="1" ht="67.5" customHeight="1" x14ac:dyDescent="0.2">
      <c r="A117" s="110">
        <v>51501</v>
      </c>
      <c r="B117" s="111">
        <v>104</v>
      </c>
      <c r="C117" s="153" t="s">
        <v>4411</v>
      </c>
      <c r="D117" s="110" t="s">
        <v>4362</v>
      </c>
      <c r="E117" s="110" t="s">
        <v>2345</v>
      </c>
      <c r="F117" s="110" t="s">
        <v>2141</v>
      </c>
      <c r="G117" s="110" t="s">
        <v>4394</v>
      </c>
      <c r="H117" s="110" t="s">
        <v>4412</v>
      </c>
      <c r="I117" s="110" t="s">
        <v>92</v>
      </c>
      <c r="J117" s="110">
        <v>1933</v>
      </c>
      <c r="K117" s="110">
        <v>40623747749</v>
      </c>
      <c r="L117" s="110" t="s">
        <v>4360</v>
      </c>
      <c r="M117" s="113">
        <v>655</v>
      </c>
      <c r="N117" s="112">
        <v>43949</v>
      </c>
      <c r="O117" s="115">
        <v>16607.150000000001</v>
      </c>
      <c r="P117" s="110" t="s">
        <v>3955</v>
      </c>
      <c r="Q117" s="110" t="s">
        <v>3431</v>
      </c>
      <c r="R117" s="1"/>
      <c r="S117" s="1"/>
      <c r="T117" s="1"/>
      <c r="U117" s="1"/>
      <c r="V117" s="1"/>
      <c r="W117"/>
      <c r="X117" s="1"/>
      <c r="Y117" s="1"/>
      <c r="Z117" s="1"/>
      <c r="AA117" s="1"/>
      <c r="AB117" s="1"/>
      <c r="AC117"/>
      <c r="AD117" s="1"/>
      <c r="AE117" s="1"/>
      <c r="AF117" s="1"/>
      <c r="AG117" s="1"/>
      <c r="AH117" s="1"/>
      <c r="AI117"/>
      <c r="AJ117" s="1"/>
      <c r="AK117" s="1"/>
      <c r="AL117" s="1"/>
      <c r="AM117" s="1"/>
      <c r="AN117" s="1"/>
      <c r="AO117"/>
      <c r="AP117" s="1"/>
      <c r="AQ117" s="1"/>
      <c r="AR117" s="1"/>
      <c r="AS117" s="1"/>
      <c r="AT117" s="1"/>
      <c r="AU117"/>
      <c r="AV117" s="1"/>
      <c r="AW117" s="1"/>
      <c r="AX117" s="1"/>
      <c r="AY117" s="1"/>
      <c r="AZ117" s="1"/>
      <c r="BA117"/>
      <c r="BB117" s="1"/>
      <c r="BC117" s="1"/>
      <c r="BD117" s="1"/>
      <c r="BE117" s="1"/>
      <c r="BF117" s="1"/>
      <c r="BG117"/>
      <c r="BH117" s="1"/>
    </row>
    <row r="118" spans="1:60" s="79" customFormat="1" ht="64.5" customHeight="1" x14ac:dyDescent="0.2">
      <c r="A118" s="110">
        <v>56701</v>
      </c>
      <c r="B118" s="111">
        <v>105</v>
      </c>
      <c r="C118" s="153" t="s">
        <v>4747</v>
      </c>
      <c r="D118" s="110" t="s">
        <v>4748</v>
      </c>
      <c r="E118" s="110" t="s">
        <v>4749</v>
      </c>
      <c r="F118" s="110"/>
      <c r="G118" s="110" t="s">
        <v>4750</v>
      </c>
      <c r="H118" s="110" t="s">
        <v>4751</v>
      </c>
      <c r="I118" s="110" t="s">
        <v>4752</v>
      </c>
      <c r="J118" s="110">
        <v>5689</v>
      </c>
      <c r="K118" s="110">
        <v>4064698616</v>
      </c>
      <c r="L118" s="110" t="s">
        <v>4360</v>
      </c>
      <c r="M118" s="113" t="s">
        <v>4753</v>
      </c>
      <c r="N118" s="112">
        <v>44168</v>
      </c>
      <c r="O118" s="115">
        <v>7229.26</v>
      </c>
      <c r="P118" s="110" t="s">
        <v>3955</v>
      </c>
      <c r="Q118" s="110" t="s">
        <v>3431</v>
      </c>
      <c r="R118" s="1"/>
      <c r="S118" s="1"/>
      <c r="T118" s="1"/>
      <c r="U118" s="1"/>
      <c r="V118" s="1"/>
      <c r="W118"/>
      <c r="X118" s="1"/>
      <c r="Y118" s="1"/>
      <c r="Z118" s="1"/>
      <c r="AA118" s="1"/>
      <c r="AB118" s="1"/>
      <c r="AC118"/>
      <c r="AD118" s="1"/>
      <c r="AE118" s="1"/>
      <c r="AF118" s="1"/>
      <c r="AG118" s="1"/>
      <c r="AH118" s="1"/>
      <c r="AI118"/>
      <c r="AJ118" s="1"/>
      <c r="AK118" s="1"/>
      <c r="AL118" s="1"/>
      <c r="AM118" s="1"/>
      <c r="AN118" s="1"/>
      <c r="AO118"/>
      <c r="AP118" s="1"/>
      <c r="AQ118" s="1"/>
      <c r="AR118" s="1"/>
      <c r="AS118" s="1"/>
      <c r="AT118" s="1"/>
      <c r="AU118"/>
      <c r="AV118" s="1"/>
      <c r="AW118" s="1"/>
      <c r="AX118" s="1"/>
      <c r="AY118" s="1"/>
      <c r="AZ118" s="1"/>
      <c r="BA118"/>
      <c r="BB118" s="1"/>
      <c r="BC118" s="1"/>
      <c r="BD118" s="1"/>
      <c r="BE118" s="1"/>
      <c r="BF118" s="1"/>
      <c r="BG118"/>
      <c r="BH118" s="1"/>
    </row>
    <row r="119" spans="1:60" ht="25.5" x14ac:dyDescent="0.2">
      <c r="A119" s="382" t="s">
        <v>5001</v>
      </c>
      <c r="B119" s="383"/>
      <c r="C119" s="383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1"/>
      <c r="S119" s="1"/>
      <c r="T119" s="1"/>
      <c r="U119" s="1"/>
      <c r="V119" s="1"/>
      <c r="X119" s="1"/>
      <c r="Y119" s="1"/>
      <c r="Z119" s="1"/>
      <c r="AA119" s="1"/>
      <c r="AB119" s="1"/>
      <c r="AD119" s="1"/>
      <c r="AE119" s="1"/>
      <c r="AF119" s="1"/>
      <c r="AG119" s="1"/>
      <c r="AH119" s="1"/>
      <c r="AJ119" s="1"/>
      <c r="AK119" s="1"/>
      <c r="AL119" s="1"/>
      <c r="AM119" s="1"/>
      <c r="AN119" s="1"/>
      <c r="AP119" s="1"/>
      <c r="AQ119" s="1"/>
      <c r="AR119" s="1"/>
      <c r="AS119" s="1"/>
      <c r="AT119" s="1"/>
      <c r="AV119" s="1"/>
      <c r="AW119" s="1"/>
      <c r="AX119" s="1"/>
      <c r="AY119" s="1"/>
      <c r="AZ119" s="1"/>
      <c r="BB119" s="1"/>
      <c r="BC119" s="1"/>
      <c r="BD119" s="1"/>
      <c r="BE119" s="1"/>
      <c r="BF119" s="1"/>
      <c r="BH119" s="1"/>
    </row>
    <row r="120" spans="1:60" ht="94.5" customHeight="1" x14ac:dyDescent="0.2">
      <c r="A120" s="110">
        <v>5671</v>
      </c>
      <c r="B120" s="111">
        <v>106</v>
      </c>
      <c r="C120" s="153" t="s">
        <v>1134</v>
      </c>
      <c r="D120" s="110" t="s">
        <v>335</v>
      </c>
      <c r="E120" s="110" t="s">
        <v>2345</v>
      </c>
      <c r="F120" s="110" t="s">
        <v>501</v>
      </c>
      <c r="G120" s="110" t="s">
        <v>502</v>
      </c>
      <c r="H120" s="110">
        <v>9711</v>
      </c>
      <c r="I120" s="110" t="s">
        <v>503</v>
      </c>
      <c r="J120" s="110">
        <v>798</v>
      </c>
      <c r="K120" s="110">
        <v>10</v>
      </c>
      <c r="L120" s="110"/>
      <c r="M120" s="113" t="s">
        <v>2244</v>
      </c>
      <c r="N120" s="112">
        <v>35856</v>
      </c>
      <c r="O120" s="115">
        <v>2093</v>
      </c>
      <c r="P120" s="110" t="s">
        <v>363</v>
      </c>
      <c r="Q120" s="110" t="s">
        <v>3437</v>
      </c>
      <c r="R120" s="1"/>
      <c r="S120" s="1"/>
      <c r="T120" s="1"/>
      <c r="U120" s="1"/>
      <c r="V120" s="1"/>
      <c r="X120" s="1"/>
      <c r="Y120" s="1"/>
      <c r="Z120" s="1"/>
      <c r="AA120" s="1"/>
      <c r="AB120" s="1"/>
      <c r="AD120" s="1"/>
      <c r="AE120" s="1"/>
      <c r="AF120" s="1"/>
      <c r="AG120" s="1"/>
      <c r="AH120" s="1"/>
      <c r="AJ120" s="1"/>
      <c r="AK120" s="1"/>
      <c r="AL120" s="1"/>
      <c r="AM120" s="1"/>
      <c r="AN120" s="1"/>
      <c r="AP120" s="1"/>
      <c r="AQ120" s="1"/>
      <c r="AR120" s="1"/>
      <c r="AS120" s="1"/>
      <c r="AT120" s="1"/>
      <c r="AV120" s="1"/>
      <c r="AW120" s="1"/>
      <c r="AX120" s="1"/>
      <c r="AY120" s="1"/>
      <c r="AZ120" s="1"/>
      <c r="BB120" s="1"/>
      <c r="BC120" s="1"/>
      <c r="BD120" s="1"/>
      <c r="BE120" s="1"/>
      <c r="BF120" s="1"/>
      <c r="BH120" s="1"/>
    </row>
    <row r="121" spans="1:60" ht="95.25" customHeight="1" x14ac:dyDescent="0.2">
      <c r="A121" s="110">
        <v>5671</v>
      </c>
      <c r="B121" s="111">
        <v>107</v>
      </c>
      <c r="C121" s="153" t="s">
        <v>1160</v>
      </c>
      <c r="D121" s="110" t="s">
        <v>339</v>
      </c>
      <c r="E121" s="110" t="s">
        <v>2345</v>
      </c>
      <c r="F121" s="110" t="s">
        <v>186</v>
      </c>
      <c r="G121" s="110"/>
      <c r="H121" s="110"/>
      <c r="I121" s="110" t="s">
        <v>187</v>
      </c>
      <c r="J121" s="110">
        <v>799</v>
      </c>
      <c r="K121" s="110">
        <v>10</v>
      </c>
      <c r="L121" s="110"/>
      <c r="M121" s="113" t="s">
        <v>2253</v>
      </c>
      <c r="N121" s="112">
        <v>35856</v>
      </c>
      <c r="O121" s="115">
        <v>1288</v>
      </c>
      <c r="P121" s="110" t="s">
        <v>363</v>
      </c>
      <c r="Q121" s="110" t="s">
        <v>3437</v>
      </c>
      <c r="R121" s="1"/>
      <c r="S121" s="1"/>
      <c r="T121" s="1"/>
      <c r="U121" s="1"/>
      <c r="V121" s="1"/>
      <c r="X121" s="1"/>
      <c r="Y121" s="1"/>
      <c r="Z121" s="1"/>
      <c r="AA121" s="1"/>
      <c r="AB121" s="1"/>
      <c r="AD121" s="1"/>
      <c r="AE121" s="1"/>
      <c r="AF121" s="1"/>
      <c r="AG121" s="1"/>
      <c r="AH121" s="1"/>
      <c r="AJ121" s="1"/>
      <c r="AK121" s="1"/>
      <c r="AL121" s="1"/>
      <c r="AM121" s="1"/>
      <c r="AN121" s="1"/>
      <c r="AP121" s="1"/>
      <c r="AQ121" s="1"/>
      <c r="AR121" s="1"/>
      <c r="AS121" s="1"/>
      <c r="AT121" s="1"/>
      <c r="AV121" s="1"/>
      <c r="AW121" s="1"/>
      <c r="AX121" s="1"/>
      <c r="AY121" s="1"/>
      <c r="AZ121" s="1"/>
      <c r="BB121" s="1"/>
      <c r="BC121" s="1"/>
      <c r="BD121" s="1"/>
      <c r="BE121" s="1"/>
      <c r="BF121" s="1"/>
      <c r="BH121" s="1"/>
    </row>
    <row r="122" spans="1:60" ht="81.75" customHeight="1" x14ac:dyDescent="0.2">
      <c r="A122" s="110">
        <v>5671</v>
      </c>
      <c r="B122" s="111">
        <v>108</v>
      </c>
      <c r="C122" s="153" t="s">
        <v>1159</v>
      </c>
      <c r="D122" s="110" t="s">
        <v>340</v>
      </c>
      <c r="E122" s="110" t="s">
        <v>2345</v>
      </c>
      <c r="F122" s="110" t="s">
        <v>186</v>
      </c>
      <c r="G122" s="110"/>
      <c r="H122" s="110"/>
      <c r="I122" s="110" t="s">
        <v>317</v>
      </c>
      <c r="J122" s="110">
        <v>799</v>
      </c>
      <c r="K122" s="110">
        <v>10</v>
      </c>
      <c r="L122" s="110"/>
      <c r="M122" s="113" t="s">
        <v>2253</v>
      </c>
      <c r="N122" s="112">
        <v>35856</v>
      </c>
      <c r="O122" s="115">
        <v>1529.5</v>
      </c>
      <c r="P122" s="110" t="s">
        <v>2158</v>
      </c>
      <c r="Q122" s="110" t="s">
        <v>3437</v>
      </c>
      <c r="R122" s="1"/>
      <c r="S122" s="1"/>
      <c r="T122" s="1"/>
      <c r="U122" s="1"/>
      <c r="V122" s="1"/>
      <c r="X122" s="1"/>
      <c r="Y122" s="1"/>
      <c r="Z122" s="1"/>
      <c r="AA122" s="1"/>
      <c r="AB122" s="1"/>
      <c r="AD122" s="1"/>
      <c r="AE122" s="1"/>
      <c r="AF122" s="1"/>
      <c r="AG122" s="1"/>
      <c r="AH122" s="1"/>
      <c r="AJ122" s="1"/>
      <c r="AK122" s="1"/>
      <c r="AL122" s="1"/>
      <c r="AM122" s="1"/>
      <c r="AN122" s="1"/>
      <c r="AP122" s="1"/>
      <c r="AQ122" s="1"/>
      <c r="AR122" s="1"/>
      <c r="AS122" s="1"/>
      <c r="AT122" s="1"/>
      <c r="AV122" s="1"/>
      <c r="AW122" s="1"/>
      <c r="AX122" s="1"/>
      <c r="AY122" s="1"/>
      <c r="AZ122" s="1"/>
      <c r="BB122" s="1"/>
      <c r="BC122" s="1"/>
      <c r="BD122" s="1"/>
      <c r="BE122" s="1"/>
      <c r="BF122" s="1"/>
      <c r="BH122" s="1"/>
    </row>
    <row r="123" spans="1:60" ht="83.25" customHeight="1" x14ac:dyDescent="0.2">
      <c r="A123" s="110">
        <v>5671</v>
      </c>
      <c r="B123" s="111">
        <v>109</v>
      </c>
      <c r="C123" s="153" t="s">
        <v>1144</v>
      </c>
      <c r="D123" s="110" t="s">
        <v>81</v>
      </c>
      <c r="E123" s="110" t="s">
        <v>2346</v>
      </c>
      <c r="F123" s="110" t="s">
        <v>306</v>
      </c>
      <c r="G123" s="110" t="s">
        <v>680</v>
      </c>
      <c r="H123" s="110"/>
      <c r="I123" s="110" t="s">
        <v>93</v>
      </c>
      <c r="J123" s="110">
        <v>2932</v>
      </c>
      <c r="K123" s="110">
        <v>0</v>
      </c>
      <c r="L123" s="110" t="s">
        <v>20</v>
      </c>
      <c r="M123" s="113" t="s">
        <v>2247</v>
      </c>
      <c r="N123" s="112">
        <v>38489</v>
      </c>
      <c r="O123" s="115">
        <v>7245</v>
      </c>
      <c r="P123" s="110" t="s">
        <v>363</v>
      </c>
      <c r="Q123" s="110" t="s">
        <v>3437</v>
      </c>
      <c r="R123" s="1"/>
      <c r="S123" s="1"/>
      <c r="T123" s="1"/>
      <c r="U123" s="1"/>
      <c r="V123" s="1"/>
      <c r="X123" s="1"/>
      <c r="Y123" s="1"/>
      <c r="Z123" s="1"/>
      <c r="AA123" s="1"/>
      <c r="AB123" s="1"/>
      <c r="AD123" s="1"/>
      <c r="AE123" s="1"/>
      <c r="AF123" s="1"/>
      <c r="AG123" s="1"/>
      <c r="AH123" s="1"/>
      <c r="AJ123" s="1"/>
      <c r="AK123" s="1"/>
      <c r="AL123" s="1"/>
      <c r="AM123" s="1"/>
      <c r="AN123" s="1"/>
      <c r="AP123" s="1"/>
      <c r="AQ123" s="1"/>
      <c r="AR123" s="1"/>
      <c r="AS123" s="1"/>
      <c r="AT123" s="1"/>
      <c r="AV123" s="1"/>
      <c r="AW123" s="1"/>
      <c r="AX123" s="1"/>
      <c r="AY123" s="1"/>
      <c r="AZ123" s="1"/>
      <c r="BB123" s="1"/>
      <c r="BC123" s="1"/>
      <c r="BD123" s="1"/>
      <c r="BE123" s="1"/>
      <c r="BF123" s="1"/>
      <c r="BH123" s="1"/>
    </row>
    <row r="124" spans="1:60" ht="80.25" customHeight="1" x14ac:dyDescent="0.2">
      <c r="A124" s="110">
        <v>5671</v>
      </c>
      <c r="B124" s="111">
        <v>110</v>
      </c>
      <c r="C124" s="153" t="s">
        <v>1154</v>
      </c>
      <c r="D124" s="110" t="s">
        <v>735</v>
      </c>
      <c r="E124" s="110" t="s">
        <v>2346</v>
      </c>
      <c r="F124" s="110" t="s">
        <v>731</v>
      </c>
      <c r="G124" s="110"/>
      <c r="H124" s="110" t="s">
        <v>736</v>
      </c>
      <c r="I124" s="110" t="s">
        <v>469</v>
      </c>
      <c r="J124" s="110">
        <v>4090</v>
      </c>
      <c r="K124" s="110">
        <v>829</v>
      </c>
      <c r="L124" s="110" t="s">
        <v>728</v>
      </c>
      <c r="M124" s="113" t="s">
        <v>2252</v>
      </c>
      <c r="N124" s="112">
        <v>40399</v>
      </c>
      <c r="O124" s="115">
        <v>1865.28</v>
      </c>
      <c r="P124" s="110" t="s">
        <v>363</v>
      </c>
      <c r="Q124" s="110" t="s">
        <v>3437</v>
      </c>
      <c r="R124" s="1"/>
      <c r="S124" s="1"/>
      <c r="T124" s="1"/>
      <c r="U124" s="1"/>
      <c r="V124" s="1"/>
      <c r="X124" s="1"/>
      <c r="Y124" s="1"/>
      <c r="Z124" s="1"/>
      <c r="AA124" s="1"/>
      <c r="AB124" s="1"/>
      <c r="AD124" s="1"/>
      <c r="AE124" s="1"/>
      <c r="AF124" s="1"/>
      <c r="AG124" s="1"/>
      <c r="AH124" s="1"/>
      <c r="AJ124" s="1"/>
      <c r="AK124" s="1"/>
      <c r="AL124" s="1"/>
      <c r="AM124" s="1"/>
      <c r="AN124" s="1"/>
      <c r="AP124" s="1"/>
      <c r="AQ124" s="1"/>
      <c r="AR124" s="1"/>
      <c r="AS124" s="1"/>
      <c r="AT124" s="1"/>
      <c r="AV124" s="1"/>
      <c r="AW124" s="1"/>
      <c r="AX124" s="1"/>
      <c r="AY124" s="1"/>
      <c r="AZ124" s="1"/>
      <c r="BB124" s="1"/>
      <c r="BC124" s="1"/>
      <c r="BD124" s="1"/>
      <c r="BE124" s="1"/>
      <c r="BF124" s="1"/>
      <c r="BH124" s="1"/>
    </row>
    <row r="125" spans="1:60" ht="83.25" customHeight="1" x14ac:dyDescent="0.2">
      <c r="A125" s="110">
        <v>5671</v>
      </c>
      <c r="B125" s="111">
        <v>111</v>
      </c>
      <c r="C125" s="153" t="s">
        <v>1155</v>
      </c>
      <c r="D125" s="110" t="s">
        <v>730</v>
      </c>
      <c r="E125" s="110" t="s">
        <v>2346</v>
      </c>
      <c r="F125" s="110" t="s">
        <v>731</v>
      </c>
      <c r="G125" s="110" t="s">
        <v>732</v>
      </c>
      <c r="H125" s="110" t="s">
        <v>733</v>
      </c>
      <c r="I125" s="110" t="s">
        <v>734</v>
      </c>
      <c r="J125" s="110">
        <v>4090</v>
      </c>
      <c r="K125" s="110">
        <v>829</v>
      </c>
      <c r="L125" s="110" t="s">
        <v>728</v>
      </c>
      <c r="M125" s="113" t="s">
        <v>2252</v>
      </c>
      <c r="N125" s="112">
        <v>40399</v>
      </c>
      <c r="O125" s="115">
        <v>1865.28</v>
      </c>
      <c r="P125" s="110" t="s">
        <v>363</v>
      </c>
      <c r="Q125" s="110" t="s">
        <v>3437</v>
      </c>
      <c r="R125" s="1"/>
      <c r="S125" s="1"/>
      <c r="T125" s="1"/>
      <c r="U125" s="1"/>
      <c r="V125" s="1"/>
      <c r="X125" s="1"/>
      <c r="Y125" s="1"/>
      <c r="Z125" s="1"/>
      <c r="AA125" s="1"/>
      <c r="AB125" s="1"/>
      <c r="AD125" s="1"/>
      <c r="AE125" s="1"/>
      <c r="AF125" s="1"/>
      <c r="AG125" s="1"/>
      <c r="AH125" s="1"/>
      <c r="AJ125" s="1"/>
      <c r="AK125" s="1"/>
      <c r="AL125" s="1"/>
      <c r="AM125" s="1"/>
      <c r="AN125" s="1"/>
      <c r="AP125" s="1"/>
      <c r="AQ125" s="1"/>
      <c r="AR125" s="1"/>
      <c r="AS125" s="1"/>
      <c r="AT125" s="1"/>
      <c r="AV125" s="1"/>
      <c r="AW125" s="1"/>
      <c r="AX125" s="1"/>
      <c r="AY125" s="1"/>
      <c r="AZ125" s="1"/>
      <c r="BB125" s="1"/>
      <c r="BC125" s="1"/>
      <c r="BD125" s="1"/>
      <c r="BE125" s="1"/>
      <c r="BF125" s="1"/>
      <c r="BH125" s="1"/>
    </row>
    <row r="126" spans="1:60" ht="86.25" customHeight="1" x14ac:dyDescent="0.2">
      <c r="A126" s="110">
        <v>5671</v>
      </c>
      <c r="B126" s="111">
        <v>112</v>
      </c>
      <c r="C126" s="153" t="s">
        <v>1145</v>
      </c>
      <c r="D126" s="110" t="s">
        <v>806</v>
      </c>
      <c r="E126" s="110" t="s">
        <v>2346</v>
      </c>
      <c r="F126" s="110" t="s">
        <v>306</v>
      </c>
      <c r="G126" s="110" t="s">
        <v>807</v>
      </c>
      <c r="H126" s="110" t="s">
        <v>808</v>
      </c>
      <c r="I126" s="110" t="s">
        <v>93</v>
      </c>
      <c r="J126" s="110">
        <v>0</v>
      </c>
      <c r="K126" s="110">
        <v>0</v>
      </c>
      <c r="L126" s="110" t="s">
        <v>804</v>
      </c>
      <c r="M126" s="113" t="s">
        <v>809</v>
      </c>
      <c r="N126" s="112">
        <v>40618</v>
      </c>
      <c r="O126" s="115">
        <v>33228.199999999997</v>
      </c>
      <c r="P126" s="110" t="s">
        <v>363</v>
      </c>
      <c r="Q126" s="110" t="s">
        <v>3437</v>
      </c>
      <c r="R126" s="1"/>
      <c r="S126" s="1"/>
      <c r="T126" s="1"/>
      <c r="U126" s="1"/>
      <c r="V126" s="1"/>
      <c r="X126" s="1"/>
      <c r="Y126" s="1"/>
      <c r="Z126" s="1"/>
      <c r="AA126" s="1"/>
      <c r="AB126" s="1"/>
      <c r="AD126" s="1"/>
      <c r="AE126" s="1"/>
      <c r="AF126" s="1"/>
      <c r="AG126" s="1"/>
      <c r="AH126" s="1"/>
      <c r="AJ126" s="1"/>
      <c r="AK126" s="1"/>
      <c r="AL126" s="1"/>
      <c r="AM126" s="1"/>
      <c r="AN126" s="1"/>
      <c r="AP126" s="1"/>
      <c r="AQ126" s="1"/>
      <c r="AR126" s="1"/>
      <c r="AS126" s="1"/>
      <c r="AT126" s="1"/>
      <c r="AV126" s="1"/>
      <c r="AW126" s="1"/>
      <c r="AX126" s="1"/>
      <c r="AY126" s="1"/>
      <c r="AZ126" s="1"/>
      <c r="BB126" s="1"/>
      <c r="BC126" s="1"/>
      <c r="BD126" s="1"/>
      <c r="BE126" s="1"/>
      <c r="BF126" s="1"/>
      <c r="BH126" s="1"/>
    </row>
    <row r="127" spans="1:60" ht="25.5" x14ac:dyDescent="0.2">
      <c r="A127" s="382" t="s">
        <v>5002</v>
      </c>
      <c r="B127" s="383"/>
      <c r="C127" s="383"/>
      <c r="D127" s="383"/>
      <c r="E127" s="383"/>
      <c r="F127" s="383"/>
      <c r="G127" s="383"/>
      <c r="H127" s="383"/>
      <c r="I127" s="383"/>
      <c r="J127" s="383"/>
      <c r="K127" s="383"/>
      <c r="L127" s="383"/>
      <c r="M127" s="383"/>
      <c r="N127" s="383"/>
      <c r="O127" s="383"/>
      <c r="P127" s="383"/>
      <c r="Q127" s="383"/>
      <c r="R127" s="1"/>
      <c r="S127" s="1"/>
      <c r="T127" s="1"/>
      <c r="U127" s="1"/>
      <c r="V127" s="1"/>
      <c r="X127" s="1"/>
      <c r="Y127" s="1"/>
      <c r="Z127" s="1"/>
      <c r="AA127" s="1"/>
      <c r="AB127" s="1"/>
      <c r="AD127" s="1"/>
      <c r="AE127" s="1"/>
      <c r="AF127" s="1"/>
      <c r="AG127" s="1"/>
      <c r="AH127" s="1"/>
      <c r="AJ127" s="1"/>
      <c r="AK127" s="1"/>
      <c r="AL127" s="1"/>
      <c r="AM127" s="1"/>
      <c r="AN127" s="1"/>
      <c r="AP127" s="1"/>
      <c r="AQ127" s="1"/>
      <c r="AR127" s="1"/>
      <c r="AS127" s="1"/>
      <c r="AT127" s="1"/>
      <c r="AV127" s="1"/>
      <c r="AW127" s="1"/>
      <c r="AX127" s="1"/>
      <c r="AY127" s="1"/>
      <c r="AZ127" s="1"/>
      <c r="BB127" s="1"/>
      <c r="BC127" s="1"/>
      <c r="BD127" s="1"/>
      <c r="BE127" s="1"/>
      <c r="BF127" s="1"/>
      <c r="BH127" s="1"/>
    </row>
    <row r="128" spans="1:60" ht="83.25" customHeight="1" x14ac:dyDescent="0.2">
      <c r="A128" s="110">
        <v>5631</v>
      </c>
      <c r="B128" s="111">
        <v>113</v>
      </c>
      <c r="C128" s="153" t="s">
        <v>1157</v>
      </c>
      <c r="D128" s="110" t="s">
        <v>82</v>
      </c>
      <c r="E128" s="110" t="s">
        <v>2346</v>
      </c>
      <c r="F128" s="110" t="s">
        <v>217</v>
      </c>
      <c r="G128" s="110" t="s">
        <v>218</v>
      </c>
      <c r="H128" s="110" t="s">
        <v>1748</v>
      </c>
      <c r="I128" s="110" t="s">
        <v>584</v>
      </c>
      <c r="J128" s="110">
        <v>10140</v>
      </c>
      <c r="K128" s="110">
        <v>0</v>
      </c>
      <c r="L128" s="110"/>
      <c r="M128" s="113" t="s">
        <v>219</v>
      </c>
      <c r="N128" s="112">
        <v>37238</v>
      </c>
      <c r="O128" s="115">
        <v>749999.8</v>
      </c>
      <c r="P128" s="110" t="s">
        <v>363</v>
      </c>
      <c r="Q128" s="110" t="s">
        <v>3433</v>
      </c>
      <c r="R128" s="1"/>
      <c r="S128" s="1"/>
      <c r="T128" s="1"/>
      <c r="U128" s="1"/>
      <c r="V128" s="1"/>
      <c r="X128" s="1"/>
      <c r="Y128" s="1"/>
      <c r="Z128" s="1"/>
      <c r="AA128" s="1"/>
      <c r="AB128" s="1"/>
      <c r="AD128" s="1"/>
      <c r="AE128" s="1"/>
      <c r="AF128" s="1"/>
      <c r="AG128" s="1"/>
      <c r="AH128" s="1"/>
      <c r="AJ128" s="1"/>
      <c r="AK128" s="1"/>
      <c r="AL128" s="1"/>
      <c r="AM128" s="1"/>
      <c r="AN128" s="1"/>
      <c r="AP128" s="1"/>
      <c r="AQ128" s="1"/>
      <c r="AR128" s="1"/>
      <c r="AS128" s="1"/>
      <c r="AT128" s="1"/>
      <c r="AV128" s="1"/>
      <c r="AW128" s="1"/>
      <c r="AX128" s="1"/>
      <c r="AY128" s="1"/>
      <c r="AZ128" s="1"/>
      <c r="BB128" s="1"/>
      <c r="BC128" s="1"/>
      <c r="BD128" s="1"/>
      <c r="BE128" s="1"/>
      <c r="BF128" s="1"/>
      <c r="BH128" s="1"/>
    </row>
    <row r="129" spans="1:60" ht="96.75" customHeight="1" x14ac:dyDescent="0.2">
      <c r="A129" s="110">
        <v>5631</v>
      </c>
      <c r="B129" s="111">
        <v>114</v>
      </c>
      <c r="C129" s="153" t="s">
        <v>1148</v>
      </c>
      <c r="D129" s="110" t="s">
        <v>279</v>
      </c>
      <c r="E129" s="110" t="s">
        <v>2346</v>
      </c>
      <c r="F129" s="110" t="s">
        <v>591</v>
      </c>
      <c r="G129" s="110" t="s">
        <v>216</v>
      </c>
      <c r="H129" s="110" t="s">
        <v>690</v>
      </c>
      <c r="I129" s="110" t="s">
        <v>584</v>
      </c>
      <c r="J129" s="110">
        <v>1627</v>
      </c>
      <c r="K129" s="110">
        <v>0</v>
      </c>
      <c r="L129" s="110"/>
      <c r="M129" s="113"/>
      <c r="N129" s="112">
        <v>36999</v>
      </c>
      <c r="O129" s="115">
        <v>397900</v>
      </c>
      <c r="P129" s="110" t="s">
        <v>242</v>
      </c>
      <c r="Q129" s="110" t="s">
        <v>3433</v>
      </c>
      <c r="R129" s="1"/>
      <c r="S129" s="1"/>
      <c r="T129" s="1"/>
      <c r="U129" s="1"/>
      <c r="V129" s="1"/>
      <c r="X129" s="1"/>
      <c r="Y129" s="1"/>
      <c r="Z129" s="1"/>
      <c r="AA129" s="1"/>
      <c r="AB129" s="1"/>
      <c r="AD129" s="1"/>
      <c r="AE129" s="1"/>
      <c r="AF129" s="1"/>
      <c r="AG129" s="1"/>
      <c r="AH129" s="1"/>
      <c r="AJ129" s="1"/>
      <c r="AK129" s="1"/>
      <c r="AL129" s="1"/>
      <c r="AM129" s="1"/>
      <c r="AN129" s="1"/>
      <c r="AP129" s="1"/>
      <c r="AQ129" s="1"/>
      <c r="AR129" s="1"/>
      <c r="AS129" s="1"/>
      <c r="AT129" s="1"/>
      <c r="AV129" s="1"/>
      <c r="AW129" s="1"/>
      <c r="AX129" s="1"/>
      <c r="AY129" s="1"/>
      <c r="AZ129" s="1"/>
      <c r="BB129" s="1"/>
      <c r="BC129" s="1"/>
      <c r="BD129" s="1"/>
      <c r="BE129" s="1"/>
      <c r="BF129" s="1"/>
      <c r="BH129" s="1"/>
    </row>
    <row r="130" spans="1:60" ht="94.5" customHeight="1" x14ac:dyDescent="0.2">
      <c r="A130" s="110">
        <v>5631</v>
      </c>
      <c r="B130" s="111">
        <v>115</v>
      </c>
      <c r="C130" s="153" t="s">
        <v>1156</v>
      </c>
      <c r="D130" s="110" t="s">
        <v>423</v>
      </c>
      <c r="E130" s="110" t="s">
        <v>2345</v>
      </c>
      <c r="F130" s="110" t="s">
        <v>591</v>
      </c>
      <c r="G130" s="110">
        <v>225</v>
      </c>
      <c r="H130" s="110" t="s">
        <v>3705</v>
      </c>
      <c r="I130" s="110" t="s">
        <v>424</v>
      </c>
      <c r="J130" s="110">
        <v>1376</v>
      </c>
      <c r="K130" s="110">
        <v>324</v>
      </c>
      <c r="L130" s="110" t="s">
        <v>425</v>
      </c>
      <c r="M130" s="113" t="s">
        <v>2239</v>
      </c>
      <c r="N130" s="112">
        <v>39154</v>
      </c>
      <c r="O130" s="115">
        <v>450800</v>
      </c>
      <c r="P130" s="110" t="s">
        <v>2158</v>
      </c>
      <c r="Q130" s="110" t="s">
        <v>3433</v>
      </c>
      <c r="R130" s="1"/>
      <c r="S130" s="1"/>
      <c r="T130" s="1"/>
      <c r="U130" s="1"/>
      <c r="V130" s="1"/>
      <c r="X130" s="1"/>
      <c r="Y130" s="1"/>
      <c r="Z130" s="1"/>
      <c r="AA130" s="1"/>
      <c r="AB130" s="1"/>
      <c r="AD130" s="1"/>
      <c r="AE130" s="1"/>
      <c r="AF130" s="1"/>
      <c r="AG130" s="1"/>
      <c r="AH130" s="1"/>
      <c r="AJ130" s="1"/>
      <c r="AK130" s="1"/>
      <c r="AL130" s="1"/>
      <c r="AM130" s="1"/>
      <c r="AN130" s="1"/>
      <c r="AP130" s="1"/>
      <c r="AQ130" s="1"/>
      <c r="AR130" s="1"/>
      <c r="AS130" s="1"/>
      <c r="AT130" s="1"/>
      <c r="AV130" s="1"/>
      <c r="AW130" s="1"/>
      <c r="AX130" s="1"/>
      <c r="AY130" s="1"/>
      <c r="AZ130" s="1"/>
      <c r="BB130" s="1"/>
      <c r="BC130" s="1"/>
      <c r="BD130" s="1"/>
      <c r="BE130" s="1"/>
      <c r="BF130" s="1"/>
      <c r="BH130" s="1"/>
    </row>
    <row r="131" spans="1:60" ht="82.5" customHeight="1" x14ac:dyDescent="0.2">
      <c r="A131" s="110">
        <v>5631</v>
      </c>
      <c r="B131" s="111">
        <v>116</v>
      </c>
      <c r="C131" s="153" t="s">
        <v>1163</v>
      </c>
      <c r="D131" s="110" t="s">
        <v>251</v>
      </c>
      <c r="E131" s="110" t="s">
        <v>2345</v>
      </c>
      <c r="F131" s="110" t="s">
        <v>252</v>
      </c>
      <c r="G131" s="110">
        <v>735</v>
      </c>
      <c r="H131" s="110">
        <v>507</v>
      </c>
      <c r="I131" s="110" t="s">
        <v>424</v>
      </c>
      <c r="J131" s="110">
        <v>1776</v>
      </c>
      <c r="K131" s="110">
        <v>476</v>
      </c>
      <c r="L131" s="110" t="s">
        <v>425</v>
      </c>
      <c r="M131" s="113" t="s">
        <v>2240</v>
      </c>
      <c r="N131" s="112">
        <v>39171</v>
      </c>
      <c r="O131" s="115">
        <v>343850</v>
      </c>
      <c r="P131" s="110" t="s">
        <v>363</v>
      </c>
      <c r="Q131" s="110" t="s">
        <v>3433</v>
      </c>
      <c r="R131" s="1"/>
      <c r="S131" s="1"/>
      <c r="T131" s="1"/>
      <c r="U131" s="1"/>
      <c r="V131" s="1"/>
      <c r="X131" s="1"/>
      <c r="Y131" s="1"/>
      <c r="Z131" s="1"/>
      <c r="AA131" s="1"/>
      <c r="AB131" s="1"/>
      <c r="AD131" s="1"/>
      <c r="AE131" s="1"/>
      <c r="AF131" s="1"/>
      <c r="AG131" s="1"/>
      <c r="AH131" s="1"/>
      <c r="AJ131" s="1"/>
      <c r="AK131" s="1"/>
      <c r="AL131" s="1"/>
      <c r="AM131" s="1"/>
      <c r="AN131" s="1"/>
      <c r="AP131" s="1"/>
      <c r="AQ131" s="1"/>
      <c r="AR131" s="1"/>
      <c r="AS131" s="1"/>
      <c r="AT131" s="1"/>
      <c r="AV131" s="1"/>
      <c r="AW131" s="1"/>
      <c r="AX131" s="1"/>
      <c r="AY131" s="1"/>
      <c r="AZ131" s="1"/>
      <c r="BB131" s="1"/>
      <c r="BC131" s="1"/>
      <c r="BD131" s="1"/>
      <c r="BE131" s="1"/>
      <c r="BF131" s="1"/>
      <c r="BH131" s="1"/>
    </row>
    <row r="132" spans="1:60" ht="27" customHeight="1" x14ac:dyDescent="0.2">
      <c r="N132" s="25" t="s">
        <v>224</v>
      </c>
      <c r="O132" s="26">
        <f>SUM(O128:O131,O120:O126,O115:O118,O98:O114,O89:O96,O84:O87,O74:O82,O52:O72,O47:O50,O7:O45)</f>
        <v>10912946.060000002</v>
      </c>
      <c r="R132" s="1"/>
      <c r="S132" s="1"/>
      <c r="T132" s="1"/>
      <c r="U132" s="1"/>
      <c r="V132" s="1"/>
      <c r="X132" s="1"/>
      <c r="Y132" s="1"/>
      <c r="Z132" s="1"/>
      <c r="AA132" s="1"/>
      <c r="AB132" s="1"/>
      <c r="AD132" s="1"/>
      <c r="AE132" s="1"/>
      <c r="AF132" s="1"/>
      <c r="AG132" s="1"/>
      <c r="AH132" s="1"/>
      <c r="AJ132" s="1"/>
      <c r="AK132" s="1"/>
      <c r="AL132" s="1"/>
      <c r="AM132" s="1"/>
      <c r="AN132" s="1"/>
      <c r="AP132" s="1"/>
      <c r="AQ132" s="1"/>
      <c r="AR132" s="1"/>
      <c r="AS132" s="1"/>
      <c r="AT132" s="1"/>
      <c r="AV132" s="1"/>
      <c r="AW132" s="1"/>
      <c r="AX132" s="1"/>
      <c r="AY132" s="1"/>
      <c r="AZ132" s="1"/>
      <c r="BB132" s="1"/>
      <c r="BC132" s="1"/>
      <c r="BD132" s="1"/>
      <c r="BE132" s="1"/>
      <c r="BF132" s="1"/>
      <c r="BH132" s="1"/>
    </row>
    <row r="133" spans="1:60" x14ac:dyDescent="0.2">
      <c r="R133" s="1"/>
      <c r="S133" s="1"/>
      <c r="T133" s="1"/>
      <c r="U133" s="1"/>
      <c r="V133" s="1"/>
      <c r="X133" s="1"/>
      <c r="Y133" s="1"/>
      <c r="Z133" s="1"/>
      <c r="AA133" s="1"/>
      <c r="AB133" s="1"/>
      <c r="AD133" s="1"/>
      <c r="AE133" s="1"/>
      <c r="AF133" s="1"/>
      <c r="AG133" s="1"/>
      <c r="AH133" s="1"/>
      <c r="AJ133" s="1"/>
      <c r="AK133" s="1"/>
      <c r="AL133" s="1"/>
      <c r="AM133" s="1"/>
      <c r="AN133" s="1"/>
      <c r="AP133" s="1"/>
      <c r="AQ133" s="1"/>
      <c r="AR133" s="1"/>
      <c r="AS133" s="1"/>
      <c r="AT133" s="1"/>
      <c r="AV133" s="1"/>
      <c r="AW133" s="1"/>
      <c r="AX133" s="1"/>
      <c r="AY133" s="1"/>
      <c r="AZ133" s="1"/>
      <c r="BB133" s="1"/>
      <c r="BC133" s="1"/>
      <c r="BD133" s="1"/>
      <c r="BE133" s="1"/>
      <c r="BF133" s="1"/>
      <c r="BH133" s="1"/>
    </row>
    <row r="134" spans="1:60" x14ac:dyDescent="0.2">
      <c r="R134" s="1"/>
      <c r="S134" s="1"/>
      <c r="T134" s="1"/>
      <c r="U134" s="1"/>
      <c r="V134" s="1"/>
      <c r="X134" s="1"/>
      <c r="Y134" s="1"/>
      <c r="Z134" s="1"/>
      <c r="AA134" s="1"/>
      <c r="AB134" s="1"/>
      <c r="AD134" s="1"/>
      <c r="AE134" s="1"/>
      <c r="AF134" s="1"/>
      <c r="AG134" s="1"/>
      <c r="AH134" s="1"/>
      <c r="AJ134" s="1"/>
      <c r="AK134" s="1"/>
      <c r="AL134" s="1"/>
      <c r="AM134" s="1"/>
      <c r="AN134" s="1"/>
      <c r="AP134" s="1"/>
      <c r="AQ134" s="1"/>
      <c r="AR134" s="1"/>
      <c r="AS134" s="1"/>
      <c r="AT134" s="1"/>
      <c r="AV134" s="1"/>
      <c r="AW134" s="1"/>
      <c r="AX134" s="1"/>
      <c r="AY134" s="1"/>
      <c r="AZ134" s="1"/>
      <c r="BB134" s="1"/>
      <c r="BC134" s="1"/>
      <c r="BD134" s="1"/>
      <c r="BE134" s="1"/>
      <c r="BF134" s="1"/>
      <c r="BH134" s="1"/>
    </row>
    <row r="135" spans="1:60" x14ac:dyDescent="0.2">
      <c r="B135" s="1"/>
      <c r="D135"/>
      <c r="E135" s="1"/>
      <c r="J135"/>
      <c r="K135" s="5"/>
      <c r="L135"/>
      <c r="M135"/>
      <c r="N135" s="1"/>
      <c r="P135"/>
      <c r="Q135" s="14"/>
      <c r="R135" s="1"/>
      <c r="S135" s="1"/>
      <c r="T135" s="1"/>
      <c r="U135" s="1"/>
      <c r="V135" s="1"/>
      <c r="X135" s="1"/>
      <c r="Y135" s="1"/>
      <c r="Z135" s="1"/>
      <c r="AA135" s="1"/>
      <c r="AB135" s="1"/>
      <c r="AD135" s="1"/>
      <c r="AE135" s="1"/>
      <c r="AF135" s="1"/>
      <c r="AG135" s="1"/>
      <c r="AH135" s="1"/>
      <c r="AJ135" s="1"/>
      <c r="AK135" s="1"/>
      <c r="AL135" s="1"/>
      <c r="AM135" s="1"/>
      <c r="AN135" s="1"/>
      <c r="AP135" s="1"/>
      <c r="AQ135" s="1"/>
      <c r="AR135" s="1"/>
      <c r="AS135" s="1"/>
      <c r="AT135" s="1"/>
      <c r="AV135" s="1"/>
      <c r="AW135" s="1"/>
      <c r="AX135" s="1"/>
      <c r="AY135" s="1"/>
      <c r="AZ135" s="1"/>
      <c r="BB135" s="1"/>
      <c r="BC135" s="1"/>
      <c r="BD135" s="1"/>
      <c r="BE135" s="1"/>
      <c r="BF135" s="1"/>
      <c r="BH135" s="1"/>
    </row>
    <row r="136" spans="1:60" x14ac:dyDescent="0.2">
      <c r="B136" s="1"/>
      <c r="D136"/>
      <c r="E136" s="1"/>
      <c r="J136"/>
      <c r="K136" s="5"/>
      <c r="L136"/>
      <c r="M136"/>
      <c r="N136" s="1"/>
      <c r="P136"/>
      <c r="Q136" s="14"/>
      <c r="R136" s="1"/>
      <c r="S136" s="1"/>
      <c r="T136" s="1"/>
      <c r="U136" s="1"/>
      <c r="V136" s="1"/>
      <c r="X136" s="1"/>
      <c r="Y136" s="1"/>
      <c r="Z136" s="1"/>
      <c r="AA136" s="1"/>
      <c r="AB136" s="1"/>
      <c r="AD136" s="1"/>
      <c r="AE136" s="1"/>
      <c r="AF136" s="1"/>
      <c r="AG136" s="1"/>
      <c r="AH136" s="1"/>
      <c r="AJ136" s="1"/>
      <c r="AK136" s="1"/>
      <c r="AL136" s="1"/>
      <c r="AM136" s="1"/>
      <c r="AN136" s="1"/>
      <c r="AP136" s="1"/>
      <c r="AQ136" s="1"/>
      <c r="AR136" s="1"/>
      <c r="AS136" s="1"/>
      <c r="AT136" s="1"/>
      <c r="AV136" s="1"/>
      <c r="AW136" s="1"/>
      <c r="AX136" s="1"/>
      <c r="AY136" s="1"/>
      <c r="AZ136" s="1"/>
      <c r="BB136" s="1"/>
      <c r="BC136" s="1"/>
      <c r="BD136" s="1"/>
      <c r="BE136" s="1"/>
      <c r="BF136" s="1"/>
      <c r="BH136" s="1"/>
    </row>
    <row r="137" spans="1:60" x14ac:dyDescent="0.2">
      <c r="B137" s="1"/>
      <c r="D137"/>
      <c r="E137" s="1"/>
      <c r="J137"/>
      <c r="K137" s="5"/>
      <c r="L137"/>
      <c r="M137"/>
      <c r="N137" s="1"/>
      <c r="P137"/>
      <c r="Q137" s="14"/>
      <c r="R137" s="1"/>
      <c r="S137" s="1"/>
      <c r="T137" s="1"/>
      <c r="U137" s="1"/>
      <c r="V137" s="1"/>
      <c r="X137" s="1"/>
      <c r="Y137" s="1"/>
      <c r="Z137" s="1"/>
      <c r="AA137" s="1"/>
      <c r="AB137" s="1"/>
      <c r="AD137" s="1"/>
      <c r="AE137" s="1"/>
      <c r="AF137" s="1"/>
      <c r="AG137" s="1"/>
      <c r="AH137" s="1"/>
      <c r="AJ137" s="1"/>
      <c r="AK137" s="1"/>
      <c r="AL137" s="1"/>
      <c r="AM137" s="1"/>
      <c r="AN137" s="1"/>
      <c r="AP137" s="1"/>
      <c r="AQ137" s="1"/>
      <c r="AR137" s="1"/>
      <c r="AS137" s="1"/>
      <c r="AT137" s="1"/>
      <c r="AV137" s="1"/>
      <c r="AW137" s="1"/>
      <c r="AX137" s="1"/>
      <c r="AY137" s="1"/>
      <c r="AZ137" s="1"/>
      <c r="BB137" s="1"/>
      <c r="BC137" s="1"/>
      <c r="BD137" s="1"/>
      <c r="BE137" s="1"/>
      <c r="BF137" s="1"/>
      <c r="BH137" s="1"/>
    </row>
    <row r="138" spans="1:60" x14ac:dyDescent="0.2">
      <c r="A138" s="27"/>
      <c r="B138" s="1"/>
      <c r="C138" s="27"/>
      <c r="D138" s="30"/>
      <c r="E138" s="29"/>
      <c r="F138" s="30"/>
      <c r="G138" s="30"/>
      <c r="H138" s="30"/>
      <c r="I138" s="30"/>
      <c r="J138" s="30"/>
      <c r="K138" s="27"/>
      <c r="L138" s="30"/>
      <c r="M138" s="32"/>
      <c r="N138" s="37"/>
      <c r="O138" s="29"/>
      <c r="P138"/>
      <c r="Q138" s="14"/>
      <c r="R138" s="1"/>
      <c r="S138" s="1"/>
      <c r="T138" s="1"/>
      <c r="U138" s="1"/>
      <c r="V138" s="1"/>
      <c r="X138" s="1"/>
      <c r="Y138" s="1"/>
      <c r="Z138" s="1"/>
      <c r="AA138" s="1"/>
      <c r="AB138" s="1"/>
      <c r="AD138" s="1"/>
      <c r="AE138" s="1"/>
      <c r="AF138" s="1"/>
      <c r="AG138" s="1"/>
      <c r="AH138" s="1"/>
      <c r="AJ138" s="1"/>
      <c r="AK138" s="1"/>
      <c r="AL138" s="1"/>
      <c r="AM138" s="1"/>
      <c r="AN138" s="1"/>
      <c r="AP138" s="1"/>
      <c r="AQ138" s="1"/>
      <c r="AR138" s="1"/>
      <c r="AS138" s="1"/>
      <c r="AT138" s="1"/>
      <c r="AV138" s="1"/>
      <c r="AW138" s="1"/>
      <c r="AX138" s="1"/>
      <c r="AY138" s="1"/>
      <c r="AZ138" s="1"/>
      <c r="BB138" s="1"/>
      <c r="BC138" s="1"/>
      <c r="BD138" s="1"/>
      <c r="BE138" s="1"/>
      <c r="BF138" s="1"/>
      <c r="BH138" s="1"/>
    </row>
    <row r="139" spans="1:60" x14ac:dyDescent="0.2">
      <c r="B139" s="1"/>
      <c r="D139"/>
      <c r="E139" s="1"/>
      <c r="J139"/>
      <c r="K139" s="5"/>
      <c r="L139"/>
      <c r="M139"/>
      <c r="N139" s="1"/>
      <c r="P139"/>
      <c r="Q139" s="14"/>
      <c r="R139" s="1"/>
      <c r="S139" s="1"/>
      <c r="T139" s="1"/>
      <c r="U139" s="1"/>
      <c r="V139" s="1"/>
      <c r="X139" s="1"/>
      <c r="Y139" s="1"/>
      <c r="Z139" s="1"/>
      <c r="AA139" s="1"/>
      <c r="AB139" s="1"/>
      <c r="AD139" s="1"/>
      <c r="AE139" s="1"/>
      <c r="AF139" s="1"/>
      <c r="AG139" s="1"/>
      <c r="AH139" s="1"/>
      <c r="AJ139" s="1"/>
      <c r="AK139" s="1"/>
      <c r="AL139" s="1"/>
      <c r="AM139" s="1"/>
      <c r="AN139" s="1"/>
      <c r="AP139" s="1"/>
      <c r="AQ139" s="1"/>
      <c r="AR139" s="1"/>
      <c r="AS139" s="1"/>
      <c r="AT139" s="1"/>
      <c r="AV139" s="1"/>
      <c r="AW139" s="1"/>
      <c r="AX139" s="1"/>
      <c r="AY139" s="1"/>
      <c r="AZ139" s="1"/>
      <c r="BB139" s="1"/>
      <c r="BC139" s="1"/>
      <c r="BD139" s="1"/>
      <c r="BE139" s="1"/>
      <c r="BF139" s="1"/>
      <c r="BH139" s="1"/>
    </row>
    <row r="140" spans="1:60" x14ac:dyDescent="0.2">
      <c r="B140" s="1"/>
      <c r="D140"/>
      <c r="E140" s="1"/>
      <c r="J140"/>
      <c r="K140" s="5"/>
      <c r="L140"/>
      <c r="M140"/>
      <c r="N140" s="1"/>
      <c r="P140"/>
      <c r="Q140" s="14"/>
      <c r="R140" s="1"/>
      <c r="S140" s="1"/>
      <c r="T140" s="1"/>
      <c r="U140" s="1"/>
      <c r="V140" s="1"/>
      <c r="X140" s="1"/>
      <c r="Y140" s="1"/>
      <c r="Z140" s="1"/>
      <c r="AA140" s="1"/>
      <c r="AB140" s="1"/>
      <c r="AD140" s="1"/>
      <c r="AE140" s="1"/>
      <c r="AF140" s="1"/>
      <c r="AG140" s="1"/>
      <c r="AH140" s="1"/>
      <c r="AJ140" s="1"/>
      <c r="AK140" s="1"/>
      <c r="AL140" s="1"/>
      <c r="AM140" s="1"/>
      <c r="AN140" s="1"/>
      <c r="AP140" s="1"/>
      <c r="AQ140" s="1"/>
      <c r="AR140" s="1"/>
      <c r="AS140" s="1"/>
      <c r="AT140" s="1"/>
      <c r="AV140" s="1"/>
      <c r="AW140" s="1"/>
      <c r="AX140" s="1"/>
      <c r="AY140" s="1"/>
      <c r="AZ140" s="1"/>
      <c r="BB140" s="1"/>
      <c r="BC140" s="1"/>
      <c r="BD140" s="1"/>
      <c r="BE140" s="1"/>
      <c r="BF140" s="1"/>
      <c r="BH140" s="1"/>
    </row>
    <row r="141" spans="1:60" x14ac:dyDescent="0.2">
      <c r="B141" s="1"/>
      <c r="D141" t="s">
        <v>2379</v>
      </c>
      <c r="E141" s="1"/>
      <c r="J141"/>
      <c r="K141" s="5"/>
      <c r="L141"/>
      <c r="M141"/>
      <c r="N141" s="1"/>
      <c r="P141"/>
      <c r="Q141" s="14"/>
      <c r="R141" s="1"/>
      <c r="S141" s="1"/>
      <c r="T141" s="1"/>
      <c r="U141" s="1"/>
      <c r="V141" s="1"/>
      <c r="X141" s="1"/>
      <c r="Y141" s="1"/>
      <c r="Z141" s="1"/>
      <c r="AA141" s="1"/>
      <c r="AB141" s="1"/>
      <c r="AD141" s="1"/>
      <c r="AE141" s="1"/>
      <c r="AF141" s="1"/>
      <c r="AG141" s="1"/>
      <c r="AH141" s="1"/>
      <c r="AJ141" s="1"/>
      <c r="AK141" s="1"/>
      <c r="AL141" s="1"/>
      <c r="AM141" s="1"/>
      <c r="AN141" s="1"/>
      <c r="AP141" s="1"/>
      <c r="AQ141" s="1"/>
      <c r="AR141" s="1"/>
      <c r="AS141" s="1"/>
      <c r="AT141" s="1"/>
      <c r="AV141" s="1"/>
      <c r="AW141" s="1"/>
      <c r="AX141" s="1"/>
      <c r="AY141" s="1"/>
      <c r="AZ141" s="1"/>
      <c r="BB141" s="1"/>
      <c r="BC141" s="1"/>
      <c r="BD141" s="1"/>
      <c r="BE141" s="1"/>
      <c r="BF141" s="1"/>
      <c r="BH141" s="1"/>
    </row>
    <row r="142" spans="1:60" x14ac:dyDescent="0.2">
      <c r="B142" s="1"/>
      <c r="D142"/>
      <c r="E142" s="1"/>
      <c r="J142"/>
      <c r="K142" s="5"/>
      <c r="L142"/>
      <c r="M142"/>
      <c r="N142" s="1"/>
      <c r="P142"/>
      <c r="Q142" s="14"/>
      <c r="R142" s="1"/>
      <c r="S142" s="1"/>
      <c r="T142" s="1"/>
      <c r="U142" s="1"/>
      <c r="V142" s="1"/>
      <c r="X142" s="1"/>
      <c r="Y142" s="1"/>
      <c r="Z142" s="1"/>
      <c r="AA142" s="1"/>
      <c r="AB142" s="1"/>
      <c r="AD142" s="1"/>
      <c r="AE142" s="1"/>
      <c r="AF142" s="1"/>
      <c r="AG142" s="1"/>
      <c r="AH142" s="1"/>
      <c r="AJ142" s="1"/>
      <c r="AK142" s="1"/>
      <c r="AL142" s="1"/>
      <c r="AM142" s="1"/>
      <c r="AN142" s="1"/>
      <c r="AP142" s="1"/>
      <c r="AQ142" s="1"/>
      <c r="AR142" s="1"/>
      <c r="AS142" s="1"/>
      <c r="AT142" s="1"/>
      <c r="AV142" s="1"/>
      <c r="AW142" s="1"/>
      <c r="AX142" s="1"/>
      <c r="AY142" s="1"/>
      <c r="AZ142" s="1"/>
      <c r="BB142" s="1"/>
      <c r="BC142" s="1"/>
      <c r="BD142" s="1"/>
      <c r="BE142" s="1"/>
      <c r="BF142" s="1"/>
      <c r="BH142" s="1"/>
    </row>
    <row r="143" spans="1:60" x14ac:dyDescent="0.2">
      <c r="B143" s="1"/>
      <c r="D143"/>
      <c r="E143" s="1"/>
      <c r="J143"/>
      <c r="K143" s="5"/>
      <c r="L143"/>
      <c r="M143"/>
      <c r="N143" s="1"/>
      <c r="P143"/>
      <c r="Q143" s="14"/>
      <c r="R143" s="1"/>
      <c r="S143" s="1"/>
      <c r="T143" s="1"/>
      <c r="U143" s="1"/>
      <c r="V143" s="1"/>
      <c r="X143" s="1"/>
      <c r="Y143" s="1"/>
      <c r="Z143" s="1"/>
      <c r="AA143" s="1"/>
      <c r="AB143" s="1"/>
      <c r="AD143" s="1"/>
      <c r="AE143" s="1"/>
      <c r="AF143" s="1"/>
      <c r="AG143" s="1"/>
      <c r="AH143" s="1"/>
      <c r="AJ143" s="1"/>
      <c r="AK143" s="1"/>
      <c r="AL143" s="1"/>
      <c r="AM143" s="1"/>
      <c r="AN143" s="1"/>
      <c r="AP143" s="1"/>
      <c r="AQ143" s="1"/>
      <c r="AR143" s="1"/>
      <c r="AS143" s="1"/>
      <c r="AT143" s="1"/>
      <c r="AV143" s="1"/>
      <c r="AW143" s="1"/>
      <c r="AX143" s="1"/>
      <c r="AY143" s="1"/>
      <c r="AZ143" s="1"/>
      <c r="BB143" s="1"/>
      <c r="BC143" s="1"/>
      <c r="BD143" s="1"/>
      <c r="BE143" s="1"/>
      <c r="BF143" s="1"/>
      <c r="BH143" s="1"/>
    </row>
    <row r="144" spans="1:60" x14ac:dyDescent="0.2">
      <c r="B144" s="1"/>
      <c r="D144"/>
      <c r="E144" s="1"/>
      <c r="J144"/>
      <c r="K144" s="5"/>
      <c r="L144"/>
      <c r="M144"/>
      <c r="N144" s="1"/>
      <c r="P144"/>
      <c r="Q144" s="14"/>
      <c r="R144" s="1"/>
      <c r="S144" s="1"/>
      <c r="T144" s="1"/>
      <c r="U144" s="1"/>
      <c r="V144" s="1"/>
      <c r="X144" s="1"/>
      <c r="Y144" s="1"/>
      <c r="Z144" s="1"/>
      <c r="AA144" s="1"/>
      <c r="AB144" s="1"/>
      <c r="AD144" s="1"/>
      <c r="AE144" s="1"/>
      <c r="AF144" s="1"/>
      <c r="AG144" s="1"/>
      <c r="AH144" s="1"/>
      <c r="AJ144" s="1"/>
      <c r="AK144" s="1"/>
      <c r="AL144" s="1"/>
      <c r="AM144" s="1"/>
      <c r="AN144" s="1"/>
      <c r="AP144" s="1"/>
      <c r="AQ144" s="1"/>
      <c r="AR144" s="1"/>
      <c r="AS144" s="1"/>
      <c r="AT144" s="1"/>
      <c r="AV144" s="1"/>
      <c r="AW144" s="1"/>
      <c r="AX144" s="1"/>
      <c r="AY144" s="1"/>
      <c r="AZ144" s="1"/>
      <c r="BB144" s="1"/>
      <c r="BC144" s="1"/>
      <c r="BD144" s="1"/>
      <c r="BE144" s="1"/>
      <c r="BF144" s="1"/>
      <c r="BH144" s="1"/>
    </row>
    <row r="145" spans="18:60" x14ac:dyDescent="0.2">
      <c r="R145" s="1"/>
      <c r="S145" s="1"/>
      <c r="T145" s="1"/>
      <c r="U145" s="1"/>
      <c r="V145" s="1"/>
      <c r="X145" s="1"/>
      <c r="Y145" s="1"/>
      <c r="Z145" s="1"/>
      <c r="AA145" s="1"/>
      <c r="AB145" s="1"/>
      <c r="AD145" s="1"/>
      <c r="AE145" s="1"/>
      <c r="AF145" s="1"/>
      <c r="AG145" s="1"/>
      <c r="AH145" s="1"/>
      <c r="AJ145" s="1"/>
      <c r="AK145" s="1"/>
      <c r="AL145" s="1"/>
      <c r="AM145" s="1"/>
      <c r="AN145" s="1"/>
      <c r="AP145" s="1"/>
      <c r="AQ145" s="1"/>
      <c r="AR145" s="1"/>
      <c r="AS145" s="1"/>
      <c r="AT145" s="1"/>
      <c r="AV145" s="1"/>
      <c r="AW145" s="1"/>
      <c r="AX145" s="1"/>
      <c r="AY145" s="1"/>
      <c r="AZ145" s="1"/>
      <c r="BB145" s="1"/>
      <c r="BC145" s="1"/>
      <c r="BD145" s="1"/>
      <c r="BE145" s="1"/>
      <c r="BF145" s="1"/>
      <c r="BH145" s="1"/>
    </row>
    <row r="146" spans="18:60" x14ac:dyDescent="0.2">
      <c r="R146" s="1"/>
      <c r="S146" s="1"/>
      <c r="T146" s="1"/>
      <c r="U146" s="1"/>
      <c r="V146" s="1"/>
      <c r="X146" s="1"/>
      <c r="Y146" s="1"/>
      <c r="Z146" s="1"/>
      <c r="AA146" s="1"/>
      <c r="AB146" s="1"/>
      <c r="AD146" s="1"/>
      <c r="AE146" s="1"/>
      <c r="AF146" s="1"/>
      <c r="AG146" s="1"/>
      <c r="AH146" s="1"/>
      <c r="AJ146" s="1"/>
      <c r="AK146" s="1"/>
      <c r="AL146" s="1"/>
      <c r="AM146" s="1"/>
      <c r="AN146" s="1"/>
      <c r="AP146" s="1"/>
      <c r="AQ146" s="1"/>
      <c r="AR146" s="1"/>
      <c r="AS146" s="1"/>
      <c r="AT146" s="1"/>
      <c r="AV146" s="1"/>
      <c r="AW146" s="1"/>
      <c r="AX146" s="1"/>
      <c r="AY146" s="1"/>
      <c r="AZ146" s="1"/>
      <c r="BB146" s="1"/>
      <c r="BC146" s="1"/>
      <c r="BD146" s="1"/>
      <c r="BE146" s="1"/>
      <c r="BF146" s="1"/>
      <c r="BH146" s="1"/>
    </row>
    <row r="147" spans="18:60" x14ac:dyDescent="0.2">
      <c r="R147" s="1"/>
      <c r="S147" s="1"/>
      <c r="T147" s="1"/>
      <c r="U147" s="1"/>
      <c r="V147" s="1"/>
      <c r="X147" s="1"/>
      <c r="Y147" s="1"/>
      <c r="Z147" s="1"/>
      <c r="AA147" s="1"/>
      <c r="AB147" s="1"/>
      <c r="AD147" s="1"/>
      <c r="AE147" s="1"/>
      <c r="AF147" s="1"/>
      <c r="AG147" s="1"/>
      <c r="AH147" s="1"/>
      <c r="AJ147" s="1"/>
      <c r="AK147" s="1"/>
      <c r="AL147" s="1"/>
      <c r="AM147" s="1"/>
      <c r="AN147" s="1"/>
      <c r="AP147" s="1"/>
      <c r="AQ147" s="1"/>
      <c r="AR147" s="1"/>
      <c r="AS147" s="1"/>
      <c r="AT147" s="1"/>
      <c r="AV147" s="1"/>
      <c r="AW147" s="1"/>
      <c r="AX147" s="1"/>
      <c r="AY147" s="1"/>
      <c r="AZ147" s="1"/>
      <c r="BB147" s="1"/>
      <c r="BC147" s="1"/>
      <c r="BD147" s="1"/>
      <c r="BE147" s="1"/>
      <c r="BF147" s="1"/>
      <c r="BH147" s="1"/>
    </row>
    <row r="148" spans="18:60" x14ac:dyDescent="0.2">
      <c r="R148" s="1"/>
      <c r="S148" s="1"/>
      <c r="T148" s="1"/>
      <c r="U148" s="1"/>
      <c r="V148" s="1"/>
      <c r="X148" s="1"/>
      <c r="Y148" s="1"/>
      <c r="Z148" s="1"/>
      <c r="AA148" s="1"/>
      <c r="AB148" s="1"/>
      <c r="AD148" s="1"/>
      <c r="AE148" s="1"/>
      <c r="AF148" s="1"/>
      <c r="AG148" s="1"/>
      <c r="AH148" s="1"/>
      <c r="AJ148" s="1"/>
      <c r="AK148" s="1"/>
      <c r="AL148" s="1"/>
      <c r="AM148" s="1"/>
      <c r="AN148" s="1"/>
      <c r="AP148" s="1"/>
      <c r="AQ148" s="1"/>
      <c r="AR148" s="1"/>
      <c r="AS148" s="1"/>
      <c r="AT148" s="1"/>
      <c r="AV148" s="1"/>
      <c r="AW148" s="1"/>
      <c r="AX148" s="1"/>
      <c r="AY148" s="1"/>
      <c r="AZ148" s="1"/>
      <c r="BB148" s="1"/>
      <c r="BC148" s="1"/>
      <c r="BD148" s="1"/>
      <c r="BE148" s="1"/>
      <c r="BF148" s="1"/>
      <c r="BH148" s="1"/>
    </row>
    <row r="149" spans="18:60" x14ac:dyDescent="0.2">
      <c r="R149" s="1"/>
      <c r="S149" s="1"/>
      <c r="T149" s="1"/>
      <c r="U149" s="1"/>
      <c r="V149" s="1"/>
      <c r="X149" s="1"/>
      <c r="Y149" s="1"/>
      <c r="Z149" s="1"/>
      <c r="AA149" s="1"/>
      <c r="AB149" s="1"/>
      <c r="AD149" s="1"/>
      <c r="AE149" s="1"/>
      <c r="AF149" s="1"/>
      <c r="AG149" s="1"/>
      <c r="AH149" s="1"/>
      <c r="AJ149" s="1"/>
      <c r="AK149" s="1"/>
      <c r="AL149" s="1"/>
      <c r="AM149" s="1"/>
      <c r="AN149" s="1"/>
      <c r="AP149" s="1"/>
      <c r="AQ149" s="1"/>
      <c r="AR149" s="1"/>
      <c r="AS149" s="1"/>
      <c r="AT149" s="1"/>
      <c r="AV149" s="1"/>
      <c r="AW149" s="1"/>
      <c r="AX149" s="1"/>
      <c r="AY149" s="1"/>
      <c r="AZ149" s="1"/>
      <c r="BB149" s="1"/>
      <c r="BC149" s="1"/>
      <c r="BD149" s="1"/>
      <c r="BE149" s="1"/>
      <c r="BF149" s="1"/>
      <c r="BH149" s="1"/>
    </row>
    <row r="150" spans="18:60" x14ac:dyDescent="0.2">
      <c r="R150" s="1"/>
      <c r="S150" s="1"/>
      <c r="T150" s="1"/>
      <c r="U150" s="1"/>
      <c r="V150" s="1"/>
      <c r="X150" s="1"/>
      <c r="Y150" s="1"/>
      <c r="Z150" s="1"/>
      <c r="AA150" s="1"/>
      <c r="AB150" s="1"/>
      <c r="AD150" s="1"/>
      <c r="AE150" s="1"/>
      <c r="AF150" s="1"/>
      <c r="AG150" s="1"/>
      <c r="AH150" s="1"/>
      <c r="AJ150" s="1"/>
      <c r="AK150" s="1"/>
      <c r="AL150" s="1"/>
      <c r="AM150" s="1"/>
      <c r="AN150" s="1"/>
      <c r="AP150" s="1"/>
      <c r="AQ150" s="1"/>
      <c r="AR150" s="1"/>
      <c r="AS150" s="1"/>
      <c r="AT150" s="1"/>
      <c r="AV150" s="1"/>
      <c r="AW150" s="1"/>
      <c r="AX150" s="1"/>
      <c r="AY150" s="1"/>
      <c r="AZ150" s="1"/>
      <c r="BB150" s="1"/>
      <c r="BC150" s="1"/>
      <c r="BD150" s="1"/>
      <c r="BE150" s="1"/>
      <c r="BF150" s="1"/>
      <c r="BH150" s="1"/>
    </row>
    <row r="151" spans="18:60" x14ac:dyDescent="0.2">
      <c r="R151" s="1"/>
      <c r="S151" s="1"/>
      <c r="T151" s="1"/>
      <c r="U151" s="1"/>
      <c r="V151" s="1"/>
      <c r="X151" s="1"/>
      <c r="Y151" s="1"/>
      <c r="Z151" s="1"/>
      <c r="AA151" s="1"/>
      <c r="AB151" s="1"/>
      <c r="AD151" s="1"/>
      <c r="AE151" s="1"/>
      <c r="AF151" s="1"/>
      <c r="AG151" s="1"/>
      <c r="AH151" s="1"/>
      <c r="AJ151" s="1"/>
      <c r="AK151" s="1"/>
      <c r="AL151" s="1"/>
      <c r="AM151" s="1"/>
      <c r="AN151" s="1"/>
      <c r="AP151" s="1"/>
      <c r="AQ151" s="1"/>
      <c r="AR151" s="1"/>
      <c r="AS151" s="1"/>
      <c r="AT151" s="1"/>
      <c r="AV151" s="1"/>
      <c r="AW151" s="1"/>
      <c r="AX151" s="1"/>
      <c r="AY151" s="1"/>
      <c r="AZ151" s="1"/>
      <c r="BB151" s="1"/>
      <c r="BC151" s="1"/>
      <c r="BD151" s="1"/>
      <c r="BE151" s="1"/>
      <c r="BF151" s="1"/>
      <c r="BH151" s="1"/>
    </row>
    <row r="152" spans="18:60" x14ac:dyDescent="0.2">
      <c r="R152" s="1"/>
      <c r="S152" s="1"/>
      <c r="T152" s="1"/>
      <c r="U152" s="1"/>
      <c r="V152" s="1"/>
      <c r="X152" s="1"/>
      <c r="Y152" s="1"/>
      <c r="Z152" s="1"/>
      <c r="AA152" s="1"/>
      <c r="AB152" s="1"/>
      <c r="AD152" s="1"/>
      <c r="AE152" s="1"/>
      <c r="AF152" s="1"/>
      <c r="AG152" s="1"/>
      <c r="AH152" s="1"/>
      <c r="AJ152" s="1"/>
      <c r="AK152" s="1"/>
      <c r="AL152" s="1"/>
      <c r="AM152" s="1"/>
      <c r="AN152" s="1"/>
      <c r="AP152" s="1"/>
      <c r="AQ152" s="1"/>
      <c r="AR152" s="1"/>
      <c r="AS152" s="1"/>
      <c r="AT152" s="1"/>
      <c r="AV152" s="1"/>
      <c r="AW152" s="1"/>
      <c r="AX152" s="1"/>
      <c r="AY152" s="1"/>
      <c r="AZ152" s="1"/>
      <c r="BB152" s="1"/>
      <c r="BC152" s="1"/>
      <c r="BD152" s="1"/>
      <c r="BE152" s="1"/>
      <c r="BF152" s="1"/>
      <c r="BH152" s="1"/>
    </row>
    <row r="153" spans="18:60" x14ac:dyDescent="0.2">
      <c r="R153" s="1"/>
      <c r="S153" s="1"/>
      <c r="T153" s="1"/>
      <c r="U153" s="1"/>
      <c r="V153" s="1"/>
      <c r="X153" s="1"/>
      <c r="Y153" s="1"/>
      <c r="Z153" s="1"/>
      <c r="AA153" s="1"/>
      <c r="AB153" s="1"/>
      <c r="AD153" s="1"/>
      <c r="AE153" s="1"/>
      <c r="AF153" s="1"/>
      <c r="AG153" s="1"/>
      <c r="AH153" s="1"/>
      <c r="AJ153" s="1"/>
      <c r="AK153" s="1"/>
      <c r="AL153" s="1"/>
      <c r="AM153" s="1"/>
      <c r="AN153" s="1"/>
      <c r="AP153" s="1"/>
      <c r="AQ153" s="1"/>
      <c r="AR153" s="1"/>
      <c r="AS153" s="1"/>
      <c r="AT153" s="1"/>
      <c r="AV153" s="1"/>
      <c r="AW153" s="1"/>
      <c r="AX153" s="1"/>
      <c r="AY153" s="1"/>
      <c r="AZ153" s="1"/>
      <c r="BB153" s="1"/>
      <c r="BC153" s="1"/>
      <c r="BD153" s="1"/>
      <c r="BE153" s="1"/>
      <c r="BF153" s="1"/>
      <c r="BH153" s="1"/>
    </row>
    <row r="154" spans="18:60" x14ac:dyDescent="0.2">
      <c r="R154" s="1"/>
      <c r="S154" s="1"/>
      <c r="T154" s="1"/>
      <c r="U154" s="1"/>
      <c r="V154" s="1"/>
      <c r="X154" s="1"/>
      <c r="Y154" s="1"/>
      <c r="Z154" s="1"/>
      <c r="AA154" s="1"/>
      <c r="AB154" s="1"/>
      <c r="AD154" s="1"/>
      <c r="AE154" s="1"/>
      <c r="AF154" s="1"/>
      <c r="AG154" s="1"/>
      <c r="AH154" s="1"/>
      <c r="AJ154" s="1"/>
      <c r="AK154" s="1"/>
      <c r="AL154" s="1"/>
      <c r="AM154" s="1"/>
      <c r="AN154" s="1"/>
      <c r="AP154" s="1"/>
      <c r="AQ154" s="1"/>
      <c r="AR154" s="1"/>
      <c r="AS154" s="1"/>
      <c r="AT154" s="1"/>
      <c r="AV154" s="1"/>
      <c r="AW154" s="1"/>
      <c r="AX154" s="1"/>
      <c r="AY154" s="1"/>
      <c r="AZ154" s="1"/>
      <c r="BB154" s="1"/>
      <c r="BC154" s="1"/>
      <c r="BD154" s="1"/>
      <c r="BE154" s="1"/>
      <c r="BF154" s="1"/>
      <c r="BH154" s="1"/>
    </row>
    <row r="155" spans="18:60" x14ac:dyDescent="0.2">
      <c r="R155" s="1"/>
      <c r="S155" s="1"/>
      <c r="T155" s="1"/>
      <c r="U155" s="1"/>
      <c r="V155" s="1"/>
      <c r="X155" s="1"/>
      <c r="Y155" s="1"/>
      <c r="Z155" s="1"/>
      <c r="AA155" s="1"/>
      <c r="AB155" s="1"/>
      <c r="AD155" s="1"/>
      <c r="AE155" s="1"/>
      <c r="AF155" s="1"/>
      <c r="AG155" s="1"/>
      <c r="AH155" s="1"/>
      <c r="AJ155" s="1"/>
      <c r="AK155" s="1"/>
      <c r="AL155" s="1"/>
      <c r="AM155" s="1"/>
      <c r="AN155" s="1"/>
      <c r="AP155" s="1"/>
      <c r="AQ155" s="1"/>
      <c r="AR155" s="1"/>
      <c r="AS155" s="1"/>
      <c r="AT155" s="1"/>
      <c r="AV155" s="1"/>
      <c r="AW155" s="1"/>
      <c r="AX155" s="1"/>
      <c r="AY155" s="1"/>
      <c r="AZ155" s="1"/>
      <c r="BB155" s="1"/>
      <c r="BC155" s="1"/>
      <c r="BD155" s="1"/>
      <c r="BE155" s="1"/>
      <c r="BF155" s="1"/>
      <c r="BH155" s="1"/>
    </row>
    <row r="156" spans="18:60" x14ac:dyDescent="0.2">
      <c r="R156" s="1"/>
      <c r="S156" s="1"/>
      <c r="T156" s="1"/>
      <c r="U156" s="1"/>
      <c r="V156" s="1"/>
      <c r="X156" s="1"/>
      <c r="Y156" s="1"/>
      <c r="Z156" s="1"/>
      <c r="AA156" s="1"/>
      <c r="AB156" s="1"/>
      <c r="AD156" s="1"/>
      <c r="AE156" s="1"/>
      <c r="AF156" s="1"/>
      <c r="AG156" s="1"/>
      <c r="AH156" s="1"/>
      <c r="AJ156" s="1"/>
      <c r="AK156" s="1"/>
      <c r="AL156" s="1"/>
      <c r="AM156" s="1"/>
      <c r="AN156" s="1"/>
      <c r="AP156" s="1"/>
      <c r="AQ156" s="1"/>
      <c r="AR156" s="1"/>
      <c r="AS156" s="1"/>
      <c r="AT156" s="1"/>
      <c r="AV156" s="1"/>
      <c r="AW156" s="1"/>
      <c r="AX156" s="1"/>
      <c r="AY156" s="1"/>
      <c r="AZ156" s="1"/>
      <c r="BB156" s="1"/>
      <c r="BC156" s="1"/>
      <c r="BD156" s="1"/>
      <c r="BE156" s="1"/>
      <c r="BF156" s="1"/>
      <c r="BH156" s="1"/>
    </row>
    <row r="157" spans="18:60" x14ac:dyDescent="0.2">
      <c r="R157" s="1"/>
      <c r="S157" s="1"/>
      <c r="T157" s="1"/>
      <c r="U157" s="1"/>
      <c r="V157" s="1"/>
      <c r="X157" s="1"/>
      <c r="Y157" s="1"/>
      <c r="Z157" s="1"/>
      <c r="AA157" s="1"/>
      <c r="AB157" s="1"/>
      <c r="AD157" s="1"/>
      <c r="AE157" s="1"/>
      <c r="AF157" s="1"/>
      <c r="AG157" s="1"/>
      <c r="AH157" s="1"/>
      <c r="AJ157" s="1"/>
      <c r="AK157" s="1"/>
      <c r="AL157" s="1"/>
      <c r="AM157" s="1"/>
      <c r="AN157" s="1"/>
      <c r="AP157" s="1"/>
      <c r="AQ157" s="1"/>
      <c r="AR157" s="1"/>
      <c r="AS157" s="1"/>
      <c r="AT157" s="1"/>
      <c r="AV157" s="1"/>
      <c r="AW157" s="1"/>
      <c r="AX157" s="1"/>
      <c r="AY157" s="1"/>
      <c r="AZ157" s="1"/>
      <c r="BB157" s="1"/>
      <c r="BC157" s="1"/>
      <c r="BD157" s="1"/>
      <c r="BE157" s="1"/>
      <c r="BF157" s="1"/>
      <c r="BH157" s="1"/>
    </row>
    <row r="158" spans="18:60" x14ac:dyDescent="0.2">
      <c r="R158" s="1"/>
      <c r="S158" s="1"/>
      <c r="T158" s="1"/>
      <c r="U158" s="1"/>
      <c r="V158" s="1"/>
      <c r="X158" s="1"/>
      <c r="Y158" s="1"/>
      <c r="Z158" s="1"/>
      <c r="AA158" s="1"/>
      <c r="AB158" s="1"/>
      <c r="AD158" s="1"/>
      <c r="AE158" s="1"/>
      <c r="AF158" s="1"/>
      <c r="AG158" s="1"/>
      <c r="AH158" s="1"/>
      <c r="AJ158" s="1"/>
      <c r="AK158" s="1"/>
      <c r="AL158" s="1"/>
      <c r="AM158" s="1"/>
      <c r="AN158" s="1"/>
      <c r="AP158" s="1"/>
      <c r="AQ158" s="1"/>
      <c r="AR158" s="1"/>
      <c r="AS158" s="1"/>
      <c r="AT158" s="1"/>
      <c r="AV158" s="1"/>
      <c r="AW158" s="1"/>
      <c r="AX158" s="1"/>
      <c r="AY158" s="1"/>
      <c r="AZ158" s="1"/>
      <c r="BB158" s="1"/>
      <c r="BC158" s="1"/>
      <c r="BD158" s="1"/>
      <c r="BE158" s="1"/>
      <c r="BF158" s="1"/>
      <c r="BH158" s="1"/>
    </row>
    <row r="159" spans="18:60" x14ac:dyDescent="0.2">
      <c r="R159" s="1"/>
      <c r="S159" s="1"/>
      <c r="T159" s="1"/>
      <c r="U159" s="1"/>
      <c r="V159" s="1"/>
      <c r="X159" s="1"/>
      <c r="Y159" s="1"/>
      <c r="Z159" s="1"/>
      <c r="AA159" s="1"/>
      <c r="AB159" s="1"/>
      <c r="AD159" s="1"/>
      <c r="AE159" s="1"/>
      <c r="AF159" s="1"/>
      <c r="AG159" s="1"/>
      <c r="AH159" s="1"/>
      <c r="AJ159" s="1"/>
      <c r="AK159" s="1"/>
      <c r="AL159" s="1"/>
      <c r="AM159" s="1"/>
      <c r="AN159" s="1"/>
      <c r="AP159" s="1"/>
      <c r="AQ159" s="1"/>
      <c r="AR159" s="1"/>
      <c r="AS159" s="1"/>
      <c r="AT159" s="1"/>
      <c r="AV159" s="1"/>
      <c r="AW159" s="1"/>
      <c r="AX159" s="1"/>
      <c r="AY159" s="1"/>
      <c r="AZ159" s="1"/>
      <c r="BB159" s="1"/>
      <c r="BC159" s="1"/>
      <c r="BD159" s="1"/>
      <c r="BE159" s="1"/>
      <c r="BF159" s="1"/>
      <c r="BH159" s="1"/>
    </row>
    <row r="160" spans="18:60" x14ac:dyDescent="0.2">
      <c r="R160" s="1"/>
      <c r="S160" s="1"/>
      <c r="T160" s="1"/>
      <c r="U160" s="1"/>
      <c r="V160" s="1"/>
      <c r="X160" s="1"/>
      <c r="Y160" s="1"/>
      <c r="Z160" s="1"/>
      <c r="AA160" s="1"/>
      <c r="AB160" s="1"/>
      <c r="AD160" s="1"/>
      <c r="AE160" s="1"/>
      <c r="AF160" s="1"/>
      <c r="AG160" s="1"/>
      <c r="AH160" s="1"/>
      <c r="AJ160" s="1"/>
      <c r="AK160" s="1"/>
      <c r="AL160" s="1"/>
      <c r="AM160" s="1"/>
      <c r="AN160" s="1"/>
      <c r="AP160" s="1"/>
      <c r="AQ160" s="1"/>
      <c r="AR160" s="1"/>
      <c r="AS160" s="1"/>
      <c r="AT160" s="1"/>
      <c r="AV160" s="1"/>
      <c r="AW160" s="1"/>
      <c r="AX160" s="1"/>
      <c r="AY160" s="1"/>
      <c r="AZ160" s="1"/>
      <c r="BB160" s="1"/>
      <c r="BC160" s="1"/>
      <c r="BD160" s="1"/>
      <c r="BE160" s="1"/>
      <c r="BF160" s="1"/>
      <c r="BH160" s="1"/>
    </row>
    <row r="161" spans="18:60" x14ac:dyDescent="0.2">
      <c r="R161" s="1"/>
      <c r="S161" s="1"/>
      <c r="T161" s="1"/>
      <c r="U161" s="1"/>
      <c r="V161" s="1"/>
      <c r="X161" s="1"/>
      <c r="Y161" s="1"/>
      <c r="Z161" s="1"/>
      <c r="AA161" s="1"/>
      <c r="AB161" s="1"/>
      <c r="AD161" s="1"/>
      <c r="AE161" s="1"/>
      <c r="AF161" s="1"/>
      <c r="AG161" s="1"/>
      <c r="AH161" s="1"/>
      <c r="AJ161" s="1"/>
      <c r="AK161" s="1"/>
      <c r="AL161" s="1"/>
      <c r="AM161" s="1"/>
      <c r="AN161" s="1"/>
      <c r="AP161" s="1"/>
      <c r="AQ161" s="1"/>
      <c r="AR161" s="1"/>
      <c r="AS161" s="1"/>
      <c r="AT161" s="1"/>
      <c r="AV161" s="1"/>
      <c r="AW161" s="1"/>
      <c r="AX161" s="1"/>
      <c r="AY161" s="1"/>
      <c r="AZ161" s="1"/>
      <c r="BB161" s="1"/>
      <c r="BC161" s="1"/>
      <c r="BD161" s="1"/>
      <c r="BE161" s="1"/>
      <c r="BF161" s="1"/>
      <c r="BH161" s="1"/>
    </row>
    <row r="162" spans="18:60" x14ac:dyDescent="0.2">
      <c r="R162" s="1"/>
      <c r="S162" s="1"/>
      <c r="T162" s="1"/>
      <c r="U162" s="1"/>
      <c r="V162" s="1"/>
      <c r="X162" s="1"/>
      <c r="Y162" s="1"/>
      <c r="Z162" s="1"/>
      <c r="AA162" s="1"/>
      <c r="AB162" s="1"/>
      <c r="AD162" s="1"/>
      <c r="AE162" s="1"/>
      <c r="AF162" s="1"/>
      <c r="AG162" s="1"/>
      <c r="AH162" s="1"/>
      <c r="AJ162" s="1"/>
      <c r="AK162" s="1"/>
      <c r="AL162" s="1"/>
      <c r="AM162" s="1"/>
      <c r="AN162" s="1"/>
      <c r="AP162" s="1"/>
      <c r="AQ162" s="1"/>
      <c r="AR162" s="1"/>
      <c r="AS162" s="1"/>
      <c r="AT162" s="1"/>
      <c r="AV162" s="1"/>
      <c r="AW162" s="1"/>
      <c r="AX162" s="1"/>
      <c r="AY162" s="1"/>
      <c r="AZ162" s="1"/>
      <c r="BB162" s="1"/>
      <c r="BC162" s="1"/>
      <c r="BD162" s="1"/>
      <c r="BE162" s="1"/>
      <c r="BF162" s="1"/>
      <c r="BH162" s="1"/>
    </row>
    <row r="163" spans="18:60" x14ac:dyDescent="0.2">
      <c r="R163" s="1"/>
      <c r="S163" s="1"/>
      <c r="T163" s="1"/>
      <c r="U163" s="1"/>
      <c r="V163" s="1"/>
      <c r="X163" s="1"/>
      <c r="Y163" s="1"/>
      <c r="Z163" s="1"/>
      <c r="AA163" s="1"/>
      <c r="AB163" s="1"/>
      <c r="AD163" s="1"/>
      <c r="AE163" s="1"/>
      <c r="AF163" s="1"/>
      <c r="AG163" s="1"/>
      <c r="AH163" s="1"/>
      <c r="AJ163" s="1"/>
      <c r="AK163" s="1"/>
      <c r="AL163" s="1"/>
      <c r="AM163" s="1"/>
      <c r="AN163" s="1"/>
      <c r="AP163" s="1"/>
      <c r="AQ163" s="1"/>
      <c r="AR163" s="1"/>
      <c r="AS163" s="1"/>
      <c r="AT163" s="1"/>
      <c r="AV163" s="1"/>
      <c r="AW163" s="1"/>
      <c r="AX163" s="1"/>
      <c r="AY163" s="1"/>
      <c r="AZ163" s="1"/>
      <c r="BB163" s="1"/>
      <c r="BC163" s="1"/>
      <c r="BD163" s="1"/>
      <c r="BE163" s="1"/>
      <c r="BF163" s="1"/>
      <c r="BH163" s="1"/>
    </row>
    <row r="164" spans="18:60" x14ac:dyDescent="0.2">
      <c r="R164" s="1"/>
      <c r="S164" s="1"/>
      <c r="T164" s="1"/>
      <c r="U164" s="1"/>
      <c r="V164" s="1"/>
      <c r="X164" s="1"/>
      <c r="Y164" s="1"/>
      <c r="Z164" s="1"/>
      <c r="AA164" s="1"/>
      <c r="AB164" s="1"/>
      <c r="AD164" s="1"/>
      <c r="AE164" s="1"/>
      <c r="AF164" s="1"/>
      <c r="AG164" s="1"/>
      <c r="AH164" s="1"/>
      <c r="AJ164" s="1"/>
      <c r="AK164" s="1"/>
      <c r="AL164" s="1"/>
      <c r="AM164" s="1"/>
      <c r="AN164" s="1"/>
      <c r="AP164" s="1"/>
      <c r="AQ164" s="1"/>
      <c r="AR164" s="1"/>
      <c r="AS164" s="1"/>
      <c r="AT164" s="1"/>
      <c r="AV164" s="1"/>
      <c r="AW164" s="1"/>
      <c r="AX164" s="1"/>
      <c r="AY164" s="1"/>
      <c r="AZ164" s="1"/>
      <c r="BB164" s="1"/>
      <c r="BC164" s="1"/>
      <c r="BD164" s="1"/>
      <c r="BE164" s="1"/>
      <c r="BF164" s="1"/>
      <c r="BH164" s="1"/>
    </row>
    <row r="165" spans="18:60" x14ac:dyDescent="0.2">
      <c r="R165" s="1"/>
      <c r="S165" s="1"/>
      <c r="T165" s="1"/>
      <c r="U165" s="1"/>
      <c r="V165" s="1"/>
      <c r="X165" s="1"/>
      <c r="Y165" s="1"/>
      <c r="Z165" s="1"/>
      <c r="AA165" s="1"/>
      <c r="AB165" s="1"/>
      <c r="AD165" s="1"/>
      <c r="AE165" s="1"/>
      <c r="AF165" s="1"/>
      <c r="AG165" s="1"/>
      <c r="AH165" s="1"/>
      <c r="AJ165" s="1"/>
      <c r="AK165" s="1"/>
      <c r="AL165" s="1"/>
      <c r="AM165" s="1"/>
      <c r="AN165" s="1"/>
      <c r="AP165" s="1"/>
      <c r="AQ165" s="1"/>
      <c r="AR165" s="1"/>
      <c r="AS165" s="1"/>
      <c r="AT165" s="1"/>
      <c r="AV165" s="1"/>
      <c r="AW165" s="1"/>
      <c r="AX165" s="1"/>
      <c r="AY165" s="1"/>
      <c r="AZ165" s="1"/>
      <c r="BB165" s="1"/>
      <c r="BC165" s="1"/>
      <c r="BD165" s="1"/>
      <c r="BE165" s="1"/>
      <c r="BF165" s="1"/>
      <c r="BH165" s="1"/>
    </row>
    <row r="166" spans="18:60" x14ac:dyDescent="0.2">
      <c r="R166" s="1"/>
      <c r="S166" s="1"/>
      <c r="T166" s="1"/>
      <c r="U166" s="1"/>
      <c r="V166" s="1"/>
      <c r="X166" s="1"/>
      <c r="Y166" s="1"/>
      <c r="Z166" s="1"/>
      <c r="AA166" s="1"/>
      <c r="AB166" s="1"/>
      <c r="AD166" s="1"/>
      <c r="AE166" s="1"/>
      <c r="AF166" s="1"/>
      <c r="AG166" s="1"/>
      <c r="AH166" s="1"/>
      <c r="AJ166" s="1"/>
      <c r="AK166" s="1"/>
      <c r="AL166" s="1"/>
      <c r="AM166" s="1"/>
      <c r="AN166" s="1"/>
      <c r="AP166" s="1"/>
      <c r="AQ166" s="1"/>
      <c r="AR166" s="1"/>
      <c r="AS166" s="1"/>
      <c r="AT166" s="1"/>
      <c r="AV166" s="1"/>
      <c r="AW166" s="1"/>
      <c r="AX166" s="1"/>
      <c r="AY166" s="1"/>
      <c r="AZ166" s="1"/>
      <c r="BB166" s="1"/>
      <c r="BC166" s="1"/>
      <c r="BD166" s="1"/>
      <c r="BE166" s="1"/>
      <c r="BF166" s="1"/>
      <c r="BH166" s="1"/>
    </row>
    <row r="167" spans="18:60" x14ac:dyDescent="0.2">
      <c r="R167" s="1"/>
      <c r="S167" s="1"/>
      <c r="T167" s="1"/>
      <c r="U167" s="1"/>
      <c r="V167" s="1"/>
      <c r="X167" s="1"/>
      <c r="Y167" s="1"/>
      <c r="Z167" s="1"/>
      <c r="AA167" s="1"/>
      <c r="AB167" s="1"/>
      <c r="AD167" s="1"/>
      <c r="AE167" s="1"/>
      <c r="AF167" s="1"/>
      <c r="AG167" s="1"/>
      <c r="AH167" s="1"/>
      <c r="AJ167" s="1"/>
      <c r="AK167" s="1"/>
      <c r="AL167" s="1"/>
      <c r="AM167" s="1"/>
      <c r="AN167" s="1"/>
      <c r="AP167" s="1"/>
      <c r="AQ167" s="1"/>
      <c r="AR167" s="1"/>
      <c r="AS167" s="1"/>
      <c r="AT167" s="1"/>
      <c r="AV167" s="1"/>
      <c r="AW167" s="1"/>
      <c r="AX167" s="1"/>
      <c r="AY167" s="1"/>
      <c r="AZ167" s="1"/>
      <c r="BB167" s="1"/>
      <c r="BC167" s="1"/>
      <c r="BD167" s="1"/>
      <c r="BE167" s="1"/>
      <c r="BF167" s="1"/>
      <c r="BH167" s="1"/>
    </row>
    <row r="168" spans="18:60" x14ac:dyDescent="0.2">
      <c r="R168" s="1"/>
      <c r="S168" s="1"/>
      <c r="T168" s="1"/>
      <c r="U168" s="1"/>
      <c r="V168" s="1"/>
      <c r="X168" s="1"/>
      <c r="Y168" s="1"/>
      <c r="Z168" s="1"/>
      <c r="AA168" s="1"/>
      <c r="AB168" s="1"/>
      <c r="AD168" s="1"/>
      <c r="AE168" s="1"/>
      <c r="AF168" s="1"/>
      <c r="AG168" s="1"/>
      <c r="AH168" s="1"/>
      <c r="AJ168" s="1"/>
      <c r="AK168" s="1"/>
      <c r="AL168" s="1"/>
      <c r="AM168" s="1"/>
      <c r="AN168" s="1"/>
      <c r="AP168" s="1"/>
      <c r="AQ168" s="1"/>
      <c r="AR168" s="1"/>
      <c r="AS168" s="1"/>
      <c r="AT168" s="1"/>
      <c r="AV168" s="1"/>
      <c r="AW168" s="1"/>
      <c r="AX168" s="1"/>
      <c r="AY168" s="1"/>
      <c r="AZ168" s="1"/>
      <c r="BB168" s="1"/>
      <c r="BC168" s="1"/>
      <c r="BD168" s="1"/>
      <c r="BE168" s="1"/>
      <c r="BF168" s="1"/>
      <c r="BH168" s="1"/>
    </row>
    <row r="169" spans="18:60" x14ac:dyDescent="0.2">
      <c r="R169" s="1"/>
      <c r="S169" s="1"/>
      <c r="T169" s="1"/>
      <c r="U169" s="1"/>
      <c r="V169" s="1"/>
      <c r="X169" s="1"/>
      <c r="Y169" s="1"/>
      <c r="Z169" s="1"/>
      <c r="AA169" s="1"/>
      <c r="AB169" s="1"/>
      <c r="AD169" s="1"/>
      <c r="AE169" s="1"/>
      <c r="AF169" s="1"/>
      <c r="AG169" s="1"/>
      <c r="AH169" s="1"/>
      <c r="AJ169" s="1"/>
      <c r="AK169" s="1"/>
      <c r="AL169" s="1"/>
      <c r="AM169" s="1"/>
      <c r="AN169" s="1"/>
      <c r="AP169" s="1"/>
      <c r="AQ169" s="1"/>
      <c r="AR169" s="1"/>
      <c r="AS169" s="1"/>
      <c r="AT169" s="1"/>
      <c r="AV169" s="1"/>
      <c r="AW169" s="1"/>
      <c r="AX169" s="1"/>
      <c r="AY169" s="1"/>
      <c r="AZ169" s="1"/>
      <c r="BB169" s="1"/>
      <c r="BC169" s="1"/>
      <c r="BD169" s="1"/>
      <c r="BE169" s="1"/>
      <c r="BF169" s="1"/>
      <c r="BH169" s="1"/>
    </row>
    <row r="170" spans="18:60" x14ac:dyDescent="0.2">
      <c r="R170" s="1"/>
      <c r="S170" s="1"/>
      <c r="T170" s="1"/>
      <c r="U170" s="1"/>
      <c r="V170" s="1"/>
      <c r="X170" s="1"/>
      <c r="Y170" s="1"/>
      <c r="Z170" s="1"/>
      <c r="AA170" s="1"/>
      <c r="AB170" s="1"/>
      <c r="AD170" s="1"/>
      <c r="AE170" s="1"/>
      <c r="AF170" s="1"/>
      <c r="AG170" s="1"/>
      <c r="AH170" s="1"/>
      <c r="AJ170" s="1"/>
      <c r="AK170" s="1"/>
      <c r="AL170" s="1"/>
      <c r="AM170" s="1"/>
      <c r="AN170" s="1"/>
      <c r="AP170" s="1"/>
      <c r="AQ170" s="1"/>
      <c r="AR170" s="1"/>
      <c r="AS170" s="1"/>
      <c r="AT170" s="1"/>
      <c r="AV170" s="1"/>
      <c r="AW170" s="1"/>
      <c r="AX170" s="1"/>
      <c r="AY170" s="1"/>
      <c r="AZ170" s="1"/>
      <c r="BB170" s="1"/>
      <c r="BC170" s="1"/>
      <c r="BD170" s="1"/>
      <c r="BE170" s="1"/>
      <c r="BF170" s="1"/>
      <c r="BH170" s="1"/>
    </row>
    <row r="171" spans="18:60" x14ac:dyDescent="0.2">
      <c r="R171" s="1"/>
      <c r="S171" s="1"/>
      <c r="T171" s="1"/>
      <c r="U171" s="1"/>
      <c r="V171" s="1"/>
      <c r="X171" s="1"/>
      <c r="Y171" s="1"/>
      <c r="Z171" s="1"/>
      <c r="AA171" s="1"/>
      <c r="AB171" s="1"/>
      <c r="AD171" s="1"/>
      <c r="AE171" s="1"/>
      <c r="AF171" s="1"/>
      <c r="AG171" s="1"/>
      <c r="AH171" s="1"/>
      <c r="AJ171" s="1"/>
      <c r="AK171" s="1"/>
      <c r="AL171" s="1"/>
      <c r="AM171" s="1"/>
      <c r="AN171" s="1"/>
      <c r="AP171" s="1"/>
      <c r="AQ171" s="1"/>
      <c r="AR171" s="1"/>
      <c r="AS171" s="1"/>
      <c r="AT171" s="1"/>
      <c r="AV171" s="1"/>
      <c r="AW171" s="1"/>
      <c r="AX171" s="1"/>
      <c r="AY171" s="1"/>
      <c r="AZ171" s="1"/>
      <c r="BB171" s="1"/>
      <c r="BC171" s="1"/>
      <c r="BD171" s="1"/>
      <c r="BE171" s="1"/>
      <c r="BF171" s="1"/>
      <c r="BH171" s="1"/>
    </row>
    <row r="172" spans="18:60" x14ac:dyDescent="0.2">
      <c r="R172" s="1"/>
      <c r="S172" s="1"/>
      <c r="T172" s="1"/>
      <c r="U172" s="1"/>
      <c r="V172" s="1"/>
      <c r="X172" s="1"/>
      <c r="Y172" s="1"/>
      <c r="Z172" s="1"/>
      <c r="AA172" s="1"/>
      <c r="AB172" s="1"/>
      <c r="AD172" s="1"/>
      <c r="AE172" s="1"/>
      <c r="AF172" s="1"/>
      <c r="AG172" s="1"/>
      <c r="AH172" s="1"/>
      <c r="AJ172" s="1"/>
      <c r="AK172" s="1"/>
      <c r="AL172" s="1"/>
      <c r="AM172" s="1"/>
      <c r="AN172" s="1"/>
      <c r="AP172" s="1"/>
      <c r="AQ172" s="1"/>
      <c r="AR172" s="1"/>
      <c r="AS172" s="1"/>
      <c r="AT172" s="1"/>
      <c r="AV172" s="1"/>
      <c r="AW172" s="1"/>
      <c r="AX172" s="1"/>
      <c r="AY172" s="1"/>
      <c r="AZ172" s="1"/>
      <c r="BB172" s="1"/>
      <c r="BC172" s="1"/>
      <c r="BD172" s="1"/>
      <c r="BE172" s="1"/>
      <c r="BF172" s="1"/>
      <c r="BH172" s="1"/>
    </row>
    <row r="173" spans="18:60" x14ac:dyDescent="0.2">
      <c r="R173" s="1"/>
      <c r="S173" s="1"/>
      <c r="T173" s="1"/>
      <c r="U173" s="1"/>
      <c r="V173" s="1"/>
      <c r="X173" s="1"/>
      <c r="Y173" s="1"/>
      <c r="Z173" s="1"/>
      <c r="AA173" s="1"/>
      <c r="AB173" s="1"/>
      <c r="AD173" s="1"/>
      <c r="AE173" s="1"/>
      <c r="AF173" s="1"/>
      <c r="AG173" s="1"/>
      <c r="AH173" s="1"/>
      <c r="AJ173" s="1"/>
      <c r="AK173" s="1"/>
      <c r="AL173" s="1"/>
      <c r="AM173" s="1"/>
      <c r="AN173" s="1"/>
      <c r="AP173" s="1"/>
      <c r="AQ173" s="1"/>
      <c r="AR173" s="1"/>
      <c r="AS173" s="1"/>
      <c r="AT173" s="1"/>
      <c r="AV173" s="1"/>
      <c r="AW173" s="1"/>
      <c r="AX173" s="1"/>
      <c r="AY173" s="1"/>
      <c r="AZ173" s="1"/>
      <c r="BB173" s="1"/>
      <c r="BC173" s="1"/>
      <c r="BD173" s="1"/>
      <c r="BE173" s="1"/>
      <c r="BF173" s="1"/>
      <c r="BH173" s="1"/>
    </row>
    <row r="174" spans="18:60" x14ac:dyDescent="0.2">
      <c r="R174" s="1"/>
      <c r="S174" s="1"/>
      <c r="T174" s="1"/>
      <c r="U174" s="1"/>
      <c r="V174" s="1"/>
      <c r="X174" s="1"/>
      <c r="Y174" s="1"/>
      <c r="Z174" s="1"/>
      <c r="AA174" s="1"/>
      <c r="AB174" s="1"/>
      <c r="AD174" s="1"/>
      <c r="AE174" s="1"/>
      <c r="AF174" s="1"/>
      <c r="AG174" s="1"/>
      <c r="AH174" s="1"/>
      <c r="AJ174" s="1"/>
      <c r="AK174" s="1"/>
      <c r="AL174" s="1"/>
      <c r="AM174" s="1"/>
      <c r="AN174" s="1"/>
      <c r="AP174" s="1"/>
      <c r="AQ174" s="1"/>
      <c r="AR174" s="1"/>
      <c r="AS174" s="1"/>
      <c r="AT174" s="1"/>
      <c r="AV174" s="1"/>
      <c r="AW174" s="1"/>
      <c r="AX174" s="1"/>
      <c r="AY174" s="1"/>
      <c r="AZ174" s="1"/>
      <c r="BB174" s="1"/>
      <c r="BC174" s="1"/>
      <c r="BD174" s="1"/>
      <c r="BE174" s="1"/>
      <c r="BF174" s="1"/>
      <c r="BH174" s="1"/>
    </row>
    <row r="175" spans="18:60" x14ac:dyDescent="0.2">
      <c r="R175" s="1"/>
      <c r="S175" s="1"/>
      <c r="T175" s="1"/>
      <c r="U175" s="1"/>
      <c r="V175" s="1"/>
      <c r="X175" s="1"/>
      <c r="Y175" s="1"/>
      <c r="Z175" s="1"/>
      <c r="AA175" s="1"/>
      <c r="AB175" s="1"/>
      <c r="AD175" s="1"/>
      <c r="AE175" s="1"/>
      <c r="AF175" s="1"/>
      <c r="AG175" s="1"/>
      <c r="AH175" s="1"/>
      <c r="AJ175" s="1"/>
      <c r="AK175" s="1"/>
      <c r="AL175" s="1"/>
      <c r="AM175" s="1"/>
      <c r="AN175" s="1"/>
      <c r="AP175" s="1"/>
      <c r="AQ175" s="1"/>
      <c r="AR175" s="1"/>
      <c r="AS175" s="1"/>
      <c r="AT175" s="1"/>
      <c r="AV175" s="1"/>
      <c r="AW175" s="1"/>
      <c r="AX175" s="1"/>
      <c r="AY175" s="1"/>
      <c r="AZ175" s="1"/>
      <c r="BB175" s="1"/>
      <c r="BC175" s="1"/>
      <c r="BD175" s="1"/>
      <c r="BE175" s="1"/>
      <c r="BF175" s="1"/>
      <c r="BH175" s="1"/>
    </row>
    <row r="176" spans="18:60" x14ac:dyDescent="0.2">
      <c r="R176" s="1"/>
      <c r="S176" s="1"/>
      <c r="T176" s="1"/>
      <c r="U176" s="1"/>
      <c r="V176" s="1"/>
      <c r="X176" s="1"/>
      <c r="Y176" s="1"/>
      <c r="Z176" s="1"/>
      <c r="AA176" s="1"/>
      <c r="AB176" s="1"/>
      <c r="AD176" s="1"/>
      <c r="AE176" s="1"/>
      <c r="AF176" s="1"/>
      <c r="AG176" s="1"/>
      <c r="AH176" s="1"/>
      <c r="AJ176" s="1"/>
      <c r="AK176" s="1"/>
      <c r="AL176" s="1"/>
      <c r="AM176" s="1"/>
      <c r="AN176" s="1"/>
      <c r="AP176" s="1"/>
      <c r="AQ176" s="1"/>
      <c r="AR176" s="1"/>
      <c r="AS176" s="1"/>
      <c r="AT176" s="1"/>
      <c r="AV176" s="1"/>
      <c r="AW176" s="1"/>
      <c r="AX176" s="1"/>
      <c r="AY176" s="1"/>
      <c r="AZ176" s="1"/>
      <c r="BB176" s="1"/>
      <c r="BC176" s="1"/>
      <c r="BD176" s="1"/>
      <c r="BE176" s="1"/>
      <c r="BF176" s="1"/>
      <c r="BH176" s="1"/>
    </row>
    <row r="177" spans="18:60" x14ac:dyDescent="0.2">
      <c r="R177" s="1"/>
      <c r="S177" s="1"/>
      <c r="T177" s="1"/>
      <c r="U177" s="1"/>
      <c r="V177" s="1"/>
      <c r="X177" s="1"/>
      <c r="Y177" s="1"/>
      <c r="Z177" s="1"/>
      <c r="AA177" s="1"/>
      <c r="AB177" s="1"/>
      <c r="AD177" s="1"/>
      <c r="AE177" s="1"/>
      <c r="AF177" s="1"/>
      <c r="AG177" s="1"/>
      <c r="AH177" s="1"/>
      <c r="AJ177" s="1"/>
      <c r="AK177" s="1"/>
      <c r="AL177" s="1"/>
      <c r="AM177" s="1"/>
      <c r="AN177" s="1"/>
      <c r="AP177" s="1"/>
      <c r="AQ177" s="1"/>
      <c r="AR177" s="1"/>
      <c r="AS177" s="1"/>
      <c r="AT177" s="1"/>
      <c r="AV177" s="1"/>
      <c r="AW177" s="1"/>
      <c r="AX177" s="1"/>
      <c r="AY177" s="1"/>
      <c r="AZ177" s="1"/>
      <c r="BB177" s="1"/>
      <c r="BC177" s="1"/>
      <c r="BD177" s="1"/>
      <c r="BE177" s="1"/>
      <c r="BF177" s="1"/>
      <c r="BH177" s="1"/>
    </row>
    <row r="178" spans="18:60" x14ac:dyDescent="0.2">
      <c r="R178" s="1"/>
      <c r="S178" s="1"/>
      <c r="T178" s="1"/>
      <c r="U178" s="1"/>
      <c r="V178" s="1"/>
      <c r="X178" s="1"/>
      <c r="Y178" s="1"/>
      <c r="Z178" s="1"/>
      <c r="AA178" s="1"/>
      <c r="AB178" s="1"/>
      <c r="AD178" s="1"/>
      <c r="AE178" s="1"/>
      <c r="AF178" s="1"/>
      <c r="AG178" s="1"/>
      <c r="AH178" s="1"/>
      <c r="AJ178" s="1"/>
      <c r="AK178" s="1"/>
      <c r="AL178" s="1"/>
      <c r="AM178" s="1"/>
      <c r="AN178" s="1"/>
      <c r="AP178" s="1"/>
      <c r="AQ178" s="1"/>
      <c r="AR178" s="1"/>
      <c r="AS178" s="1"/>
      <c r="AT178" s="1"/>
      <c r="AV178" s="1"/>
      <c r="AW178" s="1"/>
      <c r="AX178" s="1"/>
      <c r="AY178" s="1"/>
      <c r="AZ178" s="1"/>
      <c r="BB178" s="1"/>
      <c r="BC178" s="1"/>
      <c r="BD178" s="1"/>
      <c r="BE178" s="1"/>
      <c r="BF178" s="1"/>
      <c r="BH178" s="1"/>
    </row>
    <row r="179" spans="18:60" x14ac:dyDescent="0.2">
      <c r="R179" s="1"/>
      <c r="S179" s="1"/>
      <c r="T179" s="1"/>
      <c r="U179" s="1"/>
      <c r="V179" s="1"/>
      <c r="X179" s="1"/>
      <c r="Y179" s="1"/>
      <c r="Z179" s="1"/>
      <c r="AA179" s="1"/>
      <c r="AB179" s="1"/>
      <c r="AD179" s="1"/>
      <c r="AE179" s="1"/>
      <c r="AF179" s="1"/>
      <c r="AG179" s="1"/>
      <c r="AH179" s="1"/>
      <c r="AJ179" s="1"/>
      <c r="AK179" s="1"/>
      <c r="AL179" s="1"/>
      <c r="AM179" s="1"/>
      <c r="AN179" s="1"/>
      <c r="AP179" s="1"/>
      <c r="AQ179" s="1"/>
      <c r="AR179" s="1"/>
      <c r="AS179" s="1"/>
      <c r="AT179" s="1"/>
      <c r="AV179" s="1"/>
      <c r="AW179" s="1"/>
      <c r="AX179" s="1"/>
      <c r="AY179" s="1"/>
      <c r="AZ179" s="1"/>
      <c r="BB179" s="1"/>
      <c r="BC179" s="1"/>
      <c r="BD179" s="1"/>
      <c r="BE179" s="1"/>
      <c r="BF179" s="1"/>
      <c r="BH179" s="1"/>
    </row>
    <row r="180" spans="18:60" x14ac:dyDescent="0.2">
      <c r="R180" s="1"/>
      <c r="S180" s="1"/>
      <c r="T180" s="1"/>
      <c r="U180" s="1"/>
      <c r="V180" s="1"/>
      <c r="X180" s="1"/>
      <c r="Y180" s="1"/>
      <c r="Z180" s="1"/>
      <c r="AA180" s="1"/>
      <c r="AB180" s="1"/>
      <c r="AD180" s="1"/>
      <c r="AE180" s="1"/>
      <c r="AF180" s="1"/>
      <c r="AG180" s="1"/>
      <c r="AH180" s="1"/>
      <c r="AJ180" s="1"/>
      <c r="AK180" s="1"/>
      <c r="AL180" s="1"/>
      <c r="AM180" s="1"/>
      <c r="AN180" s="1"/>
      <c r="AP180" s="1"/>
      <c r="AQ180" s="1"/>
      <c r="AR180" s="1"/>
      <c r="AS180" s="1"/>
      <c r="AT180" s="1"/>
      <c r="AV180" s="1"/>
      <c r="AW180" s="1"/>
      <c r="AX180" s="1"/>
      <c r="AY180" s="1"/>
      <c r="AZ180" s="1"/>
      <c r="BB180" s="1"/>
      <c r="BC180" s="1"/>
      <c r="BD180" s="1"/>
      <c r="BE180" s="1"/>
      <c r="BF180" s="1"/>
      <c r="BH180" s="1"/>
    </row>
    <row r="181" spans="18:60" x14ac:dyDescent="0.2">
      <c r="R181" s="1"/>
      <c r="S181" s="1"/>
      <c r="T181" s="1"/>
      <c r="U181" s="1"/>
      <c r="V181" s="1"/>
      <c r="X181" s="1"/>
      <c r="Y181" s="1"/>
      <c r="Z181" s="1"/>
      <c r="AA181" s="1"/>
      <c r="AB181" s="1"/>
      <c r="AD181" s="1"/>
      <c r="AE181" s="1"/>
      <c r="AF181" s="1"/>
      <c r="AG181" s="1"/>
      <c r="AH181" s="1"/>
      <c r="AJ181" s="1"/>
      <c r="AK181" s="1"/>
      <c r="AL181" s="1"/>
      <c r="AM181" s="1"/>
      <c r="AN181" s="1"/>
      <c r="AP181" s="1"/>
      <c r="AQ181" s="1"/>
      <c r="AR181" s="1"/>
      <c r="AS181" s="1"/>
      <c r="AT181" s="1"/>
      <c r="AV181" s="1"/>
      <c r="AW181" s="1"/>
      <c r="AX181" s="1"/>
      <c r="AY181" s="1"/>
      <c r="AZ181" s="1"/>
      <c r="BB181" s="1"/>
      <c r="BC181" s="1"/>
      <c r="BD181" s="1"/>
      <c r="BE181" s="1"/>
      <c r="BF181" s="1"/>
      <c r="BH181" s="1"/>
    </row>
    <row r="182" spans="18:60" x14ac:dyDescent="0.2">
      <c r="R182" s="1"/>
      <c r="S182" s="1"/>
      <c r="T182" s="1"/>
      <c r="U182" s="1"/>
      <c r="V182" s="1"/>
      <c r="X182" s="1"/>
      <c r="Y182" s="1"/>
      <c r="Z182" s="1"/>
      <c r="AA182" s="1"/>
      <c r="AB182" s="1"/>
      <c r="AD182" s="1"/>
      <c r="AE182" s="1"/>
      <c r="AF182" s="1"/>
      <c r="AG182" s="1"/>
      <c r="AH182" s="1"/>
      <c r="AJ182" s="1"/>
      <c r="AK182" s="1"/>
      <c r="AL182" s="1"/>
      <c r="AM182" s="1"/>
      <c r="AN182" s="1"/>
      <c r="AP182" s="1"/>
      <c r="AQ182" s="1"/>
      <c r="AR182" s="1"/>
      <c r="AS182" s="1"/>
      <c r="AT182" s="1"/>
      <c r="AV182" s="1"/>
      <c r="AW182" s="1"/>
      <c r="AX182" s="1"/>
      <c r="AY182" s="1"/>
      <c r="AZ182" s="1"/>
      <c r="BB182" s="1"/>
      <c r="BC182" s="1"/>
      <c r="BD182" s="1"/>
      <c r="BE182" s="1"/>
      <c r="BF182" s="1"/>
      <c r="BH182" s="1"/>
    </row>
    <row r="183" spans="18:60" x14ac:dyDescent="0.2">
      <c r="R183" s="1"/>
      <c r="S183" s="1"/>
      <c r="T183" s="1"/>
      <c r="U183" s="1"/>
      <c r="V183" s="1"/>
      <c r="X183" s="1"/>
      <c r="Y183" s="1"/>
      <c r="Z183" s="1"/>
      <c r="AA183" s="1"/>
      <c r="AB183" s="1"/>
      <c r="AD183" s="1"/>
      <c r="AE183" s="1"/>
      <c r="AF183" s="1"/>
      <c r="AG183" s="1"/>
      <c r="AH183" s="1"/>
      <c r="AJ183" s="1"/>
      <c r="AK183" s="1"/>
      <c r="AL183" s="1"/>
      <c r="AM183" s="1"/>
      <c r="AN183" s="1"/>
      <c r="AP183" s="1"/>
      <c r="AQ183" s="1"/>
      <c r="AR183" s="1"/>
      <c r="AS183" s="1"/>
      <c r="AT183" s="1"/>
      <c r="AV183" s="1"/>
      <c r="AW183" s="1"/>
      <c r="AX183" s="1"/>
      <c r="AY183" s="1"/>
      <c r="AZ183" s="1"/>
      <c r="BB183" s="1"/>
      <c r="BC183" s="1"/>
      <c r="BD183" s="1"/>
      <c r="BE183" s="1"/>
      <c r="BF183" s="1"/>
      <c r="BH183" s="1"/>
    </row>
    <row r="184" spans="18:60" x14ac:dyDescent="0.2">
      <c r="R184" s="1"/>
      <c r="S184" s="1"/>
      <c r="T184" s="1"/>
      <c r="U184" s="1"/>
      <c r="V184" s="1"/>
      <c r="X184" s="1"/>
      <c r="Y184" s="1"/>
      <c r="Z184" s="1"/>
      <c r="AA184" s="1"/>
      <c r="AB184" s="1"/>
      <c r="AD184" s="1"/>
      <c r="AE184" s="1"/>
      <c r="AF184" s="1"/>
      <c r="AG184" s="1"/>
      <c r="AH184" s="1"/>
      <c r="AJ184" s="1"/>
      <c r="AK184" s="1"/>
      <c r="AL184" s="1"/>
      <c r="AM184" s="1"/>
      <c r="AN184" s="1"/>
      <c r="AP184" s="1"/>
      <c r="AQ184" s="1"/>
      <c r="AR184" s="1"/>
      <c r="AS184" s="1"/>
      <c r="AT184" s="1"/>
      <c r="AV184" s="1"/>
      <c r="AW184" s="1"/>
      <c r="AX184" s="1"/>
      <c r="AY184" s="1"/>
      <c r="AZ184" s="1"/>
      <c r="BB184" s="1"/>
      <c r="BC184" s="1"/>
      <c r="BD184" s="1"/>
      <c r="BE184" s="1"/>
      <c r="BF184" s="1"/>
      <c r="BH184" s="1"/>
    </row>
    <row r="185" spans="18:60" x14ac:dyDescent="0.2">
      <c r="R185" s="1"/>
      <c r="S185" s="1"/>
      <c r="T185" s="1"/>
      <c r="U185" s="1"/>
      <c r="V185" s="1"/>
      <c r="X185" s="1"/>
      <c r="Y185" s="1"/>
      <c r="Z185" s="1"/>
      <c r="AA185" s="1"/>
      <c r="AB185" s="1"/>
      <c r="AD185" s="1"/>
      <c r="AE185" s="1"/>
      <c r="AF185" s="1"/>
      <c r="AG185" s="1"/>
      <c r="AH185" s="1"/>
      <c r="AJ185" s="1"/>
      <c r="AK185" s="1"/>
      <c r="AL185" s="1"/>
      <c r="AM185" s="1"/>
      <c r="AN185" s="1"/>
      <c r="AP185" s="1"/>
      <c r="AQ185" s="1"/>
      <c r="AR185" s="1"/>
      <c r="AS185" s="1"/>
      <c r="AT185" s="1"/>
      <c r="AV185" s="1"/>
      <c r="AW185" s="1"/>
      <c r="AX185" s="1"/>
      <c r="AY185" s="1"/>
      <c r="AZ185" s="1"/>
      <c r="BB185" s="1"/>
      <c r="BC185" s="1"/>
      <c r="BD185" s="1"/>
      <c r="BE185" s="1"/>
      <c r="BF185" s="1"/>
      <c r="BH185" s="1"/>
    </row>
    <row r="186" spans="18:60" x14ac:dyDescent="0.2">
      <c r="R186" s="1"/>
      <c r="S186" s="1"/>
      <c r="T186" s="1"/>
      <c r="U186" s="1"/>
      <c r="V186" s="1"/>
      <c r="X186" s="1"/>
      <c r="Y186" s="1"/>
      <c r="Z186" s="1"/>
      <c r="AA186" s="1"/>
      <c r="AB186" s="1"/>
      <c r="AD186" s="1"/>
      <c r="AE186" s="1"/>
      <c r="AF186" s="1"/>
      <c r="AG186" s="1"/>
      <c r="AH186" s="1"/>
      <c r="AJ186" s="1"/>
      <c r="AK186" s="1"/>
      <c r="AL186" s="1"/>
      <c r="AM186" s="1"/>
      <c r="AN186" s="1"/>
      <c r="AP186" s="1"/>
      <c r="AQ186" s="1"/>
      <c r="AR186" s="1"/>
      <c r="AS186" s="1"/>
      <c r="AT186" s="1"/>
      <c r="AV186" s="1"/>
      <c r="AW186" s="1"/>
      <c r="AX186" s="1"/>
      <c r="AY186" s="1"/>
      <c r="AZ186" s="1"/>
      <c r="BB186" s="1"/>
      <c r="BC186" s="1"/>
      <c r="BD186" s="1"/>
      <c r="BE186" s="1"/>
      <c r="BF186" s="1"/>
      <c r="BH186" s="1"/>
    </row>
    <row r="187" spans="18:60" x14ac:dyDescent="0.2">
      <c r="R187" s="1"/>
      <c r="S187" s="1"/>
      <c r="T187" s="1"/>
      <c r="U187" s="1"/>
      <c r="V187" s="1"/>
      <c r="X187" s="1"/>
      <c r="Y187" s="1"/>
      <c r="Z187" s="1"/>
      <c r="AA187" s="1"/>
      <c r="AB187" s="1"/>
      <c r="AD187" s="1"/>
      <c r="AE187" s="1"/>
      <c r="AF187" s="1"/>
      <c r="AG187" s="1"/>
      <c r="AH187" s="1"/>
      <c r="AJ187" s="1"/>
      <c r="AK187" s="1"/>
      <c r="AL187" s="1"/>
      <c r="AM187" s="1"/>
      <c r="AN187" s="1"/>
      <c r="AP187" s="1"/>
      <c r="AQ187" s="1"/>
      <c r="AR187" s="1"/>
      <c r="AS187" s="1"/>
      <c r="AT187" s="1"/>
      <c r="AV187" s="1"/>
      <c r="AW187" s="1"/>
      <c r="AX187" s="1"/>
      <c r="AY187" s="1"/>
      <c r="AZ187" s="1"/>
      <c r="BB187" s="1"/>
      <c r="BC187" s="1"/>
      <c r="BD187" s="1"/>
      <c r="BE187" s="1"/>
      <c r="BF187" s="1"/>
      <c r="BH187" s="1"/>
    </row>
    <row r="188" spans="18:60" x14ac:dyDescent="0.2">
      <c r="R188" s="1"/>
      <c r="S188" s="1"/>
      <c r="T188" s="1"/>
      <c r="U188" s="1"/>
      <c r="V188" s="1"/>
      <c r="X188" s="1"/>
      <c r="Y188" s="1"/>
      <c r="Z188" s="1"/>
      <c r="AA188" s="1"/>
      <c r="AB188" s="1"/>
      <c r="AD188" s="1"/>
      <c r="AE188" s="1"/>
      <c r="AF188" s="1"/>
      <c r="AG188" s="1"/>
      <c r="AH188" s="1"/>
      <c r="AJ188" s="1"/>
      <c r="AK188" s="1"/>
      <c r="AL188" s="1"/>
      <c r="AM188" s="1"/>
      <c r="AN188" s="1"/>
      <c r="AP188" s="1"/>
      <c r="AQ188" s="1"/>
      <c r="AR188" s="1"/>
      <c r="AS188" s="1"/>
      <c r="AT188" s="1"/>
      <c r="AV188" s="1"/>
      <c r="AW188" s="1"/>
      <c r="AX188" s="1"/>
      <c r="AY188" s="1"/>
      <c r="AZ188" s="1"/>
      <c r="BB188" s="1"/>
      <c r="BC188" s="1"/>
      <c r="BD188" s="1"/>
      <c r="BE188" s="1"/>
      <c r="BF188" s="1"/>
      <c r="BH188" s="1"/>
    </row>
    <row r="189" spans="18:60" x14ac:dyDescent="0.2">
      <c r="R189" s="1"/>
      <c r="S189" s="1"/>
      <c r="T189" s="1"/>
      <c r="U189" s="1"/>
      <c r="V189" s="1"/>
      <c r="X189" s="1"/>
      <c r="Y189" s="1"/>
      <c r="Z189" s="1"/>
      <c r="AA189" s="1"/>
      <c r="AB189" s="1"/>
      <c r="AD189" s="1"/>
      <c r="AE189" s="1"/>
      <c r="AF189" s="1"/>
      <c r="AG189" s="1"/>
      <c r="AH189" s="1"/>
      <c r="AJ189" s="1"/>
      <c r="AK189" s="1"/>
      <c r="AL189" s="1"/>
      <c r="AM189" s="1"/>
      <c r="AN189" s="1"/>
      <c r="AP189" s="1"/>
      <c r="AQ189" s="1"/>
      <c r="AR189" s="1"/>
      <c r="AS189" s="1"/>
      <c r="AT189" s="1"/>
      <c r="AV189" s="1"/>
      <c r="AW189" s="1"/>
      <c r="AX189" s="1"/>
      <c r="AY189" s="1"/>
      <c r="AZ189" s="1"/>
      <c r="BB189" s="1"/>
      <c r="BC189" s="1"/>
      <c r="BD189" s="1"/>
      <c r="BE189" s="1"/>
      <c r="BF189" s="1"/>
      <c r="BH189" s="1"/>
    </row>
    <row r="190" spans="18:60" x14ac:dyDescent="0.2">
      <c r="R190" s="1"/>
      <c r="S190" s="1"/>
      <c r="T190" s="1"/>
      <c r="U190" s="1"/>
      <c r="V190" s="1"/>
      <c r="X190" s="1"/>
      <c r="Y190" s="1"/>
      <c r="Z190" s="1"/>
      <c r="AA190" s="1"/>
      <c r="AB190" s="1"/>
      <c r="AD190" s="1"/>
      <c r="AE190" s="1"/>
      <c r="AF190" s="1"/>
      <c r="AG190" s="1"/>
      <c r="AH190" s="1"/>
      <c r="AJ190" s="1"/>
      <c r="AK190" s="1"/>
      <c r="AL190" s="1"/>
      <c r="AM190" s="1"/>
      <c r="AN190" s="1"/>
      <c r="AP190" s="1"/>
      <c r="AQ190" s="1"/>
      <c r="AR190" s="1"/>
      <c r="AS190" s="1"/>
      <c r="AT190" s="1"/>
      <c r="AV190" s="1"/>
      <c r="AW190" s="1"/>
      <c r="AX190" s="1"/>
      <c r="AY190" s="1"/>
      <c r="AZ190" s="1"/>
      <c r="BB190" s="1"/>
      <c r="BC190" s="1"/>
      <c r="BD190" s="1"/>
      <c r="BE190" s="1"/>
      <c r="BF190" s="1"/>
      <c r="BH190" s="1"/>
    </row>
    <row r="191" spans="18:60" x14ac:dyDescent="0.2">
      <c r="R191" s="1"/>
      <c r="S191" s="1"/>
      <c r="T191" s="1"/>
      <c r="U191" s="1"/>
      <c r="V191" s="1"/>
      <c r="X191" s="1"/>
      <c r="Y191" s="1"/>
      <c r="Z191" s="1"/>
      <c r="AA191" s="1"/>
      <c r="AB191" s="1"/>
      <c r="AD191" s="1"/>
      <c r="AE191" s="1"/>
      <c r="AF191" s="1"/>
      <c r="AG191" s="1"/>
      <c r="AH191" s="1"/>
      <c r="AJ191" s="1"/>
      <c r="AK191" s="1"/>
      <c r="AL191" s="1"/>
      <c r="AM191" s="1"/>
      <c r="AN191" s="1"/>
      <c r="AP191" s="1"/>
      <c r="AQ191" s="1"/>
      <c r="AR191" s="1"/>
      <c r="AS191" s="1"/>
      <c r="AT191" s="1"/>
      <c r="AV191" s="1"/>
      <c r="AW191" s="1"/>
      <c r="AX191" s="1"/>
      <c r="AY191" s="1"/>
      <c r="AZ191" s="1"/>
      <c r="BB191" s="1"/>
      <c r="BC191" s="1"/>
      <c r="BD191" s="1"/>
      <c r="BE191" s="1"/>
      <c r="BF191" s="1"/>
      <c r="BH191" s="1"/>
    </row>
    <row r="192" spans="18:60" x14ac:dyDescent="0.2">
      <c r="R192" s="1"/>
      <c r="S192" s="1"/>
      <c r="T192" s="1"/>
      <c r="U192" s="1"/>
      <c r="V192" s="1"/>
      <c r="X192" s="1"/>
      <c r="Y192" s="1"/>
      <c r="Z192" s="1"/>
      <c r="AA192" s="1"/>
      <c r="AB192" s="1"/>
      <c r="AD192" s="1"/>
      <c r="AE192" s="1"/>
      <c r="AF192" s="1"/>
      <c r="AG192" s="1"/>
      <c r="AH192" s="1"/>
      <c r="AJ192" s="1"/>
      <c r="AK192" s="1"/>
      <c r="AL192" s="1"/>
      <c r="AM192" s="1"/>
      <c r="AN192" s="1"/>
      <c r="AP192" s="1"/>
      <c r="AQ192" s="1"/>
      <c r="AR192" s="1"/>
      <c r="AS192" s="1"/>
      <c r="AT192" s="1"/>
      <c r="AV192" s="1"/>
      <c r="AW192" s="1"/>
      <c r="AX192" s="1"/>
      <c r="AY192" s="1"/>
      <c r="AZ192" s="1"/>
      <c r="BB192" s="1"/>
      <c r="BC192" s="1"/>
      <c r="BD192" s="1"/>
      <c r="BE192" s="1"/>
      <c r="BF192" s="1"/>
      <c r="BH192" s="1"/>
    </row>
    <row r="193" spans="18:60" x14ac:dyDescent="0.2">
      <c r="R193" s="1"/>
      <c r="S193" s="1"/>
      <c r="T193" s="1"/>
      <c r="U193" s="1"/>
      <c r="V193" s="1"/>
      <c r="X193" s="1"/>
      <c r="Y193" s="1"/>
      <c r="Z193" s="1"/>
      <c r="AA193" s="1"/>
      <c r="AB193" s="1"/>
      <c r="AD193" s="1"/>
      <c r="AE193" s="1"/>
      <c r="AF193" s="1"/>
      <c r="AG193" s="1"/>
      <c r="AH193" s="1"/>
      <c r="AJ193" s="1"/>
      <c r="AK193" s="1"/>
      <c r="AL193" s="1"/>
      <c r="AM193" s="1"/>
      <c r="AN193" s="1"/>
      <c r="AP193" s="1"/>
      <c r="AQ193" s="1"/>
      <c r="AR193" s="1"/>
      <c r="AS193" s="1"/>
      <c r="AT193" s="1"/>
      <c r="AV193" s="1"/>
      <c r="AW193" s="1"/>
      <c r="AX193" s="1"/>
      <c r="AY193" s="1"/>
      <c r="AZ193" s="1"/>
      <c r="BB193" s="1"/>
      <c r="BC193" s="1"/>
      <c r="BD193" s="1"/>
      <c r="BE193" s="1"/>
      <c r="BF193" s="1"/>
      <c r="BH193" s="1"/>
    </row>
    <row r="194" spans="18:60" x14ac:dyDescent="0.2">
      <c r="R194" s="1"/>
      <c r="S194" s="1"/>
      <c r="T194" s="1"/>
      <c r="U194" s="1"/>
      <c r="V194" s="1"/>
      <c r="X194" s="1"/>
      <c r="Y194" s="1"/>
      <c r="Z194" s="1"/>
      <c r="AA194" s="1"/>
      <c r="AB194" s="1"/>
      <c r="AD194" s="1"/>
      <c r="AE194" s="1"/>
      <c r="AF194" s="1"/>
      <c r="AG194" s="1"/>
      <c r="AH194" s="1"/>
      <c r="AJ194" s="1"/>
      <c r="AK194" s="1"/>
      <c r="AL194" s="1"/>
      <c r="AM194" s="1"/>
      <c r="AN194" s="1"/>
      <c r="AP194" s="1"/>
      <c r="AQ194" s="1"/>
      <c r="AR194" s="1"/>
      <c r="AS194" s="1"/>
      <c r="AT194" s="1"/>
      <c r="AV194" s="1"/>
      <c r="AW194" s="1"/>
      <c r="AX194" s="1"/>
      <c r="AY194" s="1"/>
      <c r="AZ194" s="1"/>
      <c r="BB194" s="1"/>
      <c r="BC194" s="1"/>
      <c r="BD194" s="1"/>
      <c r="BE194" s="1"/>
      <c r="BF194" s="1"/>
      <c r="BH194" s="1"/>
    </row>
    <row r="195" spans="18:60" x14ac:dyDescent="0.2">
      <c r="R195" s="1"/>
      <c r="S195" s="1"/>
      <c r="T195" s="1"/>
      <c r="U195" s="1"/>
      <c r="V195" s="1"/>
      <c r="X195" s="1"/>
      <c r="Y195" s="1"/>
      <c r="Z195" s="1"/>
      <c r="AA195" s="1"/>
      <c r="AB195" s="1"/>
      <c r="AD195" s="1"/>
      <c r="AE195" s="1"/>
      <c r="AF195" s="1"/>
      <c r="AG195" s="1"/>
      <c r="AH195" s="1"/>
      <c r="AJ195" s="1"/>
      <c r="AK195" s="1"/>
      <c r="AL195" s="1"/>
      <c r="AM195" s="1"/>
      <c r="AN195" s="1"/>
      <c r="AP195" s="1"/>
      <c r="AQ195" s="1"/>
      <c r="AR195" s="1"/>
      <c r="AS195" s="1"/>
      <c r="AT195" s="1"/>
      <c r="AV195" s="1"/>
      <c r="AW195" s="1"/>
      <c r="AX195" s="1"/>
      <c r="AY195" s="1"/>
      <c r="AZ195" s="1"/>
      <c r="BB195" s="1"/>
      <c r="BC195" s="1"/>
      <c r="BD195" s="1"/>
      <c r="BE195" s="1"/>
      <c r="BF195" s="1"/>
      <c r="BH195" s="1"/>
    </row>
    <row r="196" spans="18:60" x14ac:dyDescent="0.2">
      <c r="R196" s="1"/>
      <c r="S196" s="1"/>
      <c r="T196" s="1"/>
      <c r="U196" s="1"/>
      <c r="V196" s="1"/>
      <c r="X196" s="1"/>
      <c r="Y196" s="1"/>
      <c r="Z196" s="1"/>
      <c r="AA196" s="1"/>
      <c r="AB196" s="1"/>
      <c r="AD196" s="1"/>
      <c r="AE196" s="1"/>
      <c r="AF196" s="1"/>
      <c r="AG196" s="1"/>
      <c r="AH196" s="1"/>
      <c r="AJ196" s="1"/>
      <c r="AK196" s="1"/>
      <c r="AL196" s="1"/>
      <c r="AM196" s="1"/>
      <c r="AN196" s="1"/>
      <c r="AP196" s="1"/>
      <c r="AQ196" s="1"/>
      <c r="AR196" s="1"/>
      <c r="AS196" s="1"/>
      <c r="AT196" s="1"/>
      <c r="AV196" s="1"/>
      <c r="AW196" s="1"/>
      <c r="AX196" s="1"/>
      <c r="AY196" s="1"/>
      <c r="AZ196" s="1"/>
      <c r="BB196" s="1"/>
      <c r="BC196" s="1"/>
      <c r="BD196" s="1"/>
      <c r="BE196" s="1"/>
      <c r="BF196" s="1"/>
      <c r="BH196" s="1"/>
    </row>
    <row r="197" spans="18:60" x14ac:dyDescent="0.2">
      <c r="R197" s="1"/>
      <c r="S197" s="1"/>
      <c r="T197" s="1"/>
      <c r="U197" s="1"/>
      <c r="V197" s="1"/>
      <c r="X197" s="1"/>
      <c r="Y197" s="1"/>
      <c r="Z197" s="1"/>
      <c r="AA197" s="1"/>
      <c r="AB197" s="1"/>
      <c r="AD197" s="1"/>
      <c r="AE197" s="1"/>
      <c r="AF197" s="1"/>
      <c r="AG197" s="1"/>
      <c r="AH197" s="1"/>
      <c r="AJ197" s="1"/>
      <c r="AK197" s="1"/>
      <c r="AL197" s="1"/>
      <c r="AM197" s="1"/>
      <c r="AN197" s="1"/>
      <c r="AP197" s="1"/>
      <c r="AQ197" s="1"/>
      <c r="AR197" s="1"/>
      <c r="AS197" s="1"/>
      <c r="AT197" s="1"/>
      <c r="AV197" s="1"/>
      <c r="AW197" s="1"/>
      <c r="AX197" s="1"/>
      <c r="AY197" s="1"/>
      <c r="AZ197" s="1"/>
      <c r="BB197" s="1"/>
      <c r="BC197" s="1"/>
      <c r="BD197" s="1"/>
      <c r="BE197" s="1"/>
      <c r="BF197" s="1"/>
      <c r="BH197" s="1"/>
    </row>
    <row r="198" spans="18:60" x14ac:dyDescent="0.2">
      <c r="R198" s="1"/>
      <c r="S198" s="1"/>
      <c r="T198" s="1"/>
      <c r="U198" s="1"/>
      <c r="V198" s="1"/>
      <c r="X198" s="1"/>
      <c r="Y198" s="1"/>
      <c r="Z198" s="1"/>
      <c r="AA198" s="1"/>
      <c r="AB198" s="1"/>
      <c r="AD198" s="1"/>
      <c r="AE198" s="1"/>
      <c r="AF198" s="1"/>
      <c r="AG198" s="1"/>
      <c r="AH198" s="1"/>
      <c r="AJ198" s="1"/>
      <c r="AK198" s="1"/>
      <c r="AL198" s="1"/>
      <c r="AM198" s="1"/>
      <c r="AN198" s="1"/>
      <c r="AP198" s="1"/>
      <c r="AQ198" s="1"/>
      <c r="AR198" s="1"/>
      <c r="AS198" s="1"/>
      <c r="AT198" s="1"/>
      <c r="AV198" s="1"/>
      <c r="AW198" s="1"/>
      <c r="AX198" s="1"/>
      <c r="AY198" s="1"/>
      <c r="AZ198" s="1"/>
      <c r="BB198" s="1"/>
      <c r="BC198" s="1"/>
      <c r="BD198" s="1"/>
      <c r="BE198" s="1"/>
      <c r="BF198" s="1"/>
      <c r="BH198" s="1"/>
    </row>
    <row r="199" spans="18:60" x14ac:dyDescent="0.2">
      <c r="R199" s="1"/>
      <c r="S199" s="1"/>
      <c r="T199" s="1"/>
      <c r="U199" s="1"/>
      <c r="V199" s="1"/>
      <c r="X199" s="1"/>
      <c r="Y199" s="1"/>
      <c r="Z199" s="1"/>
      <c r="AA199" s="1"/>
      <c r="AB199" s="1"/>
      <c r="AD199" s="1"/>
      <c r="AE199" s="1"/>
      <c r="AF199" s="1"/>
      <c r="AG199" s="1"/>
      <c r="AH199" s="1"/>
      <c r="AJ199" s="1"/>
      <c r="AK199" s="1"/>
      <c r="AL199" s="1"/>
      <c r="AM199" s="1"/>
      <c r="AN199" s="1"/>
      <c r="AP199" s="1"/>
      <c r="AQ199" s="1"/>
      <c r="AR199" s="1"/>
      <c r="AS199" s="1"/>
      <c r="AT199" s="1"/>
      <c r="AV199" s="1"/>
      <c r="AW199" s="1"/>
      <c r="AX199" s="1"/>
      <c r="AY199" s="1"/>
      <c r="AZ199" s="1"/>
      <c r="BB199" s="1"/>
      <c r="BC199" s="1"/>
      <c r="BD199" s="1"/>
      <c r="BE199" s="1"/>
      <c r="BF199" s="1"/>
      <c r="BH199" s="1"/>
    </row>
    <row r="200" spans="18:60" x14ac:dyDescent="0.2">
      <c r="R200" s="1"/>
      <c r="S200" s="1"/>
      <c r="T200" s="1"/>
      <c r="U200" s="1"/>
      <c r="V200" s="1"/>
      <c r="X200" s="1"/>
      <c r="Y200" s="1"/>
      <c r="Z200" s="1"/>
      <c r="AA200" s="1"/>
      <c r="AB200" s="1"/>
      <c r="AD200" s="1"/>
      <c r="AE200" s="1"/>
      <c r="AF200" s="1"/>
      <c r="AG200" s="1"/>
      <c r="AH200" s="1"/>
      <c r="AJ200" s="1"/>
      <c r="AK200" s="1"/>
      <c r="AL200" s="1"/>
      <c r="AM200" s="1"/>
      <c r="AN200" s="1"/>
      <c r="AP200" s="1"/>
      <c r="AQ200" s="1"/>
      <c r="AR200" s="1"/>
      <c r="AS200" s="1"/>
      <c r="AT200" s="1"/>
      <c r="AV200" s="1"/>
      <c r="AW200" s="1"/>
      <c r="AX200" s="1"/>
      <c r="AY200" s="1"/>
      <c r="AZ200" s="1"/>
      <c r="BB200" s="1"/>
      <c r="BC200" s="1"/>
      <c r="BD200" s="1"/>
      <c r="BE200" s="1"/>
      <c r="BF200" s="1"/>
      <c r="BH200" s="1"/>
    </row>
    <row r="201" spans="18:60" x14ac:dyDescent="0.2">
      <c r="R201" s="1"/>
      <c r="S201" s="1"/>
      <c r="T201" s="1"/>
      <c r="U201" s="1"/>
      <c r="V201" s="1"/>
      <c r="X201" s="1"/>
      <c r="Y201" s="1"/>
      <c r="Z201" s="1"/>
      <c r="AA201" s="1"/>
      <c r="AB201" s="1"/>
      <c r="AD201" s="1"/>
      <c r="AE201" s="1"/>
      <c r="AF201" s="1"/>
      <c r="AG201" s="1"/>
      <c r="AH201" s="1"/>
      <c r="AJ201" s="1"/>
      <c r="AK201" s="1"/>
      <c r="AL201" s="1"/>
      <c r="AM201" s="1"/>
      <c r="AN201" s="1"/>
      <c r="AP201" s="1"/>
      <c r="AQ201" s="1"/>
      <c r="AR201" s="1"/>
      <c r="AS201" s="1"/>
      <c r="AT201" s="1"/>
      <c r="AV201" s="1"/>
      <c r="AW201" s="1"/>
      <c r="AX201" s="1"/>
      <c r="AY201" s="1"/>
      <c r="AZ201" s="1"/>
      <c r="BB201" s="1"/>
      <c r="BC201" s="1"/>
      <c r="BD201" s="1"/>
      <c r="BE201" s="1"/>
      <c r="BF201" s="1"/>
      <c r="BH201" s="1"/>
    </row>
    <row r="202" spans="18:60" x14ac:dyDescent="0.2">
      <c r="R202" s="1"/>
      <c r="S202" s="1"/>
      <c r="T202" s="1"/>
      <c r="U202" s="1"/>
      <c r="V202" s="1"/>
      <c r="X202" s="1"/>
      <c r="Y202" s="1"/>
      <c r="Z202" s="1"/>
      <c r="AA202" s="1"/>
      <c r="AB202" s="1"/>
      <c r="AD202" s="1"/>
      <c r="AE202" s="1"/>
      <c r="AF202" s="1"/>
      <c r="AG202" s="1"/>
      <c r="AH202" s="1"/>
      <c r="AJ202" s="1"/>
      <c r="AK202" s="1"/>
      <c r="AL202" s="1"/>
      <c r="AM202" s="1"/>
      <c r="AN202" s="1"/>
      <c r="AP202" s="1"/>
      <c r="AQ202" s="1"/>
      <c r="AR202" s="1"/>
      <c r="AS202" s="1"/>
      <c r="AT202" s="1"/>
      <c r="AV202" s="1"/>
      <c r="AW202" s="1"/>
      <c r="AX202" s="1"/>
      <c r="AY202" s="1"/>
      <c r="AZ202" s="1"/>
      <c r="BB202" s="1"/>
      <c r="BC202" s="1"/>
      <c r="BD202" s="1"/>
      <c r="BE202" s="1"/>
      <c r="BF202" s="1"/>
      <c r="BH202" s="1"/>
    </row>
    <row r="203" spans="18:60" x14ac:dyDescent="0.2">
      <c r="R203" s="1"/>
      <c r="S203" s="1"/>
      <c r="T203" s="1"/>
      <c r="U203" s="1"/>
      <c r="V203" s="1"/>
      <c r="X203" s="1"/>
      <c r="Y203" s="1"/>
      <c r="Z203" s="1"/>
      <c r="AA203" s="1"/>
      <c r="AB203" s="1"/>
      <c r="AD203" s="1"/>
      <c r="AE203" s="1"/>
      <c r="AF203" s="1"/>
      <c r="AG203" s="1"/>
      <c r="AH203" s="1"/>
      <c r="AJ203" s="1"/>
      <c r="AK203" s="1"/>
      <c r="AL203" s="1"/>
      <c r="AM203" s="1"/>
      <c r="AN203" s="1"/>
      <c r="AP203" s="1"/>
      <c r="AQ203" s="1"/>
      <c r="AR203" s="1"/>
      <c r="AS203" s="1"/>
      <c r="AT203" s="1"/>
      <c r="AV203" s="1"/>
      <c r="AW203" s="1"/>
      <c r="AX203" s="1"/>
      <c r="AY203" s="1"/>
      <c r="AZ203" s="1"/>
      <c r="BB203" s="1"/>
      <c r="BC203" s="1"/>
      <c r="BD203" s="1"/>
      <c r="BE203" s="1"/>
      <c r="BF203" s="1"/>
      <c r="BH203" s="1"/>
    </row>
    <row r="204" spans="18:60" x14ac:dyDescent="0.2">
      <c r="R204" s="1"/>
      <c r="S204" s="1"/>
      <c r="T204" s="1"/>
      <c r="U204" s="1"/>
      <c r="V204" s="1"/>
      <c r="X204" s="1"/>
      <c r="Y204" s="1"/>
      <c r="Z204" s="1"/>
      <c r="AA204" s="1"/>
      <c r="AB204" s="1"/>
      <c r="AD204" s="1"/>
      <c r="AE204" s="1"/>
      <c r="AF204" s="1"/>
      <c r="AG204" s="1"/>
      <c r="AH204" s="1"/>
      <c r="AJ204" s="1"/>
      <c r="AK204" s="1"/>
      <c r="AL204" s="1"/>
      <c r="AM204" s="1"/>
      <c r="AN204" s="1"/>
      <c r="AP204" s="1"/>
      <c r="AQ204" s="1"/>
      <c r="AR204" s="1"/>
      <c r="AS204" s="1"/>
      <c r="AT204" s="1"/>
      <c r="AV204" s="1"/>
      <c r="AW204" s="1"/>
      <c r="AX204" s="1"/>
      <c r="AY204" s="1"/>
      <c r="AZ204" s="1"/>
      <c r="BB204" s="1"/>
      <c r="BC204" s="1"/>
      <c r="BD204" s="1"/>
      <c r="BE204" s="1"/>
      <c r="BF204" s="1"/>
      <c r="BH204" s="1"/>
    </row>
    <row r="205" spans="18:60" x14ac:dyDescent="0.2">
      <c r="R205" s="1"/>
      <c r="S205" s="1"/>
      <c r="T205" s="1"/>
      <c r="U205" s="1"/>
      <c r="V205" s="1"/>
      <c r="X205" s="1"/>
      <c r="Y205" s="1"/>
      <c r="Z205" s="1"/>
      <c r="AA205" s="1"/>
      <c r="AB205" s="1"/>
      <c r="AD205" s="1"/>
      <c r="AE205" s="1"/>
      <c r="AF205" s="1"/>
      <c r="AG205" s="1"/>
      <c r="AH205" s="1"/>
      <c r="AJ205" s="1"/>
      <c r="AK205" s="1"/>
      <c r="AL205" s="1"/>
      <c r="AM205" s="1"/>
      <c r="AN205" s="1"/>
      <c r="AP205" s="1"/>
      <c r="AQ205" s="1"/>
      <c r="AR205" s="1"/>
      <c r="AS205" s="1"/>
      <c r="AT205" s="1"/>
      <c r="AV205" s="1"/>
      <c r="AW205" s="1"/>
      <c r="AX205" s="1"/>
      <c r="AY205" s="1"/>
      <c r="AZ205" s="1"/>
      <c r="BB205" s="1"/>
      <c r="BC205" s="1"/>
      <c r="BD205" s="1"/>
      <c r="BE205" s="1"/>
      <c r="BF205" s="1"/>
      <c r="BH205" s="1"/>
    </row>
    <row r="206" spans="18:60" x14ac:dyDescent="0.2">
      <c r="R206" s="1"/>
      <c r="S206" s="1"/>
      <c r="T206" s="1"/>
      <c r="U206" s="1"/>
      <c r="V206" s="1"/>
      <c r="X206" s="1"/>
      <c r="Y206" s="1"/>
      <c r="Z206" s="1"/>
      <c r="AA206" s="1"/>
      <c r="AB206" s="1"/>
      <c r="AD206" s="1"/>
      <c r="AE206" s="1"/>
      <c r="AF206" s="1"/>
      <c r="AG206" s="1"/>
      <c r="AH206" s="1"/>
      <c r="AJ206" s="1"/>
      <c r="AK206" s="1"/>
      <c r="AL206" s="1"/>
      <c r="AM206" s="1"/>
      <c r="AN206" s="1"/>
      <c r="AP206" s="1"/>
      <c r="AQ206" s="1"/>
      <c r="AR206" s="1"/>
      <c r="AS206" s="1"/>
      <c r="AT206" s="1"/>
      <c r="AV206" s="1"/>
      <c r="AW206" s="1"/>
      <c r="AX206" s="1"/>
      <c r="AY206" s="1"/>
      <c r="AZ206" s="1"/>
      <c r="BB206" s="1"/>
      <c r="BC206" s="1"/>
      <c r="BD206" s="1"/>
      <c r="BE206" s="1"/>
      <c r="BF206" s="1"/>
      <c r="BH206" s="1"/>
    </row>
    <row r="207" spans="18:60" x14ac:dyDescent="0.2">
      <c r="R207" s="1"/>
      <c r="S207" s="1"/>
      <c r="T207" s="1"/>
      <c r="U207" s="1"/>
      <c r="V207" s="1"/>
      <c r="X207" s="1"/>
      <c r="Y207" s="1"/>
      <c r="Z207" s="1"/>
      <c r="AA207" s="1"/>
      <c r="AB207" s="1"/>
      <c r="AD207" s="1"/>
      <c r="AE207" s="1"/>
      <c r="AF207" s="1"/>
      <c r="AG207" s="1"/>
      <c r="AH207" s="1"/>
      <c r="AJ207" s="1"/>
      <c r="AK207" s="1"/>
      <c r="AL207" s="1"/>
      <c r="AM207" s="1"/>
      <c r="AN207" s="1"/>
      <c r="AP207" s="1"/>
      <c r="AQ207" s="1"/>
      <c r="AR207" s="1"/>
      <c r="AS207" s="1"/>
      <c r="AT207" s="1"/>
      <c r="AV207" s="1"/>
      <c r="AW207" s="1"/>
      <c r="AX207" s="1"/>
      <c r="AY207" s="1"/>
      <c r="AZ207" s="1"/>
      <c r="BB207" s="1"/>
      <c r="BC207" s="1"/>
      <c r="BD207" s="1"/>
      <c r="BE207" s="1"/>
      <c r="BF207" s="1"/>
      <c r="BH207" s="1"/>
    </row>
    <row r="208" spans="18:60" x14ac:dyDescent="0.2">
      <c r="R208" s="1"/>
      <c r="S208" s="1"/>
      <c r="T208" s="1"/>
      <c r="U208" s="1"/>
      <c r="V208" s="1"/>
      <c r="X208" s="1"/>
      <c r="Y208" s="1"/>
      <c r="Z208" s="1"/>
      <c r="AA208" s="1"/>
      <c r="AB208" s="1"/>
      <c r="AD208" s="1"/>
      <c r="AE208" s="1"/>
      <c r="AF208" s="1"/>
      <c r="AG208" s="1"/>
      <c r="AH208" s="1"/>
      <c r="AJ208" s="1"/>
      <c r="AK208" s="1"/>
      <c r="AL208" s="1"/>
      <c r="AM208" s="1"/>
      <c r="AN208" s="1"/>
      <c r="AP208" s="1"/>
      <c r="AQ208" s="1"/>
      <c r="AR208" s="1"/>
      <c r="AS208" s="1"/>
      <c r="AT208" s="1"/>
      <c r="AV208" s="1"/>
      <c r="AW208" s="1"/>
      <c r="AX208" s="1"/>
      <c r="AY208" s="1"/>
      <c r="AZ208" s="1"/>
      <c r="BB208" s="1"/>
      <c r="BC208" s="1"/>
      <c r="BD208" s="1"/>
      <c r="BE208" s="1"/>
      <c r="BF208" s="1"/>
      <c r="BH208" s="1"/>
    </row>
    <row r="209" spans="18:60" x14ac:dyDescent="0.2">
      <c r="R209" s="1"/>
      <c r="S209" s="1"/>
      <c r="T209" s="1"/>
      <c r="U209" s="1"/>
      <c r="V209" s="1"/>
      <c r="X209" s="1"/>
      <c r="Y209" s="1"/>
      <c r="Z209" s="1"/>
      <c r="AA209" s="1"/>
      <c r="AB209" s="1"/>
      <c r="AD209" s="1"/>
      <c r="AE209" s="1"/>
      <c r="AF209" s="1"/>
      <c r="AG209" s="1"/>
      <c r="AH209" s="1"/>
      <c r="AJ209" s="1"/>
      <c r="AK209" s="1"/>
      <c r="AL209" s="1"/>
      <c r="AM209" s="1"/>
      <c r="AN209" s="1"/>
      <c r="AP209" s="1"/>
      <c r="AQ209" s="1"/>
      <c r="AR209" s="1"/>
      <c r="AS209" s="1"/>
      <c r="AT209" s="1"/>
      <c r="AV209" s="1"/>
      <c r="AW209" s="1"/>
      <c r="AX209" s="1"/>
      <c r="AY209" s="1"/>
      <c r="AZ209" s="1"/>
      <c r="BB209" s="1"/>
      <c r="BC209" s="1"/>
      <c r="BD209" s="1"/>
      <c r="BE209" s="1"/>
      <c r="BF209" s="1"/>
      <c r="BH209" s="1"/>
    </row>
    <row r="210" spans="18:60" x14ac:dyDescent="0.2">
      <c r="R210" s="1"/>
      <c r="S210" s="1"/>
      <c r="T210" s="1"/>
      <c r="U210" s="1"/>
      <c r="V210" s="1"/>
      <c r="X210" s="1"/>
      <c r="Y210" s="1"/>
      <c r="Z210" s="1"/>
      <c r="AA210" s="1"/>
      <c r="AB210" s="1"/>
      <c r="AD210" s="1"/>
      <c r="AE210" s="1"/>
      <c r="AF210" s="1"/>
      <c r="AG210" s="1"/>
      <c r="AH210" s="1"/>
      <c r="AJ210" s="1"/>
      <c r="AK210" s="1"/>
      <c r="AL210" s="1"/>
      <c r="AM210" s="1"/>
      <c r="AN210" s="1"/>
      <c r="AP210" s="1"/>
      <c r="AQ210" s="1"/>
      <c r="AR210" s="1"/>
      <c r="AS210" s="1"/>
      <c r="AT210" s="1"/>
      <c r="AV210" s="1"/>
      <c r="AW210" s="1"/>
      <c r="AX210" s="1"/>
      <c r="AY210" s="1"/>
      <c r="AZ210" s="1"/>
      <c r="BB210" s="1"/>
      <c r="BC210" s="1"/>
      <c r="BD210" s="1"/>
      <c r="BE210" s="1"/>
      <c r="BF210" s="1"/>
      <c r="BH210" s="1"/>
    </row>
    <row r="211" spans="18:60" x14ac:dyDescent="0.2">
      <c r="R211" s="1"/>
      <c r="S211" s="1"/>
      <c r="T211" s="1"/>
      <c r="U211" s="1"/>
      <c r="V211" s="1"/>
      <c r="X211" s="1"/>
      <c r="Y211" s="1"/>
      <c r="Z211" s="1"/>
      <c r="AA211" s="1"/>
      <c r="AB211" s="1"/>
      <c r="AD211" s="1"/>
      <c r="AE211" s="1"/>
      <c r="AF211" s="1"/>
      <c r="AG211" s="1"/>
      <c r="AH211" s="1"/>
      <c r="AJ211" s="1"/>
      <c r="AK211" s="1"/>
      <c r="AL211" s="1"/>
      <c r="AM211" s="1"/>
      <c r="AN211" s="1"/>
      <c r="AP211" s="1"/>
      <c r="AQ211" s="1"/>
      <c r="AR211" s="1"/>
      <c r="AS211" s="1"/>
      <c r="AT211" s="1"/>
      <c r="AV211" s="1"/>
      <c r="AW211" s="1"/>
      <c r="AX211" s="1"/>
      <c r="AY211" s="1"/>
      <c r="AZ211" s="1"/>
      <c r="BB211" s="1"/>
      <c r="BC211" s="1"/>
      <c r="BD211" s="1"/>
      <c r="BE211" s="1"/>
      <c r="BF211" s="1"/>
      <c r="BH211" s="1"/>
    </row>
    <row r="212" spans="18:60" x14ac:dyDescent="0.2">
      <c r="R212" s="1"/>
      <c r="S212" s="1"/>
      <c r="T212" s="1"/>
      <c r="U212" s="1"/>
      <c r="V212" s="1"/>
      <c r="X212" s="1"/>
      <c r="Y212" s="1"/>
      <c r="Z212" s="1"/>
      <c r="AA212" s="1"/>
      <c r="AB212" s="1"/>
      <c r="AD212" s="1"/>
      <c r="AE212" s="1"/>
      <c r="AF212" s="1"/>
      <c r="AG212" s="1"/>
      <c r="AH212" s="1"/>
      <c r="AJ212" s="1"/>
      <c r="AK212" s="1"/>
      <c r="AL212" s="1"/>
      <c r="AM212" s="1"/>
      <c r="AN212" s="1"/>
      <c r="AP212" s="1"/>
      <c r="AQ212" s="1"/>
      <c r="AR212" s="1"/>
      <c r="AS212" s="1"/>
      <c r="AT212" s="1"/>
      <c r="AV212" s="1"/>
      <c r="AW212" s="1"/>
      <c r="AX212" s="1"/>
      <c r="AY212" s="1"/>
      <c r="AZ212" s="1"/>
      <c r="BB212" s="1"/>
      <c r="BC212" s="1"/>
      <c r="BD212" s="1"/>
      <c r="BE212" s="1"/>
      <c r="BF212" s="1"/>
      <c r="BH212" s="1"/>
    </row>
    <row r="213" spans="18:60" x14ac:dyDescent="0.2">
      <c r="R213" s="1"/>
      <c r="S213" s="1"/>
      <c r="T213" s="1"/>
      <c r="U213" s="1"/>
      <c r="V213" s="1"/>
      <c r="X213" s="1"/>
      <c r="Y213" s="1"/>
      <c r="Z213" s="1"/>
      <c r="AA213" s="1"/>
      <c r="AB213" s="1"/>
      <c r="AD213" s="1"/>
      <c r="AE213" s="1"/>
      <c r="AF213" s="1"/>
      <c r="AG213" s="1"/>
      <c r="AH213" s="1"/>
      <c r="AJ213" s="1"/>
      <c r="AK213" s="1"/>
      <c r="AL213" s="1"/>
      <c r="AM213" s="1"/>
      <c r="AN213" s="1"/>
      <c r="AP213" s="1"/>
      <c r="AQ213" s="1"/>
      <c r="AR213" s="1"/>
      <c r="AS213" s="1"/>
      <c r="AT213" s="1"/>
      <c r="AV213" s="1"/>
      <c r="AW213" s="1"/>
      <c r="AX213" s="1"/>
      <c r="AY213" s="1"/>
      <c r="AZ213" s="1"/>
      <c r="BB213" s="1"/>
      <c r="BC213" s="1"/>
      <c r="BD213" s="1"/>
      <c r="BE213" s="1"/>
      <c r="BF213" s="1"/>
      <c r="BH213" s="1"/>
    </row>
    <row r="214" spans="18:60" x14ac:dyDescent="0.2">
      <c r="R214" s="1"/>
      <c r="S214" s="1"/>
      <c r="T214" s="1"/>
      <c r="U214" s="1"/>
      <c r="V214" s="1"/>
      <c r="X214" s="1"/>
      <c r="Y214" s="1"/>
      <c r="Z214" s="1"/>
      <c r="AA214" s="1"/>
      <c r="AB214" s="1"/>
      <c r="AD214" s="1"/>
      <c r="AE214" s="1"/>
      <c r="AF214" s="1"/>
      <c r="AG214" s="1"/>
      <c r="AH214" s="1"/>
      <c r="AJ214" s="1"/>
      <c r="AK214" s="1"/>
      <c r="AL214" s="1"/>
      <c r="AM214" s="1"/>
      <c r="AN214" s="1"/>
      <c r="AP214" s="1"/>
      <c r="AQ214" s="1"/>
      <c r="AR214" s="1"/>
      <c r="AS214" s="1"/>
      <c r="AT214" s="1"/>
      <c r="AV214" s="1"/>
      <c r="AW214" s="1"/>
      <c r="AX214" s="1"/>
      <c r="AY214" s="1"/>
      <c r="AZ214" s="1"/>
      <c r="BB214" s="1"/>
      <c r="BC214" s="1"/>
      <c r="BD214" s="1"/>
      <c r="BE214" s="1"/>
      <c r="BF214" s="1"/>
      <c r="BH214" s="1"/>
    </row>
    <row r="215" spans="18:60" x14ac:dyDescent="0.2">
      <c r="R215" s="1"/>
      <c r="S215" s="1"/>
      <c r="T215" s="1"/>
      <c r="U215" s="1"/>
      <c r="V215" s="1"/>
      <c r="X215" s="1"/>
      <c r="Y215" s="1"/>
      <c r="Z215" s="1"/>
      <c r="AA215" s="1"/>
      <c r="AB215" s="1"/>
      <c r="AD215" s="1"/>
      <c r="AE215" s="1"/>
      <c r="AF215" s="1"/>
      <c r="AG215" s="1"/>
      <c r="AH215" s="1"/>
      <c r="AJ215" s="1"/>
      <c r="AK215" s="1"/>
      <c r="AL215" s="1"/>
      <c r="AM215" s="1"/>
      <c r="AN215" s="1"/>
      <c r="AP215" s="1"/>
      <c r="AQ215" s="1"/>
      <c r="AR215" s="1"/>
      <c r="AS215" s="1"/>
      <c r="AT215" s="1"/>
      <c r="AV215" s="1"/>
      <c r="AW215" s="1"/>
      <c r="AX215" s="1"/>
      <c r="AY215" s="1"/>
      <c r="AZ215" s="1"/>
      <c r="BB215" s="1"/>
      <c r="BC215" s="1"/>
      <c r="BD215" s="1"/>
      <c r="BE215" s="1"/>
      <c r="BF215" s="1"/>
      <c r="BH215" s="1"/>
    </row>
    <row r="216" spans="18:60" x14ac:dyDescent="0.2">
      <c r="R216" s="1"/>
      <c r="S216" s="1"/>
      <c r="T216" s="1"/>
      <c r="U216" s="1"/>
      <c r="V216" s="1"/>
      <c r="X216" s="1"/>
      <c r="Y216" s="1"/>
      <c r="Z216" s="1"/>
      <c r="AA216" s="1"/>
      <c r="AB216" s="1"/>
      <c r="AD216" s="1"/>
      <c r="AE216" s="1"/>
      <c r="AF216" s="1"/>
      <c r="AG216" s="1"/>
      <c r="AH216" s="1"/>
      <c r="AJ216" s="1"/>
      <c r="AK216" s="1"/>
      <c r="AL216" s="1"/>
      <c r="AM216" s="1"/>
      <c r="AN216" s="1"/>
      <c r="AP216" s="1"/>
      <c r="AQ216" s="1"/>
      <c r="AR216" s="1"/>
      <c r="AS216" s="1"/>
      <c r="AT216" s="1"/>
      <c r="AV216" s="1"/>
      <c r="AW216" s="1"/>
      <c r="AX216" s="1"/>
      <c r="AY216" s="1"/>
      <c r="AZ216" s="1"/>
      <c r="BB216" s="1"/>
      <c r="BC216" s="1"/>
      <c r="BD216" s="1"/>
      <c r="BE216" s="1"/>
      <c r="BF216" s="1"/>
      <c r="BH216" s="1"/>
    </row>
    <row r="217" spans="18:60" x14ac:dyDescent="0.2">
      <c r="R217" s="1"/>
      <c r="S217" s="1"/>
      <c r="T217" s="1"/>
      <c r="U217" s="1"/>
      <c r="V217" s="1"/>
      <c r="X217" s="1"/>
      <c r="Y217" s="1"/>
      <c r="Z217" s="1"/>
      <c r="AA217" s="1"/>
      <c r="AB217" s="1"/>
      <c r="AD217" s="1"/>
      <c r="AE217" s="1"/>
      <c r="AF217" s="1"/>
      <c r="AG217" s="1"/>
      <c r="AH217" s="1"/>
      <c r="AJ217" s="1"/>
      <c r="AK217" s="1"/>
      <c r="AL217" s="1"/>
      <c r="AM217" s="1"/>
      <c r="AN217" s="1"/>
      <c r="AP217" s="1"/>
      <c r="AQ217" s="1"/>
      <c r="AR217" s="1"/>
      <c r="AS217" s="1"/>
      <c r="AT217" s="1"/>
      <c r="AV217" s="1"/>
      <c r="AW217" s="1"/>
      <c r="AX217" s="1"/>
      <c r="AY217" s="1"/>
      <c r="AZ217" s="1"/>
      <c r="BB217" s="1"/>
      <c r="BC217" s="1"/>
      <c r="BD217" s="1"/>
      <c r="BE217" s="1"/>
      <c r="BF217" s="1"/>
      <c r="BH217" s="1"/>
    </row>
    <row r="218" spans="18:60" x14ac:dyDescent="0.2">
      <c r="R218" s="1"/>
      <c r="S218" s="1"/>
      <c r="T218" s="1"/>
      <c r="U218" s="1"/>
      <c r="V218" s="1"/>
      <c r="X218" s="1"/>
      <c r="Y218" s="1"/>
      <c r="Z218" s="1"/>
      <c r="AA218" s="1"/>
      <c r="AB218" s="1"/>
      <c r="AD218" s="1"/>
      <c r="AE218" s="1"/>
      <c r="AF218" s="1"/>
      <c r="AG218" s="1"/>
      <c r="AH218" s="1"/>
      <c r="AJ218" s="1"/>
      <c r="AK218" s="1"/>
      <c r="AL218" s="1"/>
      <c r="AM218" s="1"/>
      <c r="AN218" s="1"/>
      <c r="AP218" s="1"/>
      <c r="AQ218" s="1"/>
      <c r="AR218" s="1"/>
      <c r="AS218" s="1"/>
      <c r="AT218" s="1"/>
      <c r="AV218" s="1"/>
      <c r="AW218" s="1"/>
      <c r="AX218" s="1"/>
      <c r="AY218" s="1"/>
      <c r="AZ218" s="1"/>
      <c r="BB218" s="1"/>
      <c r="BC218" s="1"/>
      <c r="BD218" s="1"/>
      <c r="BE218" s="1"/>
      <c r="BF218" s="1"/>
      <c r="BH218" s="1"/>
    </row>
    <row r="219" spans="18:60" x14ac:dyDescent="0.2">
      <c r="R219" s="1"/>
      <c r="S219" s="1"/>
      <c r="T219" s="1"/>
      <c r="U219" s="1"/>
      <c r="V219" s="1"/>
      <c r="X219" s="1"/>
      <c r="Y219" s="1"/>
      <c r="Z219" s="1"/>
      <c r="AA219" s="1"/>
      <c r="AB219" s="1"/>
      <c r="AD219" s="1"/>
      <c r="AE219" s="1"/>
      <c r="AF219" s="1"/>
      <c r="AG219" s="1"/>
      <c r="AH219" s="1"/>
      <c r="AJ219" s="1"/>
      <c r="AK219" s="1"/>
      <c r="AL219" s="1"/>
      <c r="AM219" s="1"/>
      <c r="AN219" s="1"/>
      <c r="AP219" s="1"/>
      <c r="AQ219" s="1"/>
      <c r="AR219" s="1"/>
      <c r="AS219" s="1"/>
      <c r="AT219" s="1"/>
      <c r="AV219" s="1"/>
      <c r="AW219" s="1"/>
      <c r="AX219" s="1"/>
      <c r="AY219" s="1"/>
      <c r="AZ219" s="1"/>
      <c r="BB219" s="1"/>
      <c r="BC219" s="1"/>
      <c r="BD219" s="1"/>
      <c r="BE219" s="1"/>
      <c r="BF219" s="1"/>
      <c r="BH219" s="1"/>
    </row>
    <row r="220" spans="18:60" x14ac:dyDescent="0.2">
      <c r="R220" s="1"/>
      <c r="S220" s="1"/>
      <c r="T220" s="1"/>
      <c r="U220" s="1"/>
      <c r="V220" s="1"/>
      <c r="X220" s="1"/>
      <c r="Y220" s="1"/>
      <c r="Z220" s="1"/>
      <c r="AA220" s="1"/>
      <c r="AB220" s="1"/>
      <c r="AD220" s="1"/>
      <c r="AE220" s="1"/>
      <c r="AF220" s="1"/>
      <c r="AG220" s="1"/>
      <c r="AH220" s="1"/>
      <c r="AJ220" s="1"/>
      <c r="AK220" s="1"/>
      <c r="AL220" s="1"/>
      <c r="AM220" s="1"/>
      <c r="AN220" s="1"/>
      <c r="AP220" s="1"/>
      <c r="AQ220" s="1"/>
      <c r="AR220" s="1"/>
      <c r="AS220" s="1"/>
      <c r="AT220" s="1"/>
      <c r="AV220" s="1"/>
      <c r="AW220" s="1"/>
      <c r="AX220" s="1"/>
      <c r="AY220" s="1"/>
      <c r="AZ220" s="1"/>
      <c r="BB220" s="1"/>
      <c r="BC220" s="1"/>
      <c r="BD220" s="1"/>
      <c r="BE220" s="1"/>
      <c r="BF220" s="1"/>
      <c r="BH220" s="1"/>
    </row>
    <row r="221" spans="18:60" x14ac:dyDescent="0.2">
      <c r="R221" s="1"/>
      <c r="S221" s="1"/>
      <c r="T221" s="1"/>
      <c r="U221" s="1"/>
      <c r="V221" s="1"/>
      <c r="X221" s="1"/>
      <c r="Y221" s="1"/>
      <c r="Z221" s="1"/>
      <c r="AA221" s="1"/>
      <c r="AB221" s="1"/>
      <c r="AD221" s="1"/>
      <c r="AE221" s="1"/>
      <c r="AF221" s="1"/>
      <c r="AG221" s="1"/>
      <c r="AH221" s="1"/>
      <c r="AJ221" s="1"/>
      <c r="AK221" s="1"/>
      <c r="AL221" s="1"/>
      <c r="AM221" s="1"/>
      <c r="AN221" s="1"/>
      <c r="AP221" s="1"/>
      <c r="AQ221" s="1"/>
      <c r="AR221" s="1"/>
      <c r="AS221" s="1"/>
      <c r="AT221" s="1"/>
      <c r="AV221" s="1"/>
      <c r="AW221" s="1"/>
      <c r="AX221" s="1"/>
      <c r="AY221" s="1"/>
      <c r="AZ221" s="1"/>
      <c r="BB221" s="1"/>
      <c r="BC221" s="1"/>
      <c r="BD221" s="1"/>
      <c r="BE221" s="1"/>
      <c r="BF221" s="1"/>
      <c r="BH221" s="1"/>
    </row>
    <row r="222" spans="18:60" x14ac:dyDescent="0.2">
      <c r="R222" s="1"/>
      <c r="S222" s="1"/>
      <c r="T222" s="1"/>
      <c r="U222" s="1"/>
      <c r="V222" s="1"/>
      <c r="X222" s="1"/>
      <c r="Y222" s="1"/>
      <c r="Z222" s="1"/>
      <c r="AA222" s="1"/>
      <c r="AB222" s="1"/>
      <c r="AD222" s="1"/>
      <c r="AE222" s="1"/>
      <c r="AF222" s="1"/>
      <c r="AG222" s="1"/>
      <c r="AH222" s="1"/>
      <c r="AJ222" s="1"/>
      <c r="AK222" s="1"/>
      <c r="AL222" s="1"/>
      <c r="AM222" s="1"/>
      <c r="AN222" s="1"/>
      <c r="AP222" s="1"/>
      <c r="AQ222" s="1"/>
      <c r="AR222" s="1"/>
      <c r="AS222" s="1"/>
      <c r="AT222" s="1"/>
      <c r="AV222" s="1"/>
      <c r="AW222" s="1"/>
      <c r="AX222" s="1"/>
      <c r="AY222" s="1"/>
      <c r="AZ222" s="1"/>
      <c r="BB222" s="1"/>
      <c r="BC222" s="1"/>
      <c r="BD222" s="1"/>
      <c r="BE222" s="1"/>
      <c r="BF222" s="1"/>
      <c r="BH222" s="1"/>
    </row>
    <row r="223" spans="18:60" x14ac:dyDescent="0.2">
      <c r="R223" s="1"/>
      <c r="S223" s="1"/>
      <c r="T223" s="1"/>
      <c r="U223" s="1"/>
      <c r="V223" s="1"/>
      <c r="X223" s="1"/>
      <c r="Y223" s="1"/>
      <c r="Z223" s="1"/>
      <c r="AA223" s="1"/>
      <c r="AB223" s="1"/>
      <c r="AD223" s="1"/>
      <c r="AE223" s="1"/>
      <c r="AF223" s="1"/>
      <c r="AG223" s="1"/>
      <c r="AH223" s="1"/>
      <c r="AJ223" s="1"/>
      <c r="AK223" s="1"/>
      <c r="AL223" s="1"/>
      <c r="AM223" s="1"/>
      <c r="AN223" s="1"/>
      <c r="AP223" s="1"/>
      <c r="AQ223" s="1"/>
      <c r="AR223" s="1"/>
      <c r="AS223" s="1"/>
      <c r="AT223" s="1"/>
      <c r="AV223" s="1"/>
      <c r="AW223" s="1"/>
      <c r="AX223" s="1"/>
      <c r="AY223" s="1"/>
      <c r="AZ223" s="1"/>
      <c r="BB223" s="1"/>
      <c r="BC223" s="1"/>
      <c r="BD223" s="1"/>
      <c r="BE223" s="1"/>
      <c r="BF223" s="1"/>
      <c r="BH223" s="1"/>
    </row>
    <row r="224" spans="18:60" x14ac:dyDescent="0.2">
      <c r="R224" s="1"/>
      <c r="S224" s="1"/>
      <c r="T224" s="1"/>
      <c r="U224" s="1"/>
      <c r="V224" s="1"/>
      <c r="X224" s="1"/>
      <c r="Y224" s="1"/>
      <c r="Z224" s="1"/>
      <c r="AA224" s="1"/>
      <c r="AB224" s="1"/>
      <c r="AD224" s="1"/>
      <c r="AE224" s="1"/>
      <c r="AF224" s="1"/>
      <c r="AG224" s="1"/>
      <c r="AH224" s="1"/>
      <c r="AJ224" s="1"/>
      <c r="AK224" s="1"/>
      <c r="AL224" s="1"/>
      <c r="AM224" s="1"/>
      <c r="AN224" s="1"/>
      <c r="AP224" s="1"/>
      <c r="AQ224" s="1"/>
      <c r="AR224" s="1"/>
      <c r="AS224" s="1"/>
      <c r="AT224" s="1"/>
      <c r="AV224" s="1"/>
      <c r="AW224" s="1"/>
      <c r="AX224" s="1"/>
      <c r="AY224" s="1"/>
      <c r="AZ224" s="1"/>
      <c r="BB224" s="1"/>
      <c r="BC224" s="1"/>
      <c r="BD224" s="1"/>
      <c r="BE224" s="1"/>
      <c r="BF224" s="1"/>
      <c r="BH224" s="1"/>
    </row>
    <row r="225" spans="18:60" x14ac:dyDescent="0.2">
      <c r="R225" s="1"/>
      <c r="S225" s="1"/>
      <c r="T225" s="1"/>
      <c r="U225" s="1"/>
      <c r="V225" s="1"/>
      <c r="X225" s="1"/>
      <c r="Y225" s="1"/>
      <c r="Z225" s="1"/>
      <c r="AA225" s="1"/>
      <c r="AB225" s="1"/>
      <c r="AD225" s="1"/>
      <c r="AE225" s="1"/>
      <c r="AF225" s="1"/>
      <c r="AG225" s="1"/>
      <c r="AH225" s="1"/>
      <c r="AJ225" s="1"/>
      <c r="AK225" s="1"/>
      <c r="AL225" s="1"/>
      <c r="AM225" s="1"/>
      <c r="AN225" s="1"/>
      <c r="AP225" s="1"/>
      <c r="AQ225" s="1"/>
      <c r="AR225" s="1"/>
      <c r="AS225" s="1"/>
      <c r="AT225" s="1"/>
      <c r="AV225" s="1"/>
      <c r="AW225" s="1"/>
      <c r="AX225" s="1"/>
      <c r="AY225" s="1"/>
      <c r="AZ225" s="1"/>
      <c r="BB225" s="1"/>
      <c r="BC225" s="1"/>
      <c r="BD225" s="1"/>
      <c r="BE225" s="1"/>
      <c r="BF225" s="1"/>
      <c r="BH225" s="1"/>
    </row>
    <row r="226" spans="18:60" x14ac:dyDescent="0.2">
      <c r="R226" s="1"/>
      <c r="S226" s="1"/>
      <c r="T226" s="1"/>
      <c r="U226" s="1"/>
      <c r="V226" s="1"/>
      <c r="X226" s="1"/>
      <c r="Y226" s="1"/>
      <c r="Z226" s="1"/>
      <c r="AA226" s="1"/>
      <c r="AB226" s="1"/>
      <c r="AD226" s="1"/>
      <c r="AE226" s="1"/>
      <c r="AF226" s="1"/>
      <c r="AG226" s="1"/>
      <c r="AH226" s="1"/>
      <c r="AJ226" s="1"/>
      <c r="AK226" s="1"/>
      <c r="AL226" s="1"/>
      <c r="AM226" s="1"/>
      <c r="AN226" s="1"/>
      <c r="AP226" s="1"/>
      <c r="AQ226" s="1"/>
      <c r="AR226" s="1"/>
      <c r="AS226" s="1"/>
      <c r="AT226" s="1"/>
      <c r="AV226" s="1"/>
      <c r="AW226" s="1"/>
      <c r="AX226" s="1"/>
      <c r="AY226" s="1"/>
      <c r="AZ226" s="1"/>
      <c r="BB226" s="1"/>
      <c r="BC226" s="1"/>
      <c r="BD226" s="1"/>
      <c r="BE226" s="1"/>
      <c r="BF226" s="1"/>
      <c r="BH226" s="1"/>
    </row>
    <row r="227" spans="18:60" x14ac:dyDescent="0.2">
      <c r="R227" s="1"/>
      <c r="S227" s="1"/>
      <c r="T227" s="1"/>
      <c r="U227" s="1"/>
      <c r="V227" s="1"/>
      <c r="X227" s="1"/>
      <c r="Y227" s="1"/>
      <c r="Z227" s="1"/>
      <c r="AA227" s="1"/>
      <c r="AB227" s="1"/>
      <c r="AD227" s="1"/>
      <c r="AE227" s="1"/>
      <c r="AF227" s="1"/>
      <c r="AG227" s="1"/>
      <c r="AH227" s="1"/>
      <c r="AJ227" s="1"/>
      <c r="AK227" s="1"/>
      <c r="AL227" s="1"/>
      <c r="AM227" s="1"/>
      <c r="AN227" s="1"/>
      <c r="AP227" s="1"/>
      <c r="AQ227" s="1"/>
      <c r="AR227" s="1"/>
      <c r="AS227" s="1"/>
      <c r="AT227" s="1"/>
      <c r="AV227" s="1"/>
      <c r="AW227" s="1"/>
      <c r="AX227" s="1"/>
      <c r="AY227" s="1"/>
      <c r="AZ227" s="1"/>
      <c r="BB227" s="1"/>
      <c r="BC227" s="1"/>
      <c r="BD227" s="1"/>
      <c r="BE227" s="1"/>
      <c r="BF227" s="1"/>
      <c r="BH227" s="1"/>
    </row>
    <row r="228" spans="18:60" x14ac:dyDescent="0.2">
      <c r="R228" s="1"/>
      <c r="S228" s="1"/>
      <c r="T228" s="1"/>
      <c r="U228" s="1"/>
      <c r="V228" s="1"/>
      <c r="X228" s="1"/>
      <c r="Y228" s="1"/>
      <c r="Z228" s="1"/>
      <c r="AA228" s="1"/>
      <c r="AB228" s="1"/>
      <c r="AD228" s="1"/>
      <c r="AE228" s="1"/>
      <c r="AF228" s="1"/>
      <c r="AG228" s="1"/>
      <c r="AH228" s="1"/>
      <c r="AJ228" s="1"/>
      <c r="AK228" s="1"/>
      <c r="AL228" s="1"/>
      <c r="AM228" s="1"/>
      <c r="AN228" s="1"/>
      <c r="AP228" s="1"/>
      <c r="AQ228" s="1"/>
      <c r="AR228" s="1"/>
      <c r="AS228" s="1"/>
      <c r="AT228" s="1"/>
      <c r="AV228" s="1"/>
      <c r="AW228" s="1"/>
      <c r="AX228" s="1"/>
      <c r="AY228" s="1"/>
      <c r="AZ228" s="1"/>
      <c r="BB228" s="1"/>
      <c r="BC228" s="1"/>
      <c r="BD228" s="1"/>
      <c r="BE228" s="1"/>
      <c r="BF228" s="1"/>
      <c r="BH228" s="1"/>
    </row>
  </sheetData>
  <autoFilter ref="B6:Q132" xr:uid="{00000000-0009-0000-0000-00000E000000}"/>
  <mergeCells count="13">
    <mergeCell ref="A119:Q119"/>
    <mergeCell ref="A127:Q127"/>
    <mergeCell ref="A51:Q51"/>
    <mergeCell ref="A73:Q73"/>
    <mergeCell ref="A83:Q83"/>
    <mergeCell ref="A88:Q88"/>
    <mergeCell ref="A97:Q97"/>
    <mergeCell ref="A5:Q5"/>
    <mergeCell ref="A46:Q46"/>
    <mergeCell ref="A4:Q4"/>
    <mergeCell ref="A1:Q1"/>
    <mergeCell ref="A2:Q2"/>
    <mergeCell ref="A3:Q3"/>
  </mergeCells>
  <hyperlinks>
    <hyperlink ref="J96" xr:uid="{00000000-0004-0000-0E00-000000000000}"/>
    <hyperlink ref="J65" xr:uid="{00000000-0004-0000-0E00-000001000000}"/>
    <hyperlink ref="J58" xr:uid="{00000000-0004-0000-0E00-000002000000}"/>
    <hyperlink ref="J79" xr:uid="{00000000-0004-0000-0E00-000004000000}"/>
    <hyperlink ref="J92" xr:uid="{00000000-0004-0000-0E00-000005000000}"/>
    <hyperlink ref="J23" xr:uid="{00000000-0004-0000-0E00-000006000000}"/>
    <hyperlink ref="J93" xr:uid="{00000000-0004-0000-0E00-000008000000}"/>
    <hyperlink ref="J91" xr:uid="{00000000-0004-0000-0E00-000009000000}"/>
    <hyperlink ref="J29" xr:uid="{00000000-0004-0000-0E00-00000A000000}"/>
    <hyperlink ref="J77" xr:uid="{00000000-0004-0000-0E00-00000B000000}"/>
    <hyperlink ref="J78" xr:uid="{00000000-0004-0000-0E00-00000C000000}"/>
    <hyperlink ref="J66" xr:uid="{00000000-0004-0000-0E00-00000D000000}"/>
    <hyperlink ref="J68" xr:uid="{00000000-0004-0000-0E00-00000F000000}"/>
    <hyperlink ref="J22" xr:uid="{00000000-0004-0000-0E00-000010000000}"/>
    <hyperlink ref="C69" r:id="rId1" xr:uid="{2500C3D0-34A4-43F5-855B-7178786CE0CD}"/>
    <hyperlink ref="C50" r:id="rId2" xr:uid="{9F9B9D93-9601-4DFA-86E9-6F83D22D062B}"/>
    <hyperlink ref="C70" r:id="rId3" xr:uid="{572C48E2-86DB-405E-9FC9-6ABB974D51D5}"/>
    <hyperlink ref="C71" r:id="rId4" xr:uid="{158D6B73-C74B-45A8-865F-E48E066CDC8E}"/>
    <hyperlink ref="C82" r:id="rId5" xr:uid="{4A68C955-C3C3-4DEC-A469-554967212E07}"/>
    <hyperlink ref="C72" r:id="rId6" xr:uid="{BE689E99-1A89-4BD4-A481-F2BC857C8C4D}"/>
    <hyperlink ref="C117" r:id="rId7" xr:uid="{5BFA0340-5C3D-4AC5-9540-D941B5B5A68A}"/>
    <hyperlink ref="C40" r:id="rId8" xr:uid="{3DC7651D-281F-44B1-8E32-3FE34B4D19D1}"/>
    <hyperlink ref="C36" r:id="rId9" xr:uid="{0E56433F-1AD7-4449-B1CF-D311E5154976}"/>
    <hyperlink ref="C37" r:id="rId10" xr:uid="{91EA2773-E8C7-4FA5-B5ED-683A490D4DBE}"/>
    <hyperlink ref="C38" r:id="rId11" xr:uid="{13F11D8E-B729-48F1-885A-D25332073122}"/>
    <hyperlink ref="C35" r:id="rId12" xr:uid="{C0F87AE5-8570-4195-91EE-D99894AF1349}"/>
    <hyperlink ref="C41" r:id="rId13" xr:uid="{5A798750-13CC-4938-A2C4-EAC73B20128F}"/>
    <hyperlink ref="C86" r:id="rId14" xr:uid="{745F37BB-7DA6-47D6-94D2-F075A37F1239}"/>
    <hyperlink ref="C87" r:id="rId15" xr:uid="{6D7DC5C9-B46B-49B5-A057-1B92236CAF75}"/>
    <hyperlink ref="C118" r:id="rId16" xr:uid="{87F1055B-6DE5-4AEA-8CA8-691861C8F54D}"/>
    <hyperlink ref="C42" r:id="rId17" xr:uid="{54D0478F-7436-42C1-9C8B-B0D8D81FB56B}"/>
    <hyperlink ref="C43" r:id="rId18" xr:uid="{285D2DEB-FFEB-4414-A46A-31E72CCB3742}"/>
    <hyperlink ref="C44" r:id="rId19" xr:uid="{1109B919-5755-4B1C-9AF4-ED574C9E603B}"/>
    <hyperlink ref="C16" r:id="rId20" xr:uid="{ABADC513-11B9-461A-8A9B-8399E21A7FCF}"/>
    <hyperlink ref="C7" r:id="rId21" xr:uid="{4481AA5D-ADE6-4A04-880D-5067B6B51CCA}"/>
    <hyperlink ref="C8" r:id="rId22" xr:uid="{18EEDCAE-597A-451C-A0D8-DC32CCDAD771}"/>
    <hyperlink ref="C11" r:id="rId23" xr:uid="{FBC6AA00-58AC-4304-ABA9-027841C55FB8}"/>
    <hyperlink ref="C12" r:id="rId24" xr:uid="{4FDA7307-226C-432F-B105-AF5982413680}"/>
    <hyperlink ref="C13" r:id="rId25" xr:uid="{A89812D7-6AD5-4FC7-93BD-40015F70D100}"/>
    <hyperlink ref="C15" r:id="rId26" xr:uid="{C725DC55-1803-40FD-A67E-CF862EB343BF}"/>
    <hyperlink ref="C18" r:id="rId27" xr:uid="{8FE51BCF-5AE9-4C74-874F-8C27685F453D}"/>
    <hyperlink ref="C19" r:id="rId28" xr:uid="{57BA717B-0DE0-4A2F-9ACE-8CFB0B07EE02}"/>
    <hyperlink ref="C20" r:id="rId29" xr:uid="{AD8404D3-8012-4AFB-8616-54D3271C84BA}"/>
    <hyperlink ref="C21" r:id="rId30" xr:uid="{3EF8DEC9-A91D-40E2-8647-B70EC0B5EDE6}"/>
    <hyperlink ref="C22" r:id="rId31" xr:uid="{049172F8-5DC5-4D08-8EAB-5A627869D5E4}"/>
    <hyperlink ref="C23" r:id="rId32" xr:uid="{7324CF9C-6241-445C-BE10-638D0E2285CB}"/>
    <hyperlink ref="C24" r:id="rId33" xr:uid="{BBAE26F8-5632-445F-8009-003C56CDBA9E}"/>
    <hyperlink ref="C25" r:id="rId34" xr:uid="{C2398199-C635-4C86-94A5-079415A979F3}"/>
    <hyperlink ref="C26" r:id="rId35" xr:uid="{F7261012-C500-46C7-8EF3-6766247677B6}"/>
    <hyperlink ref="C27" r:id="rId36" xr:uid="{CACF8E8C-AC65-4F92-9918-C5D556B71B0C}"/>
    <hyperlink ref="C28" r:id="rId37" xr:uid="{715B3634-1211-487E-92BF-55826177D90F}"/>
    <hyperlink ref="C29" r:id="rId38" xr:uid="{3A7B289C-659C-4A7C-A0BD-7C6A7FFFCD40}"/>
    <hyperlink ref="C30" r:id="rId39" xr:uid="{F042232F-46C2-476A-A957-08E70544D885}"/>
    <hyperlink ref="C31" r:id="rId40" xr:uid="{DAEF13BC-01F4-4DF9-A42E-B70C8680C3F0}"/>
    <hyperlink ref="C32" r:id="rId41" xr:uid="{191EE128-8F21-4869-9839-ACC93351228C}"/>
    <hyperlink ref="C33" r:id="rId42" xr:uid="{FB6B6189-4C62-40E0-9D64-8D3E7B29237C}"/>
    <hyperlink ref="C47" r:id="rId43" xr:uid="{53FF2329-ED47-4077-941D-62486F6DFC89}"/>
    <hyperlink ref="C48" r:id="rId44" xr:uid="{9662DD8A-8758-496F-959B-0AB629B8A81E}"/>
    <hyperlink ref="C49" r:id="rId45" xr:uid="{AE3CBB89-1469-439F-A490-CBCC24FD5DA7}"/>
    <hyperlink ref="C52" r:id="rId46" xr:uid="{D20CE3B7-0667-4795-AA26-14FA095CB055}"/>
    <hyperlink ref="C10" r:id="rId47" xr:uid="{B6E0D911-1FCA-4BF1-9305-3B553E436A3A}"/>
    <hyperlink ref="C53" r:id="rId48" xr:uid="{9682A6F5-0E03-4105-B15B-1E52734E7274}"/>
    <hyperlink ref="C54" r:id="rId49" xr:uid="{7F2911DC-66E9-4397-BCB2-58510FB1C6AD}"/>
    <hyperlink ref="C55" r:id="rId50" xr:uid="{18A391E0-0E46-4194-9551-E892C2785038}"/>
    <hyperlink ref="C57" r:id="rId51" xr:uid="{C4B11B2E-2BEA-43A1-97E6-CF73E2A214DA}"/>
    <hyperlink ref="C58" r:id="rId52" xr:uid="{2F4DD562-DACB-448D-AFE9-3BA35143198F}"/>
    <hyperlink ref="C59" r:id="rId53" xr:uid="{7D753BA1-7A70-4C45-9354-FAEF640D35AB}"/>
    <hyperlink ref="C60" r:id="rId54" xr:uid="{45189021-902D-41D1-A3FE-12C55AD9CE72}"/>
    <hyperlink ref="C61" r:id="rId55" xr:uid="{A69EF98D-04E4-41CB-88C9-8CDDAFC090B3}"/>
    <hyperlink ref="C64" r:id="rId56" xr:uid="{0990D117-9A87-48FC-97A3-954155E7D51E}"/>
    <hyperlink ref="C65" r:id="rId57" xr:uid="{3309C654-CCDC-44E0-A250-039690C27005}"/>
    <hyperlink ref="C66" r:id="rId58" xr:uid="{626D4CDF-2CEA-4CEA-9AE2-F910F40FF059}"/>
    <hyperlink ref="C67" r:id="rId59" xr:uid="{26F1174A-5EE9-4DE3-9F22-EDD1E0090CED}"/>
    <hyperlink ref="C68" r:id="rId60" xr:uid="{4AE0900D-2EA7-4C66-90E7-749A6FE321E0}"/>
    <hyperlink ref="C74" r:id="rId61" xr:uid="{77BEDD0C-F85E-4E3C-9628-7355B7F87859}"/>
    <hyperlink ref="C75" r:id="rId62" xr:uid="{DB318352-A243-4CD4-BFC5-B34CBE18CBDA}"/>
    <hyperlink ref="C76" r:id="rId63" xr:uid="{F49119CE-4A26-4D41-A0DB-2B8F4A9ABAC8}"/>
    <hyperlink ref="C77" r:id="rId64" xr:uid="{072733B5-FA8F-4141-BF0B-B1DC04724C39}"/>
    <hyperlink ref="C78" r:id="rId65" xr:uid="{EFCD662E-FB1F-40E9-B536-6E846C0772CC}"/>
    <hyperlink ref="C79" r:id="rId66" xr:uid="{87ABB9C1-3B87-48C2-9304-16E4FC647678}"/>
    <hyperlink ref="C80" r:id="rId67" xr:uid="{E37F826F-FA78-49F8-9E29-A48A3B8CD183}"/>
    <hyperlink ref="C62" r:id="rId68" xr:uid="{BEA722ED-67ED-4ACB-9EC7-605027FFD16C}"/>
    <hyperlink ref="C81" r:id="rId69" xr:uid="{37F76F6B-A2E2-4AFF-933E-37B2A007D9FC}"/>
    <hyperlink ref="C63" r:id="rId70" xr:uid="{909611DB-8A59-453C-B986-04874C201CF8}"/>
    <hyperlink ref="C84" r:id="rId71" xr:uid="{59383064-31C5-4698-9E95-F14F213B2EA0}"/>
    <hyperlink ref="C85" r:id="rId72" xr:uid="{3ECE1CB8-3DE6-4210-8840-2461B63C4EF4}"/>
    <hyperlink ref="C89" r:id="rId73" xr:uid="{B75AB418-3B0A-4C6D-8D41-CBAD9186D6D1}"/>
    <hyperlink ref="C90" r:id="rId74" xr:uid="{85B2F4CB-4739-464F-A238-8FD2BAFB8C11}"/>
    <hyperlink ref="C91" r:id="rId75" xr:uid="{F1B582A0-1435-44C1-9ECE-7BB3442C2CBC}"/>
    <hyperlink ref="C92" r:id="rId76" xr:uid="{4034D60D-D588-4F0F-AAD1-DF92598B3818}"/>
    <hyperlink ref="C93" r:id="rId77" xr:uid="{335327BB-F47C-4668-9F8B-AA3D06DE173B}"/>
    <hyperlink ref="C94" r:id="rId78" xr:uid="{094D52E4-25D7-4879-94C6-6DC7C2F97F05}"/>
    <hyperlink ref="C95" r:id="rId79" xr:uid="{67A0B453-2FCD-448B-A333-A0AA1009C499}"/>
    <hyperlink ref="C96" r:id="rId80" xr:uid="{9115B3E8-351D-42A3-B697-EA8E819C611C}"/>
    <hyperlink ref="C9" r:id="rId81" xr:uid="{34DA670F-FBED-46FB-B8AC-83FBB7551F75}"/>
    <hyperlink ref="C98" r:id="rId82" xr:uid="{0C51380B-9536-498C-939A-7B7D188AE94A}"/>
    <hyperlink ref="C99" r:id="rId83" xr:uid="{4EA03240-B973-4CB3-8AC4-67FF1FD7879F}"/>
    <hyperlink ref="C100" r:id="rId84" xr:uid="{1842F202-2C63-4185-9459-E8CC15EF645B}"/>
    <hyperlink ref="C101" r:id="rId85" xr:uid="{E1BF4446-EEEE-40B0-B454-F790184C9A5E}"/>
    <hyperlink ref="C102" r:id="rId86" xr:uid="{74CBDAAA-873F-408D-8533-854DE6257569}"/>
    <hyperlink ref="C103" r:id="rId87" xr:uid="{527BB511-DB53-4EBB-B6F2-940101378F95}"/>
    <hyperlink ref="C104" r:id="rId88" xr:uid="{BE184522-60CC-47C8-BD99-C2C660AF9117}"/>
    <hyperlink ref="C105" r:id="rId89" xr:uid="{D6E7EBDA-245E-472F-AEE5-51263060325F}"/>
    <hyperlink ref="C106" r:id="rId90" xr:uid="{BC177AE5-7710-41CE-A2A4-916C968B4C2C}"/>
    <hyperlink ref="C107" r:id="rId91" xr:uid="{414F6FE4-E05C-4A35-A358-7D2A670FBADF}"/>
    <hyperlink ref="C108" r:id="rId92" xr:uid="{9A79A53D-9E40-4483-8C98-24757EFC39D0}"/>
    <hyperlink ref="C109" r:id="rId93" xr:uid="{E0BB155D-EFEE-4B81-B701-BAC91171994E}"/>
    <hyperlink ref="C110" r:id="rId94" xr:uid="{718F0173-1E79-4B6A-899F-4059117831F2}"/>
    <hyperlink ref="C111" r:id="rId95" xr:uid="{6EE37499-CA6A-4D36-99EC-B4AECC6DB34A}"/>
    <hyperlink ref="C112" r:id="rId96" xr:uid="{7EB36AA4-6561-43F5-9948-BB3D620AD6F9}"/>
    <hyperlink ref="C113" r:id="rId97" xr:uid="{9BFB54F4-F842-407F-9290-8C2A4E8AF140}"/>
    <hyperlink ref="C114" r:id="rId98" xr:uid="{D6C0AE2B-30AD-4B6B-8959-E0B52219DF3D}"/>
    <hyperlink ref="C115" r:id="rId99" xr:uid="{9214CC79-B53F-4ADC-AFFC-E67591D1A742}"/>
    <hyperlink ref="C120" r:id="rId100" xr:uid="{2B15E00F-CA76-40F0-80BC-3C232055D6E8}"/>
    <hyperlink ref="C121" r:id="rId101" xr:uid="{18126345-F1E5-4362-B9E2-563DD7BB5023}"/>
    <hyperlink ref="C122" r:id="rId102" xr:uid="{F2B5FC13-821B-4D63-B5A6-FB8B39C0B64C}"/>
    <hyperlink ref="C123" r:id="rId103" xr:uid="{5BEBB031-09AB-4D7B-92C5-4C7D5FCFAD3D}"/>
    <hyperlink ref="C124" r:id="rId104" xr:uid="{204A4CF8-82BD-4B62-A89D-FB3D29534839}"/>
    <hyperlink ref="C125" r:id="rId105" xr:uid="{D262502E-C8A4-4D7B-882B-F3BE6B4F1FAB}"/>
    <hyperlink ref="C126" r:id="rId106" xr:uid="{73246D23-F57A-43D7-BAE2-DDDE2495F46C}"/>
    <hyperlink ref="C128" r:id="rId107" xr:uid="{487A152F-A131-4A72-AC4D-AC52DCAF540A}"/>
    <hyperlink ref="C129" r:id="rId108" xr:uid="{C2BDAD26-71E9-4D97-B7BF-42003AD9E799}"/>
    <hyperlink ref="C130" r:id="rId109" xr:uid="{EE77BC4E-F6D0-43BA-9CFE-AE34FFEE00E7}"/>
    <hyperlink ref="C131" r:id="rId110" xr:uid="{00E1DE8F-453D-405A-8ED7-15C32EE365E5}"/>
    <hyperlink ref="C14" r:id="rId111" xr:uid="{4EF03848-208D-4877-B589-4ACB5EE71401}"/>
    <hyperlink ref="C45" r:id="rId112" xr:uid="{F24F99B4-68AE-48ED-8E47-43A255EA2121}"/>
    <hyperlink ref="C56" r:id="rId113" xr:uid="{49815105-DDDD-4C61-8E91-ACC305992811}"/>
    <hyperlink ref="C17" r:id="rId114" xr:uid="{E087292B-05F9-43E8-8837-876940575840}"/>
    <hyperlink ref="C116" r:id="rId115" xr:uid="{7A853A9D-B822-4BC7-A21B-290415135605}"/>
  </hyperlinks>
  <printOptions horizontalCentered="1"/>
  <pageMargins left="0.59055118110236227" right="0.19685039370078741" top="0.39370078740157483" bottom="0.39370078740157483" header="0" footer="0"/>
  <pageSetup paperSize="5" scale="46" orientation="landscape" horizontalDpi="4294967295" verticalDpi="4294967295" r:id="rId116"/>
  <headerFooter alignWithMargins="0">
    <oddFooter>Página &amp;P de &amp;N</oddFooter>
  </headerFooter>
  <rowBreaks count="1" manualBreakCount="1">
    <brk id="126" max="16" man="1"/>
  </rowBreaks>
  <colBreaks count="1" manualBreakCount="1">
    <brk id="17" max="156" man="1"/>
  </colBreaks>
  <drawing r:id="rId11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6" tint="-0.249977111117893"/>
  </sheetPr>
  <dimension ref="A1:XFD582"/>
  <sheetViews>
    <sheetView view="pageBreakPreview" zoomScale="40" zoomScaleNormal="40" zoomScaleSheetLayoutView="40" workbookViewId="0">
      <pane xSplit="4" ySplit="5" topLeftCell="E17" activePane="bottomRight" state="frozen"/>
      <selection pane="topRight" activeCell="E1" sqref="E1"/>
      <selection pane="bottomLeft" activeCell="A6" sqref="A6"/>
      <selection pane="bottomRight" activeCell="BQ41" sqref="BQ41"/>
    </sheetView>
  </sheetViews>
  <sheetFormatPr baseColWidth="10" defaultRowHeight="12.75" x14ac:dyDescent="0.2"/>
  <cols>
    <col min="1" max="1" width="24.7109375" customWidth="1"/>
    <col min="2" max="2" width="13.28515625" style="2" customWidth="1"/>
    <col min="3" max="3" width="34.5703125" customWidth="1"/>
    <col min="4" max="4" width="36.28515625" style="4" customWidth="1"/>
    <col min="5" max="5" width="36" style="4" customWidth="1"/>
    <col min="6" max="6" width="25.140625" style="1" customWidth="1"/>
    <col min="7" max="7" width="26" style="1" customWidth="1"/>
    <col min="8" max="8" width="25.5703125" style="1" customWidth="1"/>
    <col min="9" max="9" width="16.5703125" style="1" customWidth="1"/>
    <col min="10" max="10" width="14.140625" style="1" customWidth="1"/>
    <col min="11" max="11" width="13.7109375" customWidth="1"/>
    <col min="12" max="12" width="23.140625" style="5" customWidth="1"/>
    <col min="13" max="13" width="14.42578125" style="3" customWidth="1"/>
    <col min="14" max="14" width="18.140625" customWidth="1"/>
    <col min="15" max="15" width="24.42578125" style="1" customWidth="1"/>
    <col min="16" max="16" width="25" style="1" customWidth="1"/>
    <col min="17" max="17" width="27.140625" style="6" customWidth="1"/>
    <col min="18" max="18" width="24.28515625" customWidth="1"/>
    <col min="19" max="19" width="50.28515625" customWidth="1"/>
    <col min="20" max="20" width="13.5703125" bestFit="1" customWidth="1"/>
    <col min="21" max="21" width="13.7109375" customWidth="1"/>
    <col min="22" max="22" width="12.140625" customWidth="1"/>
    <col min="24" max="24" width="13.7109375" customWidth="1"/>
    <col min="25" max="25" width="12.28515625" customWidth="1"/>
    <col min="26" max="26" width="11.85546875" customWidth="1"/>
    <col min="27" max="27" width="12.140625" customWidth="1"/>
    <col min="28" max="28" width="14" customWidth="1"/>
    <col min="29" max="29" width="11.85546875" customWidth="1"/>
    <col min="30" max="30" width="13.7109375" customWidth="1"/>
  </cols>
  <sheetData>
    <row r="1" spans="1:54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2"/>
      <c r="T1" s="4"/>
      <c r="U1" s="4"/>
      <c r="V1" s="2"/>
      <c r="X1" s="4"/>
      <c r="Y1" s="4"/>
      <c r="Z1" s="2"/>
      <c r="AB1" s="4"/>
      <c r="AC1" s="4"/>
      <c r="AD1" s="2"/>
      <c r="AF1" s="4"/>
      <c r="AG1" s="4"/>
      <c r="AH1" s="2"/>
      <c r="AJ1" s="4"/>
      <c r="AK1" s="4"/>
      <c r="AL1" s="2"/>
      <c r="AN1" s="4"/>
      <c r="AO1" s="4"/>
      <c r="AP1" s="2"/>
      <c r="AR1" s="4"/>
      <c r="AS1" s="4"/>
      <c r="AT1" s="2"/>
      <c r="AV1" s="4"/>
      <c r="AW1" s="4"/>
      <c r="AX1" s="2"/>
      <c r="AZ1" s="4"/>
      <c r="BA1" s="4"/>
      <c r="BB1" s="2"/>
    </row>
    <row r="2" spans="1:54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"/>
      <c r="T2" s="4"/>
      <c r="U2" s="4"/>
      <c r="V2" s="2"/>
      <c r="X2" s="4"/>
      <c r="Y2" s="4"/>
      <c r="Z2" s="2"/>
      <c r="AB2" s="4"/>
      <c r="AC2" s="4"/>
      <c r="AD2" s="2"/>
      <c r="AF2" s="4"/>
      <c r="AG2" s="4"/>
      <c r="AH2" s="2"/>
      <c r="AJ2" s="4"/>
      <c r="AK2" s="4"/>
      <c r="AL2" s="2"/>
      <c r="AN2" s="4"/>
      <c r="AO2" s="4"/>
      <c r="AP2" s="2"/>
      <c r="AR2" s="4"/>
      <c r="AS2" s="4"/>
      <c r="AT2" s="2"/>
      <c r="AV2" s="4"/>
      <c r="AW2" s="4"/>
      <c r="AX2" s="2"/>
      <c r="AZ2" s="4"/>
      <c r="BA2" s="4"/>
      <c r="BB2" s="2"/>
    </row>
    <row r="3" spans="1:54" ht="20.25" x14ac:dyDescent="0.3">
      <c r="A3" s="378" t="s">
        <v>3059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"/>
      <c r="T3" s="4"/>
      <c r="U3" s="4"/>
      <c r="V3" s="2"/>
      <c r="X3" s="4"/>
      <c r="Y3" s="4"/>
      <c r="Z3" s="2"/>
      <c r="AB3" s="4"/>
      <c r="AC3" s="4"/>
      <c r="AD3" s="2"/>
      <c r="AF3" s="4"/>
      <c r="AG3" s="4"/>
      <c r="AH3" s="2"/>
      <c r="AJ3" s="4"/>
      <c r="AK3" s="4"/>
      <c r="AL3" s="2"/>
      <c r="AN3" s="4"/>
      <c r="AO3" s="4"/>
      <c r="AP3" s="2"/>
      <c r="AR3" s="4"/>
      <c r="AS3" s="4"/>
      <c r="AT3" s="2"/>
      <c r="AV3" s="4"/>
      <c r="AW3" s="4"/>
      <c r="AX3" s="2"/>
      <c r="AZ3" s="4"/>
      <c r="BA3" s="4"/>
      <c r="BB3" s="2"/>
    </row>
    <row r="4" spans="1:54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2"/>
      <c r="T4" s="4"/>
      <c r="U4" s="4"/>
      <c r="V4" s="2"/>
      <c r="X4" s="4"/>
      <c r="Y4" s="4"/>
      <c r="Z4" s="2"/>
      <c r="AB4" s="4"/>
      <c r="AC4" s="4"/>
      <c r="AD4" s="2"/>
      <c r="AF4" s="4"/>
      <c r="AG4" s="4"/>
      <c r="AH4" s="2"/>
      <c r="AJ4" s="4"/>
      <c r="AK4" s="4"/>
      <c r="AL4" s="2"/>
      <c r="AN4" s="4"/>
      <c r="AO4" s="4"/>
      <c r="AP4" s="2"/>
      <c r="AR4" s="4"/>
      <c r="AS4" s="4"/>
      <c r="AT4" s="2"/>
      <c r="AV4" s="4"/>
      <c r="AW4" s="4"/>
      <c r="AX4" s="2"/>
      <c r="AZ4" s="4"/>
      <c r="BA4" s="4"/>
      <c r="BB4" s="2"/>
    </row>
    <row r="5" spans="1:54" ht="24.95" customHeight="1" x14ac:dyDescent="0.3">
      <c r="A5" s="388" t="s">
        <v>5493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90"/>
      <c r="R5" s="2"/>
      <c r="T5" s="4"/>
      <c r="U5" s="4"/>
      <c r="V5" s="2"/>
      <c r="X5" s="4"/>
      <c r="Y5" s="4"/>
      <c r="Z5" s="2"/>
      <c r="AB5" s="4"/>
      <c r="AC5" s="4"/>
      <c r="AD5" s="2"/>
      <c r="AF5" s="4"/>
      <c r="AG5" s="4"/>
      <c r="AH5" s="2"/>
      <c r="AJ5" s="4"/>
      <c r="AK5" s="4"/>
      <c r="AL5" s="2"/>
      <c r="AN5" s="4"/>
      <c r="AO5" s="4"/>
      <c r="AP5" s="2"/>
      <c r="AR5" s="4"/>
      <c r="AS5" s="4"/>
      <c r="AT5" s="2"/>
      <c r="AV5" s="4"/>
      <c r="AW5" s="4"/>
      <c r="AX5" s="2"/>
      <c r="AZ5" s="4"/>
      <c r="BA5" s="4"/>
      <c r="BB5" s="2"/>
    </row>
    <row r="6" spans="1:54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2"/>
      <c r="T6" s="4"/>
      <c r="U6" s="4"/>
      <c r="V6" s="2"/>
      <c r="X6" s="4"/>
      <c r="Y6" s="4"/>
      <c r="Z6" s="2"/>
      <c r="AB6" s="4"/>
      <c r="AC6" s="4"/>
      <c r="AD6" s="2"/>
      <c r="AF6" s="4"/>
      <c r="AG6" s="4"/>
      <c r="AH6" s="2"/>
      <c r="AJ6" s="4"/>
      <c r="AK6" s="4"/>
      <c r="AL6" s="2"/>
      <c r="AN6" s="4"/>
      <c r="AO6" s="4"/>
      <c r="AP6" s="2"/>
      <c r="AR6" s="4"/>
      <c r="AS6" s="4"/>
      <c r="AT6" s="2"/>
      <c r="AV6" s="4"/>
      <c r="AW6" s="4"/>
      <c r="AX6" s="2"/>
      <c r="AZ6" s="4"/>
      <c r="BA6" s="4"/>
      <c r="BB6" s="2"/>
    </row>
    <row r="7" spans="1:54" ht="57" x14ac:dyDescent="0.2">
      <c r="A7" s="110">
        <v>5111</v>
      </c>
      <c r="B7" s="111">
        <v>1</v>
      </c>
      <c r="C7" s="175" t="s">
        <v>1174</v>
      </c>
      <c r="D7" s="110" t="s">
        <v>278</v>
      </c>
      <c r="E7" s="110" t="s">
        <v>2345</v>
      </c>
      <c r="F7" s="110"/>
      <c r="G7" s="110"/>
      <c r="H7" s="110"/>
      <c r="I7" s="110" t="s">
        <v>428</v>
      </c>
      <c r="J7" s="110">
        <v>0</v>
      </c>
      <c r="K7" s="110">
        <v>0</v>
      </c>
      <c r="L7" s="110"/>
      <c r="M7" s="113" t="s">
        <v>334</v>
      </c>
      <c r="N7" s="112">
        <v>31612</v>
      </c>
      <c r="O7" s="115">
        <v>428</v>
      </c>
      <c r="P7" s="110" t="s">
        <v>363</v>
      </c>
      <c r="Q7" s="110" t="s">
        <v>2254</v>
      </c>
      <c r="R7" s="2"/>
      <c r="T7" s="4"/>
      <c r="U7" s="4"/>
      <c r="V7" s="2"/>
      <c r="X7" s="4"/>
      <c r="Y7" s="4"/>
      <c r="Z7" s="2"/>
      <c r="AB7" s="4"/>
      <c r="AC7" s="4"/>
      <c r="AD7" s="2"/>
      <c r="AF7" s="4"/>
      <c r="AG7" s="4"/>
      <c r="AH7" s="2"/>
      <c r="AJ7" s="4"/>
      <c r="AK7" s="4"/>
      <c r="AL7" s="2"/>
      <c r="AN7" s="4"/>
      <c r="AO7" s="4"/>
      <c r="AP7" s="2"/>
      <c r="AR7" s="4"/>
      <c r="AS7" s="4"/>
      <c r="AT7" s="2"/>
      <c r="AV7" s="4"/>
      <c r="AW7" s="4"/>
      <c r="AX7" s="2"/>
      <c r="AZ7" s="4"/>
      <c r="BA7" s="4"/>
      <c r="BB7" s="2"/>
    </row>
    <row r="8" spans="1:54" ht="42.75" x14ac:dyDescent="0.2">
      <c r="A8" s="110">
        <v>5111</v>
      </c>
      <c r="B8" s="111">
        <v>2</v>
      </c>
      <c r="C8" s="175" t="s">
        <v>1182</v>
      </c>
      <c r="D8" s="110" t="s">
        <v>39</v>
      </c>
      <c r="E8" s="110" t="s">
        <v>2345</v>
      </c>
      <c r="F8" s="110"/>
      <c r="G8" s="110"/>
      <c r="H8" s="110"/>
      <c r="I8" s="110" t="s">
        <v>428</v>
      </c>
      <c r="J8" s="110">
        <v>0</v>
      </c>
      <c r="K8" s="110">
        <v>0</v>
      </c>
      <c r="L8" s="110"/>
      <c r="M8" s="113" t="s">
        <v>334</v>
      </c>
      <c r="N8" s="112">
        <v>31642</v>
      </c>
      <c r="O8" s="115">
        <v>733.37</v>
      </c>
      <c r="P8" s="110" t="s">
        <v>363</v>
      </c>
      <c r="Q8" s="110" t="s">
        <v>2254</v>
      </c>
      <c r="R8" s="2"/>
      <c r="T8" s="4"/>
      <c r="U8" s="4"/>
      <c r="V8" s="2"/>
      <c r="X8" s="4"/>
      <c r="Y8" s="4"/>
      <c r="Z8" s="2"/>
      <c r="AB8" s="4"/>
      <c r="AC8" s="4"/>
      <c r="AD8" s="2"/>
      <c r="AF8" s="4"/>
      <c r="AG8" s="4"/>
      <c r="AH8" s="2"/>
      <c r="AJ8" s="4"/>
      <c r="AK8" s="4"/>
      <c r="AL8" s="2"/>
      <c r="AN8" s="4"/>
      <c r="AO8" s="4"/>
      <c r="AP8" s="2"/>
      <c r="AR8" s="4"/>
      <c r="AS8" s="4"/>
      <c r="AT8" s="2"/>
      <c r="AV8" s="4"/>
      <c r="AW8" s="4"/>
      <c r="AX8" s="2"/>
      <c r="AZ8" s="4"/>
      <c r="BA8" s="4"/>
      <c r="BB8" s="2"/>
    </row>
    <row r="9" spans="1:54" ht="71.25" x14ac:dyDescent="0.2">
      <c r="A9" s="110">
        <v>5111</v>
      </c>
      <c r="B9" s="111">
        <v>3</v>
      </c>
      <c r="C9" s="175" t="s">
        <v>1179</v>
      </c>
      <c r="D9" s="110" t="s">
        <v>276</v>
      </c>
      <c r="E9" s="110" t="s">
        <v>2345</v>
      </c>
      <c r="F9" s="110"/>
      <c r="G9" s="110"/>
      <c r="H9" s="110"/>
      <c r="I9" s="110" t="s">
        <v>428</v>
      </c>
      <c r="J9" s="110">
        <v>0</v>
      </c>
      <c r="K9" s="110">
        <v>0</v>
      </c>
      <c r="L9" s="110"/>
      <c r="M9" s="113" t="s">
        <v>334</v>
      </c>
      <c r="N9" s="112">
        <v>31643</v>
      </c>
      <c r="O9" s="115">
        <v>630</v>
      </c>
      <c r="P9" s="110" t="s">
        <v>363</v>
      </c>
      <c r="Q9" s="110" t="s">
        <v>2254</v>
      </c>
      <c r="R9" s="2"/>
      <c r="T9" s="4"/>
      <c r="U9" s="4"/>
      <c r="V9" s="2"/>
      <c r="X9" s="4"/>
      <c r="Y9" s="4"/>
      <c r="Z9" s="2"/>
      <c r="AB9" s="4"/>
      <c r="AC9" s="4"/>
      <c r="AD9" s="2"/>
      <c r="AF9" s="4"/>
      <c r="AG9" s="4"/>
      <c r="AH9" s="2"/>
      <c r="AJ9" s="4"/>
      <c r="AK9" s="4"/>
      <c r="AL9" s="2"/>
      <c r="AN9" s="4"/>
      <c r="AO9" s="4"/>
      <c r="AP9" s="2"/>
      <c r="AR9" s="4"/>
      <c r="AS9" s="4"/>
      <c r="AT9" s="2"/>
      <c r="AV9" s="4"/>
      <c r="AW9" s="4"/>
      <c r="AX9" s="2"/>
      <c r="AZ9" s="4"/>
      <c r="BA9" s="4"/>
      <c r="BB9" s="2"/>
    </row>
    <row r="10" spans="1:54" ht="42.75" x14ac:dyDescent="0.2">
      <c r="A10" s="110">
        <v>5111</v>
      </c>
      <c r="B10" s="111">
        <v>4</v>
      </c>
      <c r="C10" s="175" t="s">
        <v>1169</v>
      </c>
      <c r="D10" s="110" t="s">
        <v>270</v>
      </c>
      <c r="E10" s="110" t="s">
        <v>2346</v>
      </c>
      <c r="F10" s="110" t="s">
        <v>250</v>
      </c>
      <c r="G10" s="110">
        <v>1009</v>
      </c>
      <c r="H10" s="110"/>
      <c r="I10" s="110" t="s">
        <v>428</v>
      </c>
      <c r="J10" s="110">
        <v>2419</v>
      </c>
      <c r="K10" s="110">
        <v>8292</v>
      </c>
      <c r="L10" s="110" t="s">
        <v>665</v>
      </c>
      <c r="M10" s="113" t="s">
        <v>2168</v>
      </c>
      <c r="N10" s="112">
        <v>37378</v>
      </c>
      <c r="O10" s="115">
        <v>1891.75</v>
      </c>
      <c r="P10" s="110" t="s">
        <v>242</v>
      </c>
      <c r="Q10" s="110" t="s">
        <v>2254</v>
      </c>
      <c r="R10" s="2"/>
      <c r="T10" s="4"/>
      <c r="U10" s="4"/>
      <c r="V10" s="2"/>
      <c r="X10" s="4"/>
      <c r="Y10" s="4"/>
      <c r="Z10" s="2"/>
      <c r="AB10" s="4"/>
      <c r="AC10" s="4"/>
      <c r="AD10" s="2"/>
      <c r="AF10" s="4"/>
      <c r="AG10" s="4"/>
      <c r="AH10" s="2"/>
      <c r="AJ10" s="4"/>
      <c r="AK10" s="4"/>
      <c r="AL10" s="2"/>
      <c r="AN10" s="4"/>
      <c r="AO10" s="4"/>
      <c r="AP10" s="2"/>
      <c r="AR10" s="4"/>
      <c r="AS10" s="4"/>
      <c r="AT10" s="2"/>
      <c r="AV10" s="4"/>
      <c r="AW10" s="4"/>
      <c r="AX10" s="2"/>
      <c r="AZ10" s="4"/>
      <c r="BA10" s="4"/>
      <c r="BB10" s="2"/>
    </row>
    <row r="11" spans="1:54" ht="42.75" x14ac:dyDescent="0.2">
      <c r="A11" s="110">
        <v>5111</v>
      </c>
      <c r="B11" s="111">
        <v>5</v>
      </c>
      <c r="C11" s="175" t="s">
        <v>1198</v>
      </c>
      <c r="D11" s="110" t="s">
        <v>0</v>
      </c>
      <c r="E11" s="110" t="s">
        <v>2345</v>
      </c>
      <c r="F11" s="110" t="s">
        <v>515</v>
      </c>
      <c r="G11" s="110"/>
      <c r="H11" s="110"/>
      <c r="I11" s="110" t="s">
        <v>92</v>
      </c>
      <c r="J11" s="110">
        <v>5360</v>
      </c>
      <c r="K11" s="110">
        <v>3622</v>
      </c>
      <c r="L11" s="110" t="s">
        <v>648</v>
      </c>
      <c r="M11" s="113" t="s">
        <v>235</v>
      </c>
      <c r="N11" s="112">
        <v>38574</v>
      </c>
      <c r="O11" s="115">
        <v>770.5</v>
      </c>
      <c r="P11" s="110" t="s">
        <v>363</v>
      </c>
      <c r="Q11" s="110" t="s">
        <v>2254</v>
      </c>
      <c r="R11" s="2"/>
      <c r="T11" s="4"/>
      <c r="U11" s="4"/>
      <c r="V11" s="2"/>
      <c r="X11" s="4"/>
      <c r="Y11" s="4"/>
      <c r="Z11" s="2"/>
      <c r="AB11" s="4"/>
      <c r="AC11" s="4"/>
      <c r="AD11" s="2"/>
      <c r="AF11" s="4"/>
      <c r="AG11" s="4"/>
      <c r="AH11" s="2"/>
      <c r="AJ11" s="4"/>
      <c r="AK11" s="4"/>
      <c r="AL11" s="2"/>
      <c r="AN11" s="4"/>
      <c r="AO11" s="4"/>
      <c r="AP11" s="2"/>
      <c r="AR11" s="4"/>
      <c r="AS11" s="4"/>
      <c r="AT11" s="2"/>
      <c r="AV11" s="4"/>
      <c r="AW11" s="4"/>
      <c r="AX11" s="2"/>
      <c r="AZ11" s="4"/>
      <c r="BA11" s="4"/>
      <c r="BB11" s="2"/>
    </row>
    <row r="12" spans="1:54" ht="71.25" x14ac:dyDescent="0.2">
      <c r="A12" s="110">
        <v>5111</v>
      </c>
      <c r="B12" s="111">
        <v>6</v>
      </c>
      <c r="C12" s="175" t="s">
        <v>1176</v>
      </c>
      <c r="D12" s="110" t="s">
        <v>512</v>
      </c>
      <c r="E12" s="110" t="s">
        <v>2346</v>
      </c>
      <c r="F12" s="110"/>
      <c r="G12" s="110"/>
      <c r="H12" s="110"/>
      <c r="I12" s="110" t="s">
        <v>649</v>
      </c>
      <c r="J12" s="110">
        <v>8462</v>
      </c>
      <c r="K12" s="110">
        <v>965</v>
      </c>
      <c r="L12" s="110" t="s">
        <v>69</v>
      </c>
      <c r="M12" s="113" t="s">
        <v>2159</v>
      </c>
      <c r="N12" s="112">
        <v>39433</v>
      </c>
      <c r="O12" s="115">
        <v>3795</v>
      </c>
      <c r="P12" s="110" t="s">
        <v>242</v>
      </c>
      <c r="Q12" s="110" t="s">
        <v>2254</v>
      </c>
      <c r="R12" s="2"/>
      <c r="T12" s="4"/>
      <c r="U12" s="4"/>
      <c r="V12" s="2"/>
      <c r="X12" s="4"/>
      <c r="Y12" s="4"/>
      <c r="Z12" s="2"/>
      <c r="AB12" s="4"/>
      <c r="AC12" s="4"/>
      <c r="AD12" s="2"/>
      <c r="AF12" s="4"/>
      <c r="AG12" s="4"/>
      <c r="AH12" s="2"/>
      <c r="AJ12" s="4"/>
      <c r="AK12" s="4"/>
      <c r="AL12" s="2"/>
      <c r="AN12" s="4"/>
      <c r="AO12" s="4"/>
      <c r="AP12" s="2"/>
      <c r="AR12" s="4"/>
      <c r="AS12" s="4"/>
      <c r="AT12" s="2"/>
      <c r="AV12" s="4"/>
      <c r="AW12" s="4"/>
      <c r="AX12" s="2"/>
      <c r="AZ12" s="4"/>
      <c r="BA12" s="4"/>
      <c r="BB12" s="2"/>
    </row>
    <row r="13" spans="1:54" ht="71.25" x14ac:dyDescent="0.2">
      <c r="A13" s="110">
        <v>5111</v>
      </c>
      <c r="B13" s="111">
        <v>7</v>
      </c>
      <c r="C13" s="175" t="s">
        <v>1177</v>
      </c>
      <c r="D13" s="110" t="s">
        <v>512</v>
      </c>
      <c r="E13" s="110" t="s">
        <v>2346</v>
      </c>
      <c r="F13" s="110"/>
      <c r="G13" s="110"/>
      <c r="H13" s="110"/>
      <c r="I13" s="110" t="s">
        <v>649</v>
      </c>
      <c r="J13" s="110">
        <v>8462</v>
      </c>
      <c r="K13" s="110">
        <v>965</v>
      </c>
      <c r="L13" s="110" t="s">
        <v>69</v>
      </c>
      <c r="M13" s="113" t="s">
        <v>2159</v>
      </c>
      <c r="N13" s="112">
        <v>39433</v>
      </c>
      <c r="O13" s="115">
        <v>3795</v>
      </c>
      <c r="P13" s="110" t="s">
        <v>242</v>
      </c>
      <c r="Q13" s="110" t="s">
        <v>2254</v>
      </c>
      <c r="R13" s="2"/>
      <c r="T13" s="4"/>
      <c r="U13" s="4"/>
      <c r="V13" s="2"/>
      <c r="X13" s="4"/>
      <c r="Y13" s="4"/>
      <c r="Z13" s="2"/>
      <c r="AB13" s="4"/>
      <c r="AC13" s="4"/>
      <c r="AD13" s="2"/>
      <c r="AF13" s="4"/>
      <c r="AG13" s="4"/>
      <c r="AH13" s="2"/>
      <c r="AJ13" s="4"/>
      <c r="AK13" s="4"/>
      <c r="AL13" s="2"/>
      <c r="AN13" s="4"/>
      <c r="AO13" s="4"/>
      <c r="AP13" s="2"/>
      <c r="AR13" s="4"/>
      <c r="AS13" s="4"/>
      <c r="AT13" s="2"/>
      <c r="AV13" s="4"/>
      <c r="AW13" s="4"/>
      <c r="AX13" s="2"/>
      <c r="AZ13" s="4"/>
      <c r="BA13" s="4"/>
      <c r="BB13" s="2"/>
    </row>
    <row r="14" spans="1:54" ht="85.5" x14ac:dyDescent="0.2">
      <c r="A14" s="110">
        <v>5151</v>
      </c>
      <c r="B14" s="111">
        <v>8</v>
      </c>
      <c r="C14" s="175" t="s">
        <v>1336</v>
      </c>
      <c r="D14" s="110" t="s">
        <v>2014</v>
      </c>
      <c r="E14" s="110" t="s">
        <v>2350</v>
      </c>
      <c r="F14" s="110" t="s">
        <v>87</v>
      </c>
      <c r="G14" s="110" t="s">
        <v>650</v>
      </c>
      <c r="H14" s="110" t="s">
        <v>215</v>
      </c>
      <c r="I14" s="110" t="s">
        <v>197</v>
      </c>
      <c r="J14" s="110">
        <v>102</v>
      </c>
      <c r="K14" s="110">
        <v>6</v>
      </c>
      <c r="L14" s="110" t="s">
        <v>658</v>
      </c>
      <c r="M14" s="113" t="s">
        <v>2256</v>
      </c>
      <c r="N14" s="112">
        <v>39454</v>
      </c>
      <c r="O14" s="115">
        <v>13035.72</v>
      </c>
      <c r="P14" s="110" t="s">
        <v>363</v>
      </c>
      <c r="Q14" s="110" t="s">
        <v>5075</v>
      </c>
      <c r="R14" s="2"/>
      <c r="T14" s="4"/>
      <c r="U14" s="4"/>
      <c r="V14" s="2"/>
      <c r="X14" s="4"/>
      <c r="Y14" s="4"/>
      <c r="Z14" s="2"/>
      <c r="AB14" s="4"/>
      <c r="AC14" s="4"/>
      <c r="AD14" s="2"/>
      <c r="AF14" s="4"/>
      <c r="AG14" s="4"/>
      <c r="AH14" s="2"/>
      <c r="AJ14" s="4"/>
      <c r="AK14" s="4"/>
      <c r="AL14" s="2"/>
      <c r="AN14" s="4"/>
      <c r="AO14" s="4"/>
      <c r="AP14" s="2"/>
      <c r="AR14" s="4"/>
      <c r="AS14" s="4"/>
      <c r="AT14" s="2"/>
      <c r="AV14" s="4"/>
      <c r="AW14" s="4"/>
      <c r="AX14" s="2"/>
      <c r="AZ14" s="4"/>
      <c r="BA14" s="4"/>
      <c r="BB14" s="2"/>
    </row>
    <row r="15" spans="1:54" ht="42.75" x14ac:dyDescent="0.2">
      <c r="A15" s="110">
        <v>5111</v>
      </c>
      <c r="B15" s="111">
        <v>9</v>
      </c>
      <c r="C15" s="175" t="s">
        <v>1197</v>
      </c>
      <c r="D15" s="110" t="s">
        <v>414</v>
      </c>
      <c r="E15" s="110" t="s">
        <v>2345</v>
      </c>
      <c r="F15" s="110"/>
      <c r="G15" s="110"/>
      <c r="H15" s="110">
        <v>25648</v>
      </c>
      <c r="I15" s="110" t="s">
        <v>197</v>
      </c>
      <c r="J15" s="110">
        <v>7726</v>
      </c>
      <c r="K15" s="110">
        <v>4578</v>
      </c>
      <c r="L15" s="110" t="s">
        <v>413</v>
      </c>
      <c r="M15" s="113" t="s">
        <v>2012</v>
      </c>
      <c r="N15" s="112">
        <v>39755</v>
      </c>
      <c r="O15" s="115">
        <v>3007.25</v>
      </c>
      <c r="P15" s="110" t="s">
        <v>242</v>
      </c>
      <c r="Q15" s="110" t="s">
        <v>2254</v>
      </c>
      <c r="R15" s="2"/>
      <c r="T15" s="4"/>
      <c r="U15" s="4"/>
      <c r="V15" s="2"/>
      <c r="X15" s="4"/>
      <c r="Y15" s="4"/>
      <c r="Z15" s="2"/>
      <c r="AB15" s="4"/>
      <c r="AC15" s="4"/>
      <c r="AD15" s="2"/>
      <c r="AF15" s="4"/>
      <c r="AG15" s="4"/>
      <c r="AH15" s="2"/>
      <c r="AJ15" s="4"/>
      <c r="AK15" s="4"/>
      <c r="AL15" s="2"/>
      <c r="AN15" s="4"/>
      <c r="AO15" s="4"/>
      <c r="AP15" s="2"/>
      <c r="AR15" s="4"/>
      <c r="AS15" s="4"/>
      <c r="AT15" s="2"/>
      <c r="AV15" s="4"/>
      <c r="AW15" s="4"/>
      <c r="AX15" s="2"/>
      <c r="AZ15" s="4"/>
      <c r="BA15" s="4"/>
      <c r="BB15" s="2"/>
    </row>
    <row r="16" spans="1:54" ht="52.5" customHeight="1" x14ac:dyDescent="0.2">
      <c r="A16" s="110">
        <v>5411</v>
      </c>
      <c r="B16" s="111">
        <v>10</v>
      </c>
      <c r="C16" s="175" t="s">
        <v>3657</v>
      </c>
      <c r="D16" s="110" t="s">
        <v>3658</v>
      </c>
      <c r="E16" s="110" t="s">
        <v>2350</v>
      </c>
      <c r="F16" s="110" t="s">
        <v>3724</v>
      </c>
      <c r="G16" s="110">
        <v>2017</v>
      </c>
      <c r="H16" s="110" t="s">
        <v>3725</v>
      </c>
      <c r="I16" s="110" t="s">
        <v>583</v>
      </c>
      <c r="J16" s="110" t="s">
        <v>3726</v>
      </c>
      <c r="K16" s="110" t="s">
        <v>3736</v>
      </c>
      <c r="L16" s="110" t="s">
        <v>3673</v>
      </c>
      <c r="M16" s="113" t="s">
        <v>3723</v>
      </c>
      <c r="N16" s="112">
        <v>42954</v>
      </c>
      <c r="O16" s="115">
        <v>3609549.94</v>
      </c>
      <c r="P16" s="110" t="s">
        <v>242</v>
      </c>
      <c r="Q16" s="110" t="s">
        <v>5182</v>
      </c>
      <c r="R16" s="2"/>
      <c r="T16" s="4"/>
      <c r="U16" s="4"/>
      <c r="V16" s="2"/>
      <c r="X16" s="4"/>
      <c r="Y16" s="4"/>
      <c r="Z16" s="2"/>
      <c r="AB16" s="4"/>
      <c r="AC16" s="4"/>
      <c r="AD16" s="2"/>
      <c r="AF16" s="4"/>
      <c r="AG16" s="4"/>
      <c r="AH16" s="2"/>
      <c r="AJ16" s="4"/>
      <c r="AK16" s="4"/>
      <c r="AL16" s="2"/>
      <c r="AN16" s="4"/>
      <c r="AO16" s="4"/>
      <c r="AP16" s="2"/>
      <c r="AR16" s="4"/>
      <c r="AS16" s="4"/>
      <c r="AT16" s="2"/>
      <c r="AV16" s="4"/>
      <c r="AW16" s="4"/>
      <c r="AX16" s="2"/>
      <c r="AZ16" s="4"/>
      <c r="BA16" s="4"/>
      <c r="BB16" s="2"/>
    </row>
    <row r="17" spans="1:151" ht="99.75" customHeight="1" x14ac:dyDescent="0.2">
      <c r="A17" s="110">
        <v>51501</v>
      </c>
      <c r="B17" s="111">
        <v>11</v>
      </c>
      <c r="C17" s="175" t="s">
        <v>4039</v>
      </c>
      <c r="D17" s="110" t="s">
        <v>4040</v>
      </c>
      <c r="E17" s="110" t="s">
        <v>3958</v>
      </c>
      <c r="F17" s="110" t="s">
        <v>4041</v>
      </c>
      <c r="G17" s="110" t="s">
        <v>4042</v>
      </c>
      <c r="H17" s="110" t="s">
        <v>4043</v>
      </c>
      <c r="I17" s="110" t="s">
        <v>729</v>
      </c>
      <c r="J17" s="110"/>
      <c r="K17" s="110"/>
      <c r="L17" s="110" t="s">
        <v>3954</v>
      </c>
      <c r="M17" s="113">
        <v>38</v>
      </c>
      <c r="N17" s="112">
        <v>43530</v>
      </c>
      <c r="O17" s="115">
        <v>12002.52</v>
      </c>
      <c r="P17" s="110" t="s">
        <v>363</v>
      </c>
      <c r="Q17" s="110" t="s">
        <v>2254</v>
      </c>
      <c r="R17" s="2"/>
      <c r="T17" s="4"/>
      <c r="U17" s="4"/>
      <c r="V17" s="2"/>
      <c r="X17" s="4"/>
      <c r="Y17" s="4"/>
      <c r="Z17" s="2"/>
      <c r="AB17" s="4"/>
      <c r="AC17" s="4"/>
      <c r="AD17" s="2"/>
      <c r="AF17" s="4"/>
      <c r="AG17" s="4"/>
      <c r="AH17" s="2"/>
      <c r="AJ17" s="4"/>
      <c r="AK17" s="4"/>
      <c r="AL17" s="2"/>
      <c r="AN17" s="4"/>
      <c r="AO17" s="4"/>
      <c r="AP17" s="2"/>
      <c r="AR17" s="4"/>
      <c r="AS17" s="4"/>
      <c r="AT17" s="2"/>
      <c r="AV17" s="4"/>
      <c r="AW17" s="4"/>
      <c r="AX17" s="2"/>
      <c r="AZ17" s="4"/>
      <c r="BA17" s="4"/>
      <c r="BB17" s="2"/>
    </row>
    <row r="18" spans="1:151" s="109" customFormat="1" ht="116.25" customHeight="1" x14ac:dyDescent="0.2">
      <c r="A18" s="110">
        <v>54103</v>
      </c>
      <c r="B18" s="111">
        <v>12</v>
      </c>
      <c r="C18" s="175" t="s">
        <v>4244</v>
      </c>
      <c r="D18" s="110" t="s">
        <v>4245</v>
      </c>
      <c r="E18" s="110" t="s">
        <v>2345</v>
      </c>
      <c r="F18" s="110" t="s">
        <v>2414</v>
      </c>
      <c r="G18" s="110">
        <v>2020</v>
      </c>
      <c r="H18" s="110" t="s">
        <v>4246</v>
      </c>
      <c r="I18" s="110" t="s">
        <v>583</v>
      </c>
      <c r="J18" s="110">
        <v>4326</v>
      </c>
      <c r="K18" s="110">
        <v>0</v>
      </c>
      <c r="L18" s="110" t="s">
        <v>4247</v>
      </c>
      <c r="M18" s="113" t="s">
        <v>4248</v>
      </c>
      <c r="N18" s="112">
        <v>43658</v>
      </c>
      <c r="O18" s="115">
        <v>2230000</v>
      </c>
      <c r="P18" s="110" t="s">
        <v>242</v>
      </c>
      <c r="Q18" s="110" t="s">
        <v>5184</v>
      </c>
      <c r="R18" s="2"/>
      <c r="S18"/>
      <c r="T18" s="4"/>
      <c r="U18" s="4"/>
      <c r="V18" s="2"/>
      <c r="W18"/>
      <c r="X18" s="4"/>
      <c r="Y18" s="4"/>
      <c r="Z18" s="2"/>
      <c r="AA18"/>
      <c r="AB18" s="4"/>
      <c r="AC18" s="4"/>
      <c r="AD18" s="2"/>
      <c r="AE18"/>
      <c r="AF18" s="4"/>
      <c r="AG18" s="4"/>
      <c r="AH18" s="2"/>
      <c r="AI18"/>
      <c r="AJ18" s="4"/>
      <c r="AK18" s="4"/>
      <c r="AL18" s="2"/>
      <c r="AM18"/>
      <c r="AN18" s="4"/>
      <c r="AO18" s="4"/>
      <c r="AP18" s="2"/>
      <c r="AQ18"/>
      <c r="AR18" s="4"/>
      <c r="AS18" s="4"/>
      <c r="AT18" s="2"/>
      <c r="AU18"/>
      <c r="AV18" s="4"/>
      <c r="AW18" s="4"/>
      <c r="AX18" s="2"/>
      <c r="AY18"/>
      <c r="AZ18" s="4"/>
      <c r="BA18" s="4"/>
      <c r="BB18" s="2"/>
      <c r="BC18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</row>
    <row r="19" spans="1:151" s="79" customFormat="1" ht="42.75" x14ac:dyDescent="0.2">
      <c r="A19" s="110">
        <v>51501</v>
      </c>
      <c r="B19" s="111">
        <v>13</v>
      </c>
      <c r="C19" s="175" t="s">
        <v>4381</v>
      </c>
      <c r="D19" s="110" t="s">
        <v>431</v>
      </c>
      <c r="E19" s="110" t="s">
        <v>2345</v>
      </c>
      <c r="F19" s="110" t="s">
        <v>474</v>
      </c>
      <c r="G19" s="110" t="s">
        <v>4357</v>
      </c>
      <c r="H19" s="110" t="s">
        <v>4382</v>
      </c>
      <c r="I19" s="110" t="s">
        <v>4359</v>
      </c>
      <c r="J19" s="110">
        <v>1344</v>
      </c>
      <c r="K19" s="110">
        <v>4064698566</v>
      </c>
      <c r="L19" s="110" t="s">
        <v>4376</v>
      </c>
      <c r="M19" s="113" t="s">
        <v>4383</v>
      </c>
      <c r="N19" s="112">
        <v>43909</v>
      </c>
      <c r="O19" s="115">
        <v>10515.33</v>
      </c>
      <c r="P19" s="110" t="s">
        <v>28</v>
      </c>
      <c r="Q19" s="110" t="s">
        <v>2254</v>
      </c>
      <c r="R19" s="2"/>
      <c r="S19"/>
      <c r="T19" s="4"/>
      <c r="U19" s="4"/>
      <c r="V19" s="2"/>
      <c r="W19"/>
      <c r="X19" s="4"/>
      <c r="Y19" s="4"/>
      <c r="Z19" s="2"/>
      <c r="AA19"/>
      <c r="AB19" s="4"/>
      <c r="AC19" s="4"/>
      <c r="AD19" s="2"/>
      <c r="AE19"/>
      <c r="AF19" s="4"/>
      <c r="AG19" s="4"/>
      <c r="AH19" s="2"/>
      <c r="AI19"/>
      <c r="AJ19" s="4"/>
      <c r="AK19" s="4"/>
      <c r="AL19" s="2"/>
      <c r="AM19"/>
      <c r="AN19" s="4"/>
      <c r="AO19" s="4"/>
      <c r="AP19" s="2"/>
      <c r="AQ19"/>
      <c r="AR19" s="4"/>
      <c r="AS19" s="4"/>
      <c r="AT19" s="2"/>
      <c r="AU19"/>
      <c r="AV19" s="4"/>
      <c r="AW19" s="4"/>
      <c r="AX19" s="2"/>
      <c r="AY19"/>
      <c r="AZ19" s="4"/>
      <c r="BA19" s="4"/>
      <c r="BB19" s="2"/>
      <c r="BC19"/>
    </row>
    <row r="20" spans="1:151" s="79" customFormat="1" ht="42.75" x14ac:dyDescent="0.2">
      <c r="A20" s="110">
        <v>51501</v>
      </c>
      <c r="B20" s="111">
        <v>14</v>
      </c>
      <c r="C20" s="175" t="s">
        <v>4681</v>
      </c>
      <c r="D20" s="110" t="s">
        <v>4362</v>
      </c>
      <c r="E20" s="110" t="s">
        <v>4194</v>
      </c>
      <c r="F20" s="110" t="s">
        <v>2016</v>
      </c>
      <c r="G20" s="110" t="s">
        <v>4612</v>
      </c>
      <c r="H20" s="110" t="s">
        <v>4682</v>
      </c>
      <c r="I20" s="110" t="s">
        <v>197</v>
      </c>
      <c r="J20" s="110">
        <v>6241</v>
      </c>
      <c r="K20" s="110">
        <v>4064698533</v>
      </c>
      <c r="L20" s="110" t="s">
        <v>4521</v>
      </c>
      <c r="M20" s="113" t="s">
        <v>2013</v>
      </c>
      <c r="N20" s="112">
        <v>44195</v>
      </c>
      <c r="O20" s="115">
        <v>16240</v>
      </c>
      <c r="P20" s="110" t="s">
        <v>3955</v>
      </c>
      <c r="Q20" s="110" t="s">
        <v>2254</v>
      </c>
      <c r="R20" s="2"/>
      <c r="S20"/>
      <c r="T20" s="4"/>
      <c r="U20" s="4"/>
      <c r="V20" s="2"/>
      <c r="W20"/>
      <c r="X20" s="4"/>
      <c r="Y20" s="4"/>
      <c r="Z20" s="2"/>
      <c r="AA20"/>
      <c r="AB20" s="4"/>
      <c r="AC20" s="4"/>
      <c r="AD20" s="2"/>
      <c r="AE20"/>
      <c r="AF20" s="4"/>
      <c r="AG20" s="4"/>
      <c r="AH20" s="2"/>
      <c r="AI20"/>
      <c r="AJ20" s="4"/>
      <c r="AK20" s="4"/>
      <c r="AL20" s="2"/>
      <c r="AM20"/>
      <c r="AN20" s="4"/>
      <c r="AO20" s="4"/>
      <c r="AP20" s="2"/>
      <c r="AQ20"/>
      <c r="AR20" s="4"/>
      <c r="AS20" s="4"/>
      <c r="AT20" s="2"/>
      <c r="AU20"/>
      <c r="AV20" s="4"/>
      <c r="AW20" s="4"/>
      <c r="AX20" s="2"/>
      <c r="AY20"/>
      <c r="AZ20" s="4"/>
      <c r="BA20" s="4"/>
      <c r="BB20" s="2"/>
      <c r="BC20"/>
    </row>
    <row r="21" spans="1:151" s="79" customFormat="1" ht="42.75" x14ac:dyDescent="0.2">
      <c r="A21" s="110">
        <v>51101</v>
      </c>
      <c r="B21" s="111">
        <v>15</v>
      </c>
      <c r="C21" s="175" t="s">
        <v>4683</v>
      </c>
      <c r="D21" s="110" t="s">
        <v>4535</v>
      </c>
      <c r="E21" s="110" t="s">
        <v>2344</v>
      </c>
      <c r="F21" s="110" t="s">
        <v>515</v>
      </c>
      <c r="G21" s="110"/>
      <c r="H21" s="110"/>
      <c r="I21" s="110" t="s">
        <v>4056</v>
      </c>
      <c r="J21" s="110">
        <v>6243</v>
      </c>
      <c r="K21" s="110">
        <v>4064698533</v>
      </c>
      <c r="L21" s="110" t="s">
        <v>4521</v>
      </c>
      <c r="M21" s="113" t="s">
        <v>2012</v>
      </c>
      <c r="N21" s="112">
        <v>44195</v>
      </c>
      <c r="O21" s="115">
        <v>7116.6</v>
      </c>
      <c r="P21" s="110" t="s">
        <v>3955</v>
      </c>
      <c r="Q21" s="110" t="s">
        <v>2254</v>
      </c>
      <c r="R21" s="2"/>
      <c r="S21"/>
      <c r="T21" s="4"/>
      <c r="U21" s="4"/>
      <c r="V21" s="2"/>
      <c r="W21"/>
      <c r="X21" s="4"/>
      <c r="Y21" s="4"/>
      <c r="Z21" s="2"/>
      <c r="AA21"/>
      <c r="AB21" s="4"/>
      <c r="AC21" s="4"/>
      <c r="AD21" s="2"/>
      <c r="AE21"/>
      <c r="AF21" s="4"/>
      <c r="AG21" s="4"/>
      <c r="AH21" s="2"/>
      <c r="AI21"/>
      <c r="AJ21" s="4"/>
      <c r="AK21" s="4"/>
      <c r="AL21" s="2"/>
      <c r="AM21"/>
      <c r="AN21" s="4"/>
      <c r="AO21" s="4"/>
      <c r="AP21" s="2"/>
      <c r="AQ21"/>
      <c r="AR21" s="4"/>
      <c r="AS21" s="4"/>
      <c r="AT21" s="2"/>
      <c r="AU21"/>
      <c r="AV21" s="4"/>
      <c r="AW21" s="4"/>
      <c r="AX21" s="2"/>
      <c r="AY21"/>
      <c r="AZ21" s="4"/>
      <c r="BA21" s="4"/>
      <c r="BB21" s="2"/>
      <c r="BC21"/>
    </row>
    <row r="22" spans="1:151" s="79" customFormat="1" ht="25.5" x14ac:dyDescent="0.2">
      <c r="A22" s="382" t="s">
        <v>5077</v>
      </c>
      <c r="B22" s="383"/>
      <c r="C22" s="383"/>
      <c r="D22" s="383"/>
      <c r="E22" s="383"/>
      <c r="F22" s="383"/>
      <c r="G22" s="383"/>
      <c r="H22" s="383"/>
      <c r="I22" s="383"/>
      <c r="J22" s="383"/>
      <c r="K22" s="383"/>
      <c r="L22" s="383"/>
      <c r="M22" s="383"/>
      <c r="N22" s="383"/>
      <c r="O22" s="383"/>
      <c r="P22" s="383"/>
      <c r="Q22" s="383"/>
      <c r="R22" s="2"/>
      <c r="S22"/>
      <c r="T22" s="4"/>
      <c r="U22" s="4"/>
      <c r="V22" s="2"/>
      <c r="W22"/>
      <c r="X22" s="4"/>
      <c r="Y22" s="4"/>
      <c r="Z22" s="2"/>
      <c r="AA22"/>
      <c r="AB22" s="4"/>
      <c r="AC22" s="4"/>
      <c r="AD22" s="2"/>
      <c r="AE22"/>
      <c r="AF22" s="4"/>
      <c r="AG22" s="4"/>
      <c r="AH22" s="2"/>
      <c r="AI22"/>
      <c r="AJ22" s="4"/>
      <c r="AK22" s="4"/>
      <c r="AL22" s="2"/>
      <c r="AM22"/>
      <c r="AN22" s="4"/>
      <c r="AO22" s="4"/>
      <c r="AP22" s="2"/>
      <c r="AQ22"/>
      <c r="AR22" s="4"/>
      <c r="AS22" s="4"/>
      <c r="AT22" s="2"/>
      <c r="AU22"/>
      <c r="AV22" s="4"/>
      <c r="AW22" s="4"/>
      <c r="AX22" s="2"/>
      <c r="AY22"/>
      <c r="AZ22" s="4"/>
      <c r="BA22" s="4"/>
      <c r="BB22" s="2"/>
      <c r="BC22"/>
    </row>
    <row r="23" spans="1:151" ht="42.75" x14ac:dyDescent="0.2">
      <c r="A23" s="110">
        <v>5111</v>
      </c>
      <c r="B23" s="111">
        <v>16</v>
      </c>
      <c r="C23" s="175" t="s">
        <v>1181</v>
      </c>
      <c r="D23" s="110" t="s">
        <v>39</v>
      </c>
      <c r="E23" s="110" t="s">
        <v>2345</v>
      </c>
      <c r="F23" s="110"/>
      <c r="G23" s="110"/>
      <c r="H23" s="110"/>
      <c r="I23" s="110" t="s">
        <v>428</v>
      </c>
      <c r="J23" s="110">
        <v>0</v>
      </c>
      <c r="K23" s="110">
        <v>0</v>
      </c>
      <c r="L23" s="110"/>
      <c r="M23" s="113" t="s">
        <v>334</v>
      </c>
      <c r="N23" s="112">
        <v>31642</v>
      </c>
      <c r="O23" s="115">
        <v>733.37</v>
      </c>
      <c r="P23" s="110" t="s">
        <v>2158</v>
      </c>
      <c r="Q23" s="110" t="s">
        <v>4228</v>
      </c>
      <c r="R23" s="2"/>
      <c r="T23" s="4"/>
      <c r="U23" s="4"/>
      <c r="V23" s="2"/>
      <c r="X23" s="4"/>
      <c r="Y23" s="4"/>
      <c r="Z23" s="2"/>
      <c r="AB23" s="4"/>
      <c r="AC23" s="4"/>
      <c r="AD23" s="2"/>
      <c r="AF23" s="4"/>
      <c r="AG23" s="4"/>
      <c r="AH23" s="2"/>
      <c r="AJ23" s="4"/>
      <c r="AK23" s="4"/>
      <c r="AL23" s="2"/>
      <c r="AN23" s="4"/>
      <c r="AO23" s="4"/>
      <c r="AP23" s="2"/>
      <c r="AR23" s="4"/>
      <c r="AS23" s="4"/>
      <c r="AT23" s="2"/>
      <c r="AV23" s="4"/>
      <c r="AW23" s="4"/>
      <c r="AX23" s="2"/>
      <c r="AZ23" s="4"/>
      <c r="BA23" s="4"/>
      <c r="BB23" s="2"/>
    </row>
    <row r="24" spans="1:151" ht="42.75" x14ac:dyDescent="0.2">
      <c r="A24" s="110">
        <v>5111</v>
      </c>
      <c r="B24" s="111">
        <v>17</v>
      </c>
      <c r="C24" s="175" t="s">
        <v>1184</v>
      </c>
      <c r="D24" s="110" t="s">
        <v>391</v>
      </c>
      <c r="E24" s="110" t="s">
        <v>2345</v>
      </c>
      <c r="F24" s="110" t="s">
        <v>191</v>
      </c>
      <c r="G24" s="110" t="s">
        <v>400</v>
      </c>
      <c r="H24" s="110"/>
      <c r="I24" s="110" t="s">
        <v>659</v>
      </c>
      <c r="J24" s="110">
        <v>0</v>
      </c>
      <c r="K24" s="110">
        <v>0</v>
      </c>
      <c r="L24" s="110"/>
      <c r="M24" s="113"/>
      <c r="N24" s="112">
        <v>31641</v>
      </c>
      <c r="O24" s="115">
        <v>590.16</v>
      </c>
      <c r="P24" s="110" t="s">
        <v>2158</v>
      </c>
      <c r="Q24" s="110" t="s">
        <v>4228</v>
      </c>
      <c r="R24" s="2"/>
      <c r="T24" s="4"/>
      <c r="U24" s="4"/>
      <c r="V24" s="2"/>
      <c r="X24" s="4"/>
      <c r="Y24" s="4"/>
      <c r="Z24" s="2"/>
      <c r="AB24" s="4"/>
      <c r="AC24" s="4"/>
      <c r="AD24" s="2"/>
      <c r="AF24" s="4"/>
      <c r="AG24" s="4"/>
      <c r="AH24" s="2"/>
      <c r="AJ24" s="4"/>
      <c r="AK24" s="4"/>
      <c r="AL24" s="2"/>
      <c r="AN24" s="4"/>
      <c r="AO24" s="4"/>
      <c r="AP24" s="2"/>
      <c r="AR24" s="4"/>
      <c r="AS24" s="4"/>
      <c r="AT24" s="2"/>
      <c r="AV24" s="4"/>
      <c r="AW24" s="4"/>
      <c r="AX24" s="2"/>
      <c r="AZ24" s="4"/>
      <c r="BA24" s="4"/>
      <c r="BB24" s="2"/>
    </row>
    <row r="25" spans="1:151" ht="42.75" x14ac:dyDescent="0.2">
      <c r="A25" s="110">
        <v>5111</v>
      </c>
      <c r="B25" s="111">
        <v>18</v>
      </c>
      <c r="C25" s="175" t="s">
        <v>1167</v>
      </c>
      <c r="D25" s="110" t="s">
        <v>269</v>
      </c>
      <c r="E25" s="110" t="s">
        <v>2345</v>
      </c>
      <c r="F25" s="110"/>
      <c r="G25" s="110"/>
      <c r="H25" s="110"/>
      <c r="I25" s="110" t="s">
        <v>428</v>
      </c>
      <c r="J25" s="110">
        <v>0</v>
      </c>
      <c r="K25" s="110">
        <v>0</v>
      </c>
      <c r="L25" s="110"/>
      <c r="M25" s="113" t="s">
        <v>334</v>
      </c>
      <c r="N25" s="112">
        <v>31641</v>
      </c>
      <c r="O25" s="115">
        <v>181.88</v>
      </c>
      <c r="P25" s="110" t="s">
        <v>363</v>
      </c>
      <c r="Q25" s="110" t="s">
        <v>4228</v>
      </c>
      <c r="R25" s="2"/>
      <c r="T25" s="4"/>
      <c r="U25" s="4"/>
      <c r="V25" s="2"/>
      <c r="X25" s="4"/>
      <c r="Y25" s="4"/>
      <c r="Z25" s="2"/>
      <c r="AB25" s="4"/>
      <c r="AC25" s="4"/>
      <c r="AD25" s="2"/>
      <c r="AF25" s="4"/>
      <c r="AG25" s="4"/>
      <c r="AH25" s="2"/>
      <c r="AJ25" s="4"/>
      <c r="AK25" s="4"/>
      <c r="AL25" s="2"/>
      <c r="AN25" s="4"/>
      <c r="AO25" s="4"/>
      <c r="AP25" s="2"/>
      <c r="AR25" s="4"/>
      <c r="AS25" s="4"/>
      <c r="AT25" s="2"/>
      <c r="AV25" s="4"/>
      <c r="AW25" s="4"/>
      <c r="AX25" s="2"/>
      <c r="AZ25" s="4"/>
      <c r="BA25" s="4"/>
      <c r="BB25" s="2"/>
    </row>
    <row r="26" spans="1:151" ht="85.5" x14ac:dyDescent="0.2">
      <c r="A26" s="110">
        <v>5111</v>
      </c>
      <c r="B26" s="111">
        <v>19</v>
      </c>
      <c r="C26" s="175" t="s">
        <v>1175</v>
      </c>
      <c r="D26" s="110" t="s">
        <v>38</v>
      </c>
      <c r="E26" s="110" t="s">
        <v>2345</v>
      </c>
      <c r="F26" s="110"/>
      <c r="G26" s="110"/>
      <c r="H26" s="110"/>
      <c r="I26" s="110" t="s">
        <v>356</v>
      </c>
      <c r="J26" s="110">
        <v>0</v>
      </c>
      <c r="K26" s="110">
        <v>0</v>
      </c>
      <c r="L26" s="110"/>
      <c r="M26" s="113" t="s">
        <v>334</v>
      </c>
      <c r="N26" s="112">
        <v>31643</v>
      </c>
      <c r="O26" s="115">
        <v>428</v>
      </c>
      <c r="P26" s="110" t="s">
        <v>363</v>
      </c>
      <c r="Q26" s="110" t="s">
        <v>3496</v>
      </c>
      <c r="R26" s="2"/>
      <c r="T26" s="4"/>
      <c r="U26" s="4"/>
      <c r="V26" s="2"/>
      <c r="X26" s="4"/>
      <c r="Y26" s="4"/>
      <c r="Z26" s="2"/>
      <c r="AB26" s="4"/>
      <c r="AC26" s="4"/>
      <c r="AD26" s="2"/>
      <c r="AF26" s="4"/>
      <c r="AG26" s="4"/>
      <c r="AH26" s="2"/>
      <c r="AJ26" s="4"/>
      <c r="AK26" s="4"/>
      <c r="AL26" s="2"/>
      <c r="AN26" s="4"/>
      <c r="AO26" s="4"/>
      <c r="AP26" s="2"/>
      <c r="AR26" s="4"/>
      <c r="AS26" s="4"/>
      <c r="AT26" s="2"/>
      <c r="AV26" s="4"/>
      <c r="AW26" s="4"/>
      <c r="AX26" s="2"/>
      <c r="AZ26" s="4"/>
      <c r="BA26" s="4"/>
      <c r="BB26" s="2"/>
    </row>
    <row r="27" spans="1:151" ht="71.25" x14ac:dyDescent="0.2">
      <c r="A27" s="110">
        <v>5111</v>
      </c>
      <c r="B27" s="111">
        <v>20</v>
      </c>
      <c r="C27" s="175" t="s">
        <v>1178</v>
      </c>
      <c r="D27" s="110" t="s">
        <v>277</v>
      </c>
      <c r="E27" s="110" t="s">
        <v>2345</v>
      </c>
      <c r="F27" s="110"/>
      <c r="G27" s="110"/>
      <c r="H27" s="110"/>
      <c r="I27" s="110" t="s">
        <v>428</v>
      </c>
      <c r="J27" s="110">
        <v>0</v>
      </c>
      <c r="K27" s="110">
        <v>0</v>
      </c>
      <c r="L27" s="110"/>
      <c r="M27" s="113" t="s">
        <v>334</v>
      </c>
      <c r="N27" s="112">
        <v>31643</v>
      </c>
      <c r="O27" s="115">
        <v>1110</v>
      </c>
      <c r="P27" s="110" t="s">
        <v>363</v>
      </c>
      <c r="Q27" s="110" t="s">
        <v>4228</v>
      </c>
      <c r="R27" s="2"/>
      <c r="T27" s="4"/>
      <c r="U27" s="4"/>
      <c r="V27" s="2"/>
      <c r="X27" s="4"/>
      <c r="Y27" s="4"/>
      <c r="Z27" s="2"/>
      <c r="AB27" s="4"/>
      <c r="AC27" s="4"/>
      <c r="AD27" s="2"/>
      <c r="AF27" s="4"/>
      <c r="AG27" s="4"/>
      <c r="AH27" s="2"/>
      <c r="AJ27" s="4"/>
      <c r="AK27" s="4"/>
      <c r="AL27" s="2"/>
      <c r="AN27" s="4"/>
      <c r="AO27" s="4"/>
      <c r="AP27" s="2"/>
      <c r="AR27" s="4"/>
      <c r="AS27" s="4"/>
      <c r="AT27" s="2"/>
      <c r="AV27" s="4"/>
      <c r="AW27" s="4"/>
      <c r="AX27" s="2"/>
      <c r="AZ27" s="4"/>
      <c r="BA27" s="4"/>
      <c r="BB27" s="2"/>
    </row>
    <row r="28" spans="1:151" ht="42.75" x14ac:dyDescent="0.2">
      <c r="A28" s="110">
        <v>5111</v>
      </c>
      <c r="B28" s="111">
        <v>21</v>
      </c>
      <c r="C28" s="175" t="s">
        <v>1722</v>
      </c>
      <c r="D28" s="110" t="s">
        <v>265</v>
      </c>
      <c r="E28" s="110" t="s">
        <v>2345</v>
      </c>
      <c r="F28" s="110" t="s">
        <v>191</v>
      </c>
      <c r="G28" s="110" t="s">
        <v>400</v>
      </c>
      <c r="H28" s="110"/>
      <c r="I28" s="110" t="s">
        <v>659</v>
      </c>
      <c r="J28" s="110">
        <v>0</v>
      </c>
      <c r="K28" s="110">
        <v>0</v>
      </c>
      <c r="L28" s="110" t="s">
        <v>308</v>
      </c>
      <c r="M28" s="113"/>
      <c r="N28" s="112">
        <v>35795</v>
      </c>
      <c r="O28" s="115">
        <v>354.7</v>
      </c>
      <c r="P28" s="110" t="s">
        <v>2158</v>
      </c>
      <c r="Q28" s="110" t="s">
        <v>4228</v>
      </c>
      <c r="R28" s="2"/>
      <c r="T28" s="4"/>
      <c r="U28" s="4"/>
      <c r="V28" s="2"/>
      <c r="X28" s="4"/>
      <c r="Y28" s="4"/>
      <c r="Z28" s="2"/>
      <c r="AB28" s="4"/>
      <c r="AC28" s="4"/>
      <c r="AD28" s="2"/>
      <c r="AF28" s="4"/>
      <c r="AG28" s="4"/>
      <c r="AH28" s="2"/>
      <c r="AJ28" s="4"/>
      <c r="AK28" s="4"/>
      <c r="AL28" s="2"/>
      <c r="AN28" s="4"/>
      <c r="AO28" s="4"/>
      <c r="AP28" s="2"/>
      <c r="AR28" s="4"/>
      <c r="AS28" s="4"/>
      <c r="AT28" s="2"/>
      <c r="AV28" s="4"/>
      <c r="AW28" s="4"/>
      <c r="AX28" s="2"/>
      <c r="AZ28" s="4"/>
      <c r="BA28" s="4"/>
      <c r="BB28" s="2"/>
    </row>
    <row r="29" spans="1:151" ht="42.75" x14ac:dyDescent="0.2">
      <c r="A29" s="110">
        <v>5111</v>
      </c>
      <c r="B29" s="111">
        <v>22</v>
      </c>
      <c r="C29" s="175" t="s">
        <v>1720</v>
      </c>
      <c r="D29" s="110" t="s">
        <v>264</v>
      </c>
      <c r="E29" s="110" t="s">
        <v>2345</v>
      </c>
      <c r="F29" s="110" t="s">
        <v>191</v>
      </c>
      <c r="G29" s="110" t="s">
        <v>400</v>
      </c>
      <c r="H29" s="110"/>
      <c r="I29" s="110" t="s">
        <v>659</v>
      </c>
      <c r="J29" s="110">
        <v>0</v>
      </c>
      <c r="K29" s="110">
        <v>0</v>
      </c>
      <c r="L29" s="110" t="s">
        <v>308</v>
      </c>
      <c r="M29" s="113"/>
      <c r="N29" s="112">
        <v>35795</v>
      </c>
      <c r="O29" s="115">
        <v>354.7</v>
      </c>
      <c r="P29" s="110" t="s">
        <v>363</v>
      </c>
      <c r="Q29" s="110" t="s">
        <v>4228</v>
      </c>
      <c r="R29" s="2"/>
      <c r="T29" s="4"/>
      <c r="U29" s="4"/>
      <c r="V29" s="2"/>
      <c r="X29" s="4"/>
      <c r="Y29" s="4"/>
      <c r="Z29" s="2"/>
      <c r="AB29" s="4"/>
      <c r="AC29" s="4"/>
      <c r="AD29" s="2"/>
      <c r="AF29" s="4"/>
      <c r="AG29" s="4"/>
      <c r="AH29" s="2"/>
      <c r="AJ29" s="4"/>
      <c r="AK29" s="4"/>
      <c r="AL29" s="2"/>
      <c r="AN29" s="4"/>
      <c r="AO29" s="4"/>
      <c r="AP29" s="2"/>
      <c r="AR29" s="4"/>
      <c r="AS29" s="4"/>
      <c r="AT29" s="2"/>
      <c r="AV29" s="4"/>
      <c r="AW29" s="4"/>
      <c r="AX29" s="2"/>
      <c r="AZ29" s="4"/>
      <c r="BA29" s="4"/>
      <c r="BB29" s="2"/>
    </row>
    <row r="30" spans="1:151" ht="42.75" x14ac:dyDescent="0.2">
      <c r="A30" s="110">
        <v>5291</v>
      </c>
      <c r="B30" s="111">
        <v>23</v>
      </c>
      <c r="C30" s="175" t="s">
        <v>1170</v>
      </c>
      <c r="D30" s="110" t="s">
        <v>240</v>
      </c>
      <c r="E30" s="110" t="s">
        <v>2345</v>
      </c>
      <c r="F30" s="110" t="s">
        <v>475</v>
      </c>
      <c r="G30" s="110"/>
      <c r="H30" s="110"/>
      <c r="I30" s="110" t="s">
        <v>630</v>
      </c>
      <c r="J30" s="110">
        <v>0</v>
      </c>
      <c r="K30" s="110">
        <v>0</v>
      </c>
      <c r="L30" s="110"/>
      <c r="M30" s="113" t="s">
        <v>334</v>
      </c>
      <c r="N30" s="112">
        <v>35795</v>
      </c>
      <c r="O30" s="115">
        <v>1000</v>
      </c>
      <c r="P30" s="110" t="s">
        <v>363</v>
      </c>
      <c r="Q30" s="110" t="s">
        <v>4228</v>
      </c>
      <c r="R30" s="2"/>
      <c r="T30" s="4"/>
      <c r="U30" s="4"/>
      <c r="V30" s="2"/>
      <c r="X30" s="4"/>
      <c r="Y30" s="4"/>
      <c r="Z30" s="2"/>
      <c r="AB30" s="4"/>
      <c r="AC30" s="4"/>
      <c r="AD30" s="2"/>
      <c r="AF30" s="4"/>
      <c r="AG30" s="4"/>
      <c r="AH30" s="2"/>
      <c r="AJ30" s="4"/>
      <c r="AK30" s="4"/>
      <c r="AL30" s="2"/>
      <c r="AN30" s="4"/>
      <c r="AO30" s="4"/>
      <c r="AP30" s="2"/>
      <c r="AR30" s="4"/>
      <c r="AS30" s="4"/>
      <c r="AT30" s="2"/>
      <c r="AV30" s="4"/>
      <c r="AW30" s="4"/>
      <c r="AX30" s="2"/>
      <c r="AZ30" s="4"/>
      <c r="BA30" s="4"/>
      <c r="BB30" s="2"/>
    </row>
    <row r="31" spans="1:151" ht="42.75" x14ac:dyDescent="0.2">
      <c r="A31" s="110">
        <v>5291</v>
      </c>
      <c r="B31" s="111">
        <v>24</v>
      </c>
      <c r="C31" s="175" t="s">
        <v>1191</v>
      </c>
      <c r="D31" s="110" t="s">
        <v>617</v>
      </c>
      <c r="E31" s="110" t="s">
        <v>2346</v>
      </c>
      <c r="F31" s="110" t="s">
        <v>476</v>
      </c>
      <c r="G31" s="110" t="s">
        <v>477</v>
      </c>
      <c r="H31" s="110"/>
      <c r="I31" s="110" t="s">
        <v>92</v>
      </c>
      <c r="J31" s="110">
        <v>3934</v>
      </c>
      <c r="K31" s="110">
        <v>92</v>
      </c>
      <c r="L31" s="110"/>
      <c r="M31" s="113" t="s">
        <v>2265</v>
      </c>
      <c r="N31" s="112">
        <v>35991</v>
      </c>
      <c r="O31" s="115">
        <v>145</v>
      </c>
      <c r="P31" s="110" t="s">
        <v>363</v>
      </c>
      <c r="Q31" s="110" t="s">
        <v>4228</v>
      </c>
      <c r="R31" s="2"/>
      <c r="T31" s="4"/>
      <c r="U31" s="4"/>
      <c r="V31" s="2"/>
      <c r="X31" s="4"/>
      <c r="Y31" s="4"/>
      <c r="Z31" s="2"/>
      <c r="AB31" s="4"/>
      <c r="AC31" s="4"/>
      <c r="AD31" s="2"/>
      <c r="AF31" s="4"/>
      <c r="AG31" s="4"/>
      <c r="AH31" s="2"/>
      <c r="AJ31" s="4"/>
      <c r="AK31" s="4"/>
      <c r="AL31" s="2"/>
      <c r="AN31" s="4"/>
      <c r="AO31" s="4"/>
      <c r="AP31" s="2"/>
      <c r="AR31" s="4"/>
      <c r="AS31" s="4"/>
      <c r="AT31" s="2"/>
      <c r="AV31" s="4"/>
      <c r="AW31" s="4"/>
      <c r="AX31" s="2"/>
      <c r="AZ31" s="4"/>
      <c r="BA31" s="4"/>
      <c r="BB31" s="2"/>
    </row>
    <row r="32" spans="1:151" ht="42.75" x14ac:dyDescent="0.2">
      <c r="A32" s="110">
        <v>5291</v>
      </c>
      <c r="B32" s="111">
        <v>25</v>
      </c>
      <c r="C32" s="175" t="s">
        <v>1192</v>
      </c>
      <c r="D32" s="110" t="s">
        <v>617</v>
      </c>
      <c r="E32" s="110" t="s">
        <v>2346</v>
      </c>
      <c r="F32" s="110" t="s">
        <v>476</v>
      </c>
      <c r="G32" s="110" t="s">
        <v>477</v>
      </c>
      <c r="H32" s="110"/>
      <c r="I32" s="110" t="s">
        <v>92</v>
      </c>
      <c r="J32" s="110">
        <v>3934</v>
      </c>
      <c r="K32" s="110">
        <v>92</v>
      </c>
      <c r="L32" s="110"/>
      <c r="M32" s="113" t="s">
        <v>2265</v>
      </c>
      <c r="N32" s="112">
        <v>35991</v>
      </c>
      <c r="O32" s="115">
        <v>145</v>
      </c>
      <c r="P32" s="110" t="s">
        <v>363</v>
      </c>
      <c r="Q32" s="110" t="s">
        <v>4228</v>
      </c>
      <c r="R32" s="2"/>
      <c r="T32" s="4"/>
      <c r="U32" s="4"/>
      <c r="V32" s="2"/>
      <c r="X32" s="4"/>
      <c r="Y32" s="4"/>
      <c r="Z32" s="2"/>
      <c r="AB32" s="4"/>
      <c r="AC32" s="4"/>
      <c r="AD32" s="2"/>
      <c r="AF32" s="4"/>
      <c r="AG32" s="4"/>
      <c r="AH32" s="2"/>
      <c r="AJ32" s="4"/>
      <c r="AK32" s="4"/>
      <c r="AL32" s="2"/>
      <c r="AN32" s="4"/>
      <c r="AO32" s="4"/>
      <c r="AP32" s="2"/>
      <c r="AR32" s="4"/>
      <c r="AS32" s="4"/>
      <c r="AT32" s="2"/>
      <c r="AV32" s="4"/>
      <c r="AW32" s="4"/>
      <c r="AX32" s="2"/>
      <c r="AZ32" s="4"/>
      <c r="BA32" s="4"/>
      <c r="BB32" s="2"/>
    </row>
    <row r="33" spans="1:54" ht="42.75" x14ac:dyDescent="0.2">
      <c r="A33" s="110">
        <v>5291</v>
      </c>
      <c r="B33" s="111">
        <v>26</v>
      </c>
      <c r="C33" s="175" t="s">
        <v>1195</v>
      </c>
      <c r="D33" s="110" t="s">
        <v>220</v>
      </c>
      <c r="E33" s="110" t="s">
        <v>2346</v>
      </c>
      <c r="F33" s="110" t="s">
        <v>811</v>
      </c>
      <c r="G33" s="110" t="s">
        <v>361</v>
      </c>
      <c r="H33" s="110"/>
      <c r="I33" s="110" t="s">
        <v>469</v>
      </c>
      <c r="J33" s="110">
        <v>3795</v>
      </c>
      <c r="K33" s="110">
        <v>28</v>
      </c>
      <c r="L33" s="110"/>
      <c r="M33" s="113" t="s">
        <v>2264</v>
      </c>
      <c r="N33" s="112">
        <v>35930</v>
      </c>
      <c r="O33" s="115">
        <v>6403.32</v>
      </c>
      <c r="P33" s="110" t="s">
        <v>363</v>
      </c>
      <c r="Q33" s="110" t="s">
        <v>4228</v>
      </c>
      <c r="R33" s="2"/>
      <c r="T33" s="4"/>
      <c r="U33" s="4"/>
      <c r="V33" s="2"/>
      <c r="X33" s="4"/>
      <c r="Y33" s="4"/>
      <c r="Z33" s="2"/>
      <c r="AB33" s="4"/>
      <c r="AC33" s="4"/>
      <c r="AD33" s="2"/>
      <c r="AF33" s="4"/>
      <c r="AG33" s="4"/>
      <c r="AH33" s="2"/>
      <c r="AJ33" s="4"/>
      <c r="AK33" s="4"/>
      <c r="AL33" s="2"/>
      <c r="AN33" s="4"/>
      <c r="AO33" s="4"/>
      <c r="AP33" s="2"/>
      <c r="AR33" s="4"/>
      <c r="AS33" s="4"/>
      <c r="AT33" s="2"/>
      <c r="AV33" s="4"/>
      <c r="AW33" s="4"/>
      <c r="AX33" s="2"/>
      <c r="AZ33" s="4"/>
      <c r="BA33" s="4"/>
      <c r="BB33" s="2"/>
    </row>
    <row r="34" spans="1:54" ht="42.75" x14ac:dyDescent="0.2">
      <c r="A34" s="110">
        <v>5291</v>
      </c>
      <c r="B34" s="111">
        <v>27</v>
      </c>
      <c r="C34" s="175" t="s">
        <v>1194</v>
      </c>
      <c r="D34" s="110" t="s">
        <v>893</v>
      </c>
      <c r="E34" s="110" t="s">
        <v>2345</v>
      </c>
      <c r="F34" s="110" t="s">
        <v>225</v>
      </c>
      <c r="G34" s="110">
        <v>1402</v>
      </c>
      <c r="H34" s="110"/>
      <c r="I34" s="110" t="s">
        <v>503</v>
      </c>
      <c r="J34" s="110">
        <v>2457</v>
      </c>
      <c r="K34" s="110">
        <v>795</v>
      </c>
      <c r="L34" s="110"/>
      <c r="M34" s="113" t="s">
        <v>2263</v>
      </c>
      <c r="N34" s="112">
        <v>36265</v>
      </c>
      <c r="O34" s="115">
        <v>670</v>
      </c>
      <c r="P34" s="110" t="s">
        <v>2158</v>
      </c>
      <c r="Q34" s="110" t="s">
        <v>4228</v>
      </c>
      <c r="R34" s="2"/>
      <c r="T34" s="4"/>
      <c r="U34" s="4"/>
      <c r="V34" s="2"/>
      <c r="X34" s="4"/>
      <c r="Y34" s="4"/>
      <c r="Z34" s="2"/>
      <c r="AB34" s="4"/>
      <c r="AC34" s="4"/>
      <c r="AD34" s="2"/>
      <c r="AF34" s="4"/>
      <c r="AG34" s="4"/>
      <c r="AH34" s="2"/>
      <c r="AJ34" s="4"/>
      <c r="AK34" s="4"/>
      <c r="AL34" s="2"/>
      <c r="AN34" s="4"/>
      <c r="AO34" s="4"/>
      <c r="AP34" s="2"/>
      <c r="AR34" s="4"/>
      <c r="AS34" s="4"/>
      <c r="AT34" s="2"/>
      <c r="AV34" s="4"/>
      <c r="AW34" s="4"/>
      <c r="AX34" s="2"/>
      <c r="AZ34" s="4"/>
      <c r="BA34" s="4"/>
      <c r="BB34" s="2"/>
    </row>
    <row r="35" spans="1:54" ht="42.75" x14ac:dyDescent="0.2">
      <c r="A35" s="110">
        <v>5291</v>
      </c>
      <c r="B35" s="111">
        <v>28</v>
      </c>
      <c r="C35" s="175" t="s">
        <v>1193</v>
      </c>
      <c r="D35" s="110" t="s">
        <v>375</v>
      </c>
      <c r="E35" s="110" t="s">
        <v>2346</v>
      </c>
      <c r="F35" s="110" t="s">
        <v>280</v>
      </c>
      <c r="G35" s="110">
        <v>5002</v>
      </c>
      <c r="H35" s="110"/>
      <c r="I35" s="110" t="s">
        <v>357</v>
      </c>
      <c r="J35" s="110">
        <v>3795</v>
      </c>
      <c r="K35" s="110">
        <v>28</v>
      </c>
      <c r="L35" s="110"/>
      <c r="M35" s="113" t="s">
        <v>2264</v>
      </c>
      <c r="N35" s="112">
        <v>36661</v>
      </c>
      <c r="O35" s="115">
        <v>710</v>
      </c>
      <c r="P35" s="110" t="s">
        <v>242</v>
      </c>
      <c r="Q35" s="110" t="s">
        <v>4228</v>
      </c>
      <c r="R35" s="2"/>
      <c r="T35" s="4"/>
      <c r="U35" s="4"/>
      <c r="V35" s="2"/>
      <c r="X35" s="4"/>
      <c r="Y35" s="4"/>
      <c r="Z35" s="2"/>
      <c r="AB35" s="4"/>
      <c r="AC35" s="4"/>
      <c r="AD35" s="2"/>
      <c r="AF35" s="4"/>
      <c r="AG35" s="4"/>
      <c r="AH35" s="2"/>
      <c r="AJ35" s="4"/>
      <c r="AK35" s="4"/>
      <c r="AL35" s="2"/>
      <c r="AN35" s="4"/>
      <c r="AO35" s="4"/>
      <c r="AP35" s="2"/>
      <c r="AR35" s="4"/>
      <c r="AS35" s="4"/>
      <c r="AT35" s="2"/>
      <c r="AV35" s="4"/>
      <c r="AW35" s="4"/>
      <c r="AX35" s="2"/>
      <c r="AZ35" s="4"/>
      <c r="BA35" s="4"/>
      <c r="BB35" s="2"/>
    </row>
    <row r="36" spans="1:54" ht="42.75" x14ac:dyDescent="0.2">
      <c r="A36" s="110">
        <v>5291</v>
      </c>
      <c r="B36" s="111">
        <v>29</v>
      </c>
      <c r="C36" s="175" t="s">
        <v>1166</v>
      </c>
      <c r="D36" s="110" t="s">
        <v>686</v>
      </c>
      <c r="E36" s="110" t="s">
        <v>2346</v>
      </c>
      <c r="F36" s="110" t="s">
        <v>687</v>
      </c>
      <c r="G36" s="110"/>
      <c r="H36" s="110"/>
      <c r="I36" s="110" t="s">
        <v>503</v>
      </c>
      <c r="J36" s="110">
        <v>3268</v>
      </c>
      <c r="K36" s="110">
        <v>32</v>
      </c>
      <c r="L36" s="110"/>
      <c r="M36" s="113" t="s">
        <v>2262</v>
      </c>
      <c r="N36" s="112">
        <v>36634</v>
      </c>
      <c r="O36" s="115">
        <v>1150</v>
      </c>
      <c r="P36" s="110" t="s">
        <v>242</v>
      </c>
      <c r="Q36" s="110" t="s">
        <v>4228</v>
      </c>
      <c r="R36" s="2"/>
      <c r="T36" s="4"/>
      <c r="U36" s="4"/>
      <c r="V36" s="2"/>
      <c r="X36" s="4"/>
      <c r="Y36" s="4"/>
      <c r="Z36" s="2"/>
      <c r="AB36" s="4"/>
      <c r="AC36" s="4"/>
      <c r="AD36" s="2"/>
      <c r="AF36" s="4"/>
      <c r="AG36" s="4"/>
      <c r="AH36" s="2"/>
      <c r="AJ36" s="4"/>
      <c r="AK36" s="4"/>
      <c r="AL36" s="2"/>
      <c r="AN36" s="4"/>
      <c r="AO36" s="4"/>
      <c r="AP36" s="2"/>
      <c r="AR36" s="4"/>
      <c r="AS36" s="4"/>
      <c r="AT36" s="2"/>
      <c r="AV36" s="4"/>
      <c r="AW36" s="4"/>
      <c r="AX36" s="2"/>
      <c r="AZ36" s="4"/>
      <c r="BA36" s="4"/>
      <c r="BB36" s="2"/>
    </row>
    <row r="37" spans="1:54" ht="42.75" x14ac:dyDescent="0.2">
      <c r="A37" s="110">
        <v>5291</v>
      </c>
      <c r="B37" s="111">
        <v>30</v>
      </c>
      <c r="C37" s="175" t="s">
        <v>1196</v>
      </c>
      <c r="D37" s="110" t="s">
        <v>1990</v>
      </c>
      <c r="E37" s="110" t="s">
        <v>2346</v>
      </c>
      <c r="F37" s="110" t="s">
        <v>281</v>
      </c>
      <c r="G37" s="110" t="s">
        <v>575</v>
      </c>
      <c r="H37" s="110"/>
      <c r="I37" s="110" t="s">
        <v>590</v>
      </c>
      <c r="J37" s="110">
        <v>3795</v>
      </c>
      <c r="K37" s="110">
        <v>28</v>
      </c>
      <c r="L37" s="110"/>
      <c r="M37" s="113" t="s">
        <v>2267</v>
      </c>
      <c r="N37" s="112">
        <v>36661</v>
      </c>
      <c r="O37" s="115">
        <v>100</v>
      </c>
      <c r="P37" s="110" t="s">
        <v>2158</v>
      </c>
      <c r="Q37" s="110" t="s">
        <v>4228</v>
      </c>
      <c r="R37" s="2"/>
      <c r="T37" s="4"/>
      <c r="U37" s="4"/>
      <c r="V37" s="2"/>
      <c r="X37" s="4"/>
      <c r="Y37" s="4"/>
      <c r="Z37" s="2"/>
      <c r="AB37" s="4"/>
      <c r="AC37" s="4"/>
      <c r="AD37" s="2"/>
      <c r="AF37" s="4"/>
      <c r="AG37" s="4"/>
      <c r="AH37" s="2"/>
      <c r="AJ37" s="4"/>
      <c r="AK37" s="4"/>
      <c r="AL37" s="2"/>
      <c r="AN37" s="4"/>
      <c r="AO37" s="4"/>
      <c r="AP37" s="2"/>
      <c r="AR37" s="4"/>
      <c r="AS37" s="4"/>
      <c r="AT37" s="2"/>
      <c r="AV37" s="4"/>
      <c r="AW37" s="4"/>
      <c r="AX37" s="2"/>
      <c r="AZ37" s="4"/>
      <c r="BA37" s="4"/>
      <c r="BB37" s="2"/>
    </row>
    <row r="38" spans="1:54" ht="42.75" x14ac:dyDescent="0.2">
      <c r="A38" s="110">
        <v>5291</v>
      </c>
      <c r="B38" s="111">
        <v>31</v>
      </c>
      <c r="C38" s="175" t="s">
        <v>1690</v>
      </c>
      <c r="D38" s="110" t="s">
        <v>684</v>
      </c>
      <c r="E38" s="110" t="s">
        <v>2350</v>
      </c>
      <c r="F38" s="110" t="s">
        <v>50</v>
      </c>
      <c r="G38" s="110" t="s">
        <v>51</v>
      </c>
      <c r="H38" s="110" t="s">
        <v>52</v>
      </c>
      <c r="I38" s="110" t="s">
        <v>53</v>
      </c>
      <c r="J38" s="110">
        <v>8049</v>
      </c>
      <c r="K38" s="110">
        <v>4</v>
      </c>
      <c r="L38" s="110" t="s">
        <v>108</v>
      </c>
      <c r="M38" s="113" t="s">
        <v>2261</v>
      </c>
      <c r="N38" s="112">
        <v>39774</v>
      </c>
      <c r="O38" s="115">
        <v>2862.35</v>
      </c>
      <c r="P38" s="110" t="s">
        <v>2158</v>
      </c>
      <c r="Q38" s="110" t="s">
        <v>4228</v>
      </c>
      <c r="R38" s="2"/>
      <c r="T38" s="4"/>
      <c r="U38" s="4"/>
      <c r="V38" s="2"/>
      <c r="X38" s="4"/>
      <c r="Y38" s="4"/>
      <c r="Z38" s="2"/>
      <c r="AB38" s="4"/>
      <c r="AC38" s="4"/>
      <c r="AD38" s="2"/>
      <c r="AF38" s="4"/>
      <c r="AG38" s="4"/>
      <c r="AH38" s="2"/>
      <c r="AJ38" s="4"/>
      <c r="AK38" s="4"/>
      <c r="AL38" s="2"/>
      <c r="AN38" s="4"/>
      <c r="AO38" s="4"/>
      <c r="AP38" s="2"/>
      <c r="AR38" s="4"/>
      <c r="AS38" s="4"/>
      <c r="AT38" s="2"/>
      <c r="AV38" s="4"/>
      <c r="AW38" s="4"/>
      <c r="AX38" s="2"/>
      <c r="AZ38" s="4"/>
      <c r="BA38" s="4"/>
      <c r="BB38" s="2"/>
    </row>
    <row r="39" spans="1:54" ht="42.75" x14ac:dyDescent="0.2">
      <c r="A39" s="110">
        <v>5291</v>
      </c>
      <c r="B39" s="111">
        <v>32</v>
      </c>
      <c r="C39" s="175" t="s">
        <v>1689</v>
      </c>
      <c r="D39" s="110" t="s">
        <v>684</v>
      </c>
      <c r="E39" s="110" t="s">
        <v>2350</v>
      </c>
      <c r="F39" s="110" t="s">
        <v>50</v>
      </c>
      <c r="G39" s="110" t="s">
        <v>51</v>
      </c>
      <c r="H39" s="110" t="s">
        <v>54</v>
      </c>
      <c r="I39" s="110" t="s">
        <v>55</v>
      </c>
      <c r="J39" s="110">
        <v>8049</v>
      </c>
      <c r="K39" s="110">
        <v>4</v>
      </c>
      <c r="L39" s="110" t="s">
        <v>108</v>
      </c>
      <c r="M39" s="113" t="s">
        <v>2261</v>
      </c>
      <c r="N39" s="112">
        <v>39774</v>
      </c>
      <c r="O39" s="115">
        <v>2862.35</v>
      </c>
      <c r="P39" s="110" t="s">
        <v>2158</v>
      </c>
      <c r="Q39" s="110" t="s">
        <v>4228</v>
      </c>
      <c r="R39" s="2"/>
      <c r="T39" s="4"/>
      <c r="U39" s="4"/>
      <c r="V39" s="2"/>
      <c r="X39" s="4"/>
      <c r="Y39" s="4"/>
      <c r="Z39" s="2"/>
      <c r="AB39" s="4"/>
      <c r="AC39" s="4"/>
      <c r="AD39" s="2"/>
      <c r="AF39" s="4"/>
      <c r="AG39" s="4"/>
      <c r="AH39" s="2"/>
      <c r="AJ39" s="4"/>
      <c r="AK39" s="4"/>
      <c r="AL39" s="2"/>
      <c r="AN39" s="4"/>
      <c r="AO39" s="4"/>
      <c r="AP39" s="2"/>
      <c r="AR39" s="4"/>
      <c r="AS39" s="4"/>
      <c r="AT39" s="2"/>
      <c r="AV39" s="4"/>
      <c r="AW39" s="4"/>
      <c r="AX39" s="2"/>
      <c r="AZ39" s="4"/>
      <c r="BA39" s="4"/>
      <c r="BB39" s="2"/>
    </row>
    <row r="40" spans="1:54" ht="42.75" x14ac:dyDescent="0.2">
      <c r="A40" s="110">
        <v>5291</v>
      </c>
      <c r="B40" s="111">
        <v>33</v>
      </c>
      <c r="C40" s="175" t="s">
        <v>1688</v>
      </c>
      <c r="D40" s="110" t="s">
        <v>48</v>
      </c>
      <c r="E40" s="110" t="s">
        <v>2350</v>
      </c>
      <c r="F40" s="110" t="s">
        <v>49</v>
      </c>
      <c r="G40" s="110" t="s">
        <v>271</v>
      </c>
      <c r="H40" s="110" t="s">
        <v>272</v>
      </c>
      <c r="I40" s="110" t="s">
        <v>273</v>
      </c>
      <c r="J40" s="110">
        <v>8049</v>
      </c>
      <c r="K40" s="110">
        <v>4</v>
      </c>
      <c r="L40" s="110" t="s">
        <v>108</v>
      </c>
      <c r="M40" s="113" t="s">
        <v>2261</v>
      </c>
      <c r="N40" s="112">
        <v>39774</v>
      </c>
      <c r="O40" s="115">
        <v>7317.5</v>
      </c>
      <c r="P40" s="110" t="s">
        <v>2158</v>
      </c>
      <c r="Q40" s="110" t="s">
        <v>4228</v>
      </c>
      <c r="R40" s="2"/>
      <c r="T40" s="4"/>
      <c r="U40" s="4"/>
      <c r="V40" s="2"/>
      <c r="X40" s="4"/>
      <c r="Y40" s="4"/>
      <c r="Z40" s="2"/>
      <c r="AB40" s="4"/>
      <c r="AC40" s="4"/>
      <c r="AD40" s="2"/>
      <c r="AF40" s="4"/>
      <c r="AG40" s="4"/>
      <c r="AH40" s="2"/>
      <c r="AJ40" s="4"/>
      <c r="AK40" s="4"/>
      <c r="AL40" s="2"/>
      <c r="AN40" s="4"/>
      <c r="AO40" s="4"/>
      <c r="AP40" s="2"/>
      <c r="AR40" s="4"/>
      <c r="AS40" s="4"/>
      <c r="AT40" s="2"/>
      <c r="AV40" s="4"/>
      <c r="AW40" s="4"/>
      <c r="AX40" s="2"/>
      <c r="AZ40" s="4"/>
      <c r="BA40" s="4"/>
      <c r="BB40" s="2"/>
    </row>
    <row r="41" spans="1:54" ht="42.75" x14ac:dyDescent="0.2">
      <c r="A41" s="110">
        <v>5291</v>
      </c>
      <c r="B41" s="111">
        <v>34</v>
      </c>
      <c r="C41" s="175" t="s">
        <v>1687</v>
      </c>
      <c r="D41" s="110" t="s">
        <v>1988</v>
      </c>
      <c r="E41" s="110" t="s">
        <v>2350</v>
      </c>
      <c r="F41" s="110" t="s">
        <v>348</v>
      </c>
      <c r="G41" s="110"/>
      <c r="H41" s="110" t="s">
        <v>349</v>
      </c>
      <c r="I41" s="110" t="s">
        <v>148</v>
      </c>
      <c r="J41" s="110">
        <v>8049</v>
      </c>
      <c r="K41" s="110">
        <v>4</v>
      </c>
      <c r="L41" s="110" t="s">
        <v>108</v>
      </c>
      <c r="M41" s="113" t="s">
        <v>2266</v>
      </c>
      <c r="N41" s="112">
        <v>39774</v>
      </c>
      <c r="O41" s="115">
        <v>8068.86</v>
      </c>
      <c r="P41" s="110" t="s">
        <v>363</v>
      </c>
      <c r="Q41" s="110" t="s">
        <v>4228</v>
      </c>
      <c r="R41" s="2"/>
      <c r="T41" s="4"/>
      <c r="U41" s="4"/>
      <c r="V41" s="2"/>
      <c r="X41" s="4"/>
      <c r="Y41" s="4"/>
      <c r="Z41" s="2"/>
      <c r="AB41" s="4"/>
      <c r="AC41" s="4"/>
      <c r="AD41" s="2"/>
      <c r="AF41" s="4"/>
      <c r="AG41" s="4"/>
      <c r="AH41" s="2"/>
      <c r="AJ41" s="4"/>
      <c r="AK41" s="4"/>
      <c r="AL41" s="2"/>
      <c r="AN41" s="4"/>
      <c r="AO41" s="4"/>
      <c r="AP41" s="2"/>
      <c r="AR41" s="4"/>
      <c r="AS41" s="4"/>
      <c r="AT41" s="2"/>
      <c r="AV41" s="4"/>
      <c r="AW41" s="4"/>
      <c r="AX41" s="2"/>
      <c r="AZ41" s="4"/>
      <c r="BA41" s="4"/>
      <c r="BB41" s="2"/>
    </row>
    <row r="42" spans="1:54" ht="42.75" x14ac:dyDescent="0.2">
      <c r="A42" s="110">
        <v>5291</v>
      </c>
      <c r="B42" s="111">
        <v>35</v>
      </c>
      <c r="C42" s="175" t="s">
        <v>1686</v>
      </c>
      <c r="D42" s="110" t="s">
        <v>275</v>
      </c>
      <c r="E42" s="110" t="s">
        <v>2350</v>
      </c>
      <c r="F42" s="110" t="s">
        <v>245</v>
      </c>
      <c r="G42" s="110" t="s">
        <v>274</v>
      </c>
      <c r="H42" s="110">
        <v>86792534954</v>
      </c>
      <c r="I42" s="110" t="s">
        <v>92</v>
      </c>
      <c r="J42" s="110">
        <v>8049</v>
      </c>
      <c r="K42" s="110">
        <v>4</v>
      </c>
      <c r="L42" s="110" t="s">
        <v>108</v>
      </c>
      <c r="M42" s="113" t="s">
        <v>2266</v>
      </c>
      <c r="N42" s="112">
        <v>39774</v>
      </c>
      <c r="O42" s="115">
        <v>2202.25</v>
      </c>
      <c r="P42" s="110" t="s">
        <v>363</v>
      </c>
      <c r="Q42" s="110" t="s">
        <v>4228</v>
      </c>
      <c r="R42" s="2"/>
      <c r="T42" s="4"/>
      <c r="U42" s="4"/>
      <c r="V42" s="2"/>
      <c r="X42" s="4"/>
      <c r="Y42" s="4"/>
      <c r="Z42" s="2"/>
      <c r="AB42" s="4"/>
      <c r="AC42" s="4"/>
      <c r="AD42" s="2"/>
      <c r="AF42" s="4"/>
      <c r="AG42" s="4"/>
      <c r="AH42" s="2"/>
      <c r="AJ42" s="4"/>
      <c r="AK42" s="4"/>
      <c r="AL42" s="2"/>
      <c r="AN42" s="4"/>
      <c r="AO42" s="4"/>
      <c r="AP42" s="2"/>
      <c r="AR42" s="4"/>
      <c r="AS42" s="4"/>
      <c r="AT42" s="2"/>
      <c r="AV42" s="4"/>
      <c r="AW42" s="4"/>
      <c r="AX42" s="2"/>
      <c r="AZ42" s="4"/>
      <c r="BA42" s="4"/>
      <c r="BB42" s="2"/>
    </row>
    <row r="43" spans="1:54" ht="42.75" x14ac:dyDescent="0.2">
      <c r="A43" s="110">
        <v>5291</v>
      </c>
      <c r="B43" s="111">
        <v>36</v>
      </c>
      <c r="C43" s="175" t="s">
        <v>1685</v>
      </c>
      <c r="D43" s="110" t="s">
        <v>347</v>
      </c>
      <c r="E43" s="110" t="s">
        <v>2350</v>
      </c>
      <c r="F43" s="110"/>
      <c r="G43" s="110"/>
      <c r="H43" s="110"/>
      <c r="I43" s="110" t="s">
        <v>705</v>
      </c>
      <c r="J43" s="110">
        <v>8049</v>
      </c>
      <c r="K43" s="110">
        <v>4</v>
      </c>
      <c r="L43" s="110" t="s">
        <v>108</v>
      </c>
      <c r="M43" s="113" t="s">
        <v>2266</v>
      </c>
      <c r="N43" s="112">
        <v>39774</v>
      </c>
      <c r="O43" s="115">
        <v>822.25</v>
      </c>
      <c r="P43" s="110" t="s">
        <v>2158</v>
      </c>
      <c r="Q43" s="110" t="s">
        <v>4228</v>
      </c>
      <c r="R43" s="2"/>
      <c r="T43" s="4"/>
      <c r="U43" s="4"/>
      <c r="V43" s="2"/>
      <c r="X43" s="4"/>
      <c r="Y43" s="4"/>
      <c r="Z43" s="2"/>
      <c r="AB43" s="4"/>
      <c r="AC43" s="4"/>
      <c r="AD43" s="2"/>
      <c r="AF43" s="4"/>
      <c r="AG43" s="4"/>
      <c r="AH43" s="2"/>
      <c r="AJ43" s="4"/>
      <c r="AK43" s="4"/>
      <c r="AL43" s="2"/>
      <c r="AN43" s="4"/>
      <c r="AO43" s="4"/>
      <c r="AP43" s="2"/>
      <c r="AR43" s="4"/>
      <c r="AS43" s="4"/>
      <c r="AT43" s="2"/>
      <c r="AV43" s="4"/>
      <c r="AW43" s="4"/>
      <c r="AX43" s="2"/>
      <c r="AZ43" s="4"/>
      <c r="BA43" s="4"/>
      <c r="BB43" s="2"/>
    </row>
    <row r="44" spans="1:54" ht="42.75" x14ac:dyDescent="0.2">
      <c r="A44" s="110">
        <v>5291</v>
      </c>
      <c r="B44" s="111">
        <v>37</v>
      </c>
      <c r="C44" s="175" t="s">
        <v>1684</v>
      </c>
      <c r="D44" s="110" t="s">
        <v>347</v>
      </c>
      <c r="E44" s="110" t="s">
        <v>2350</v>
      </c>
      <c r="F44" s="110"/>
      <c r="G44" s="110"/>
      <c r="H44" s="110"/>
      <c r="I44" s="110" t="s">
        <v>705</v>
      </c>
      <c r="J44" s="110">
        <v>8049</v>
      </c>
      <c r="K44" s="110">
        <v>4</v>
      </c>
      <c r="L44" s="110" t="s">
        <v>108</v>
      </c>
      <c r="M44" s="113" t="s">
        <v>2266</v>
      </c>
      <c r="N44" s="112">
        <v>39774</v>
      </c>
      <c r="O44" s="115">
        <v>822.25</v>
      </c>
      <c r="P44" s="110" t="s">
        <v>2158</v>
      </c>
      <c r="Q44" s="110" t="s">
        <v>4228</v>
      </c>
      <c r="R44" s="2"/>
      <c r="T44" s="4"/>
      <c r="U44" s="4"/>
      <c r="V44" s="2"/>
      <c r="X44" s="4"/>
      <c r="Y44" s="4"/>
      <c r="Z44" s="2"/>
      <c r="AB44" s="4"/>
      <c r="AC44" s="4"/>
      <c r="AD44" s="2"/>
      <c r="AF44" s="4"/>
      <c r="AG44" s="4"/>
      <c r="AH44" s="2"/>
      <c r="AJ44" s="4"/>
      <c r="AK44" s="4"/>
      <c r="AL44" s="2"/>
      <c r="AN44" s="4"/>
      <c r="AO44" s="4"/>
      <c r="AP44" s="2"/>
      <c r="AR44" s="4"/>
      <c r="AS44" s="4"/>
      <c r="AT44" s="2"/>
      <c r="AV44" s="4"/>
      <c r="AW44" s="4"/>
      <c r="AX44" s="2"/>
      <c r="AZ44" s="4"/>
      <c r="BA44" s="4"/>
      <c r="BB44" s="2"/>
    </row>
    <row r="45" spans="1:54" ht="42.75" x14ac:dyDescent="0.2">
      <c r="A45" s="110">
        <v>5291</v>
      </c>
      <c r="B45" s="111">
        <v>38</v>
      </c>
      <c r="C45" s="175" t="s">
        <v>1664</v>
      </c>
      <c r="D45" s="110" t="s">
        <v>45</v>
      </c>
      <c r="E45" s="110" t="s">
        <v>2350</v>
      </c>
      <c r="F45" s="110" t="s">
        <v>46</v>
      </c>
      <c r="G45" s="110" t="s">
        <v>47</v>
      </c>
      <c r="H45" s="110"/>
      <c r="I45" s="110" t="s">
        <v>509</v>
      </c>
      <c r="J45" s="110">
        <v>8049</v>
      </c>
      <c r="K45" s="110">
        <v>4</v>
      </c>
      <c r="L45" s="110" t="s">
        <v>108</v>
      </c>
      <c r="M45" s="113" t="s">
        <v>2261</v>
      </c>
      <c r="N45" s="112">
        <v>39774</v>
      </c>
      <c r="O45" s="115">
        <v>4554</v>
      </c>
      <c r="P45" s="110" t="s">
        <v>2158</v>
      </c>
      <c r="Q45" s="110" t="s">
        <v>4228</v>
      </c>
      <c r="R45" s="2"/>
      <c r="T45" s="4"/>
      <c r="U45" s="4"/>
      <c r="V45" s="2"/>
      <c r="X45" s="4"/>
      <c r="Y45" s="4"/>
      <c r="Z45" s="2"/>
      <c r="AB45" s="4"/>
      <c r="AC45" s="4"/>
      <c r="AD45" s="2"/>
      <c r="AF45" s="4"/>
      <c r="AG45" s="4"/>
      <c r="AH45" s="2"/>
      <c r="AJ45" s="4"/>
      <c r="AK45" s="4"/>
      <c r="AL45" s="2"/>
      <c r="AN45" s="4"/>
      <c r="AO45" s="4"/>
      <c r="AP45" s="2"/>
      <c r="AR45" s="4"/>
      <c r="AS45" s="4"/>
      <c r="AT45" s="2"/>
      <c r="AV45" s="4"/>
      <c r="AW45" s="4"/>
      <c r="AX45" s="2"/>
      <c r="AZ45" s="4"/>
      <c r="BA45" s="4"/>
      <c r="BB45" s="2"/>
    </row>
    <row r="46" spans="1:54" ht="42.75" x14ac:dyDescent="0.2">
      <c r="A46" s="110">
        <v>5291</v>
      </c>
      <c r="B46" s="111">
        <v>39</v>
      </c>
      <c r="C46" s="175" t="s">
        <v>1663</v>
      </c>
      <c r="D46" s="110" t="s">
        <v>45</v>
      </c>
      <c r="E46" s="110" t="s">
        <v>2350</v>
      </c>
      <c r="F46" s="110" t="s">
        <v>46</v>
      </c>
      <c r="G46" s="110" t="s">
        <v>47</v>
      </c>
      <c r="H46" s="110"/>
      <c r="I46" s="110" t="s">
        <v>509</v>
      </c>
      <c r="J46" s="110">
        <v>8049</v>
      </c>
      <c r="K46" s="110">
        <v>4</v>
      </c>
      <c r="L46" s="110" t="s">
        <v>108</v>
      </c>
      <c r="M46" s="113" t="s">
        <v>2261</v>
      </c>
      <c r="N46" s="112">
        <v>39774</v>
      </c>
      <c r="O46" s="115">
        <v>4554</v>
      </c>
      <c r="P46" s="110" t="s">
        <v>242</v>
      </c>
      <c r="Q46" s="110" t="s">
        <v>4228</v>
      </c>
      <c r="R46" s="2"/>
      <c r="T46" s="4"/>
      <c r="U46" s="4"/>
      <c r="V46" s="2"/>
      <c r="X46" s="4"/>
      <c r="Y46" s="4"/>
      <c r="Z46" s="2"/>
      <c r="AB46" s="4"/>
      <c r="AC46" s="4"/>
      <c r="AD46" s="2"/>
      <c r="AF46" s="4"/>
      <c r="AG46" s="4"/>
      <c r="AH46" s="2"/>
      <c r="AJ46" s="4"/>
      <c r="AK46" s="4"/>
      <c r="AL46" s="2"/>
      <c r="AN46" s="4"/>
      <c r="AO46" s="4"/>
      <c r="AP46" s="2"/>
      <c r="AR46" s="4"/>
      <c r="AS46" s="4"/>
      <c r="AT46" s="2"/>
      <c r="AV46" s="4"/>
      <c r="AW46" s="4"/>
      <c r="AX46" s="2"/>
      <c r="AZ46" s="4"/>
      <c r="BA46" s="4"/>
      <c r="BB46" s="2"/>
    </row>
    <row r="47" spans="1:54" ht="42.75" x14ac:dyDescent="0.2">
      <c r="A47" s="110">
        <v>5291</v>
      </c>
      <c r="B47" s="111">
        <v>40</v>
      </c>
      <c r="C47" s="175" t="s">
        <v>1662</v>
      </c>
      <c r="D47" s="110" t="s">
        <v>110</v>
      </c>
      <c r="E47" s="110" t="s">
        <v>2350</v>
      </c>
      <c r="F47" s="110" t="s">
        <v>556</v>
      </c>
      <c r="G47" s="110" t="s">
        <v>557</v>
      </c>
      <c r="H47" s="110" t="s">
        <v>558</v>
      </c>
      <c r="I47" s="110" t="s">
        <v>187</v>
      </c>
      <c r="J47" s="110">
        <v>8049</v>
      </c>
      <c r="K47" s="110">
        <v>4</v>
      </c>
      <c r="L47" s="110" t="s">
        <v>108</v>
      </c>
      <c r="M47" s="113" t="s">
        <v>2266</v>
      </c>
      <c r="N47" s="112">
        <v>39774</v>
      </c>
      <c r="O47" s="115">
        <v>4370</v>
      </c>
      <c r="P47" s="110" t="s">
        <v>5078</v>
      </c>
      <c r="Q47" s="110" t="s">
        <v>4228</v>
      </c>
      <c r="R47" s="2"/>
      <c r="T47" s="4"/>
      <c r="U47" s="4"/>
      <c r="V47" s="2"/>
      <c r="X47" s="4"/>
      <c r="Y47" s="4"/>
      <c r="Z47" s="2"/>
      <c r="AB47" s="4"/>
      <c r="AC47" s="4"/>
      <c r="AD47" s="2"/>
      <c r="AF47" s="4"/>
      <c r="AG47" s="4"/>
      <c r="AH47" s="2"/>
      <c r="AJ47" s="4"/>
      <c r="AK47" s="4"/>
      <c r="AL47" s="2"/>
      <c r="AN47" s="4"/>
      <c r="AO47" s="4"/>
      <c r="AP47" s="2"/>
      <c r="AR47" s="4"/>
      <c r="AS47" s="4"/>
      <c r="AT47" s="2"/>
      <c r="AV47" s="4"/>
      <c r="AW47" s="4"/>
      <c r="AX47" s="2"/>
      <c r="AZ47" s="4"/>
      <c r="BA47" s="4"/>
      <c r="BB47" s="2"/>
    </row>
    <row r="48" spans="1:54" ht="42.75" x14ac:dyDescent="0.2">
      <c r="A48" s="110">
        <v>5291</v>
      </c>
      <c r="B48" s="111">
        <v>41</v>
      </c>
      <c r="C48" s="175" t="s">
        <v>1661</v>
      </c>
      <c r="D48" s="110" t="s">
        <v>441</v>
      </c>
      <c r="E48" s="110" t="s">
        <v>2350</v>
      </c>
      <c r="F48" s="110" t="s">
        <v>442</v>
      </c>
      <c r="G48" s="110"/>
      <c r="H48" s="110"/>
      <c r="I48" s="110" t="s">
        <v>189</v>
      </c>
      <c r="J48" s="110">
        <v>8049</v>
      </c>
      <c r="K48" s="110">
        <v>4</v>
      </c>
      <c r="L48" s="110" t="s">
        <v>108</v>
      </c>
      <c r="M48" s="113" t="s">
        <v>2261</v>
      </c>
      <c r="N48" s="112">
        <v>39774</v>
      </c>
      <c r="O48" s="115">
        <v>4082.5</v>
      </c>
      <c r="P48" s="110" t="s">
        <v>363</v>
      </c>
      <c r="Q48" s="110" t="s">
        <v>4228</v>
      </c>
      <c r="R48" s="2"/>
      <c r="T48" s="4"/>
      <c r="U48" s="4"/>
      <c r="V48" s="2"/>
      <c r="X48" s="4"/>
      <c r="Y48" s="4"/>
      <c r="Z48" s="2"/>
      <c r="AB48" s="4"/>
      <c r="AC48" s="4"/>
      <c r="AD48" s="2"/>
      <c r="AF48" s="4"/>
      <c r="AG48" s="4"/>
      <c r="AH48" s="2"/>
      <c r="AJ48" s="4"/>
      <c r="AK48" s="4"/>
      <c r="AL48" s="2"/>
      <c r="AN48" s="4"/>
      <c r="AO48" s="4"/>
      <c r="AP48" s="2"/>
      <c r="AR48" s="4"/>
      <c r="AS48" s="4"/>
      <c r="AT48" s="2"/>
      <c r="AV48" s="4"/>
      <c r="AW48" s="4"/>
      <c r="AX48" s="2"/>
      <c r="AZ48" s="4"/>
      <c r="BA48" s="4"/>
      <c r="BB48" s="2"/>
    </row>
    <row r="49" spans="1:54" ht="42.75" x14ac:dyDescent="0.2">
      <c r="A49" s="110">
        <v>5291</v>
      </c>
      <c r="B49" s="111">
        <v>42</v>
      </c>
      <c r="C49" s="175" t="s">
        <v>1660</v>
      </c>
      <c r="D49" s="110" t="s">
        <v>810</v>
      </c>
      <c r="E49" s="110" t="s">
        <v>2350</v>
      </c>
      <c r="F49" s="110" t="s">
        <v>685</v>
      </c>
      <c r="G49" s="110"/>
      <c r="H49" s="110"/>
      <c r="I49" s="110"/>
      <c r="J49" s="110">
        <v>8049</v>
      </c>
      <c r="K49" s="110">
        <v>4</v>
      </c>
      <c r="L49" s="110" t="s">
        <v>108</v>
      </c>
      <c r="M49" s="113" t="s">
        <v>2261</v>
      </c>
      <c r="N49" s="112">
        <v>39774</v>
      </c>
      <c r="O49" s="115">
        <v>2875</v>
      </c>
      <c r="P49" s="110" t="s">
        <v>242</v>
      </c>
      <c r="Q49" s="110" t="s">
        <v>4228</v>
      </c>
      <c r="R49" s="2"/>
      <c r="T49" s="4"/>
      <c r="U49" s="4"/>
      <c r="V49" s="2"/>
      <c r="X49" s="4"/>
      <c r="Y49" s="4"/>
      <c r="Z49" s="2"/>
      <c r="AB49" s="4"/>
      <c r="AC49" s="4"/>
      <c r="AD49" s="2"/>
      <c r="AF49" s="4"/>
      <c r="AG49" s="4"/>
      <c r="AH49" s="2"/>
      <c r="AJ49" s="4"/>
      <c r="AK49" s="4"/>
      <c r="AL49" s="2"/>
      <c r="AN49" s="4"/>
      <c r="AO49" s="4"/>
      <c r="AP49" s="2"/>
      <c r="AR49" s="4"/>
      <c r="AS49" s="4"/>
      <c r="AT49" s="2"/>
      <c r="AV49" s="4"/>
      <c r="AW49" s="4"/>
      <c r="AX49" s="2"/>
      <c r="AZ49" s="4"/>
      <c r="BA49" s="4"/>
      <c r="BB49" s="2"/>
    </row>
    <row r="50" spans="1:54" ht="42.75" x14ac:dyDescent="0.2">
      <c r="A50" s="110">
        <v>5291</v>
      </c>
      <c r="B50" s="111">
        <v>43</v>
      </c>
      <c r="C50" s="175" t="s">
        <v>1659</v>
      </c>
      <c r="D50" s="110" t="s">
        <v>616</v>
      </c>
      <c r="E50" s="110" t="s">
        <v>2350</v>
      </c>
      <c r="F50" s="110"/>
      <c r="G50" s="110" t="s">
        <v>346</v>
      </c>
      <c r="H50" s="110"/>
      <c r="I50" s="110" t="s">
        <v>469</v>
      </c>
      <c r="J50" s="110">
        <v>8049</v>
      </c>
      <c r="K50" s="110">
        <v>4</v>
      </c>
      <c r="L50" s="110" t="s">
        <v>108</v>
      </c>
      <c r="M50" s="113" t="s">
        <v>2266</v>
      </c>
      <c r="N50" s="112">
        <v>39774</v>
      </c>
      <c r="O50" s="115">
        <v>1035</v>
      </c>
      <c r="P50" s="110" t="s">
        <v>242</v>
      </c>
      <c r="Q50" s="110" t="s">
        <v>4228</v>
      </c>
      <c r="R50" s="2"/>
      <c r="T50" s="4"/>
      <c r="U50" s="4"/>
      <c r="V50" s="2"/>
      <c r="X50" s="4"/>
      <c r="Y50" s="4"/>
      <c r="Z50" s="2"/>
      <c r="AB50" s="4"/>
      <c r="AC50" s="4"/>
      <c r="AD50" s="2"/>
      <c r="AF50" s="4"/>
      <c r="AG50" s="4"/>
      <c r="AH50" s="2"/>
      <c r="AJ50" s="4"/>
      <c r="AK50" s="4"/>
      <c r="AL50" s="2"/>
      <c r="AN50" s="4"/>
      <c r="AO50" s="4"/>
      <c r="AP50" s="2"/>
      <c r="AR50" s="4"/>
      <c r="AS50" s="4"/>
      <c r="AT50" s="2"/>
      <c r="AV50" s="4"/>
      <c r="AW50" s="4"/>
      <c r="AX50" s="2"/>
      <c r="AZ50" s="4"/>
      <c r="BA50" s="4"/>
      <c r="BB50" s="2"/>
    </row>
    <row r="51" spans="1:54" ht="81" x14ac:dyDescent="0.2">
      <c r="A51" s="110">
        <v>5291</v>
      </c>
      <c r="B51" s="111">
        <v>44</v>
      </c>
      <c r="C51" s="175" t="s">
        <v>3828</v>
      </c>
      <c r="D51" s="110" t="s">
        <v>5204</v>
      </c>
      <c r="E51" s="110" t="s">
        <v>2350</v>
      </c>
      <c r="F51" s="110" t="s">
        <v>3829</v>
      </c>
      <c r="G51" s="110" t="s">
        <v>400</v>
      </c>
      <c r="H51" s="110"/>
      <c r="I51" s="110" t="s">
        <v>3830</v>
      </c>
      <c r="J51" s="110">
        <v>8049</v>
      </c>
      <c r="K51" s="110">
        <v>4</v>
      </c>
      <c r="L51" s="110" t="s">
        <v>108</v>
      </c>
      <c r="M51" s="113" t="s">
        <v>2261</v>
      </c>
      <c r="N51" s="112">
        <v>39774</v>
      </c>
      <c r="O51" s="115">
        <v>15989.6</v>
      </c>
      <c r="P51" s="110" t="s">
        <v>2158</v>
      </c>
      <c r="Q51" s="110" t="s">
        <v>4228</v>
      </c>
      <c r="R51" s="2"/>
      <c r="T51" s="4"/>
      <c r="U51" s="4"/>
      <c r="V51" s="2"/>
      <c r="X51" s="4"/>
      <c r="Y51" s="4"/>
      <c r="Z51" s="2"/>
      <c r="AB51" s="4"/>
      <c r="AC51" s="4"/>
      <c r="AD51" s="2"/>
      <c r="AF51" s="4"/>
      <c r="AG51" s="4"/>
      <c r="AH51" s="2"/>
      <c r="AJ51" s="4"/>
      <c r="AK51" s="4"/>
      <c r="AL51" s="2"/>
      <c r="AN51" s="4"/>
      <c r="AO51" s="4"/>
      <c r="AP51" s="2"/>
      <c r="AR51" s="4"/>
      <c r="AS51" s="4"/>
      <c r="AT51" s="2"/>
      <c r="AV51" s="4"/>
      <c r="AW51" s="4"/>
      <c r="AX51" s="2"/>
      <c r="AZ51" s="4"/>
      <c r="BA51" s="4"/>
      <c r="BB51" s="2"/>
    </row>
    <row r="52" spans="1:54" ht="42.75" x14ac:dyDescent="0.2">
      <c r="A52" s="110">
        <v>5291</v>
      </c>
      <c r="B52" s="111">
        <v>45</v>
      </c>
      <c r="C52" s="175" t="s">
        <v>1658</v>
      </c>
      <c r="D52" s="110" t="s">
        <v>615</v>
      </c>
      <c r="E52" s="110" t="s">
        <v>2350</v>
      </c>
      <c r="F52" s="110" t="s">
        <v>440</v>
      </c>
      <c r="G52" s="110"/>
      <c r="H52" s="110"/>
      <c r="I52" s="110" t="s">
        <v>3853</v>
      </c>
      <c r="J52" s="110">
        <v>8049</v>
      </c>
      <c r="K52" s="110">
        <v>4</v>
      </c>
      <c r="L52" s="110" t="s">
        <v>108</v>
      </c>
      <c r="M52" s="113" t="s">
        <v>2261</v>
      </c>
      <c r="N52" s="112">
        <v>39774</v>
      </c>
      <c r="O52" s="115">
        <v>2070</v>
      </c>
      <c r="P52" s="110" t="s">
        <v>363</v>
      </c>
      <c r="Q52" s="110" t="s">
        <v>4228</v>
      </c>
      <c r="R52" s="2"/>
      <c r="T52" s="4"/>
      <c r="U52" s="4"/>
      <c r="V52" s="2"/>
      <c r="X52" s="4"/>
      <c r="Y52" s="4"/>
      <c r="Z52" s="2"/>
      <c r="AB52" s="4"/>
      <c r="AC52" s="4"/>
      <c r="AD52" s="2"/>
      <c r="AF52" s="4"/>
      <c r="AG52" s="4"/>
      <c r="AH52" s="2"/>
      <c r="AJ52" s="4"/>
      <c r="AK52" s="4"/>
      <c r="AL52" s="2"/>
      <c r="AN52" s="4"/>
      <c r="AO52" s="4"/>
      <c r="AP52" s="2"/>
      <c r="AR52" s="4"/>
      <c r="AS52" s="4"/>
      <c r="AT52" s="2"/>
      <c r="AV52" s="4"/>
      <c r="AW52" s="4"/>
      <c r="AX52" s="2"/>
      <c r="AZ52" s="4"/>
      <c r="BA52" s="4"/>
      <c r="BB52" s="2"/>
    </row>
    <row r="53" spans="1:54" ht="42.75" x14ac:dyDescent="0.2">
      <c r="A53" s="110">
        <v>5291</v>
      </c>
      <c r="B53" s="111">
        <v>46</v>
      </c>
      <c r="C53" s="175" t="s">
        <v>1655</v>
      </c>
      <c r="D53" s="110" t="s">
        <v>1770</v>
      </c>
      <c r="E53" s="110" t="s">
        <v>2350</v>
      </c>
      <c r="F53" s="110" t="s">
        <v>153</v>
      </c>
      <c r="G53" s="110" t="s">
        <v>400</v>
      </c>
      <c r="H53" s="110"/>
      <c r="I53" s="110" t="s">
        <v>463</v>
      </c>
      <c r="J53" s="110">
        <v>8049</v>
      </c>
      <c r="K53" s="110">
        <v>4</v>
      </c>
      <c r="L53" s="110" t="s">
        <v>108</v>
      </c>
      <c r="M53" s="113" t="s">
        <v>2261</v>
      </c>
      <c r="N53" s="112">
        <v>39774</v>
      </c>
      <c r="O53" s="115">
        <v>2780.7</v>
      </c>
      <c r="P53" s="110" t="s">
        <v>242</v>
      </c>
      <c r="Q53" s="110" t="s">
        <v>4228</v>
      </c>
      <c r="R53" s="2"/>
      <c r="T53" s="4"/>
      <c r="U53" s="4"/>
      <c r="V53" s="2"/>
      <c r="X53" s="4"/>
      <c r="Y53" s="4"/>
      <c r="Z53" s="2"/>
      <c r="AB53" s="4"/>
      <c r="AC53" s="4"/>
      <c r="AD53" s="2"/>
      <c r="AF53" s="4"/>
      <c r="AG53" s="4"/>
      <c r="AH53" s="2"/>
      <c r="AJ53" s="4"/>
      <c r="AK53" s="4"/>
      <c r="AL53" s="2"/>
      <c r="AN53" s="4"/>
      <c r="AO53" s="4"/>
      <c r="AP53" s="2"/>
      <c r="AR53" s="4"/>
      <c r="AS53" s="4"/>
      <c r="AT53" s="2"/>
      <c r="AV53" s="4"/>
      <c r="AW53" s="4"/>
      <c r="AX53" s="2"/>
      <c r="AZ53" s="4"/>
      <c r="BA53" s="4"/>
      <c r="BB53" s="2"/>
    </row>
    <row r="54" spans="1:54" ht="42.75" x14ac:dyDescent="0.2">
      <c r="A54" s="110">
        <v>5291</v>
      </c>
      <c r="B54" s="111">
        <v>47</v>
      </c>
      <c r="C54" s="175" t="s">
        <v>1652</v>
      </c>
      <c r="D54" s="110" t="s">
        <v>106</v>
      </c>
      <c r="E54" s="110" t="s">
        <v>2350</v>
      </c>
      <c r="F54" s="110" t="s">
        <v>107</v>
      </c>
      <c r="G54" s="110" t="s">
        <v>400</v>
      </c>
      <c r="H54" s="110">
        <v>327452</v>
      </c>
      <c r="I54" s="110" t="s">
        <v>2</v>
      </c>
      <c r="J54" s="110">
        <v>8049</v>
      </c>
      <c r="K54" s="110">
        <v>4</v>
      </c>
      <c r="L54" s="110" t="s">
        <v>108</v>
      </c>
      <c r="M54" s="113" t="s">
        <v>2266</v>
      </c>
      <c r="N54" s="112">
        <v>39774</v>
      </c>
      <c r="O54" s="115">
        <v>29382.5</v>
      </c>
      <c r="P54" s="110" t="s">
        <v>242</v>
      </c>
      <c r="Q54" s="110" t="s">
        <v>4228</v>
      </c>
      <c r="R54" s="2"/>
      <c r="T54" s="4"/>
      <c r="U54" s="4"/>
      <c r="V54" s="2"/>
      <c r="X54" s="4"/>
      <c r="Y54" s="4"/>
      <c r="Z54" s="2"/>
      <c r="AB54" s="4"/>
      <c r="AC54" s="4"/>
      <c r="AD54" s="2"/>
      <c r="AF54" s="4"/>
      <c r="AG54" s="4"/>
      <c r="AH54" s="2"/>
      <c r="AJ54" s="4"/>
      <c r="AK54" s="4"/>
      <c r="AL54" s="2"/>
      <c r="AN54" s="4"/>
      <c r="AO54" s="4"/>
      <c r="AP54" s="2"/>
      <c r="AR54" s="4"/>
      <c r="AS54" s="4"/>
      <c r="AT54" s="2"/>
      <c r="AV54" s="4"/>
      <c r="AW54" s="4"/>
      <c r="AX54" s="2"/>
      <c r="AZ54" s="4"/>
      <c r="BA54" s="4"/>
      <c r="BB54" s="2"/>
    </row>
    <row r="55" spans="1:54" ht="42.75" x14ac:dyDescent="0.2">
      <c r="A55" s="110">
        <v>5291</v>
      </c>
      <c r="B55" s="111">
        <v>48</v>
      </c>
      <c r="C55" s="175" t="s">
        <v>1653</v>
      </c>
      <c r="D55" s="110" t="s">
        <v>109</v>
      </c>
      <c r="E55" s="110" t="s">
        <v>2350</v>
      </c>
      <c r="F55" s="110" t="s">
        <v>107</v>
      </c>
      <c r="G55" s="110" t="s">
        <v>400</v>
      </c>
      <c r="H55" s="110">
        <v>47187</v>
      </c>
      <c r="I55" s="110" t="s">
        <v>2</v>
      </c>
      <c r="J55" s="110">
        <v>8049</v>
      </c>
      <c r="K55" s="110">
        <v>4</v>
      </c>
      <c r="L55" s="110" t="s">
        <v>108</v>
      </c>
      <c r="M55" s="113" t="s">
        <v>2266</v>
      </c>
      <c r="N55" s="112">
        <v>39774</v>
      </c>
      <c r="O55" s="115">
        <v>27605.75</v>
      </c>
      <c r="P55" s="110" t="s">
        <v>2158</v>
      </c>
      <c r="Q55" s="110" t="s">
        <v>4228</v>
      </c>
      <c r="R55" s="2"/>
      <c r="T55" s="4"/>
      <c r="U55" s="4"/>
      <c r="V55" s="2"/>
      <c r="X55" s="4"/>
      <c r="Y55" s="4"/>
      <c r="Z55" s="2"/>
      <c r="AB55" s="4"/>
      <c r="AC55" s="4"/>
      <c r="AD55" s="2"/>
      <c r="AF55" s="4"/>
      <c r="AG55" s="4"/>
      <c r="AH55" s="2"/>
      <c r="AJ55" s="4"/>
      <c r="AK55" s="4"/>
      <c r="AL55" s="2"/>
      <c r="AN55" s="4"/>
      <c r="AO55" s="4"/>
      <c r="AP55" s="2"/>
      <c r="AR55" s="4"/>
      <c r="AS55" s="4"/>
      <c r="AT55" s="2"/>
      <c r="AV55" s="4"/>
      <c r="AW55" s="4"/>
      <c r="AX55" s="2"/>
      <c r="AZ55" s="4"/>
      <c r="BA55" s="4"/>
      <c r="BB55" s="2"/>
    </row>
    <row r="56" spans="1:54" ht="28.5" x14ac:dyDescent="0.2">
      <c r="A56" s="110">
        <v>5291</v>
      </c>
      <c r="B56" s="111">
        <v>49</v>
      </c>
      <c r="C56" s="175" t="s">
        <v>1654</v>
      </c>
      <c r="D56" s="110" t="s">
        <v>109</v>
      </c>
      <c r="E56" s="110" t="s">
        <v>2350</v>
      </c>
      <c r="F56" s="110" t="s">
        <v>107</v>
      </c>
      <c r="G56" s="110" t="s">
        <v>400</v>
      </c>
      <c r="H56" s="110">
        <v>47187</v>
      </c>
      <c r="I56" s="110" t="s">
        <v>2</v>
      </c>
      <c r="J56" s="110">
        <v>8049</v>
      </c>
      <c r="K56" s="110">
        <v>4</v>
      </c>
      <c r="L56" s="110" t="s">
        <v>108</v>
      </c>
      <c r="M56" s="113" t="s">
        <v>2266</v>
      </c>
      <c r="N56" s="112">
        <v>39774</v>
      </c>
      <c r="O56" s="115">
        <v>27605.75</v>
      </c>
      <c r="P56" s="110" t="s">
        <v>242</v>
      </c>
      <c r="Q56" s="110" t="s">
        <v>5079</v>
      </c>
      <c r="R56" s="2"/>
      <c r="T56" s="4"/>
      <c r="U56" s="4"/>
      <c r="V56" s="2"/>
      <c r="X56" s="4"/>
      <c r="Y56" s="4"/>
      <c r="Z56" s="2"/>
      <c r="AB56" s="4"/>
      <c r="AC56" s="4"/>
      <c r="AD56" s="2"/>
      <c r="AF56" s="4"/>
      <c r="AG56" s="4"/>
      <c r="AH56" s="2"/>
      <c r="AJ56" s="4"/>
      <c r="AK56" s="4"/>
      <c r="AL56" s="2"/>
      <c r="AN56" s="4"/>
      <c r="AO56" s="4"/>
      <c r="AP56" s="2"/>
      <c r="AR56" s="4"/>
      <c r="AS56" s="4"/>
      <c r="AT56" s="2"/>
      <c r="AV56" s="4"/>
      <c r="AW56" s="4"/>
      <c r="AX56" s="2"/>
      <c r="AZ56" s="4"/>
      <c r="BA56" s="4"/>
      <c r="BB56" s="2"/>
    </row>
    <row r="57" spans="1:54" ht="42.75" x14ac:dyDescent="0.2">
      <c r="A57" s="110">
        <v>5291</v>
      </c>
      <c r="B57" s="111">
        <v>50</v>
      </c>
      <c r="C57" s="175" t="s">
        <v>1350</v>
      </c>
      <c r="D57" s="110" t="s">
        <v>563</v>
      </c>
      <c r="E57" s="110" t="s">
        <v>2350</v>
      </c>
      <c r="F57" s="110" t="s">
        <v>564</v>
      </c>
      <c r="G57" s="110" t="s">
        <v>565</v>
      </c>
      <c r="H57" s="110" t="s">
        <v>239</v>
      </c>
      <c r="I57" s="110" t="s">
        <v>469</v>
      </c>
      <c r="J57" s="110">
        <v>8049</v>
      </c>
      <c r="K57" s="110">
        <v>4</v>
      </c>
      <c r="L57" s="110" t="s">
        <v>108</v>
      </c>
      <c r="M57" s="113" t="s">
        <v>2266</v>
      </c>
      <c r="N57" s="112">
        <v>39774</v>
      </c>
      <c r="O57" s="115">
        <v>6773.5</v>
      </c>
      <c r="P57" s="110" t="s">
        <v>2158</v>
      </c>
      <c r="Q57" s="110" t="s">
        <v>4228</v>
      </c>
      <c r="R57" s="2"/>
      <c r="T57" s="4"/>
      <c r="U57" s="4"/>
      <c r="V57" s="2"/>
      <c r="X57" s="4"/>
      <c r="Y57" s="4"/>
      <c r="Z57" s="2"/>
      <c r="AB57" s="4"/>
      <c r="AC57" s="4"/>
      <c r="AD57" s="2"/>
      <c r="AF57" s="4"/>
      <c r="AG57" s="4"/>
      <c r="AH57" s="2"/>
      <c r="AJ57" s="4"/>
      <c r="AK57" s="4"/>
      <c r="AL57" s="2"/>
      <c r="AN57" s="4"/>
      <c r="AO57" s="4"/>
      <c r="AP57" s="2"/>
      <c r="AR57" s="4"/>
      <c r="AS57" s="4"/>
      <c r="AT57" s="2"/>
      <c r="AV57" s="4"/>
      <c r="AW57" s="4"/>
      <c r="AX57" s="2"/>
      <c r="AZ57" s="4"/>
      <c r="BA57" s="4"/>
      <c r="BB57" s="2"/>
    </row>
    <row r="58" spans="1:54" ht="42.75" x14ac:dyDescent="0.2">
      <c r="A58" s="110">
        <v>5291</v>
      </c>
      <c r="B58" s="111">
        <v>51</v>
      </c>
      <c r="C58" s="175" t="s">
        <v>1351</v>
      </c>
      <c r="D58" s="110" t="s">
        <v>622</v>
      </c>
      <c r="E58" s="110" t="s">
        <v>2350</v>
      </c>
      <c r="F58" s="110" t="s">
        <v>191</v>
      </c>
      <c r="G58" s="110" t="s">
        <v>625</v>
      </c>
      <c r="H58" s="110"/>
      <c r="I58" s="110" t="s">
        <v>463</v>
      </c>
      <c r="J58" s="110">
        <v>8049</v>
      </c>
      <c r="K58" s="110">
        <v>4</v>
      </c>
      <c r="L58" s="110" t="s">
        <v>108</v>
      </c>
      <c r="M58" s="113" t="s">
        <v>2261</v>
      </c>
      <c r="N58" s="112">
        <v>39774</v>
      </c>
      <c r="O58" s="115">
        <v>2530</v>
      </c>
      <c r="P58" s="110" t="s">
        <v>2158</v>
      </c>
      <c r="Q58" s="110" t="s">
        <v>4228</v>
      </c>
      <c r="R58" s="2"/>
      <c r="T58" s="4"/>
      <c r="U58" s="4"/>
      <c r="V58" s="2"/>
      <c r="X58" s="4"/>
      <c r="Y58" s="4"/>
      <c r="Z58" s="2"/>
      <c r="AB58" s="4"/>
      <c r="AC58" s="4"/>
      <c r="AD58" s="2"/>
      <c r="AF58" s="4"/>
      <c r="AG58" s="4"/>
      <c r="AH58" s="2"/>
      <c r="AJ58" s="4"/>
      <c r="AK58" s="4"/>
      <c r="AL58" s="2"/>
      <c r="AN58" s="4"/>
      <c r="AO58" s="4"/>
      <c r="AP58" s="2"/>
      <c r="AR58" s="4"/>
      <c r="AS58" s="4"/>
      <c r="AT58" s="2"/>
      <c r="AV58" s="4"/>
      <c r="AW58" s="4"/>
      <c r="AX58" s="2"/>
      <c r="AZ58" s="4"/>
      <c r="BA58" s="4"/>
      <c r="BB58" s="2"/>
    </row>
    <row r="59" spans="1:54" ht="42.75" x14ac:dyDescent="0.2">
      <c r="A59" s="110">
        <v>5291</v>
      </c>
      <c r="B59" s="111">
        <v>52</v>
      </c>
      <c r="C59" s="175" t="s">
        <v>1352</v>
      </c>
      <c r="D59" s="110" t="s">
        <v>622</v>
      </c>
      <c r="E59" s="110" t="s">
        <v>2350</v>
      </c>
      <c r="F59" s="110" t="s">
        <v>191</v>
      </c>
      <c r="G59" s="110" t="s">
        <v>625</v>
      </c>
      <c r="H59" s="110"/>
      <c r="I59" s="110" t="s">
        <v>463</v>
      </c>
      <c r="J59" s="110">
        <v>8049</v>
      </c>
      <c r="K59" s="110">
        <v>4</v>
      </c>
      <c r="L59" s="110" t="s">
        <v>108</v>
      </c>
      <c r="M59" s="113" t="s">
        <v>2261</v>
      </c>
      <c r="N59" s="112">
        <v>39774</v>
      </c>
      <c r="O59" s="115">
        <v>2530</v>
      </c>
      <c r="P59" s="110" t="s">
        <v>2158</v>
      </c>
      <c r="Q59" s="110" t="s">
        <v>4228</v>
      </c>
      <c r="R59" s="2"/>
      <c r="T59" s="4"/>
      <c r="U59" s="4"/>
      <c r="V59" s="2"/>
      <c r="X59" s="4"/>
      <c r="Y59" s="4"/>
      <c r="Z59" s="2"/>
      <c r="AB59" s="4"/>
      <c r="AC59" s="4"/>
      <c r="AD59" s="2"/>
      <c r="AF59" s="4"/>
      <c r="AG59" s="4"/>
      <c r="AH59" s="2"/>
      <c r="AJ59" s="4"/>
      <c r="AK59" s="4"/>
      <c r="AL59" s="2"/>
      <c r="AN59" s="4"/>
      <c r="AO59" s="4"/>
      <c r="AP59" s="2"/>
      <c r="AR59" s="4"/>
      <c r="AS59" s="4"/>
      <c r="AT59" s="2"/>
      <c r="AV59" s="4"/>
      <c r="AW59" s="4"/>
      <c r="AX59" s="2"/>
      <c r="AZ59" s="4"/>
      <c r="BA59" s="4"/>
      <c r="BB59" s="2"/>
    </row>
    <row r="60" spans="1:54" ht="42.75" x14ac:dyDescent="0.2">
      <c r="A60" s="110">
        <v>5291</v>
      </c>
      <c r="B60" s="111">
        <v>53</v>
      </c>
      <c r="C60" s="175" t="s">
        <v>1353</v>
      </c>
      <c r="D60" s="110" t="s">
        <v>622</v>
      </c>
      <c r="E60" s="110" t="s">
        <v>2350</v>
      </c>
      <c r="F60" s="110" t="s">
        <v>191</v>
      </c>
      <c r="G60" s="110" t="s">
        <v>625</v>
      </c>
      <c r="H60" s="110"/>
      <c r="I60" s="110" t="s">
        <v>463</v>
      </c>
      <c r="J60" s="110">
        <v>8049</v>
      </c>
      <c r="K60" s="110">
        <v>4</v>
      </c>
      <c r="L60" s="110" t="s">
        <v>108</v>
      </c>
      <c r="M60" s="113" t="s">
        <v>2261</v>
      </c>
      <c r="N60" s="112">
        <v>39774</v>
      </c>
      <c r="O60" s="115">
        <v>2530</v>
      </c>
      <c r="P60" s="110" t="s">
        <v>2158</v>
      </c>
      <c r="Q60" s="110" t="s">
        <v>4228</v>
      </c>
      <c r="R60" s="2"/>
      <c r="T60" s="4"/>
      <c r="U60" s="4"/>
      <c r="V60" s="2"/>
      <c r="X60" s="4"/>
      <c r="Y60" s="4"/>
      <c r="Z60" s="2"/>
      <c r="AB60" s="4"/>
      <c r="AC60" s="4"/>
      <c r="AD60" s="2"/>
      <c r="AF60" s="4"/>
      <c r="AG60" s="4"/>
      <c r="AH60" s="2"/>
      <c r="AJ60" s="4"/>
      <c r="AK60" s="4"/>
      <c r="AL60" s="2"/>
      <c r="AN60" s="4"/>
      <c r="AO60" s="4"/>
      <c r="AP60" s="2"/>
      <c r="AR60" s="4"/>
      <c r="AS60" s="4"/>
      <c r="AT60" s="2"/>
      <c r="AV60" s="4"/>
      <c r="AW60" s="4"/>
      <c r="AX60" s="2"/>
      <c r="AZ60" s="4"/>
      <c r="BA60" s="4"/>
      <c r="BB60" s="2"/>
    </row>
    <row r="61" spans="1:54" ht="42.75" x14ac:dyDescent="0.2">
      <c r="A61" s="110">
        <v>5291</v>
      </c>
      <c r="B61" s="111">
        <v>54</v>
      </c>
      <c r="C61" s="175" t="s">
        <v>1354</v>
      </c>
      <c r="D61" s="110" t="s">
        <v>623</v>
      </c>
      <c r="E61" s="110" t="s">
        <v>2350</v>
      </c>
      <c r="F61" s="110" t="s">
        <v>191</v>
      </c>
      <c r="G61" s="110" t="s">
        <v>367</v>
      </c>
      <c r="H61" s="110"/>
      <c r="I61" s="110" t="s">
        <v>463</v>
      </c>
      <c r="J61" s="110">
        <v>8049</v>
      </c>
      <c r="K61" s="110">
        <v>4</v>
      </c>
      <c r="L61" s="110" t="s">
        <v>108</v>
      </c>
      <c r="M61" s="113" t="s">
        <v>2261</v>
      </c>
      <c r="N61" s="112">
        <v>39774</v>
      </c>
      <c r="O61" s="115">
        <v>2033.2</v>
      </c>
      <c r="P61" s="110" t="s">
        <v>242</v>
      </c>
      <c r="Q61" s="110" t="s">
        <v>4228</v>
      </c>
      <c r="R61" s="2"/>
      <c r="T61" s="4"/>
      <c r="U61" s="4"/>
      <c r="V61" s="2"/>
      <c r="X61" s="4"/>
      <c r="Y61" s="4"/>
      <c r="Z61" s="2"/>
      <c r="AB61" s="4"/>
      <c r="AC61" s="4"/>
      <c r="AD61" s="2"/>
      <c r="AF61" s="4"/>
      <c r="AG61" s="4"/>
      <c r="AH61" s="2"/>
      <c r="AJ61" s="4"/>
      <c r="AK61" s="4"/>
      <c r="AL61" s="2"/>
      <c r="AN61" s="4"/>
      <c r="AO61" s="4"/>
      <c r="AP61" s="2"/>
      <c r="AR61" s="4"/>
      <c r="AS61" s="4"/>
      <c r="AT61" s="2"/>
      <c r="AV61" s="4"/>
      <c r="AW61" s="4"/>
      <c r="AX61" s="2"/>
      <c r="AZ61" s="4"/>
      <c r="BA61" s="4"/>
      <c r="BB61" s="2"/>
    </row>
    <row r="62" spans="1:54" ht="42.75" x14ac:dyDescent="0.2">
      <c r="A62" s="110">
        <v>5291</v>
      </c>
      <c r="B62" s="111">
        <v>55</v>
      </c>
      <c r="C62" s="175" t="s">
        <v>1355</v>
      </c>
      <c r="D62" s="110" t="s">
        <v>623</v>
      </c>
      <c r="E62" s="110" t="s">
        <v>2350</v>
      </c>
      <c r="F62" s="110" t="s">
        <v>191</v>
      </c>
      <c r="G62" s="110" t="s">
        <v>367</v>
      </c>
      <c r="H62" s="110"/>
      <c r="I62" s="110" t="s">
        <v>463</v>
      </c>
      <c r="J62" s="110">
        <v>8049</v>
      </c>
      <c r="K62" s="110">
        <v>4</v>
      </c>
      <c r="L62" s="110" t="s">
        <v>108</v>
      </c>
      <c r="M62" s="113" t="s">
        <v>2261</v>
      </c>
      <c r="N62" s="112">
        <v>39774</v>
      </c>
      <c r="O62" s="115">
        <v>2033.2</v>
      </c>
      <c r="P62" s="110" t="s">
        <v>242</v>
      </c>
      <c r="Q62" s="110" t="s">
        <v>4228</v>
      </c>
      <c r="R62" s="2"/>
      <c r="T62" s="4"/>
      <c r="U62" s="4"/>
      <c r="V62" s="2"/>
      <c r="X62" s="4"/>
      <c r="Y62" s="4"/>
      <c r="Z62" s="2"/>
      <c r="AB62" s="4"/>
      <c r="AC62" s="4"/>
      <c r="AD62" s="2"/>
      <c r="AF62" s="4"/>
      <c r="AG62" s="4"/>
      <c r="AH62" s="2"/>
      <c r="AJ62" s="4"/>
      <c r="AK62" s="4"/>
      <c r="AL62" s="2"/>
      <c r="AN62" s="4"/>
      <c r="AO62" s="4"/>
      <c r="AP62" s="2"/>
      <c r="AR62" s="4"/>
      <c r="AS62" s="4"/>
      <c r="AT62" s="2"/>
      <c r="AV62" s="4"/>
      <c r="AW62" s="4"/>
      <c r="AX62" s="2"/>
      <c r="AZ62" s="4"/>
      <c r="BA62" s="4"/>
      <c r="BB62" s="2"/>
    </row>
    <row r="63" spans="1:54" ht="42.75" x14ac:dyDescent="0.2">
      <c r="A63" s="110">
        <v>5291</v>
      </c>
      <c r="B63" s="111">
        <v>56</v>
      </c>
      <c r="C63" s="175" t="s">
        <v>1356</v>
      </c>
      <c r="D63" s="110" t="s">
        <v>623</v>
      </c>
      <c r="E63" s="110" t="s">
        <v>2350</v>
      </c>
      <c r="F63" s="110" t="s">
        <v>191</v>
      </c>
      <c r="G63" s="110" t="s">
        <v>367</v>
      </c>
      <c r="H63" s="110"/>
      <c r="I63" s="110" t="s">
        <v>463</v>
      </c>
      <c r="J63" s="110">
        <v>8049</v>
      </c>
      <c r="K63" s="110">
        <v>4</v>
      </c>
      <c r="L63" s="110" t="s">
        <v>108</v>
      </c>
      <c r="M63" s="113" t="s">
        <v>2261</v>
      </c>
      <c r="N63" s="112">
        <v>39774</v>
      </c>
      <c r="O63" s="115">
        <v>2033.2</v>
      </c>
      <c r="P63" s="110" t="s">
        <v>242</v>
      </c>
      <c r="Q63" s="110" t="s">
        <v>4228</v>
      </c>
      <c r="R63" s="2"/>
      <c r="T63" s="4"/>
      <c r="U63" s="4"/>
      <c r="V63" s="2"/>
      <c r="X63" s="4"/>
      <c r="Y63" s="4"/>
      <c r="Z63" s="2"/>
      <c r="AB63" s="4"/>
      <c r="AC63" s="4"/>
      <c r="AD63" s="2"/>
      <c r="AF63" s="4"/>
      <c r="AG63" s="4"/>
      <c r="AH63" s="2"/>
      <c r="AJ63" s="4"/>
      <c r="AK63" s="4"/>
      <c r="AL63" s="2"/>
      <c r="AN63" s="4"/>
      <c r="AO63" s="4"/>
      <c r="AP63" s="2"/>
      <c r="AR63" s="4"/>
      <c r="AS63" s="4"/>
      <c r="AT63" s="2"/>
      <c r="AV63" s="4"/>
      <c r="AW63" s="4"/>
      <c r="AX63" s="2"/>
      <c r="AZ63" s="4"/>
      <c r="BA63" s="4"/>
      <c r="BB63" s="2"/>
    </row>
    <row r="64" spans="1:54" ht="42.75" x14ac:dyDescent="0.2">
      <c r="A64" s="110">
        <v>5291</v>
      </c>
      <c r="B64" s="111">
        <v>57</v>
      </c>
      <c r="C64" s="175" t="s">
        <v>1357</v>
      </c>
      <c r="D64" s="110" t="s">
        <v>623</v>
      </c>
      <c r="E64" s="110" t="s">
        <v>2350</v>
      </c>
      <c r="F64" s="110" t="s">
        <v>191</v>
      </c>
      <c r="G64" s="110" t="s">
        <v>367</v>
      </c>
      <c r="H64" s="110"/>
      <c r="I64" s="110" t="s">
        <v>463</v>
      </c>
      <c r="J64" s="110">
        <v>8049</v>
      </c>
      <c r="K64" s="110">
        <v>4</v>
      </c>
      <c r="L64" s="110" t="s">
        <v>108</v>
      </c>
      <c r="M64" s="113" t="s">
        <v>2261</v>
      </c>
      <c r="N64" s="112">
        <v>39774</v>
      </c>
      <c r="O64" s="115">
        <v>2033.2</v>
      </c>
      <c r="P64" s="110" t="s">
        <v>242</v>
      </c>
      <c r="Q64" s="110" t="s">
        <v>4228</v>
      </c>
      <c r="R64" s="2"/>
      <c r="T64" s="4"/>
      <c r="U64" s="4"/>
      <c r="V64" s="2"/>
      <c r="X64" s="4"/>
      <c r="Y64" s="4"/>
      <c r="Z64" s="2"/>
      <c r="AB64" s="4"/>
      <c r="AC64" s="4"/>
      <c r="AD64" s="2"/>
      <c r="AF64" s="4"/>
      <c r="AG64" s="4"/>
      <c r="AH64" s="2"/>
      <c r="AJ64" s="4"/>
      <c r="AK64" s="4"/>
      <c r="AL64" s="2"/>
      <c r="AN64" s="4"/>
      <c r="AO64" s="4"/>
      <c r="AP64" s="2"/>
      <c r="AR64" s="4"/>
      <c r="AS64" s="4"/>
      <c r="AT64" s="2"/>
      <c r="AV64" s="4"/>
      <c r="AW64" s="4"/>
      <c r="AX64" s="2"/>
      <c r="AZ64" s="4"/>
      <c r="BA64" s="4"/>
      <c r="BB64" s="2"/>
    </row>
    <row r="65" spans="1:55" ht="42.75" x14ac:dyDescent="0.2">
      <c r="A65" s="110">
        <v>5291</v>
      </c>
      <c r="B65" s="111">
        <v>58</v>
      </c>
      <c r="C65" s="175" t="s">
        <v>1358</v>
      </c>
      <c r="D65" s="110" t="s">
        <v>623</v>
      </c>
      <c r="E65" s="110" t="s">
        <v>2350</v>
      </c>
      <c r="F65" s="110" t="s">
        <v>191</v>
      </c>
      <c r="G65" s="110" t="s">
        <v>367</v>
      </c>
      <c r="H65" s="110"/>
      <c r="I65" s="110" t="s">
        <v>463</v>
      </c>
      <c r="J65" s="110">
        <v>8049</v>
      </c>
      <c r="K65" s="110">
        <v>4</v>
      </c>
      <c r="L65" s="110" t="s">
        <v>108</v>
      </c>
      <c r="M65" s="113" t="s">
        <v>2261</v>
      </c>
      <c r="N65" s="112">
        <v>39774</v>
      </c>
      <c r="O65" s="115">
        <v>2033.2</v>
      </c>
      <c r="P65" s="110" t="s">
        <v>242</v>
      </c>
      <c r="Q65" s="110" t="s">
        <v>4228</v>
      </c>
      <c r="R65" s="2"/>
      <c r="T65" s="4"/>
      <c r="U65" s="4"/>
      <c r="V65" s="2"/>
      <c r="X65" s="4"/>
      <c r="Y65" s="4"/>
      <c r="Z65" s="2"/>
      <c r="AB65" s="4"/>
      <c r="AC65" s="4"/>
      <c r="AD65" s="2"/>
      <c r="AF65" s="4"/>
      <c r="AG65" s="4"/>
      <c r="AH65" s="2"/>
      <c r="AJ65" s="4"/>
      <c r="AK65" s="4"/>
      <c r="AL65" s="2"/>
      <c r="AN65" s="4"/>
      <c r="AO65" s="4"/>
      <c r="AP65" s="2"/>
      <c r="AR65" s="4"/>
      <c r="AS65" s="4"/>
      <c r="AT65" s="2"/>
      <c r="AV65" s="4"/>
      <c r="AW65" s="4"/>
      <c r="AX65" s="2"/>
      <c r="AZ65" s="4"/>
      <c r="BA65" s="4"/>
      <c r="BB65" s="2"/>
    </row>
    <row r="66" spans="1:55" ht="42.75" x14ac:dyDescent="0.2">
      <c r="A66" s="110">
        <v>5291</v>
      </c>
      <c r="B66" s="111">
        <v>59</v>
      </c>
      <c r="C66" s="175" t="s">
        <v>1359</v>
      </c>
      <c r="D66" s="110" t="s">
        <v>624</v>
      </c>
      <c r="E66" s="110" t="s">
        <v>2350</v>
      </c>
      <c r="F66" s="110" t="s">
        <v>191</v>
      </c>
      <c r="G66" s="110" t="s">
        <v>368</v>
      </c>
      <c r="H66" s="110"/>
      <c r="I66" s="110" t="s">
        <v>463</v>
      </c>
      <c r="J66" s="110">
        <v>8049</v>
      </c>
      <c r="K66" s="110">
        <v>4</v>
      </c>
      <c r="L66" s="110" t="s">
        <v>108</v>
      </c>
      <c r="M66" s="113" t="s">
        <v>2261</v>
      </c>
      <c r="N66" s="112">
        <v>39774</v>
      </c>
      <c r="O66" s="115">
        <v>795.23</v>
      </c>
      <c r="P66" s="110" t="s">
        <v>242</v>
      </c>
      <c r="Q66" s="110" t="s">
        <v>4228</v>
      </c>
      <c r="R66" s="2"/>
      <c r="T66" s="4"/>
      <c r="U66" s="4"/>
      <c r="V66" s="2"/>
      <c r="X66" s="4"/>
      <c r="Y66" s="4"/>
      <c r="Z66" s="2"/>
      <c r="AB66" s="4"/>
      <c r="AC66" s="4"/>
      <c r="AD66" s="2"/>
      <c r="AF66" s="4"/>
      <c r="AG66" s="4"/>
      <c r="AH66" s="2"/>
      <c r="AJ66" s="4"/>
      <c r="AK66" s="4"/>
      <c r="AL66" s="2"/>
      <c r="AN66" s="4"/>
      <c r="AO66" s="4"/>
      <c r="AP66" s="2"/>
      <c r="AR66" s="4"/>
      <c r="AS66" s="4"/>
      <c r="AT66" s="2"/>
      <c r="AV66" s="4"/>
      <c r="AW66" s="4"/>
      <c r="AX66" s="2"/>
      <c r="AZ66" s="4"/>
      <c r="BA66" s="4"/>
      <c r="BB66" s="2"/>
    </row>
    <row r="67" spans="1:55" ht="42.75" x14ac:dyDescent="0.2">
      <c r="A67" s="110">
        <v>5291</v>
      </c>
      <c r="B67" s="111">
        <v>60</v>
      </c>
      <c r="C67" s="175" t="s">
        <v>1360</v>
      </c>
      <c r="D67" s="110" t="s">
        <v>624</v>
      </c>
      <c r="E67" s="110" t="s">
        <v>2350</v>
      </c>
      <c r="F67" s="110" t="s">
        <v>191</v>
      </c>
      <c r="G67" s="110" t="s">
        <v>368</v>
      </c>
      <c r="H67" s="110"/>
      <c r="I67" s="110" t="s">
        <v>463</v>
      </c>
      <c r="J67" s="110">
        <v>8049</v>
      </c>
      <c r="K67" s="110">
        <v>4</v>
      </c>
      <c r="L67" s="110" t="s">
        <v>108</v>
      </c>
      <c r="M67" s="113" t="s">
        <v>2261</v>
      </c>
      <c r="N67" s="112">
        <v>39774</v>
      </c>
      <c r="O67" s="115">
        <v>795.22</v>
      </c>
      <c r="P67" s="110" t="s">
        <v>242</v>
      </c>
      <c r="Q67" s="110" t="s">
        <v>4228</v>
      </c>
      <c r="R67" s="2"/>
      <c r="T67" s="4"/>
      <c r="U67" s="4"/>
      <c r="V67" s="2"/>
      <c r="X67" s="4"/>
      <c r="Y67" s="4"/>
      <c r="Z67" s="2"/>
      <c r="AB67" s="4"/>
      <c r="AC67" s="4"/>
      <c r="AD67" s="2"/>
      <c r="AF67" s="4"/>
      <c r="AG67" s="4"/>
      <c r="AH67" s="2"/>
      <c r="AJ67" s="4"/>
      <c r="AK67" s="4"/>
      <c r="AL67" s="2"/>
      <c r="AN67" s="4"/>
      <c r="AO67" s="4"/>
      <c r="AP67" s="2"/>
      <c r="AR67" s="4"/>
      <c r="AS67" s="4"/>
      <c r="AT67" s="2"/>
      <c r="AV67" s="4"/>
      <c r="AW67" s="4"/>
      <c r="AX67" s="2"/>
      <c r="AZ67" s="4"/>
      <c r="BA67" s="4"/>
      <c r="BB67" s="2"/>
    </row>
    <row r="68" spans="1:55" ht="42.75" x14ac:dyDescent="0.2">
      <c r="A68" s="110">
        <v>5291</v>
      </c>
      <c r="B68" s="111">
        <v>61</v>
      </c>
      <c r="C68" s="175" t="s">
        <v>1361</v>
      </c>
      <c r="D68" s="110" t="s">
        <v>624</v>
      </c>
      <c r="E68" s="110" t="s">
        <v>2350</v>
      </c>
      <c r="F68" s="110" t="s">
        <v>191</v>
      </c>
      <c r="G68" s="110" t="s">
        <v>368</v>
      </c>
      <c r="H68" s="110"/>
      <c r="I68" s="110" t="s">
        <v>463</v>
      </c>
      <c r="J68" s="110">
        <v>8049</v>
      </c>
      <c r="K68" s="110">
        <v>4</v>
      </c>
      <c r="L68" s="110" t="s">
        <v>108</v>
      </c>
      <c r="M68" s="113" t="s">
        <v>2261</v>
      </c>
      <c r="N68" s="112">
        <v>39774</v>
      </c>
      <c r="O68" s="115">
        <v>795.22</v>
      </c>
      <c r="P68" s="110" t="s">
        <v>242</v>
      </c>
      <c r="Q68" s="110" t="s">
        <v>4228</v>
      </c>
      <c r="R68" s="2"/>
      <c r="T68" s="4"/>
      <c r="U68" s="4"/>
      <c r="V68" s="2"/>
      <c r="X68" s="4"/>
      <c r="Y68" s="4"/>
      <c r="Z68" s="2"/>
      <c r="AB68" s="4"/>
      <c r="AC68" s="4"/>
      <c r="AD68" s="2"/>
      <c r="AF68" s="4"/>
      <c r="AG68" s="4"/>
      <c r="AH68" s="2"/>
      <c r="AJ68" s="4"/>
      <c r="AK68" s="4"/>
      <c r="AL68" s="2"/>
      <c r="AN68" s="4"/>
      <c r="AO68" s="4"/>
      <c r="AP68" s="2"/>
      <c r="AR68" s="4"/>
      <c r="AS68" s="4"/>
      <c r="AT68" s="2"/>
      <c r="AV68" s="4"/>
      <c r="AW68" s="4"/>
      <c r="AX68" s="2"/>
      <c r="AZ68" s="4"/>
      <c r="BA68" s="4"/>
      <c r="BB68" s="2"/>
    </row>
    <row r="69" spans="1:55" ht="42.75" x14ac:dyDescent="0.2">
      <c r="A69" s="110">
        <v>5291</v>
      </c>
      <c r="B69" s="111">
        <v>62</v>
      </c>
      <c r="C69" s="175" t="s">
        <v>1362</v>
      </c>
      <c r="D69" s="110" t="s">
        <v>624</v>
      </c>
      <c r="E69" s="110" t="s">
        <v>2350</v>
      </c>
      <c r="F69" s="110" t="s">
        <v>191</v>
      </c>
      <c r="G69" s="110" t="s">
        <v>368</v>
      </c>
      <c r="H69" s="110"/>
      <c r="I69" s="110" t="s">
        <v>463</v>
      </c>
      <c r="J69" s="110">
        <v>8049</v>
      </c>
      <c r="K69" s="110">
        <v>4</v>
      </c>
      <c r="L69" s="110" t="s">
        <v>108</v>
      </c>
      <c r="M69" s="113" t="s">
        <v>2261</v>
      </c>
      <c r="N69" s="112">
        <v>39774</v>
      </c>
      <c r="O69" s="115">
        <v>795.22</v>
      </c>
      <c r="P69" s="110" t="s">
        <v>242</v>
      </c>
      <c r="Q69" s="110" t="s">
        <v>4228</v>
      </c>
      <c r="R69" s="2"/>
      <c r="T69" s="4"/>
      <c r="U69" s="4"/>
      <c r="V69" s="2"/>
      <c r="X69" s="4"/>
      <c r="Y69" s="4"/>
      <c r="Z69" s="2"/>
      <c r="AB69" s="4"/>
      <c r="AC69" s="4"/>
      <c r="AD69" s="2"/>
      <c r="AF69" s="4"/>
      <c r="AG69" s="4"/>
      <c r="AH69" s="2"/>
      <c r="AJ69" s="4"/>
      <c r="AK69" s="4"/>
      <c r="AL69" s="2"/>
      <c r="AN69" s="4"/>
      <c r="AO69" s="4"/>
      <c r="AP69" s="2"/>
      <c r="AR69" s="4"/>
      <c r="AS69" s="4"/>
      <c r="AT69" s="2"/>
      <c r="AV69" s="4"/>
      <c r="AW69" s="4"/>
      <c r="AX69" s="2"/>
      <c r="AZ69" s="4"/>
      <c r="BA69" s="4"/>
      <c r="BB69" s="2"/>
    </row>
    <row r="70" spans="1:55" ht="42.75" x14ac:dyDescent="0.2">
      <c r="A70" s="110">
        <v>5291</v>
      </c>
      <c r="B70" s="111">
        <v>63</v>
      </c>
      <c r="C70" s="175" t="s">
        <v>1363</v>
      </c>
      <c r="D70" s="110" t="s">
        <v>624</v>
      </c>
      <c r="E70" s="110" t="s">
        <v>2350</v>
      </c>
      <c r="F70" s="110" t="s">
        <v>191</v>
      </c>
      <c r="G70" s="110" t="s">
        <v>368</v>
      </c>
      <c r="H70" s="110"/>
      <c r="I70" s="110" t="s">
        <v>463</v>
      </c>
      <c r="J70" s="110">
        <v>8049</v>
      </c>
      <c r="K70" s="110">
        <v>4</v>
      </c>
      <c r="L70" s="110" t="s">
        <v>108</v>
      </c>
      <c r="M70" s="113" t="s">
        <v>2261</v>
      </c>
      <c r="N70" s="112">
        <v>39774</v>
      </c>
      <c r="O70" s="115">
        <v>795.23</v>
      </c>
      <c r="P70" s="110" t="s">
        <v>363</v>
      </c>
      <c r="Q70" s="110" t="s">
        <v>4228</v>
      </c>
      <c r="R70" s="2"/>
      <c r="T70" s="4"/>
      <c r="U70" s="4"/>
      <c r="V70" s="2"/>
      <c r="X70" s="4"/>
      <c r="Y70" s="4"/>
      <c r="Z70" s="2"/>
      <c r="AB70" s="4"/>
      <c r="AC70" s="4"/>
      <c r="AD70" s="2"/>
      <c r="AF70" s="4"/>
      <c r="AG70" s="4"/>
      <c r="AH70" s="2"/>
      <c r="AJ70" s="4"/>
      <c r="AK70" s="4"/>
      <c r="AL70" s="2"/>
      <c r="AN70" s="4"/>
      <c r="AO70" s="4"/>
      <c r="AP70" s="2"/>
      <c r="AR70" s="4"/>
      <c r="AS70" s="4"/>
      <c r="AT70" s="2"/>
      <c r="AV70" s="4"/>
      <c r="AW70" s="4"/>
      <c r="AX70" s="2"/>
      <c r="AZ70" s="4"/>
      <c r="BA70" s="4"/>
      <c r="BB70" s="2"/>
    </row>
    <row r="71" spans="1:55" ht="42.75" x14ac:dyDescent="0.2">
      <c r="A71" s="110">
        <v>5291</v>
      </c>
      <c r="B71" s="111">
        <v>64</v>
      </c>
      <c r="C71" s="175" t="s">
        <v>1364</v>
      </c>
      <c r="D71" s="110" t="s">
        <v>624</v>
      </c>
      <c r="E71" s="110" t="s">
        <v>2350</v>
      </c>
      <c r="F71" s="110" t="s">
        <v>191</v>
      </c>
      <c r="G71" s="110" t="s">
        <v>368</v>
      </c>
      <c r="H71" s="110"/>
      <c r="I71" s="110" t="s">
        <v>463</v>
      </c>
      <c r="J71" s="110">
        <v>8049</v>
      </c>
      <c r="K71" s="110">
        <v>4</v>
      </c>
      <c r="L71" s="110" t="s">
        <v>108</v>
      </c>
      <c r="M71" s="113" t="s">
        <v>2261</v>
      </c>
      <c r="N71" s="112">
        <v>39774</v>
      </c>
      <c r="O71" s="115">
        <v>795.23</v>
      </c>
      <c r="P71" s="110" t="s">
        <v>363</v>
      </c>
      <c r="Q71" s="110" t="s">
        <v>4228</v>
      </c>
      <c r="R71" s="2"/>
      <c r="T71" s="4"/>
      <c r="U71" s="4"/>
      <c r="V71" s="2"/>
      <c r="X71" s="4"/>
      <c r="Y71" s="4"/>
      <c r="Z71" s="2"/>
      <c r="AB71" s="4"/>
      <c r="AC71" s="4"/>
      <c r="AD71" s="2"/>
      <c r="AF71" s="4"/>
      <c r="AG71" s="4"/>
      <c r="AH71" s="2"/>
      <c r="AJ71" s="4"/>
      <c r="AK71" s="4"/>
      <c r="AL71" s="2"/>
      <c r="AN71" s="4"/>
      <c r="AO71" s="4"/>
      <c r="AP71" s="2"/>
      <c r="AR71" s="4"/>
      <c r="AS71" s="4"/>
      <c r="AT71" s="2"/>
      <c r="AV71" s="4"/>
      <c r="AW71" s="4"/>
      <c r="AX71" s="2"/>
      <c r="AZ71" s="4"/>
      <c r="BA71" s="4"/>
      <c r="BB71" s="2"/>
    </row>
    <row r="72" spans="1:55" ht="42.75" x14ac:dyDescent="0.2">
      <c r="A72" s="110">
        <v>5291</v>
      </c>
      <c r="B72" s="111">
        <v>65</v>
      </c>
      <c r="C72" s="175" t="s">
        <v>1365</v>
      </c>
      <c r="D72" s="110" t="s">
        <v>624</v>
      </c>
      <c r="E72" s="110" t="s">
        <v>2350</v>
      </c>
      <c r="F72" s="110" t="s">
        <v>191</v>
      </c>
      <c r="G72" s="110" t="s">
        <v>368</v>
      </c>
      <c r="H72" s="110"/>
      <c r="I72" s="110" t="s">
        <v>463</v>
      </c>
      <c r="J72" s="110">
        <v>8049</v>
      </c>
      <c r="K72" s="110">
        <v>4</v>
      </c>
      <c r="L72" s="110" t="s">
        <v>108</v>
      </c>
      <c r="M72" s="113" t="s">
        <v>2261</v>
      </c>
      <c r="N72" s="112">
        <v>39774</v>
      </c>
      <c r="O72" s="115">
        <v>795.23</v>
      </c>
      <c r="P72" s="110" t="s">
        <v>363</v>
      </c>
      <c r="Q72" s="110" t="s">
        <v>4228</v>
      </c>
      <c r="R72" s="2"/>
      <c r="T72" s="4"/>
      <c r="U72" s="4"/>
      <c r="V72" s="2"/>
      <c r="X72" s="4"/>
      <c r="Y72" s="4"/>
      <c r="Z72" s="2"/>
      <c r="AB72" s="4"/>
      <c r="AC72" s="4"/>
      <c r="AD72" s="2"/>
      <c r="AF72" s="4"/>
      <c r="AG72" s="4"/>
      <c r="AH72" s="2"/>
      <c r="AJ72" s="4"/>
      <c r="AK72" s="4"/>
      <c r="AL72" s="2"/>
      <c r="AN72" s="4"/>
      <c r="AO72" s="4"/>
      <c r="AP72" s="2"/>
      <c r="AR72" s="4"/>
      <c r="AS72" s="4"/>
      <c r="AT72" s="2"/>
      <c r="AV72" s="4"/>
      <c r="AW72" s="4"/>
      <c r="AX72" s="2"/>
      <c r="AZ72" s="4"/>
      <c r="BA72" s="4"/>
      <c r="BB72" s="2"/>
    </row>
    <row r="73" spans="1:55" ht="42.75" x14ac:dyDescent="0.2">
      <c r="A73" s="110">
        <v>5291</v>
      </c>
      <c r="B73" s="111">
        <v>66</v>
      </c>
      <c r="C73" s="175" t="s">
        <v>1366</v>
      </c>
      <c r="D73" s="110" t="s">
        <v>624</v>
      </c>
      <c r="E73" s="110" t="s">
        <v>2350</v>
      </c>
      <c r="F73" s="110" t="s">
        <v>191</v>
      </c>
      <c r="G73" s="110" t="s">
        <v>368</v>
      </c>
      <c r="H73" s="110"/>
      <c r="I73" s="110" t="s">
        <v>463</v>
      </c>
      <c r="J73" s="110">
        <v>8049</v>
      </c>
      <c r="K73" s="110">
        <v>4</v>
      </c>
      <c r="L73" s="110" t="s">
        <v>108</v>
      </c>
      <c r="M73" s="113" t="s">
        <v>2261</v>
      </c>
      <c r="N73" s="112">
        <v>39774</v>
      </c>
      <c r="O73" s="115">
        <v>795.23</v>
      </c>
      <c r="P73" s="110" t="s">
        <v>363</v>
      </c>
      <c r="Q73" s="110" t="s">
        <v>4228</v>
      </c>
      <c r="R73" s="2"/>
      <c r="T73" s="4"/>
      <c r="U73" s="4"/>
      <c r="V73" s="2"/>
      <c r="X73" s="4"/>
      <c r="Y73" s="4"/>
      <c r="Z73" s="2"/>
      <c r="AB73" s="4"/>
      <c r="AC73" s="4"/>
      <c r="AD73" s="2"/>
      <c r="AF73" s="4"/>
      <c r="AG73" s="4"/>
      <c r="AH73" s="2"/>
      <c r="AJ73" s="4"/>
      <c r="AK73" s="4"/>
      <c r="AL73" s="2"/>
      <c r="AN73" s="4"/>
      <c r="AO73" s="4"/>
      <c r="AP73" s="2"/>
      <c r="AR73" s="4"/>
      <c r="AS73" s="4"/>
      <c r="AT73" s="2"/>
      <c r="AV73" s="4"/>
      <c r="AW73" s="4"/>
      <c r="AX73" s="2"/>
      <c r="AZ73" s="4"/>
      <c r="BA73" s="4"/>
      <c r="BB73" s="2"/>
    </row>
    <row r="74" spans="1:55" ht="42.75" x14ac:dyDescent="0.2">
      <c r="A74" s="110">
        <v>5291</v>
      </c>
      <c r="B74" s="111">
        <v>67</v>
      </c>
      <c r="C74" s="175" t="s">
        <v>1367</v>
      </c>
      <c r="D74" s="110" t="s">
        <v>624</v>
      </c>
      <c r="E74" s="110" t="s">
        <v>2350</v>
      </c>
      <c r="F74" s="110" t="s">
        <v>191</v>
      </c>
      <c r="G74" s="110" t="s">
        <v>368</v>
      </c>
      <c r="H74" s="110"/>
      <c r="I74" s="110" t="s">
        <v>463</v>
      </c>
      <c r="J74" s="110">
        <v>8049</v>
      </c>
      <c r="K74" s="110">
        <v>4</v>
      </c>
      <c r="L74" s="110" t="s">
        <v>108</v>
      </c>
      <c r="M74" s="113" t="s">
        <v>2261</v>
      </c>
      <c r="N74" s="112">
        <v>39774</v>
      </c>
      <c r="O74" s="115">
        <v>795.23</v>
      </c>
      <c r="P74" s="110" t="s">
        <v>363</v>
      </c>
      <c r="Q74" s="110" t="s">
        <v>4228</v>
      </c>
      <c r="R74" s="2"/>
      <c r="T74" s="4"/>
      <c r="U74" s="4"/>
      <c r="V74" s="2"/>
      <c r="X74" s="4"/>
      <c r="Y74" s="4"/>
      <c r="Z74" s="2"/>
      <c r="AB74" s="4"/>
      <c r="AC74" s="4"/>
      <c r="AD74" s="2"/>
      <c r="AF74" s="4"/>
      <c r="AG74" s="4"/>
      <c r="AH74" s="2"/>
      <c r="AJ74" s="4"/>
      <c r="AK74" s="4"/>
      <c r="AL74" s="2"/>
      <c r="AN74" s="4"/>
      <c r="AO74" s="4"/>
      <c r="AP74" s="2"/>
      <c r="AR74" s="4"/>
      <c r="AS74" s="4"/>
      <c r="AT74" s="2"/>
      <c r="AV74" s="4"/>
      <c r="AW74" s="4"/>
      <c r="AX74" s="2"/>
      <c r="AZ74" s="4"/>
      <c r="BA74" s="4"/>
      <c r="BB74" s="2"/>
    </row>
    <row r="75" spans="1:55" ht="42.75" x14ac:dyDescent="0.2">
      <c r="A75" s="110">
        <v>5291</v>
      </c>
      <c r="B75" s="111">
        <v>68</v>
      </c>
      <c r="C75" s="175" t="s">
        <v>1369</v>
      </c>
      <c r="D75" s="110" t="s">
        <v>350</v>
      </c>
      <c r="E75" s="110" t="s">
        <v>2350</v>
      </c>
      <c r="F75" s="110" t="s">
        <v>351</v>
      </c>
      <c r="G75" s="110"/>
      <c r="H75" s="110">
        <v>124</v>
      </c>
      <c r="I75" s="110" t="s">
        <v>469</v>
      </c>
      <c r="J75" s="110">
        <v>8049</v>
      </c>
      <c r="K75" s="110">
        <v>4</v>
      </c>
      <c r="L75" s="110" t="s">
        <v>108</v>
      </c>
      <c r="M75" s="113" t="s">
        <v>2266</v>
      </c>
      <c r="N75" s="112">
        <v>39774</v>
      </c>
      <c r="O75" s="115">
        <v>5233.62</v>
      </c>
      <c r="P75" s="110" t="s">
        <v>2158</v>
      </c>
      <c r="Q75" s="110" t="s">
        <v>4228</v>
      </c>
      <c r="R75" s="2"/>
      <c r="T75" s="4"/>
      <c r="U75" s="4"/>
      <c r="V75" s="2"/>
      <c r="X75" s="4"/>
      <c r="Y75" s="4"/>
      <c r="Z75" s="2"/>
      <c r="AB75" s="4"/>
      <c r="AC75" s="4"/>
      <c r="AD75" s="2"/>
      <c r="AF75" s="4"/>
      <c r="AG75" s="4"/>
      <c r="AH75" s="2"/>
      <c r="AJ75" s="4"/>
      <c r="AK75" s="4"/>
      <c r="AL75" s="2"/>
      <c r="AN75" s="4"/>
      <c r="AO75" s="4"/>
      <c r="AP75" s="2"/>
      <c r="AR75" s="4"/>
      <c r="AS75" s="4"/>
      <c r="AT75" s="2"/>
      <c r="AV75" s="4"/>
      <c r="AW75" s="4"/>
      <c r="AX75" s="2"/>
      <c r="AZ75" s="4"/>
      <c r="BA75" s="4"/>
      <c r="BB75" s="2"/>
    </row>
    <row r="76" spans="1:55" ht="42.75" x14ac:dyDescent="0.2">
      <c r="A76" s="110">
        <v>5291</v>
      </c>
      <c r="B76" s="111">
        <v>69</v>
      </c>
      <c r="C76" s="175" t="s">
        <v>1368</v>
      </c>
      <c r="D76" s="110" t="s">
        <v>350</v>
      </c>
      <c r="E76" s="110" t="s">
        <v>2350</v>
      </c>
      <c r="F76" s="110" t="s">
        <v>351</v>
      </c>
      <c r="G76" s="110"/>
      <c r="H76" s="110">
        <v>124</v>
      </c>
      <c r="I76" s="110" t="s">
        <v>469</v>
      </c>
      <c r="J76" s="110">
        <v>8049</v>
      </c>
      <c r="K76" s="110">
        <v>4</v>
      </c>
      <c r="L76" s="110" t="s">
        <v>108</v>
      </c>
      <c r="M76" s="113" t="s">
        <v>2266</v>
      </c>
      <c r="N76" s="112">
        <v>39774</v>
      </c>
      <c r="O76" s="115">
        <v>5233.6499999999996</v>
      </c>
      <c r="P76" s="110" t="s">
        <v>2158</v>
      </c>
      <c r="Q76" s="110" t="s">
        <v>4228</v>
      </c>
      <c r="R76" s="2"/>
      <c r="T76" s="4"/>
      <c r="U76" s="4"/>
      <c r="V76" s="2"/>
      <c r="X76" s="4"/>
      <c r="Y76" s="4"/>
      <c r="Z76" s="2"/>
      <c r="AB76" s="4"/>
      <c r="AC76" s="4"/>
      <c r="AD76" s="2"/>
      <c r="AF76" s="4"/>
      <c r="AG76" s="4"/>
      <c r="AH76" s="2"/>
      <c r="AJ76" s="4"/>
      <c r="AK76" s="4"/>
      <c r="AL76" s="2"/>
      <c r="AN76" s="4"/>
      <c r="AO76" s="4"/>
      <c r="AP76" s="2"/>
      <c r="AR76" s="4"/>
      <c r="AS76" s="4"/>
      <c r="AT76" s="2"/>
      <c r="AV76" s="4"/>
      <c r="AW76" s="4"/>
      <c r="AX76" s="2"/>
      <c r="AZ76" s="4"/>
      <c r="BA76" s="4"/>
      <c r="BB76" s="2"/>
    </row>
    <row r="77" spans="1:55" ht="42.75" x14ac:dyDescent="0.2">
      <c r="A77" s="110">
        <v>5291</v>
      </c>
      <c r="B77" s="111">
        <v>70</v>
      </c>
      <c r="C77" s="175" t="s">
        <v>894</v>
      </c>
      <c r="D77" s="110" t="s">
        <v>559</v>
      </c>
      <c r="E77" s="110" t="s">
        <v>2344</v>
      </c>
      <c r="F77" s="110" t="s">
        <v>369</v>
      </c>
      <c r="G77" s="110" t="s">
        <v>560</v>
      </c>
      <c r="H77" s="110" t="s">
        <v>561</v>
      </c>
      <c r="I77" s="110" t="s">
        <v>562</v>
      </c>
      <c r="J77" s="110">
        <v>8049</v>
      </c>
      <c r="K77" s="110">
        <v>4</v>
      </c>
      <c r="L77" s="110" t="s">
        <v>108</v>
      </c>
      <c r="M77" s="113" t="s">
        <v>2266</v>
      </c>
      <c r="N77" s="112">
        <v>39774</v>
      </c>
      <c r="O77" s="115">
        <v>3199.3</v>
      </c>
      <c r="P77" s="110" t="s">
        <v>2158</v>
      </c>
      <c r="Q77" s="110" t="s">
        <v>4228</v>
      </c>
      <c r="R77" s="2"/>
      <c r="T77" s="4"/>
      <c r="U77" s="4"/>
      <c r="V77" s="2"/>
      <c r="X77" s="4"/>
      <c r="Y77" s="4"/>
      <c r="Z77" s="2"/>
      <c r="AB77" s="4"/>
      <c r="AC77" s="4"/>
      <c r="AD77" s="2"/>
      <c r="AF77" s="4"/>
      <c r="AG77" s="4"/>
      <c r="AH77" s="2"/>
      <c r="AJ77" s="4"/>
      <c r="AK77" s="4"/>
      <c r="AL77" s="2"/>
      <c r="AN77" s="4"/>
      <c r="AO77" s="4"/>
      <c r="AP77" s="2"/>
      <c r="AR77" s="4"/>
      <c r="AS77" s="4"/>
      <c r="AT77" s="2"/>
      <c r="AV77" s="4"/>
      <c r="AW77" s="4"/>
      <c r="AX77" s="2"/>
      <c r="AZ77" s="4"/>
      <c r="BA77" s="4"/>
      <c r="BB77" s="2"/>
    </row>
    <row r="78" spans="1:55" ht="42.75" x14ac:dyDescent="0.2">
      <c r="A78" s="110">
        <v>5151</v>
      </c>
      <c r="B78" s="111">
        <v>71</v>
      </c>
      <c r="C78" s="175" t="s">
        <v>1190</v>
      </c>
      <c r="D78" s="110" t="s">
        <v>99</v>
      </c>
      <c r="E78" s="110" t="s">
        <v>2346</v>
      </c>
      <c r="F78" s="110" t="s">
        <v>100</v>
      </c>
      <c r="G78" s="110" t="s">
        <v>101</v>
      </c>
      <c r="H78" s="110" t="s">
        <v>102</v>
      </c>
      <c r="I78" s="110" t="s">
        <v>92</v>
      </c>
      <c r="J78" s="110">
        <v>2632</v>
      </c>
      <c r="K78" s="110">
        <v>1174</v>
      </c>
      <c r="L78" s="110" t="s">
        <v>658</v>
      </c>
      <c r="M78" s="113" t="s">
        <v>2259</v>
      </c>
      <c r="N78" s="112">
        <v>39574</v>
      </c>
      <c r="O78" s="115">
        <v>1725</v>
      </c>
      <c r="P78" s="110" t="s">
        <v>363</v>
      </c>
      <c r="Q78" s="110" t="s">
        <v>4228</v>
      </c>
      <c r="R78" s="2"/>
      <c r="T78" s="4"/>
      <c r="U78" s="4"/>
      <c r="V78" s="2"/>
      <c r="X78" s="4"/>
      <c r="Y78" s="4"/>
      <c r="Z78" s="2"/>
      <c r="AB78" s="4"/>
      <c r="AC78" s="4"/>
      <c r="AD78" s="2"/>
      <c r="AF78" s="4"/>
      <c r="AG78" s="4"/>
      <c r="AH78" s="2"/>
      <c r="AJ78" s="4"/>
      <c r="AK78" s="4"/>
      <c r="AL78" s="2"/>
      <c r="AN78" s="4"/>
      <c r="AO78" s="4"/>
      <c r="AP78" s="2"/>
      <c r="AR78" s="4"/>
      <c r="AS78" s="4"/>
      <c r="AT78" s="2"/>
      <c r="AV78" s="4"/>
      <c r="AW78" s="4"/>
      <c r="AX78" s="2"/>
      <c r="AZ78" s="4"/>
      <c r="BA78" s="4"/>
      <c r="BB78" s="2"/>
    </row>
    <row r="79" spans="1:55" ht="42.75" x14ac:dyDescent="0.2">
      <c r="A79" s="110">
        <v>5291</v>
      </c>
      <c r="B79" s="111">
        <v>72</v>
      </c>
      <c r="C79" s="175" t="s">
        <v>1172</v>
      </c>
      <c r="D79" s="110" t="s">
        <v>1989</v>
      </c>
      <c r="E79" s="110" t="s">
        <v>2346</v>
      </c>
      <c r="F79" s="110" t="s">
        <v>1840</v>
      </c>
      <c r="G79" s="110" t="s">
        <v>797</v>
      </c>
      <c r="H79" s="110"/>
      <c r="I79" s="110" t="s">
        <v>562</v>
      </c>
      <c r="J79" s="110">
        <v>0</v>
      </c>
      <c r="K79" s="110">
        <v>0</v>
      </c>
      <c r="L79" s="110" t="s">
        <v>798</v>
      </c>
      <c r="M79" s="113" t="s">
        <v>799</v>
      </c>
      <c r="N79" s="112">
        <v>40617</v>
      </c>
      <c r="O79" s="115">
        <v>13747.73</v>
      </c>
      <c r="P79" s="110" t="s">
        <v>363</v>
      </c>
      <c r="Q79" s="110" t="s">
        <v>4228</v>
      </c>
      <c r="R79" s="2"/>
      <c r="T79" s="4"/>
      <c r="U79" s="4"/>
      <c r="V79" s="2"/>
      <c r="X79" s="4"/>
      <c r="Y79" s="4"/>
      <c r="Z79" s="2"/>
      <c r="AB79" s="4"/>
      <c r="AC79" s="4"/>
      <c r="AD79" s="2"/>
      <c r="AF79" s="4"/>
      <c r="AG79" s="4"/>
      <c r="AH79" s="2"/>
      <c r="AJ79" s="4"/>
      <c r="AK79" s="4"/>
      <c r="AL79" s="2"/>
      <c r="AN79" s="4"/>
      <c r="AO79" s="4"/>
      <c r="AP79" s="2"/>
      <c r="AR79" s="4"/>
      <c r="AS79" s="4"/>
      <c r="AT79" s="2"/>
      <c r="AV79" s="4"/>
      <c r="AW79" s="4"/>
      <c r="AX79" s="2"/>
      <c r="AZ79" s="4"/>
      <c r="BA79" s="4"/>
      <c r="BB79" s="2"/>
    </row>
    <row r="80" spans="1:55" s="19" customFormat="1" ht="87" customHeight="1" x14ac:dyDescent="0.2">
      <c r="A80" s="110">
        <v>5411</v>
      </c>
      <c r="B80" s="111">
        <v>73</v>
      </c>
      <c r="C80" s="175" t="s">
        <v>4905</v>
      </c>
      <c r="D80" s="110" t="s">
        <v>4906</v>
      </c>
      <c r="E80" s="110" t="s">
        <v>2344</v>
      </c>
      <c r="F80" s="110" t="s">
        <v>582</v>
      </c>
      <c r="G80" s="110">
        <v>2011</v>
      </c>
      <c r="H80" s="110" t="s">
        <v>4907</v>
      </c>
      <c r="I80" s="110" t="s">
        <v>4908</v>
      </c>
      <c r="J80" s="110">
        <v>1917</v>
      </c>
      <c r="K80" s="110"/>
      <c r="L80" s="110" t="s">
        <v>4909</v>
      </c>
      <c r="M80" s="113" t="s">
        <v>4910</v>
      </c>
      <c r="N80" s="112">
        <v>40659</v>
      </c>
      <c r="O80" s="115">
        <v>303224</v>
      </c>
      <c r="P80" s="110" t="s">
        <v>28</v>
      </c>
      <c r="Q80" s="110" t="s">
        <v>5183</v>
      </c>
      <c r="R80" s="2"/>
      <c r="S80"/>
      <c r="T80" s="4"/>
      <c r="U80" s="4"/>
      <c r="V80" s="2"/>
      <c r="W80"/>
      <c r="X80" s="4"/>
      <c r="Y80" s="4"/>
      <c r="Z80" s="2"/>
      <c r="AA80"/>
      <c r="AB80" s="4"/>
      <c r="AC80" s="4"/>
      <c r="AD80" s="2"/>
      <c r="AE80"/>
      <c r="AF80" s="4"/>
      <c r="AG80" s="4"/>
      <c r="AH80" s="2"/>
      <c r="AI80"/>
      <c r="AJ80" s="4"/>
      <c r="AK80" s="4"/>
      <c r="AL80" s="2"/>
      <c r="AM80"/>
      <c r="AN80" s="4"/>
      <c r="AO80" s="4"/>
      <c r="AP80" s="2"/>
      <c r="AQ80"/>
      <c r="AR80" s="4"/>
      <c r="AS80" s="4"/>
      <c r="AT80" s="2"/>
      <c r="AU80"/>
      <c r="AV80" s="4"/>
      <c r="AW80" s="4"/>
      <c r="AX80" s="2"/>
      <c r="AY80"/>
      <c r="AZ80" s="4"/>
      <c r="BA80" s="4"/>
      <c r="BB80" s="2"/>
      <c r="BC80"/>
    </row>
    <row r="81" spans="1:54" ht="42.75" x14ac:dyDescent="0.2">
      <c r="A81" s="110">
        <v>5291</v>
      </c>
      <c r="B81" s="111">
        <v>74</v>
      </c>
      <c r="C81" s="175" t="s">
        <v>1199</v>
      </c>
      <c r="D81" s="110" t="s">
        <v>853</v>
      </c>
      <c r="E81" s="110" t="s">
        <v>2346</v>
      </c>
      <c r="F81" s="110"/>
      <c r="G81" s="110" t="s">
        <v>1724</v>
      </c>
      <c r="H81" s="110"/>
      <c r="I81" s="110" t="s">
        <v>92</v>
      </c>
      <c r="J81" s="110">
        <v>4790</v>
      </c>
      <c r="K81" s="110">
        <v>972</v>
      </c>
      <c r="L81" s="110" t="s">
        <v>854</v>
      </c>
      <c r="M81" s="113" t="s">
        <v>855</v>
      </c>
      <c r="N81" s="112">
        <v>40787</v>
      </c>
      <c r="O81" s="115">
        <v>9929.6</v>
      </c>
      <c r="P81" s="110" t="s">
        <v>2158</v>
      </c>
      <c r="Q81" s="110" t="s">
        <v>4228</v>
      </c>
      <c r="R81" s="2"/>
      <c r="T81" s="4"/>
      <c r="U81" s="4"/>
      <c r="V81" s="2"/>
      <c r="X81" s="4"/>
      <c r="Y81" s="4"/>
      <c r="Z81" s="2"/>
      <c r="AB81" s="4"/>
      <c r="AC81" s="4"/>
      <c r="AD81" s="2"/>
      <c r="AF81" s="4"/>
      <c r="AG81" s="4"/>
      <c r="AH81" s="2"/>
      <c r="AJ81" s="4"/>
      <c r="AK81" s="4"/>
      <c r="AL81" s="2"/>
      <c r="AN81" s="4"/>
      <c r="AO81" s="4"/>
      <c r="AP81" s="2"/>
      <c r="AR81" s="4"/>
      <c r="AS81" s="4"/>
      <c r="AT81" s="2"/>
      <c r="AV81" s="4"/>
      <c r="AW81" s="4"/>
      <c r="AX81" s="2"/>
      <c r="AZ81" s="4"/>
      <c r="BA81" s="4"/>
      <c r="BB81" s="2"/>
    </row>
    <row r="82" spans="1:54" ht="57" x14ac:dyDescent="0.2">
      <c r="A82" s="110">
        <v>5291</v>
      </c>
      <c r="B82" s="111">
        <v>75</v>
      </c>
      <c r="C82" s="175" t="s">
        <v>1200</v>
      </c>
      <c r="D82" s="110" t="s">
        <v>853</v>
      </c>
      <c r="E82" s="110" t="s">
        <v>2346</v>
      </c>
      <c r="F82" s="110"/>
      <c r="G82" s="110" t="s">
        <v>1724</v>
      </c>
      <c r="H82" s="110"/>
      <c r="I82" s="110" t="s">
        <v>92</v>
      </c>
      <c r="J82" s="110">
        <v>4790</v>
      </c>
      <c r="K82" s="110">
        <v>972</v>
      </c>
      <c r="L82" s="110" t="s">
        <v>854</v>
      </c>
      <c r="M82" s="113" t="s">
        <v>855</v>
      </c>
      <c r="N82" s="112">
        <v>40787</v>
      </c>
      <c r="O82" s="115">
        <v>9929.6</v>
      </c>
      <c r="P82" s="110" t="s">
        <v>363</v>
      </c>
      <c r="Q82" s="110" t="s">
        <v>3970</v>
      </c>
      <c r="R82" s="2"/>
      <c r="T82" s="4"/>
      <c r="U82" s="4"/>
      <c r="V82" s="2"/>
      <c r="X82" s="4"/>
      <c r="Y82" s="4"/>
      <c r="Z82" s="2"/>
      <c r="AB82" s="4"/>
      <c r="AC82" s="4"/>
      <c r="AD82" s="2"/>
      <c r="AF82" s="4"/>
      <c r="AG82" s="4"/>
      <c r="AH82" s="2"/>
      <c r="AJ82" s="4"/>
      <c r="AK82" s="4"/>
      <c r="AL82" s="2"/>
      <c r="AN82" s="4"/>
      <c r="AO82" s="4"/>
      <c r="AP82" s="2"/>
      <c r="AR82" s="4"/>
      <c r="AS82" s="4"/>
      <c r="AT82" s="2"/>
      <c r="AV82" s="4"/>
      <c r="AW82" s="4"/>
      <c r="AX82" s="2"/>
      <c r="AZ82" s="4"/>
      <c r="BA82" s="4"/>
      <c r="BB82" s="2"/>
    </row>
    <row r="83" spans="1:54" ht="57" x14ac:dyDescent="0.2">
      <c r="A83" s="110">
        <v>5291</v>
      </c>
      <c r="B83" s="111">
        <v>76</v>
      </c>
      <c r="C83" s="175" t="s">
        <v>1201</v>
      </c>
      <c r="D83" s="110" t="s">
        <v>853</v>
      </c>
      <c r="E83" s="110" t="s">
        <v>2346</v>
      </c>
      <c r="F83" s="110"/>
      <c r="G83" s="110" t="s">
        <v>1724</v>
      </c>
      <c r="H83" s="110"/>
      <c r="I83" s="110" t="s">
        <v>92</v>
      </c>
      <c r="J83" s="110">
        <v>4790</v>
      </c>
      <c r="K83" s="110">
        <v>972</v>
      </c>
      <c r="L83" s="110" t="s">
        <v>854</v>
      </c>
      <c r="M83" s="113" t="s">
        <v>855</v>
      </c>
      <c r="N83" s="112">
        <v>40787</v>
      </c>
      <c r="O83" s="115">
        <v>9929.6</v>
      </c>
      <c r="P83" s="110" t="s">
        <v>2158</v>
      </c>
      <c r="Q83" s="110" t="s">
        <v>3970</v>
      </c>
      <c r="R83" s="2"/>
      <c r="T83" s="4"/>
      <c r="U83" s="4"/>
      <c r="V83" s="2"/>
      <c r="X83" s="4"/>
      <c r="Y83" s="4"/>
      <c r="Z83" s="2"/>
      <c r="AB83" s="4"/>
      <c r="AC83" s="4"/>
      <c r="AD83" s="2"/>
      <c r="AF83" s="4"/>
      <c r="AG83" s="4"/>
      <c r="AH83" s="2"/>
      <c r="AJ83" s="4"/>
      <c r="AK83" s="4"/>
      <c r="AL83" s="2"/>
      <c r="AN83" s="4"/>
      <c r="AO83" s="4"/>
      <c r="AP83" s="2"/>
      <c r="AR83" s="4"/>
      <c r="AS83" s="4"/>
      <c r="AT83" s="2"/>
      <c r="AV83" s="4"/>
      <c r="AW83" s="4"/>
      <c r="AX83" s="2"/>
      <c r="AZ83" s="4"/>
      <c r="BA83" s="4"/>
      <c r="BB83" s="2"/>
    </row>
    <row r="84" spans="1:54" ht="57" x14ac:dyDescent="0.2">
      <c r="A84" s="110">
        <v>5291</v>
      </c>
      <c r="B84" s="111">
        <v>77</v>
      </c>
      <c r="C84" s="175" t="s">
        <v>1202</v>
      </c>
      <c r="D84" s="110" t="s">
        <v>853</v>
      </c>
      <c r="E84" s="110" t="s">
        <v>2346</v>
      </c>
      <c r="F84" s="110"/>
      <c r="G84" s="110" t="s">
        <v>1724</v>
      </c>
      <c r="H84" s="110"/>
      <c r="I84" s="110" t="s">
        <v>92</v>
      </c>
      <c r="J84" s="110">
        <v>4790</v>
      </c>
      <c r="K84" s="110">
        <v>972</v>
      </c>
      <c r="L84" s="110" t="s">
        <v>854</v>
      </c>
      <c r="M84" s="113" t="s">
        <v>855</v>
      </c>
      <c r="N84" s="112">
        <v>40787</v>
      </c>
      <c r="O84" s="115">
        <v>9929.6</v>
      </c>
      <c r="P84" s="110" t="s">
        <v>2158</v>
      </c>
      <c r="Q84" s="110" t="s">
        <v>3970</v>
      </c>
      <c r="R84" s="2"/>
      <c r="T84" s="4"/>
      <c r="U84" s="4"/>
      <c r="V84" s="2"/>
      <c r="X84" s="4"/>
      <c r="Y84" s="4"/>
      <c r="Z84" s="2"/>
      <c r="AB84" s="4"/>
      <c r="AC84" s="4"/>
      <c r="AD84" s="2"/>
      <c r="AF84" s="4"/>
      <c r="AG84" s="4"/>
      <c r="AH84" s="2"/>
      <c r="AJ84" s="4"/>
      <c r="AK84" s="4"/>
      <c r="AL84" s="2"/>
      <c r="AN84" s="4"/>
      <c r="AO84" s="4"/>
      <c r="AP84" s="2"/>
      <c r="AR84" s="4"/>
      <c r="AS84" s="4"/>
      <c r="AT84" s="2"/>
      <c r="AV84" s="4"/>
      <c r="AW84" s="4"/>
      <c r="AX84" s="2"/>
      <c r="AZ84" s="4"/>
      <c r="BA84" s="4"/>
      <c r="BB84" s="2"/>
    </row>
    <row r="85" spans="1:54" ht="57" x14ac:dyDescent="0.2">
      <c r="A85" s="110">
        <v>5291</v>
      </c>
      <c r="B85" s="111">
        <v>78</v>
      </c>
      <c r="C85" s="175" t="s">
        <v>1203</v>
      </c>
      <c r="D85" s="110" t="s">
        <v>856</v>
      </c>
      <c r="E85" s="110" t="s">
        <v>2346</v>
      </c>
      <c r="F85" s="110" t="s">
        <v>245</v>
      </c>
      <c r="G85" s="110" t="s">
        <v>1725</v>
      </c>
      <c r="H85" s="110"/>
      <c r="I85" s="110" t="s">
        <v>92</v>
      </c>
      <c r="J85" s="110">
        <v>4790</v>
      </c>
      <c r="K85" s="110">
        <v>972</v>
      </c>
      <c r="L85" s="110" t="s">
        <v>854</v>
      </c>
      <c r="M85" s="113" t="s">
        <v>855</v>
      </c>
      <c r="N85" s="112">
        <v>40787</v>
      </c>
      <c r="O85" s="115">
        <v>12000.2</v>
      </c>
      <c r="P85" s="110" t="s">
        <v>2158</v>
      </c>
      <c r="Q85" s="110" t="s">
        <v>3970</v>
      </c>
      <c r="R85" s="2"/>
      <c r="T85" s="4"/>
      <c r="U85" s="4"/>
      <c r="V85" s="2"/>
      <c r="X85" s="4"/>
      <c r="Y85" s="4"/>
      <c r="Z85" s="2"/>
      <c r="AB85" s="4"/>
      <c r="AC85" s="4"/>
      <c r="AD85" s="2"/>
      <c r="AF85" s="4"/>
      <c r="AG85" s="4"/>
      <c r="AH85" s="2"/>
      <c r="AJ85" s="4"/>
      <c r="AK85" s="4"/>
      <c r="AL85" s="2"/>
      <c r="AN85" s="4"/>
      <c r="AO85" s="4"/>
      <c r="AP85" s="2"/>
      <c r="AR85" s="4"/>
      <c r="AS85" s="4"/>
      <c r="AT85" s="2"/>
      <c r="AV85" s="4"/>
      <c r="AW85" s="4"/>
      <c r="AX85" s="2"/>
      <c r="AZ85" s="4"/>
      <c r="BA85" s="4"/>
      <c r="BB85" s="2"/>
    </row>
    <row r="86" spans="1:54" ht="57" x14ac:dyDescent="0.2">
      <c r="A86" s="110">
        <v>5291</v>
      </c>
      <c r="B86" s="111">
        <v>79</v>
      </c>
      <c r="C86" s="175" t="s">
        <v>1204</v>
      </c>
      <c r="D86" s="110" t="s">
        <v>856</v>
      </c>
      <c r="E86" s="110" t="s">
        <v>2346</v>
      </c>
      <c r="F86" s="110" t="s">
        <v>245</v>
      </c>
      <c r="G86" s="110" t="s">
        <v>1725</v>
      </c>
      <c r="H86" s="110"/>
      <c r="I86" s="110" t="s">
        <v>92</v>
      </c>
      <c r="J86" s="110">
        <v>4790</v>
      </c>
      <c r="K86" s="110">
        <v>972</v>
      </c>
      <c r="L86" s="110" t="s">
        <v>854</v>
      </c>
      <c r="M86" s="113" t="s">
        <v>855</v>
      </c>
      <c r="N86" s="112">
        <v>40787</v>
      </c>
      <c r="O86" s="115">
        <v>12000.2</v>
      </c>
      <c r="P86" s="110" t="s">
        <v>2158</v>
      </c>
      <c r="Q86" s="110" t="s">
        <v>3970</v>
      </c>
      <c r="R86" s="2"/>
      <c r="T86" s="4"/>
      <c r="U86" s="4"/>
      <c r="V86" s="2"/>
      <c r="X86" s="4"/>
      <c r="Y86" s="4"/>
      <c r="Z86" s="2"/>
      <c r="AB86" s="4"/>
      <c r="AC86" s="4"/>
      <c r="AD86" s="2"/>
      <c r="AF86" s="4"/>
      <c r="AG86" s="4"/>
      <c r="AH86" s="2"/>
      <c r="AJ86" s="4"/>
      <c r="AK86" s="4"/>
      <c r="AL86" s="2"/>
      <c r="AN86" s="4"/>
      <c r="AO86" s="4"/>
      <c r="AP86" s="2"/>
      <c r="AR86" s="4"/>
      <c r="AS86" s="4"/>
      <c r="AT86" s="2"/>
      <c r="AV86" s="4"/>
      <c r="AW86" s="4"/>
      <c r="AX86" s="2"/>
      <c r="AZ86" s="4"/>
      <c r="BA86" s="4"/>
      <c r="BB86" s="2"/>
    </row>
    <row r="87" spans="1:54" ht="57" x14ac:dyDescent="0.2">
      <c r="A87" s="110">
        <v>5291</v>
      </c>
      <c r="B87" s="111">
        <v>80</v>
      </c>
      <c r="C87" s="175" t="s">
        <v>1205</v>
      </c>
      <c r="D87" s="110" t="s">
        <v>857</v>
      </c>
      <c r="E87" s="110" t="s">
        <v>2346</v>
      </c>
      <c r="F87" s="110" t="s">
        <v>1726</v>
      </c>
      <c r="G87" s="110" t="s">
        <v>1727</v>
      </c>
      <c r="H87" s="110" t="s">
        <v>1728</v>
      </c>
      <c r="I87" s="110" t="s">
        <v>661</v>
      </c>
      <c r="J87" s="110">
        <v>4790</v>
      </c>
      <c r="K87" s="110">
        <v>972</v>
      </c>
      <c r="L87" s="110" t="s">
        <v>854</v>
      </c>
      <c r="M87" s="113" t="s">
        <v>855</v>
      </c>
      <c r="N87" s="112">
        <v>40787</v>
      </c>
      <c r="O87" s="115">
        <v>14720.4</v>
      </c>
      <c r="P87" s="110" t="s">
        <v>2158</v>
      </c>
      <c r="Q87" s="110" t="s">
        <v>3970</v>
      </c>
      <c r="R87" s="2"/>
      <c r="T87" s="4"/>
      <c r="U87" s="4"/>
      <c r="V87" s="2"/>
      <c r="X87" s="4"/>
      <c r="Y87" s="4"/>
      <c r="Z87" s="2"/>
      <c r="AB87" s="4"/>
      <c r="AC87" s="4"/>
      <c r="AD87" s="2"/>
      <c r="AF87" s="4"/>
      <c r="AG87" s="4"/>
      <c r="AH87" s="2"/>
      <c r="AJ87" s="4"/>
      <c r="AK87" s="4"/>
      <c r="AL87" s="2"/>
      <c r="AN87" s="4"/>
      <c r="AO87" s="4"/>
      <c r="AP87" s="2"/>
      <c r="AR87" s="4"/>
      <c r="AS87" s="4"/>
      <c r="AT87" s="2"/>
      <c r="AV87" s="4"/>
      <c r="AW87" s="4"/>
      <c r="AX87" s="2"/>
      <c r="AZ87" s="4"/>
      <c r="BA87" s="4"/>
      <c r="BB87" s="2"/>
    </row>
    <row r="88" spans="1:54" ht="57" x14ac:dyDescent="0.2">
      <c r="A88" s="110">
        <v>5291</v>
      </c>
      <c r="B88" s="111">
        <v>81</v>
      </c>
      <c r="C88" s="175" t="s">
        <v>1206</v>
      </c>
      <c r="D88" s="110" t="s">
        <v>858</v>
      </c>
      <c r="E88" s="110" t="s">
        <v>2346</v>
      </c>
      <c r="F88" s="110" t="s">
        <v>1771</v>
      </c>
      <c r="G88" s="110" t="s">
        <v>1772</v>
      </c>
      <c r="H88" s="110"/>
      <c r="I88" s="110" t="s">
        <v>661</v>
      </c>
      <c r="J88" s="110">
        <v>4790</v>
      </c>
      <c r="K88" s="110">
        <v>972</v>
      </c>
      <c r="L88" s="110" t="s">
        <v>854</v>
      </c>
      <c r="M88" s="113" t="s">
        <v>855</v>
      </c>
      <c r="N88" s="112">
        <v>40787</v>
      </c>
      <c r="O88" s="115">
        <v>11298.4</v>
      </c>
      <c r="P88" s="110" t="s">
        <v>363</v>
      </c>
      <c r="Q88" s="110" t="s">
        <v>3970</v>
      </c>
      <c r="R88" s="2"/>
      <c r="T88" s="4"/>
      <c r="U88" s="4"/>
      <c r="V88" s="2"/>
      <c r="X88" s="4"/>
      <c r="Y88" s="4"/>
      <c r="Z88" s="2"/>
      <c r="AB88" s="4"/>
      <c r="AC88" s="4"/>
      <c r="AD88" s="2"/>
      <c r="AF88" s="4"/>
      <c r="AG88" s="4"/>
      <c r="AH88" s="2"/>
      <c r="AJ88" s="4"/>
      <c r="AK88" s="4"/>
      <c r="AL88" s="2"/>
      <c r="AN88" s="4"/>
      <c r="AO88" s="4"/>
      <c r="AP88" s="2"/>
      <c r="AR88" s="4"/>
      <c r="AS88" s="4"/>
      <c r="AT88" s="2"/>
      <c r="AV88" s="4"/>
      <c r="AW88" s="4"/>
      <c r="AX88" s="2"/>
      <c r="AZ88" s="4"/>
      <c r="BA88" s="4"/>
      <c r="BB88" s="2"/>
    </row>
    <row r="89" spans="1:54" ht="57" x14ac:dyDescent="0.2">
      <c r="A89" s="110">
        <v>5291</v>
      </c>
      <c r="B89" s="111">
        <v>82</v>
      </c>
      <c r="C89" s="175" t="s">
        <v>1207</v>
      </c>
      <c r="D89" s="110" t="s">
        <v>859</v>
      </c>
      <c r="E89" s="110" t="s">
        <v>2346</v>
      </c>
      <c r="F89" s="110"/>
      <c r="G89" s="110"/>
      <c r="H89" s="110"/>
      <c r="I89" s="110" t="s">
        <v>92</v>
      </c>
      <c r="J89" s="110">
        <v>4790</v>
      </c>
      <c r="K89" s="110">
        <v>972</v>
      </c>
      <c r="L89" s="110" t="s">
        <v>854</v>
      </c>
      <c r="M89" s="113" t="s">
        <v>855</v>
      </c>
      <c r="N89" s="112">
        <v>40787</v>
      </c>
      <c r="O89" s="115">
        <v>4785</v>
      </c>
      <c r="P89" s="110" t="s">
        <v>363</v>
      </c>
      <c r="Q89" s="110" t="s">
        <v>3970</v>
      </c>
      <c r="R89" s="2"/>
      <c r="T89" s="4"/>
      <c r="U89" s="4"/>
      <c r="V89" s="2"/>
      <c r="X89" s="4"/>
      <c r="Y89" s="4"/>
      <c r="Z89" s="2"/>
      <c r="AB89" s="4"/>
      <c r="AC89" s="4"/>
      <c r="AD89" s="2"/>
      <c r="AF89" s="4"/>
      <c r="AG89" s="4"/>
      <c r="AH89" s="2"/>
      <c r="AJ89" s="4"/>
      <c r="AK89" s="4"/>
      <c r="AL89" s="2"/>
      <c r="AN89" s="4"/>
      <c r="AO89" s="4"/>
      <c r="AP89" s="2"/>
      <c r="AR89" s="4"/>
      <c r="AS89" s="4"/>
      <c r="AT89" s="2"/>
      <c r="AV89" s="4"/>
      <c r="AW89" s="4"/>
      <c r="AX89" s="2"/>
      <c r="AZ89" s="4"/>
      <c r="BA89" s="4"/>
      <c r="BB89" s="2"/>
    </row>
    <row r="90" spans="1:54" ht="57" x14ac:dyDescent="0.2">
      <c r="A90" s="110">
        <v>5291</v>
      </c>
      <c r="B90" s="111">
        <v>83</v>
      </c>
      <c r="C90" s="175" t="s">
        <v>1208</v>
      </c>
      <c r="D90" s="110" t="s">
        <v>1911</v>
      </c>
      <c r="E90" s="110" t="s">
        <v>2346</v>
      </c>
      <c r="F90" s="110"/>
      <c r="G90" s="110"/>
      <c r="H90" s="110"/>
      <c r="I90" s="110" t="s">
        <v>92</v>
      </c>
      <c r="J90" s="110">
        <v>4790</v>
      </c>
      <c r="K90" s="110">
        <v>972</v>
      </c>
      <c r="L90" s="110" t="s">
        <v>854</v>
      </c>
      <c r="M90" s="113" t="s">
        <v>855</v>
      </c>
      <c r="N90" s="112">
        <v>40787</v>
      </c>
      <c r="O90" s="115">
        <v>4785</v>
      </c>
      <c r="P90" s="110" t="s">
        <v>363</v>
      </c>
      <c r="Q90" s="110" t="s">
        <v>3970</v>
      </c>
      <c r="R90" s="2"/>
      <c r="T90" s="4"/>
      <c r="U90" s="4"/>
      <c r="V90" s="2"/>
      <c r="X90" s="4"/>
      <c r="Y90" s="4"/>
      <c r="Z90" s="2"/>
      <c r="AB90" s="4"/>
      <c r="AC90" s="4"/>
      <c r="AD90" s="2"/>
      <c r="AF90" s="4"/>
      <c r="AG90" s="4"/>
      <c r="AH90" s="2"/>
      <c r="AJ90" s="4"/>
      <c r="AK90" s="4"/>
      <c r="AL90" s="2"/>
      <c r="AN90" s="4"/>
      <c r="AO90" s="4"/>
      <c r="AP90" s="2"/>
      <c r="AR90" s="4"/>
      <c r="AS90" s="4"/>
      <c r="AT90" s="2"/>
      <c r="AV90" s="4"/>
      <c r="AW90" s="4"/>
      <c r="AX90" s="2"/>
      <c r="AZ90" s="4"/>
      <c r="BA90" s="4"/>
      <c r="BB90" s="2"/>
    </row>
    <row r="91" spans="1:54" ht="57" x14ac:dyDescent="0.2">
      <c r="A91" s="110">
        <v>5291</v>
      </c>
      <c r="B91" s="111">
        <v>84</v>
      </c>
      <c r="C91" s="175" t="s">
        <v>1209</v>
      </c>
      <c r="D91" s="110" t="s">
        <v>860</v>
      </c>
      <c r="E91" s="110" t="s">
        <v>2346</v>
      </c>
      <c r="F91" s="110" t="s">
        <v>1729</v>
      </c>
      <c r="G91" s="110"/>
      <c r="H91" s="110"/>
      <c r="I91" s="110" t="s">
        <v>92</v>
      </c>
      <c r="J91" s="110">
        <v>4790</v>
      </c>
      <c r="K91" s="110">
        <v>972</v>
      </c>
      <c r="L91" s="110" t="s">
        <v>854</v>
      </c>
      <c r="M91" s="113" t="s">
        <v>855</v>
      </c>
      <c r="N91" s="112">
        <v>40787</v>
      </c>
      <c r="O91" s="115">
        <v>8265</v>
      </c>
      <c r="P91" s="110" t="s">
        <v>2158</v>
      </c>
      <c r="Q91" s="110" t="s">
        <v>3970</v>
      </c>
      <c r="R91" s="2"/>
      <c r="T91" s="4"/>
      <c r="U91" s="4"/>
      <c r="V91" s="2"/>
      <c r="X91" s="4"/>
      <c r="Y91" s="4"/>
      <c r="Z91" s="2"/>
      <c r="AB91" s="4"/>
      <c r="AC91" s="4"/>
      <c r="AD91" s="2"/>
      <c r="AF91" s="4"/>
      <c r="AG91" s="4"/>
      <c r="AH91" s="2"/>
      <c r="AJ91" s="4"/>
      <c r="AK91" s="4"/>
      <c r="AL91" s="2"/>
      <c r="AN91" s="4"/>
      <c r="AO91" s="4"/>
      <c r="AP91" s="2"/>
      <c r="AR91" s="4"/>
      <c r="AS91" s="4"/>
      <c r="AT91" s="2"/>
      <c r="AV91" s="4"/>
      <c r="AW91" s="4"/>
      <c r="AX91" s="2"/>
      <c r="AZ91" s="4"/>
      <c r="BA91" s="4"/>
      <c r="BB91" s="2"/>
    </row>
    <row r="92" spans="1:54" ht="57" x14ac:dyDescent="0.2">
      <c r="A92" s="110">
        <v>5291</v>
      </c>
      <c r="B92" s="111">
        <v>85</v>
      </c>
      <c r="C92" s="175" t="s">
        <v>1210</v>
      </c>
      <c r="D92" s="110" t="s">
        <v>861</v>
      </c>
      <c r="E92" s="110" t="s">
        <v>2346</v>
      </c>
      <c r="F92" s="110" t="s">
        <v>1729</v>
      </c>
      <c r="G92" s="110"/>
      <c r="H92" s="110"/>
      <c r="I92" s="110" t="s">
        <v>92</v>
      </c>
      <c r="J92" s="110">
        <v>4790</v>
      </c>
      <c r="K92" s="110">
        <v>972</v>
      </c>
      <c r="L92" s="110" t="s">
        <v>854</v>
      </c>
      <c r="M92" s="113" t="s">
        <v>855</v>
      </c>
      <c r="N92" s="112">
        <v>40787</v>
      </c>
      <c r="O92" s="115">
        <v>6786</v>
      </c>
      <c r="P92" s="110" t="s">
        <v>242</v>
      </c>
      <c r="Q92" s="110" t="s">
        <v>3970</v>
      </c>
      <c r="R92" s="2"/>
      <c r="T92" s="4"/>
      <c r="U92" s="4"/>
      <c r="V92" s="2"/>
      <c r="X92" s="4"/>
      <c r="Y92" s="4"/>
      <c r="Z92" s="2"/>
      <c r="AB92" s="4"/>
      <c r="AC92" s="4"/>
      <c r="AD92" s="2"/>
      <c r="AF92" s="4"/>
      <c r="AG92" s="4"/>
      <c r="AH92" s="2"/>
      <c r="AJ92" s="4"/>
      <c r="AK92" s="4"/>
      <c r="AL92" s="2"/>
      <c r="AN92" s="4"/>
      <c r="AO92" s="4"/>
      <c r="AP92" s="2"/>
      <c r="AR92" s="4"/>
      <c r="AS92" s="4"/>
      <c r="AT92" s="2"/>
      <c r="AV92" s="4"/>
      <c r="AW92" s="4"/>
      <c r="AX92" s="2"/>
      <c r="AZ92" s="4"/>
      <c r="BA92" s="4"/>
      <c r="BB92" s="2"/>
    </row>
    <row r="93" spans="1:54" ht="57" x14ac:dyDescent="0.2">
      <c r="A93" s="110">
        <v>5291</v>
      </c>
      <c r="B93" s="111">
        <v>86</v>
      </c>
      <c r="C93" s="175" t="s">
        <v>1211</v>
      </c>
      <c r="D93" s="110" t="s">
        <v>862</v>
      </c>
      <c r="E93" s="110" t="s">
        <v>2346</v>
      </c>
      <c r="F93" s="110" t="s">
        <v>1912</v>
      </c>
      <c r="G93" s="110"/>
      <c r="H93" s="110"/>
      <c r="I93" s="110" t="s">
        <v>661</v>
      </c>
      <c r="J93" s="110">
        <v>4790</v>
      </c>
      <c r="K93" s="110">
        <v>972</v>
      </c>
      <c r="L93" s="110" t="s">
        <v>854</v>
      </c>
      <c r="M93" s="113" t="s">
        <v>855</v>
      </c>
      <c r="N93" s="112">
        <v>40787</v>
      </c>
      <c r="O93" s="115">
        <v>4524</v>
      </c>
      <c r="P93" s="110" t="s">
        <v>242</v>
      </c>
      <c r="Q93" s="110" t="s">
        <v>3970</v>
      </c>
      <c r="R93" s="2"/>
      <c r="T93" s="4"/>
      <c r="U93" s="4"/>
      <c r="V93" s="2"/>
      <c r="X93" s="4"/>
      <c r="Y93" s="4"/>
      <c r="Z93" s="2"/>
      <c r="AB93" s="4"/>
      <c r="AC93" s="4"/>
      <c r="AD93" s="2"/>
      <c r="AF93" s="4"/>
      <c r="AG93" s="4"/>
      <c r="AH93" s="2"/>
      <c r="AJ93" s="4"/>
      <c r="AK93" s="4"/>
      <c r="AL93" s="2"/>
      <c r="AN93" s="4"/>
      <c r="AO93" s="4"/>
      <c r="AP93" s="2"/>
      <c r="AR93" s="4"/>
      <c r="AS93" s="4"/>
      <c r="AT93" s="2"/>
      <c r="AV93" s="4"/>
      <c r="AW93" s="4"/>
      <c r="AX93" s="2"/>
      <c r="AZ93" s="4"/>
      <c r="BA93" s="4"/>
      <c r="BB93" s="2"/>
    </row>
    <row r="94" spans="1:54" ht="57" x14ac:dyDescent="0.2">
      <c r="A94" s="110">
        <v>5291</v>
      </c>
      <c r="B94" s="111">
        <v>87</v>
      </c>
      <c r="C94" s="175" t="s">
        <v>1212</v>
      </c>
      <c r="D94" s="110" t="s">
        <v>862</v>
      </c>
      <c r="E94" s="110" t="s">
        <v>2346</v>
      </c>
      <c r="F94" s="110" t="s">
        <v>863</v>
      </c>
      <c r="G94" s="110"/>
      <c r="H94" s="110"/>
      <c r="I94" s="110" t="s">
        <v>661</v>
      </c>
      <c r="J94" s="110">
        <v>4790</v>
      </c>
      <c r="K94" s="110">
        <v>972</v>
      </c>
      <c r="L94" s="110" t="s">
        <v>854</v>
      </c>
      <c r="M94" s="113" t="s">
        <v>855</v>
      </c>
      <c r="N94" s="112">
        <v>40787</v>
      </c>
      <c r="O94" s="115">
        <v>4524</v>
      </c>
      <c r="P94" s="110" t="s">
        <v>242</v>
      </c>
      <c r="Q94" s="110" t="s">
        <v>3970</v>
      </c>
      <c r="R94" s="2"/>
      <c r="T94" s="4"/>
      <c r="U94" s="4"/>
      <c r="V94" s="2"/>
      <c r="X94" s="4"/>
      <c r="Y94" s="4"/>
      <c r="Z94" s="2"/>
      <c r="AB94" s="4"/>
      <c r="AC94" s="4"/>
      <c r="AD94" s="2"/>
      <c r="AF94" s="4"/>
      <c r="AG94" s="4"/>
      <c r="AH94" s="2"/>
      <c r="AJ94" s="4"/>
      <c r="AK94" s="4"/>
      <c r="AL94" s="2"/>
      <c r="AN94" s="4"/>
      <c r="AO94" s="4"/>
      <c r="AP94" s="2"/>
      <c r="AR94" s="4"/>
      <c r="AS94" s="4"/>
      <c r="AT94" s="2"/>
      <c r="AV94" s="4"/>
      <c r="AW94" s="4"/>
      <c r="AX94" s="2"/>
      <c r="AZ94" s="4"/>
      <c r="BA94" s="4"/>
      <c r="BB94" s="2"/>
    </row>
    <row r="95" spans="1:54" ht="57" x14ac:dyDescent="0.2">
      <c r="A95" s="110">
        <v>5291</v>
      </c>
      <c r="B95" s="111">
        <v>88</v>
      </c>
      <c r="C95" s="175" t="s">
        <v>1743</v>
      </c>
      <c r="D95" s="110" t="s">
        <v>1739</v>
      </c>
      <c r="E95" s="110" t="s">
        <v>2345</v>
      </c>
      <c r="F95" s="110" t="s">
        <v>1737</v>
      </c>
      <c r="G95" s="110" t="s">
        <v>1738</v>
      </c>
      <c r="H95" s="110"/>
      <c r="I95" s="110" t="s">
        <v>92</v>
      </c>
      <c r="J95" s="110">
        <v>0</v>
      </c>
      <c r="K95" s="110">
        <v>0</v>
      </c>
      <c r="L95" s="110" t="s">
        <v>520</v>
      </c>
      <c r="M95" s="113"/>
      <c r="N95" s="112">
        <v>40997</v>
      </c>
      <c r="O95" s="115">
        <v>25340.44</v>
      </c>
      <c r="P95" s="110" t="s">
        <v>242</v>
      </c>
      <c r="Q95" s="110" t="s">
        <v>3970</v>
      </c>
      <c r="R95" s="2"/>
      <c r="T95" s="4"/>
      <c r="U95" s="4"/>
      <c r="V95" s="2"/>
      <c r="X95" s="4"/>
      <c r="Y95" s="4"/>
      <c r="Z95" s="2"/>
      <c r="AB95" s="4"/>
      <c r="AC95" s="4"/>
      <c r="AD95" s="2"/>
      <c r="AF95" s="4"/>
      <c r="AG95" s="4"/>
      <c r="AH95" s="2"/>
      <c r="AJ95" s="4"/>
      <c r="AK95" s="4"/>
      <c r="AL95" s="2"/>
      <c r="AN95" s="4"/>
      <c r="AO95" s="4"/>
      <c r="AP95" s="2"/>
      <c r="AR95" s="4"/>
      <c r="AS95" s="4"/>
      <c r="AT95" s="2"/>
      <c r="AV95" s="4"/>
      <c r="AW95" s="4"/>
      <c r="AX95" s="2"/>
      <c r="AZ95" s="4"/>
      <c r="BA95" s="4"/>
      <c r="BB95" s="2"/>
    </row>
    <row r="96" spans="1:54" ht="42.75" x14ac:dyDescent="0.2">
      <c r="A96" s="110">
        <v>5291</v>
      </c>
      <c r="B96" s="111">
        <v>89</v>
      </c>
      <c r="C96" s="175" t="s">
        <v>1744</v>
      </c>
      <c r="D96" s="110" t="s">
        <v>1740</v>
      </c>
      <c r="E96" s="110" t="s">
        <v>2345</v>
      </c>
      <c r="F96" s="110"/>
      <c r="G96" s="110"/>
      <c r="H96" s="110"/>
      <c r="I96" s="110" t="s">
        <v>400</v>
      </c>
      <c r="J96" s="110">
        <v>0</v>
      </c>
      <c r="K96" s="110">
        <v>0</v>
      </c>
      <c r="L96" s="110" t="s">
        <v>520</v>
      </c>
      <c r="M96" s="113"/>
      <c r="N96" s="112">
        <v>40997</v>
      </c>
      <c r="O96" s="115">
        <v>22543</v>
      </c>
      <c r="P96" s="110" t="s">
        <v>242</v>
      </c>
      <c r="Q96" s="110" t="s">
        <v>4228</v>
      </c>
      <c r="R96" s="2"/>
      <c r="T96" s="4"/>
      <c r="U96" s="4"/>
      <c r="V96" s="2"/>
      <c r="X96" s="4"/>
      <c r="Y96" s="4"/>
      <c r="Z96" s="2"/>
      <c r="AB96" s="4"/>
      <c r="AC96" s="4"/>
      <c r="AD96" s="2"/>
      <c r="AF96" s="4"/>
      <c r="AG96" s="4"/>
      <c r="AH96" s="2"/>
      <c r="AJ96" s="4"/>
      <c r="AK96" s="4"/>
      <c r="AL96" s="2"/>
      <c r="AN96" s="4"/>
      <c r="AO96" s="4"/>
      <c r="AP96" s="2"/>
      <c r="AR96" s="4"/>
      <c r="AS96" s="4"/>
      <c r="AT96" s="2"/>
      <c r="AV96" s="4"/>
      <c r="AW96" s="4"/>
      <c r="AX96" s="2"/>
      <c r="AZ96" s="4"/>
      <c r="BA96" s="4"/>
      <c r="BB96" s="2"/>
    </row>
    <row r="97" spans="1:55" ht="42.75" x14ac:dyDescent="0.2">
      <c r="A97" s="110">
        <v>5291</v>
      </c>
      <c r="B97" s="111">
        <v>90</v>
      </c>
      <c r="C97" s="175" t="s">
        <v>1745</v>
      </c>
      <c r="D97" s="110" t="s">
        <v>1741</v>
      </c>
      <c r="E97" s="110" t="s">
        <v>2345</v>
      </c>
      <c r="F97" s="110"/>
      <c r="G97" s="110"/>
      <c r="H97" s="110"/>
      <c r="I97" s="110" t="s">
        <v>400</v>
      </c>
      <c r="J97" s="110">
        <v>0</v>
      </c>
      <c r="K97" s="110">
        <v>0</v>
      </c>
      <c r="L97" s="110" t="s">
        <v>520</v>
      </c>
      <c r="M97" s="113"/>
      <c r="N97" s="112">
        <v>40997</v>
      </c>
      <c r="O97" s="115">
        <v>19181</v>
      </c>
      <c r="P97" s="110" t="s">
        <v>242</v>
      </c>
      <c r="Q97" s="110" t="s">
        <v>4228</v>
      </c>
      <c r="R97" s="2"/>
      <c r="T97" s="4"/>
      <c r="U97" s="4"/>
      <c r="V97" s="2"/>
      <c r="X97" s="4"/>
      <c r="Y97" s="4"/>
      <c r="Z97" s="2"/>
      <c r="AB97" s="4"/>
      <c r="AC97" s="4"/>
      <c r="AD97" s="2"/>
      <c r="AF97" s="4"/>
      <c r="AG97" s="4"/>
      <c r="AH97" s="2"/>
      <c r="AJ97" s="4"/>
      <c r="AK97" s="4"/>
      <c r="AL97" s="2"/>
      <c r="AN97" s="4"/>
      <c r="AO97" s="4"/>
      <c r="AP97" s="2"/>
      <c r="AR97" s="4"/>
      <c r="AS97" s="4"/>
      <c r="AT97" s="2"/>
      <c r="AV97" s="4"/>
      <c r="AW97" s="4"/>
      <c r="AX97" s="2"/>
      <c r="AZ97" s="4"/>
      <c r="BA97" s="4"/>
      <c r="BB97" s="2"/>
    </row>
    <row r="98" spans="1:55" ht="42.75" x14ac:dyDescent="0.2">
      <c r="A98" s="110">
        <v>5291</v>
      </c>
      <c r="B98" s="111">
        <v>91</v>
      </c>
      <c r="C98" s="175" t="s">
        <v>1746</v>
      </c>
      <c r="D98" s="110" t="s">
        <v>1742</v>
      </c>
      <c r="E98" s="110" t="s">
        <v>2345</v>
      </c>
      <c r="F98" s="110"/>
      <c r="G98" s="110"/>
      <c r="H98" s="110"/>
      <c r="I98" s="110"/>
      <c r="J98" s="110">
        <v>0</v>
      </c>
      <c r="K98" s="110">
        <v>0</v>
      </c>
      <c r="L98" s="110" t="s">
        <v>520</v>
      </c>
      <c r="M98" s="113"/>
      <c r="N98" s="112">
        <v>40997</v>
      </c>
      <c r="O98" s="115">
        <v>8448.2000000000007</v>
      </c>
      <c r="P98" s="110" t="s">
        <v>242</v>
      </c>
      <c r="Q98" s="110" t="s">
        <v>4228</v>
      </c>
      <c r="R98" s="2"/>
      <c r="T98" s="4"/>
      <c r="U98" s="4"/>
      <c r="V98" s="2"/>
      <c r="X98" s="4"/>
      <c r="Y98" s="4"/>
      <c r="Z98" s="2"/>
      <c r="AB98" s="4"/>
      <c r="AC98" s="4"/>
      <c r="AD98" s="2"/>
      <c r="AF98" s="4"/>
      <c r="AG98" s="4"/>
      <c r="AH98" s="2"/>
      <c r="AJ98" s="4"/>
      <c r="AK98" s="4"/>
      <c r="AL98" s="2"/>
      <c r="AN98" s="4"/>
      <c r="AO98" s="4"/>
      <c r="AP98" s="2"/>
      <c r="AR98" s="4"/>
      <c r="AS98" s="4"/>
      <c r="AT98" s="2"/>
      <c r="AV98" s="4"/>
      <c r="AW98" s="4"/>
      <c r="AX98" s="2"/>
      <c r="AZ98" s="4"/>
      <c r="BA98" s="4"/>
      <c r="BB98" s="2"/>
    </row>
    <row r="99" spans="1:55" ht="42.75" x14ac:dyDescent="0.2">
      <c r="A99" s="110">
        <v>5151</v>
      </c>
      <c r="B99" s="111">
        <v>92</v>
      </c>
      <c r="C99" s="175" t="s">
        <v>2031</v>
      </c>
      <c r="D99" s="110" t="s">
        <v>2032</v>
      </c>
      <c r="E99" s="110" t="s">
        <v>2346</v>
      </c>
      <c r="F99" s="110" t="s">
        <v>399</v>
      </c>
      <c r="G99" s="110" t="s">
        <v>2033</v>
      </c>
      <c r="H99" s="110" t="s">
        <v>2034</v>
      </c>
      <c r="I99" s="110" t="s">
        <v>2035</v>
      </c>
      <c r="J99" s="110">
        <v>4030</v>
      </c>
      <c r="K99" s="110">
        <v>0</v>
      </c>
      <c r="L99" s="110" t="s">
        <v>2019</v>
      </c>
      <c r="M99" s="113" t="s">
        <v>2036</v>
      </c>
      <c r="N99" s="112">
        <v>41862</v>
      </c>
      <c r="O99" s="115">
        <v>3164.99</v>
      </c>
      <c r="P99" s="110" t="s">
        <v>242</v>
      </c>
      <c r="Q99" s="110" t="s">
        <v>4228</v>
      </c>
      <c r="R99" s="2"/>
      <c r="T99" s="4"/>
      <c r="U99" s="4"/>
      <c r="V99" s="2"/>
      <c r="X99" s="4"/>
      <c r="Y99" s="4"/>
      <c r="Z99" s="2"/>
      <c r="AB99" s="4"/>
      <c r="AC99" s="4"/>
      <c r="AD99" s="2"/>
      <c r="AF99" s="4"/>
      <c r="AG99" s="4"/>
      <c r="AH99" s="2"/>
      <c r="AJ99" s="4"/>
      <c r="AK99" s="4"/>
      <c r="AL99" s="2"/>
      <c r="AN99" s="4"/>
      <c r="AO99" s="4"/>
      <c r="AP99" s="2"/>
      <c r="AR99" s="4"/>
      <c r="AS99" s="4"/>
      <c r="AT99" s="2"/>
      <c r="AV99" s="4"/>
      <c r="AW99" s="4"/>
      <c r="AX99" s="2"/>
      <c r="AZ99" s="4"/>
      <c r="BA99" s="4"/>
      <c r="BB99" s="2"/>
    </row>
    <row r="100" spans="1:55" s="20" customFormat="1" ht="91.5" customHeight="1" x14ac:dyDescent="0.2">
      <c r="A100" s="110">
        <v>5121</v>
      </c>
      <c r="B100" s="111">
        <v>93</v>
      </c>
      <c r="C100" s="175" t="s">
        <v>3626</v>
      </c>
      <c r="D100" s="110" t="s">
        <v>3627</v>
      </c>
      <c r="E100" s="110" t="s">
        <v>2345</v>
      </c>
      <c r="F100" s="110" t="s">
        <v>647</v>
      </c>
      <c r="G100" s="110" t="s">
        <v>647</v>
      </c>
      <c r="H100" s="110" t="s">
        <v>647</v>
      </c>
      <c r="I100" s="110" t="s">
        <v>3628</v>
      </c>
      <c r="J100" s="110" t="s">
        <v>3629</v>
      </c>
      <c r="K100" s="110" t="s">
        <v>3630</v>
      </c>
      <c r="L100" s="110" t="s">
        <v>3631</v>
      </c>
      <c r="M100" s="113" t="s">
        <v>3632</v>
      </c>
      <c r="N100" s="112">
        <v>42768</v>
      </c>
      <c r="O100" s="115">
        <v>12800</v>
      </c>
      <c r="P100" s="111" t="s">
        <v>363</v>
      </c>
      <c r="Q100" s="110" t="s">
        <v>4986</v>
      </c>
      <c r="R100" s="2"/>
      <c r="S100"/>
      <c r="T100" s="4"/>
      <c r="U100" s="4"/>
      <c r="V100" s="2"/>
      <c r="W100"/>
      <c r="X100" s="4"/>
      <c r="Y100" s="4"/>
      <c r="Z100" s="2"/>
      <c r="AA100"/>
      <c r="AB100" s="4"/>
      <c r="AC100" s="4"/>
      <c r="AD100" s="2"/>
      <c r="AE100"/>
      <c r="AF100" s="4"/>
      <c r="AG100" s="4"/>
      <c r="AH100" s="2"/>
      <c r="AI100"/>
      <c r="AJ100" s="4"/>
      <c r="AK100" s="4"/>
      <c r="AL100" s="2"/>
      <c r="AM100"/>
      <c r="AN100" s="4"/>
      <c r="AO100" s="4"/>
      <c r="AP100" s="2"/>
      <c r="AQ100"/>
      <c r="AR100" s="4"/>
      <c r="AS100" s="4"/>
      <c r="AT100" s="2"/>
      <c r="AU100"/>
      <c r="AV100" s="4"/>
      <c r="AW100" s="4"/>
      <c r="AX100" s="2"/>
      <c r="AY100"/>
      <c r="AZ100" s="4"/>
      <c r="BA100" s="4"/>
      <c r="BB100" s="2"/>
      <c r="BC100"/>
    </row>
    <row r="101" spans="1:55" s="79" customFormat="1" ht="94.5" customHeight="1" x14ac:dyDescent="0.2">
      <c r="A101" s="110">
        <v>52901</v>
      </c>
      <c r="B101" s="111">
        <v>94</v>
      </c>
      <c r="C101" s="175" t="s">
        <v>3965</v>
      </c>
      <c r="D101" s="110" t="s">
        <v>3966</v>
      </c>
      <c r="E101" s="110" t="s">
        <v>2346</v>
      </c>
      <c r="F101" s="110" t="s">
        <v>3967</v>
      </c>
      <c r="G101" s="110"/>
      <c r="H101" s="110"/>
      <c r="I101" s="110"/>
      <c r="J101" s="110"/>
      <c r="K101" s="110"/>
      <c r="L101" s="110" t="s">
        <v>3968</v>
      </c>
      <c r="M101" s="113" t="s">
        <v>3969</v>
      </c>
      <c r="N101" s="112">
        <v>43479</v>
      </c>
      <c r="O101" s="115">
        <v>116968.67</v>
      </c>
      <c r="P101" s="110" t="s">
        <v>242</v>
      </c>
      <c r="Q101" s="110" t="s">
        <v>4228</v>
      </c>
      <c r="R101" s="2"/>
      <c r="S101"/>
      <c r="T101" s="4"/>
      <c r="U101" s="4"/>
      <c r="V101" s="2"/>
      <c r="W101"/>
      <c r="X101" s="4"/>
      <c r="Y101" s="4"/>
      <c r="Z101" s="2"/>
      <c r="AA101"/>
      <c r="AB101" s="4"/>
      <c r="AC101" s="4"/>
      <c r="AD101" s="2"/>
      <c r="AE101"/>
      <c r="AF101" s="4"/>
      <c r="AG101" s="4"/>
      <c r="AH101" s="2"/>
      <c r="AI101"/>
      <c r="AJ101" s="4"/>
      <c r="AK101" s="4"/>
      <c r="AL101" s="2"/>
      <c r="AM101"/>
      <c r="AN101" s="4"/>
      <c r="AO101" s="4"/>
      <c r="AP101" s="2"/>
      <c r="AQ101"/>
      <c r="AR101" s="4"/>
      <c r="AS101" s="4"/>
      <c r="AT101" s="2"/>
      <c r="AU101"/>
      <c r="AV101" s="4"/>
      <c r="AW101" s="4"/>
      <c r="AX101" s="2"/>
      <c r="AY101"/>
      <c r="AZ101" s="4"/>
      <c r="BA101" s="4"/>
      <c r="BB101" s="2"/>
      <c r="BC101"/>
    </row>
    <row r="102" spans="1:55" s="79" customFormat="1" ht="57" x14ac:dyDescent="0.2">
      <c r="A102" s="110">
        <v>56601</v>
      </c>
      <c r="B102" s="111">
        <v>95</v>
      </c>
      <c r="C102" s="175" t="s">
        <v>3997</v>
      </c>
      <c r="D102" s="110" t="s">
        <v>3998</v>
      </c>
      <c r="E102" s="110" t="s">
        <v>2346</v>
      </c>
      <c r="F102" s="110" t="s">
        <v>708</v>
      </c>
      <c r="G102" s="110" t="s">
        <v>3999</v>
      </c>
      <c r="H102" s="110">
        <v>1809011086</v>
      </c>
      <c r="I102" s="110" t="s">
        <v>25</v>
      </c>
      <c r="J102" s="110"/>
      <c r="K102" s="110"/>
      <c r="L102" s="110" t="s">
        <v>3968</v>
      </c>
      <c r="M102" s="113" t="s">
        <v>4000</v>
      </c>
      <c r="N102" s="112">
        <v>43501</v>
      </c>
      <c r="O102" s="115">
        <v>6220.48</v>
      </c>
      <c r="P102" s="110" t="s">
        <v>28</v>
      </c>
      <c r="Q102" s="110" t="s">
        <v>3970</v>
      </c>
      <c r="R102" s="2"/>
      <c r="S102"/>
      <c r="T102" s="4"/>
      <c r="U102" s="4"/>
      <c r="V102" s="2"/>
      <c r="W102"/>
      <c r="X102" s="4"/>
      <c r="Y102" s="4"/>
      <c r="Z102" s="2"/>
      <c r="AA102"/>
      <c r="AB102" s="4"/>
      <c r="AC102" s="4"/>
      <c r="AD102" s="2"/>
      <c r="AE102"/>
      <c r="AF102" s="4"/>
      <c r="AG102" s="4"/>
      <c r="AH102" s="2"/>
      <c r="AI102"/>
      <c r="AJ102" s="4"/>
      <c r="AK102" s="4"/>
      <c r="AL102" s="2"/>
      <c r="AM102"/>
      <c r="AN102" s="4"/>
      <c r="AO102" s="4"/>
      <c r="AP102" s="2"/>
      <c r="AQ102"/>
      <c r="AR102" s="4"/>
      <c r="AS102" s="4"/>
      <c r="AT102" s="2"/>
      <c r="AU102"/>
      <c r="AV102" s="4"/>
      <c r="AW102" s="4"/>
      <c r="AX102" s="2"/>
      <c r="AY102"/>
      <c r="AZ102" s="4"/>
      <c r="BA102" s="4"/>
      <c r="BB102" s="2"/>
      <c r="BC102"/>
    </row>
    <row r="103" spans="1:55" s="79" customFormat="1" ht="57" x14ac:dyDescent="0.2">
      <c r="A103" s="110">
        <v>51901</v>
      </c>
      <c r="B103" s="111">
        <v>96</v>
      </c>
      <c r="C103" s="175" t="s">
        <v>3992</v>
      </c>
      <c r="D103" s="110" t="s">
        <v>3993</v>
      </c>
      <c r="E103" s="110" t="s">
        <v>2346</v>
      </c>
      <c r="F103" s="110" t="s">
        <v>3994</v>
      </c>
      <c r="G103" s="110" t="s">
        <v>3995</v>
      </c>
      <c r="H103" s="110">
        <v>723250618</v>
      </c>
      <c r="I103" s="110" t="s">
        <v>92</v>
      </c>
      <c r="J103" s="110"/>
      <c r="K103" s="110"/>
      <c r="L103" s="110" t="s">
        <v>3968</v>
      </c>
      <c r="M103" s="113" t="s">
        <v>3996</v>
      </c>
      <c r="N103" s="112">
        <v>43514</v>
      </c>
      <c r="O103" s="115">
        <v>7883.99</v>
      </c>
      <c r="P103" s="110" t="s">
        <v>28</v>
      </c>
      <c r="Q103" s="110" t="s">
        <v>3970</v>
      </c>
      <c r="R103" s="2"/>
      <c r="S103"/>
      <c r="T103" s="4"/>
      <c r="U103" s="4"/>
      <c r="V103" s="2"/>
      <c r="W103"/>
      <c r="X103" s="4"/>
      <c r="Y103" s="4"/>
      <c r="Z103" s="2"/>
      <c r="AA103"/>
      <c r="AB103" s="4"/>
      <c r="AC103" s="4"/>
      <c r="AD103" s="2"/>
      <c r="AE103"/>
      <c r="AF103" s="4"/>
      <c r="AG103" s="4"/>
      <c r="AH103" s="2"/>
      <c r="AI103"/>
      <c r="AJ103" s="4"/>
      <c r="AK103" s="4"/>
      <c r="AL103" s="2"/>
      <c r="AM103"/>
      <c r="AN103" s="4"/>
      <c r="AO103" s="4"/>
      <c r="AP103" s="2"/>
      <c r="AQ103"/>
      <c r="AR103" s="4"/>
      <c r="AS103" s="4"/>
      <c r="AT103" s="2"/>
      <c r="AU103"/>
      <c r="AV103" s="4"/>
      <c r="AW103" s="4"/>
      <c r="AX103" s="2"/>
      <c r="AY103"/>
      <c r="AZ103" s="4"/>
      <c r="BA103" s="4"/>
      <c r="BB103" s="2"/>
      <c r="BC103"/>
    </row>
    <row r="104" spans="1:55" s="79" customFormat="1" ht="57" x14ac:dyDescent="0.2">
      <c r="A104" s="110">
        <v>51901</v>
      </c>
      <c r="B104" s="111">
        <v>97</v>
      </c>
      <c r="C104" s="175" t="s">
        <v>4226</v>
      </c>
      <c r="D104" s="110" t="s">
        <v>4224</v>
      </c>
      <c r="E104" s="110" t="s">
        <v>2345</v>
      </c>
      <c r="F104" s="110" t="s">
        <v>834</v>
      </c>
      <c r="G104" s="110" t="s">
        <v>4221</v>
      </c>
      <c r="H104" s="110" t="s">
        <v>4227</v>
      </c>
      <c r="I104" s="110" t="s">
        <v>583</v>
      </c>
      <c r="J104" s="110"/>
      <c r="K104" s="110"/>
      <c r="L104" s="110" t="s">
        <v>3968</v>
      </c>
      <c r="M104" s="113" t="s">
        <v>4206</v>
      </c>
      <c r="N104" s="112">
        <v>43649</v>
      </c>
      <c r="O104" s="115">
        <v>12702</v>
      </c>
      <c r="P104" s="110" t="s">
        <v>28</v>
      </c>
      <c r="Q104" s="110" t="s">
        <v>3970</v>
      </c>
      <c r="R104" s="2"/>
      <c r="S104"/>
      <c r="T104" s="4"/>
      <c r="U104" s="4"/>
      <c r="V104" s="2"/>
      <c r="W104"/>
      <c r="X104" s="4"/>
      <c r="Y104" s="4"/>
      <c r="Z104" s="2"/>
      <c r="AA104"/>
      <c r="AB104" s="4"/>
      <c r="AC104" s="4"/>
      <c r="AD104" s="2"/>
      <c r="AE104"/>
      <c r="AF104" s="4"/>
      <c r="AG104" s="4"/>
      <c r="AH104" s="2"/>
      <c r="AI104"/>
      <c r="AJ104" s="4"/>
      <c r="AK104" s="4"/>
      <c r="AL104" s="2"/>
      <c r="AM104"/>
      <c r="AN104" s="4"/>
      <c r="AO104" s="4"/>
      <c r="AP104" s="2"/>
      <c r="AQ104"/>
      <c r="AR104" s="4"/>
      <c r="AS104" s="4"/>
      <c r="AT104" s="2"/>
      <c r="AU104"/>
      <c r="AV104" s="4"/>
      <c r="AW104" s="4"/>
      <c r="AX104" s="2"/>
      <c r="AY104"/>
      <c r="AZ104" s="4"/>
      <c r="BA104" s="4"/>
      <c r="BB104" s="2"/>
      <c r="BC104"/>
    </row>
    <row r="105" spans="1:55" s="340" customFormat="1" ht="42.75" x14ac:dyDescent="0.2">
      <c r="A105" s="333">
        <v>51501</v>
      </c>
      <c r="B105" s="334">
        <v>98</v>
      </c>
      <c r="C105" s="175" t="s">
        <v>4684</v>
      </c>
      <c r="D105" s="333" t="s">
        <v>4362</v>
      </c>
      <c r="E105" s="333" t="s">
        <v>4194</v>
      </c>
      <c r="F105" s="333" t="s">
        <v>2016</v>
      </c>
      <c r="G105" s="333" t="s">
        <v>4649</v>
      </c>
      <c r="H105" s="333" t="s">
        <v>4685</v>
      </c>
      <c r="I105" s="333" t="s">
        <v>197</v>
      </c>
      <c r="J105" s="333">
        <v>6241</v>
      </c>
      <c r="K105" s="333">
        <v>4064698533</v>
      </c>
      <c r="L105" s="333" t="s">
        <v>4521</v>
      </c>
      <c r="M105" s="336" t="s">
        <v>2013</v>
      </c>
      <c r="N105" s="337">
        <v>44195</v>
      </c>
      <c r="O105" s="338">
        <v>16240</v>
      </c>
      <c r="P105" s="333" t="s">
        <v>28</v>
      </c>
      <c r="Q105" s="333" t="s">
        <v>4228</v>
      </c>
      <c r="R105" s="2"/>
      <c r="S105"/>
      <c r="T105" s="4"/>
      <c r="U105" s="4"/>
      <c r="V105" s="2"/>
      <c r="W105"/>
      <c r="X105" s="4"/>
      <c r="Y105" s="4"/>
      <c r="Z105" s="2"/>
      <c r="AA105"/>
      <c r="AB105" s="4"/>
      <c r="AC105" s="4"/>
      <c r="AD105" s="2"/>
      <c r="AE105"/>
      <c r="AF105" s="4"/>
      <c r="AG105" s="4"/>
      <c r="AH105" s="2"/>
      <c r="AI105"/>
      <c r="AJ105" s="4"/>
      <c r="AK105" s="4"/>
      <c r="AL105" s="2"/>
      <c r="AM105"/>
      <c r="AN105" s="4"/>
      <c r="AO105" s="4"/>
      <c r="AP105" s="2"/>
      <c r="AQ105"/>
      <c r="AR105" s="4"/>
      <c r="AS105" s="4"/>
      <c r="AT105" s="2"/>
      <c r="AU105"/>
      <c r="AV105" s="4"/>
      <c r="AW105" s="4"/>
      <c r="AX105" s="2"/>
      <c r="AY105"/>
      <c r="AZ105" s="4"/>
      <c r="BA105" s="4"/>
      <c r="BB105" s="2"/>
      <c r="BC105"/>
    </row>
    <row r="106" spans="1:55" s="340" customFormat="1" ht="71.25" x14ac:dyDescent="0.2">
      <c r="A106" s="333">
        <v>51101</v>
      </c>
      <c r="B106" s="334">
        <v>99</v>
      </c>
      <c r="C106" s="175" t="s">
        <v>4687</v>
      </c>
      <c r="D106" s="333" t="s">
        <v>4535</v>
      </c>
      <c r="E106" s="333" t="s">
        <v>2344</v>
      </c>
      <c r="F106" s="333" t="s">
        <v>515</v>
      </c>
      <c r="G106" s="333"/>
      <c r="H106" s="333"/>
      <c r="I106" s="333" t="s">
        <v>4056</v>
      </c>
      <c r="J106" s="333">
        <v>6243</v>
      </c>
      <c r="K106" s="333">
        <v>4064698533</v>
      </c>
      <c r="L106" s="333" t="s">
        <v>4521</v>
      </c>
      <c r="M106" s="336" t="s">
        <v>2012</v>
      </c>
      <c r="N106" s="337">
        <v>44195</v>
      </c>
      <c r="O106" s="338">
        <v>7116.6</v>
      </c>
      <c r="P106" s="333" t="s">
        <v>3955</v>
      </c>
      <c r="Q106" s="333" t="s">
        <v>4686</v>
      </c>
      <c r="R106" s="2"/>
      <c r="S106"/>
      <c r="T106" s="4"/>
      <c r="U106" s="4"/>
      <c r="V106" s="2"/>
      <c r="W106"/>
      <c r="X106" s="4"/>
      <c r="Y106" s="4"/>
      <c r="Z106" s="2"/>
      <c r="AA106"/>
      <c r="AB106" s="4"/>
      <c r="AC106" s="4"/>
      <c r="AD106" s="2"/>
      <c r="AE106"/>
      <c r="AF106" s="4"/>
      <c r="AG106" s="4"/>
      <c r="AH106" s="2"/>
      <c r="AI106"/>
      <c r="AJ106" s="4"/>
      <c r="AK106" s="4"/>
      <c r="AL106" s="2"/>
      <c r="AM106"/>
      <c r="AN106" s="4"/>
      <c r="AO106" s="4"/>
      <c r="AP106" s="2"/>
      <c r="AQ106"/>
      <c r="AR106" s="4"/>
      <c r="AS106" s="4"/>
      <c r="AT106" s="2"/>
      <c r="AU106"/>
      <c r="AV106" s="4"/>
      <c r="AW106" s="4"/>
      <c r="AX106" s="2"/>
      <c r="AY106"/>
      <c r="AZ106" s="4"/>
      <c r="BA106" s="4"/>
      <c r="BB106" s="2"/>
      <c r="BC106"/>
    </row>
    <row r="107" spans="1:55" s="340" customFormat="1" ht="57" x14ac:dyDescent="0.2">
      <c r="A107" s="333">
        <v>51101</v>
      </c>
      <c r="B107" s="334">
        <v>100</v>
      </c>
      <c r="C107" s="175" t="s">
        <v>4572</v>
      </c>
      <c r="D107" s="333" t="s">
        <v>4524</v>
      </c>
      <c r="E107" s="333" t="s">
        <v>2344</v>
      </c>
      <c r="F107" s="333" t="s">
        <v>515</v>
      </c>
      <c r="G107" s="333" t="s">
        <v>4525</v>
      </c>
      <c r="H107" s="333"/>
      <c r="I107" s="333" t="s">
        <v>92</v>
      </c>
      <c r="J107" s="333">
        <v>6243</v>
      </c>
      <c r="K107" s="333">
        <v>4064698533</v>
      </c>
      <c r="L107" s="333" t="s">
        <v>4521</v>
      </c>
      <c r="M107" s="336" t="s">
        <v>2012</v>
      </c>
      <c r="N107" s="337">
        <v>44195</v>
      </c>
      <c r="O107" s="338">
        <v>2053.1999999999998</v>
      </c>
      <c r="P107" s="333" t="s">
        <v>3955</v>
      </c>
      <c r="Q107" s="333" t="s">
        <v>4688</v>
      </c>
      <c r="R107" s="2"/>
      <c r="S107"/>
      <c r="T107" s="4"/>
      <c r="U107" s="4"/>
      <c r="V107" s="2"/>
      <c r="W107"/>
      <c r="X107" s="4"/>
      <c r="Y107" s="4"/>
      <c r="Z107" s="2"/>
      <c r="AA107"/>
      <c r="AB107" s="4"/>
      <c r="AC107" s="4"/>
      <c r="AD107" s="2"/>
      <c r="AE107"/>
      <c r="AF107" s="4"/>
      <c r="AG107" s="4"/>
      <c r="AH107" s="2"/>
      <c r="AI107"/>
      <c r="AJ107" s="4"/>
      <c r="AK107" s="4"/>
      <c r="AL107" s="2"/>
      <c r="AM107"/>
      <c r="AN107" s="4"/>
      <c r="AO107" s="4"/>
      <c r="AP107" s="2"/>
      <c r="AQ107"/>
      <c r="AR107" s="4"/>
      <c r="AS107" s="4"/>
      <c r="AT107" s="2"/>
      <c r="AU107"/>
      <c r="AV107" s="4"/>
      <c r="AW107" s="4"/>
      <c r="AX107" s="2"/>
      <c r="AY107"/>
      <c r="AZ107" s="4"/>
      <c r="BA107" s="4"/>
      <c r="BB107" s="2"/>
      <c r="BC107"/>
    </row>
    <row r="108" spans="1:55" s="340" customFormat="1" ht="57" x14ac:dyDescent="0.2">
      <c r="A108" s="333">
        <v>51101</v>
      </c>
      <c r="B108" s="334">
        <v>101</v>
      </c>
      <c r="C108" s="175" t="s">
        <v>4574</v>
      </c>
      <c r="D108" s="333" t="s">
        <v>4524</v>
      </c>
      <c r="E108" s="333" t="s">
        <v>2344</v>
      </c>
      <c r="F108" s="333" t="s">
        <v>515</v>
      </c>
      <c r="G108" s="333" t="s">
        <v>4525</v>
      </c>
      <c r="H108" s="333"/>
      <c r="I108" s="333" t="s">
        <v>92</v>
      </c>
      <c r="J108" s="333">
        <v>6243</v>
      </c>
      <c r="K108" s="333">
        <v>4064698533</v>
      </c>
      <c r="L108" s="333" t="s">
        <v>4521</v>
      </c>
      <c r="M108" s="336" t="s">
        <v>2012</v>
      </c>
      <c r="N108" s="337">
        <v>44195</v>
      </c>
      <c r="O108" s="338">
        <v>2053.1999999999998</v>
      </c>
      <c r="P108" s="333" t="s">
        <v>28</v>
      </c>
      <c r="Q108" s="333" t="s">
        <v>4573</v>
      </c>
      <c r="R108" s="2"/>
      <c r="S108"/>
      <c r="T108" s="4"/>
      <c r="U108" s="4"/>
      <c r="V108" s="2"/>
      <c r="W108"/>
      <c r="X108" s="4"/>
      <c r="Y108" s="4"/>
      <c r="Z108" s="2"/>
      <c r="AA108"/>
      <c r="AB108" s="4"/>
      <c r="AC108" s="4"/>
      <c r="AD108" s="2"/>
      <c r="AE108"/>
      <c r="AF108" s="4"/>
      <c r="AG108" s="4"/>
      <c r="AH108" s="2"/>
      <c r="AI108"/>
      <c r="AJ108" s="4"/>
      <c r="AK108" s="4"/>
      <c r="AL108" s="2"/>
      <c r="AM108"/>
      <c r="AN108" s="4"/>
      <c r="AO108" s="4"/>
      <c r="AP108" s="2"/>
      <c r="AQ108"/>
      <c r="AR108" s="4"/>
      <c r="AS108" s="4"/>
      <c r="AT108" s="2"/>
      <c r="AU108"/>
      <c r="AV108" s="4"/>
      <c r="AW108" s="4"/>
      <c r="AX108" s="2"/>
      <c r="AY108"/>
      <c r="AZ108" s="4"/>
      <c r="BA108" s="4"/>
      <c r="BB108" s="2"/>
      <c r="BC108"/>
    </row>
    <row r="109" spans="1:55" s="340" customFormat="1" ht="71.25" x14ac:dyDescent="0.2">
      <c r="A109" s="333">
        <v>52101</v>
      </c>
      <c r="B109" s="334">
        <v>102</v>
      </c>
      <c r="C109" s="175" t="s">
        <v>5516</v>
      </c>
      <c r="D109" s="333" t="s">
        <v>5507</v>
      </c>
      <c r="E109" s="333" t="s">
        <v>5271</v>
      </c>
      <c r="F109" s="333" t="s">
        <v>5551</v>
      </c>
      <c r="G109" s="333" t="s">
        <v>5552</v>
      </c>
      <c r="H109" s="333" t="s">
        <v>5555</v>
      </c>
      <c r="I109" s="333" t="s">
        <v>92</v>
      </c>
      <c r="J109" s="333"/>
      <c r="K109" s="333"/>
      <c r="L109" s="333" t="s">
        <v>5511</v>
      </c>
      <c r="M109" s="336" t="s">
        <v>5508</v>
      </c>
      <c r="N109" s="337">
        <v>44809</v>
      </c>
      <c r="O109" s="338">
        <v>20527.189999999999</v>
      </c>
      <c r="P109" s="333" t="s">
        <v>28</v>
      </c>
      <c r="Q109" s="333" t="s">
        <v>4573</v>
      </c>
      <c r="R109" s="2"/>
      <c r="S109"/>
      <c r="T109" s="4"/>
      <c r="U109" s="4"/>
      <c r="V109" s="2"/>
      <c r="W109"/>
      <c r="X109" s="4"/>
      <c r="Y109" s="4"/>
      <c r="Z109" s="2"/>
      <c r="AA109"/>
      <c r="AB109" s="4"/>
      <c r="AC109" s="4"/>
      <c r="AD109" s="2"/>
      <c r="AE109"/>
      <c r="AF109" s="4"/>
      <c r="AG109" s="4"/>
      <c r="AH109" s="2"/>
      <c r="AI109"/>
      <c r="AJ109" s="4"/>
      <c r="AK109" s="4"/>
      <c r="AL109" s="2"/>
      <c r="AM109"/>
      <c r="AN109" s="4"/>
      <c r="AO109" s="4"/>
      <c r="AP109" s="2"/>
      <c r="AQ109"/>
      <c r="AR109" s="4"/>
      <c r="AS109" s="4"/>
      <c r="AT109" s="2"/>
      <c r="AU109"/>
      <c r="AV109" s="4"/>
      <c r="AW109" s="4"/>
      <c r="AX109" s="2"/>
      <c r="AY109"/>
      <c r="AZ109" s="4"/>
      <c r="BA109" s="4"/>
      <c r="BB109" s="2"/>
      <c r="BC109"/>
    </row>
    <row r="110" spans="1:55" s="340" customFormat="1" ht="57" x14ac:dyDescent="0.2">
      <c r="A110" s="333">
        <v>52101</v>
      </c>
      <c r="B110" s="334">
        <v>103</v>
      </c>
      <c r="C110" s="175" t="s">
        <v>5517</v>
      </c>
      <c r="D110" s="333" t="s">
        <v>5509</v>
      </c>
      <c r="E110" s="333" t="s">
        <v>5271</v>
      </c>
      <c r="F110" s="333" t="s">
        <v>5551</v>
      </c>
      <c r="G110" s="333" t="s">
        <v>5554</v>
      </c>
      <c r="H110" s="333" t="s">
        <v>5556</v>
      </c>
      <c r="I110" s="333" t="s">
        <v>92</v>
      </c>
      <c r="J110" s="333"/>
      <c r="K110" s="333"/>
      <c r="L110" s="333" t="s">
        <v>5511</v>
      </c>
      <c r="M110" s="336" t="s">
        <v>5508</v>
      </c>
      <c r="N110" s="337">
        <v>44809</v>
      </c>
      <c r="O110" s="338">
        <v>12687.21</v>
      </c>
      <c r="P110" s="333" t="s">
        <v>28</v>
      </c>
      <c r="Q110" s="333" t="s">
        <v>4573</v>
      </c>
      <c r="R110" s="2"/>
      <c r="S110"/>
      <c r="T110" s="4"/>
      <c r="U110" s="4"/>
      <c r="V110" s="2"/>
      <c r="W110"/>
      <c r="X110" s="4"/>
      <c r="Y110" s="4"/>
      <c r="Z110" s="2"/>
      <c r="AA110"/>
      <c r="AB110" s="4"/>
      <c r="AC110" s="4"/>
      <c r="AD110" s="2"/>
      <c r="AE110"/>
      <c r="AF110" s="4"/>
      <c r="AG110" s="4"/>
      <c r="AH110" s="2"/>
      <c r="AI110"/>
      <c r="AJ110" s="4"/>
      <c r="AK110" s="4"/>
      <c r="AL110" s="2"/>
      <c r="AM110"/>
      <c r="AN110" s="4"/>
      <c r="AO110" s="4"/>
      <c r="AP110" s="2"/>
      <c r="AQ110"/>
      <c r="AR110" s="4"/>
      <c r="AS110" s="4"/>
      <c r="AT110" s="2"/>
      <c r="AU110"/>
      <c r="AV110" s="4"/>
      <c r="AW110" s="4"/>
      <c r="AX110" s="2"/>
      <c r="AY110"/>
      <c r="AZ110" s="4"/>
      <c r="BA110" s="4"/>
      <c r="BB110" s="2"/>
      <c r="BC110"/>
    </row>
    <row r="111" spans="1:55" s="340" customFormat="1" ht="57" x14ac:dyDescent="0.2">
      <c r="A111" s="333">
        <v>52101</v>
      </c>
      <c r="B111" s="334">
        <v>104</v>
      </c>
      <c r="C111" s="175" t="s">
        <v>5519</v>
      </c>
      <c r="D111" s="333" t="s">
        <v>5510</v>
      </c>
      <c r="E111" s="333" t="s">
        <v>5271</v>
      </c>
      <c r="F111" s="333" t="s">
        <v>5565</v>
      </c>
      <c r="G111" s="333" t="s">
        <v>5557</v>
      </c>
      <c r="H111" s="333"/>
      <c r="I111" s="333" t="s">
        <v>92</v>
      </c>
      <c r="J111" s="333"/>
      <c r="K111" s="333"/>
      <c r="L111" s="333" t="s">
        <v>5511</v>
      </c>
      <c r="M111" s="336" t="s">
        <v>5508</v>
      </c>
      <c r="N111" s="337">
        <v>44809</v>
      </c>
      <c r="O111" s="338">
        <v>10413.9</v>
      </c>
      <c r="P111" s="333" t="s">
        <v>28</v>
      </c>
      <c r="Q111" s="333" t="s">
        <v>4573</v>
      </c>
      <c r="R111" s="2"/>
      <c r="S111"/>
      <c r="T111" s="4"/>
      <c r="U111" s="4"/>
      <c r="V111" s="2"/>
      <c r="W111"/>
      <c r="X111" s="4"/>
      <c r="Y111" s="4"/>
      <c r="Z111" s="2"/>
      <c r="AA111"/>
      <c r="AB111" s="4"/>
      <c r="AC111" s="4"/>
      <c r="AD111" s="2"/>
      <c r="AE111"/>
      <c r="AF111" s="4"/>
      <c r="AG111" s="4"/>
      <c r="AH111" s="2"/>
      <c r="AI111"/>
      <c r="AJ111" s="4"/>
      <c r="AK111" s="4"/>
      <c r="AL111" s="2"/>
      <c r="AM111"/>
      <c r="AN111" s="4"/>
      <c r="AO111" s="4"/>
      <c r="AP111" s="2"/>
      <c r="AQ111"/>
      <c r="AR111" s="4"/>
      <c r="AS111" s="4"/>
      <c r="AT111" s="2"/>
      <c r="AU111"/>
      <c r="AV111" s="4"/>
      <c r="AW111" s="4"/>
      <c r="AX111" s="2"/>
      <c r="AY111"/>
      <c r="AZ111" s="4"/>
      <c r="BA111" s="4"/>
      <c r="BB111" s="2"/>
      <c r="BC111"/>
    </row>
    <row r="112" spans="1:55" s="340" customFormat="1" ht="57" x14ac:dyDescent="0.2">
      <c r="A112" s="333">
        <v>52101</v>
      </c>
      <c r="B112" s="334">
        <v>105</v>
      </c>
      <c r="C112" s="175" t="s">
        <v>5520</v>
      </c>
      <c r="D112" s="333" t="s">
        <v>5510</v>
      </c>
      <c r="E112" s="333" t="s">
        <v>5271</v>
      </c>
      <c r="F112" s="333" t="s">
        <v>5565</v>
      </c>
      <c r="G112" s="333" t="s">
        <v>5557</v>
      </c>
      <c r="H112" s="333"/>
      <c r="I112" s="333" t="s">
        <v>92</v>
      </c>
      <c r="J112" s="333"/>
      <c r="K112" s="333"/>
      <c r="L112" s="333" t="s">
        <v>5511</v>
      </c>
      <c r="M112" s="336" t="s">
        <v>5508</v>
      </c>
      <c r="N112" s="337">
        <v>44809</v>
      </c>
      <c r="O112" s="338">
        <v>10413.9</v>
      </c>
      <c r="P112" s="333" t="s">
        <v>28</v>
      </c>
      <c r="Q112" s="333" t="s">
        <v>4573</v>
      </c>
      <c r="R112" s="2"/>
      <c r="S112"/>
      <c r="T112" s="4"/>
      <c r="U112" s="4"/>
      <c r="V112" s="2"/>
      <c r="W112"/>
      <c r="X112" s="4"/>
      <c r="Y112" s="4"/>
      <c r="Z112" s="2"/>
      <c r="AA112"/>
      <c r="AB112" s="4"/>
      <c r="AC112" s="4"/>
      <c r="AD112" s="2"/>
      <c r="AE112"/>
      <c r="AF112" s="4"/>
      <c r="AG112" s="4"/>
      <c r="AH112" s="2"/>
      <c r="AI112"/>
      <c r="AJ112" s="4"/>
      <c r="AK112" s="4"/>
      <c r="AL112" s="2"/>
      <c r="AM112"/>
      <c r="AN112" s="4"/>
      <c r="AO112" s="4"/>
      <c r="AP112" s="2"/>
      <c r="AQ112"/>
      <c r="AR112" s="4"/>
      <c r="AS112" s="4"/>
      <c r="AT112" s="2"/>
      <c r="AU112"/>
      <c r="AV112" s="4"/>
      <c r="AW112" s="4"/>
      <c r="AX112" s="2"/>
      <c r="AY112"/>
      <c r="AZ112" s="4"/>
      <c r="BA112" s="4"/>
      <c r="BB112" s="2"/>
      <c r="BC112"/>
    </row>
    <row r="113" spans="1:55" s="340" customFormat="1" ht="57" x14ac:dyDescent="0.2">
      <c r="A113" s="333">
        <v>52101</v>
      </c>
      <c r="B113" s="334">
        <v>106</v>
      </c>
      <c r="C113" s="175" t="s">
        <v>5521</v>
      </c>
      <c r="D113" s="333" t="s">
        <v>5512</v>
      </c>
      <c r="E113" s="333" t="s">
        <v>5271</v>
      </c>
      <c r="F113" s="333" t="s">
        <v>5558</v>
      </c>
      <c r="G113" s="333"/>
      <c r="H113" s="333"/>
      <c r="I113" s="333" t="s">
        <v>92</v>
      </c>
      <c r="J113" s="333"/>
      <c r="K113" s="333"/>
      <c r="L113" s="333" t="s">
        <v>5511</v>
      </c>
      <c r="M113" s="336" t="s">
        <v>5508</v>
      </c>
      <c r="N113" s="337">
        <v>44809</v>
      </c>
      <c r="O113" s="338">
        <v>35895.85</v>
      </c>
      <c r="P113" s="333" t="s">
        <v>28</v>
      </c>
      <c r="Q113" s="333" t="s">
        <v>4573</v>
      </c>
      <c r="R113" s="2"/>
      <c r="S113"/>
      <c r="T113" s="4"/>
      <c r="U113" s="4"/>
      <c r="V113" s="2"/>
      <c r="W113"/>
      <c r="X113" s="4"/>
      <c r="Y113" s="4"/>
      <c r="Z113" s="2"/>
      <c r="AA113"/>
      <c r="AB113" s="4"/>
      <c r="AC113" s="4"/>
      <c r="AD113" s="2"/>
      <c r="AE113"/>
      <c r="AF113" s="4"/>
      <c r="AG113" s="4"/>
      <c r="AH113" s="2"/>
      <c r="AI113"/>
      <c r="AJ113" s="4"/>
      <c r="AK113" s="4"/>
      <c r="AL113" s="2"/>
      <c r="AM113"/>
      <c r="AN113" s="4"/>
      <c r="AO113" s="4"/>
      <c r="AP113" s="2"/>
      <c r="AQ113"/>
      <c r="AR113" s="4"/>
      <c r="AS113" s="4"/>
      <c r="AT113" s="2"/>
      <c r="AU113"/>
      <c r="AV113" s="4"/>
      <c r="AW113" s="4"/>
      <c r="AX113" s="2"/>
      <c r="AY113"/>
      <c r="AZ113" s="4"/>
      <c r="BA113" s="4"/>
      <c r="BB113" s="2"/>
      <c r="BC113"/>
    </row>
    <row r="114" spans="1:55" s="340" customFormat="1" ht="57" x14ac:dyDescent="0.2">
      <c r="A114" s="333">
        <v>52101</v>
      </c>
      <c r="B114" s="334">
        <v>107</v>
      </c>
      <c r="C114" s="175" t="s">
        <v>5523</v>
      </c>
      <c r="D114" s="333" t="s">
        <v>5566</v>
      </c>
      <c r="E114" s="333" t="s">
        <v>5271</v>
      </c>
      <c r="F114" s="333" t="s">
        <v>5560</v>
      </c>
      <c r="G114" s="333" t="s">
        <v>5553</v>
      </c>
      <c r="H114" s="333"/>
      <c r="I114" s="333" t="s">
        <v>469</v>
      </c>
      <c r="J114" s="333"/>
      <c r="K114" s="333"/>
      <c r="L114" s="333" t="s">
        <v>5511</v>
      </c>
      <c r="M114" s="336" t="s">
        <v>5508</v>
      </c>
      <c r="N114" s="337">
        <v>44809</v>
      </c>
      <c r="O114" s="338">
        <v>12859.99</v>
      </c>
      <c r="P114" s="333" t="s">
        <v>28</v>
      </c>
      <c r="Q114" s="333" t="s">
        <v>4573</v>
      </c>
      <c r="R114" s="2"/>
      <c r="S114"/>
      <c r="T114" s="4"/>
      <c r="U114" s="4"/>
      <c r="V114" s="2"/>
      <c r="W114"/>
      <c r="X114" s="4"/>
      <c r="Y114" s="4"/>
      <c r="Z114" s="2"/>
      <c r="AA114"/>
      <c r="AB114" s="4"/>
      <c r="AC114" s="4"/>
      <c r="AD114" s="2"/>
      <c r="AE114"/>
      <c r="AF114" s="4"/>
      <c r="AG114" s="4"/>
      <c r="AH114" s="2"/>
      <c r="AI114"/>
      <c r="AJ114" s="4"/>
      <c r="AK114" s="4"/>
      <c r="AL114" s="2"/>
      <c r="AM114"/>
      <c r="AN114" s="4"/>
      <c r="AO114" s="4"/>
      <c r="AP114" s="2"/>
      <c r="AQ114"/>
      <c r="AR114" s="4"/>
      <c r="AS114" s="4"/>
      <c r="AT114" s="2"/>
      <c r="AU114"/>
      <c r="AV114" s="4"/>
      <c r="AW114" s="4"/>
      <c r="AX114" s="2"/>
      <c r="AY114"/>
      <c r="AZ114" s="4"/>
      <c r="BA114" s="4"/>
      <c r="BB114" s="2"/>
      <c r="BC114"/>
    </row>
    <row r="115" spans="1:55" s="340" customFormat="1" ht="57" x14ac:dyDescent="0.2">
      <c r="A115" s="333">
        <v>52101</v>
      </c>
      <c r="B115" s="334">
        <v>108</v>
      </c>
      <c r="C115" s="175" t="s">
        <v>5524</v>
      </c>
      <c r="D115" s="333" t="s">
        <v>5513</v>
      </c>
      <c r="E115" s="333" t="s">
        <v>5271</v>
      </c>
      <c r="F115" s="333" t="s">
        <v>5564</v>
      </c>
      <c r="G115" s="333"/>
      <c r="H115" s="333" t="s">
        <v>5559</v>
      </c>
      <c r="I115" s="333" t="s">
        <v>5567</v>
      </c>
      <c r="J115" s="333"/>
      <c r="K115" s="333"/>
      <c r="L115" s="333" t="s">
        <v>5511</v>
      </c>
      <c r="M115" s="336" t="s">
        <v>5508</v>
      </c>
      <c r="N115" s="337">
        <v>44809</v>
      </c>
      <c r="O115" s="338">
        <v>22772.77</v>
      </c>
      <c r="P115" s="333" t="s">
        <v>28</v>
      </c>
      <c r="Q115" s="333" t="s">
        <v>4573</v>
      </c>
      <c r="R115" s="2"/>
      <c r="S115"/>
      <c r="T115" s="4"/>
      <c r="U115" s="4"/>
      <c r="V115" s="2"/>
      <c r="W115"/>
      <c r="X115" s="4"/>
      <c r="Y115" s="4"/>
      <c r="Z115" s="2"/>
      <c r="AA115"/>
      <c r="AB115" s="4"/>
      <c r="AC115" s="4"/>
      <c r="AD115" s="2"/>
      <c r="AE115"/>
      <c r="AF115" s="4"/>
      <c r="AG115" s="4"/>
      <c r="AH115" s="2"/>
      <c r="AI115"/>
      <c r="AJ115" s="4"/>
      <c r="AK115" s="4"/>
      <c r="AL115" s="2"/>
      <c r="AM115"/>
      <c r="AN115" s="4"/>
      <c r="AO115" s="4"/>
      <c r="AP115" s="2"/>
      <c r="AQ115"/>
      <c r="AR115" s="4"/>
      <c r="AS115" s="4"/>
      <c r="AT115" s="2"/>
      <c r="AU115"/>
      <c r="AV115" s="4"/>
      <c r="AW115" s="4"/>
      <c r="AX115" s="2"/>
      <c r="AY115"/>
      <c r="AZ115" s="4"/>
      <c r="BA115" s="4"/>
      <c r="BB115" s="2"/>
      <c r="BC115"/>
    </row>
    <row r="116" spans="1:55" s="340" customFormat="1" ht="57" x14ac:dyDescent="0.2">
      <c r="A116" s="333">
        <v>52101</v>
      </c>
      <c r="B116" s="334">
        <v>109</v>
      </c>
      <c r="C116" s="175" t="s">
        <v>5522</v>
      </c>
      <c r="D116" s="333" t="s">
        <v>5514</v>
      </c>
      <c r="E116" s="333" t="s">
        <v>5271</v>
      </c>
      <c r="F116" s="333" t="s">
        <v>5563</v>
      </c>
      <c r="G116" s="333">
        <v>6435</v>
      </c>
      <c r="H116" s="333"/>
      <c r="I116" s="333" t="s">
        <v>469</v>
      </c>
      <c r="J116" s="333"/>
      <c r="K116" s="333"/>
      <c r="L116" s="333" t="s">
        <v>5511</v>
      </c>
      <c r="M116" s="336" t="s">
        <v>5508</v>
      </c>
      <c r="N116" s="337">
        <v>44809</v>
      </c>
      <c r="O116" s="338">
        <v>17689.05</v>
      </c>
      <c r="P116" s="333" t="s">
        <v>28</v>
      </c>
      <c r="Q116" s="333" t="s">
        <v>4573</v>
      </c>
      <c r="R116" s="2"/>
      <c r="S116"/>
      <c r="T116" s="4"/>
      <c r="U116" s="4"/>
      <c r="V116" s="2"/>
      <c r="W116"/>
      <c r="X116" s="4"/>
      <c r="Y116" s="4"/>
      <c r="Z116" s="2"/>
      <c r="AA116"/>
      <c r="AB116" s="4"/>
      <c r="AC116" s="4"/>
      <c r="AD116" s="2"/>
      <c r="AE116"/>
      <c r="AF116" s="4"/>
      <c r="AG116" s="4"/>
      <c r="AH116" s="2"/>
      <c r="AI116"/>
      <c r="AJ116" s="4"/>
      <c r="AK116" s="4"/>
      <c r="AL116" s="2"/>
      <c r="AM116"/>
      <c r="AN116" s="4"/>
      <c r="AO116" s="4"/>
      <c r="AP116" s="2"/>
      <c r="AQ116"/>
      <c r="AR116" s="4"/>
      <c r="AS116" s="4"/>
      <c r="AT116" s="2"/>
      <c r="AU116"/>
      <c r="AV116" s="4"/>
      <c r="AW116" s="4"/>
      <c r="AX116" s="2"/>
      <c r="AY116"/>
      <c r="AZ116" s="4"/>
      <c r="BA116" s="4"/>
      <c r="BB116" s="2"/>
      <c r="BC116"/>
    </row>
    <row r="117" spans="1:55" s="340" customFormat="1" ht="57" x14ac:dyDescent="0.2">
      <c r="A117" s="333">
        <v>52101</v>
      </c>
      <c r="B117" s="334">
        <v>110</v>
      </c>
      <c r="C117" s="175" t="s">
        <v>5518</v>
      </c>
      <c r="D117" s="333" t="s">
        <v>5515</v>
      </c>
      <c r="E117" s="333" t="s">
        <v>5271</v>
      </c>
      <c r="F117" s="333" t="s">
        <v>5561</v>
      </c>
      <c r="G117" s="333" t="s">
        <v>5562</v>
      </c>
      <c r="H117" s="333" t="s">
        <v>5568</v>
      </c>
      <c r="I117" s="333" t="s">
        <v>92</v>
      </c>
      <c r="J117" s="333"/>
      <c r="K117" s="333"/>
      <c r="L117" s="333" t="s">
        <v>5511</v>
      </c>
      <c r="M117" s="336" t="s">
        <v>5508</v>
      </c>
      <c r="N117" s="337">
        <v>44809</v>
      </c>
      <c r="O117" s="338">
        <v>8177.65</v>
      </c>
      <c r="P117" s="333" t="s">
        <v>28</v>
      </c>
      <c r="Q117" s="333" t="s">
        <v>4573</v>
      </c>
      <c r="R117" s="2"/>
      <c r="S117"/>
      <c r="T117" s="4"/>
      <c r="U117" s="4"/>
      <c r="V117" s="2"/>
      <c r="W117"/>
      <c r="X117" s="4"/>
      <c r="Y117" s="4"/>
      <c r="Z117" s="2"/>
      <c r="AA117"/>
      <c r="AB117" s="4"/>
      <c r="AC117" s="4"/>
      <c r="AD117" s="2"/>
      <c r="AE117"/>
      <c r="AF117" s="4"/>
      <c r="AG117" s="4"/>
      <c r="AH117" s="2"/>
      <c r="AI117"/>
      <c r="AJ117" s="4"/>
      <c r="AK117" s="4"/>
      <c r="AL117" s="2"/>
      <c r="AM117"/>
      <c r="AN117" s="4"/>
      <c r="AO117" s="4"/>
      <c r="AP117" s="2"/>
      <c r="AQ117"/>
      <c r="AR117" s="4"/>
      <c r="AS117" s="4"/>
      <c r="AT117" s="2"/>
      <c r="AU117"/>
      <c r="AV117" s="4"/>
      <c r="AW117" s="4"/>
      <c r="AX117" s="2"/>
      <c r="AY117"/>
      <c r="AZ117" s="4"/>
      <c r="BA117" s="4"/>
      <c r="BB117" s="2"/>
      <c r="BC117"/>
    </row>
    <row r="118" spans="1:55" s="79" customFormat="1" ht="25.5" x14ac:dyDescent="0.2">
      <c r="A118" s="382" t="s">
        <v>5080</v>
      </c>
      <c r="B118" s="383"/>
      <c r="C118" s="383"/>
      <c r="D118" s="383"/>
      <c r="E118" s="383"/>
      <c r="F118" s="383"/>
      <c r="G118" s="383"/>
      <c r="H118" s="383"/>
      <c r="I118" s="383"/>
      <c r="J118" s="383"/>
      <c r="K118" s="383"/>
      <c r="L118" s="383"/>
      <c r="M118" s="383"/>
      <c r="N118" s="383"/>
      <c r="O118" s="383"/>
      <c r="P118" s="383" t="s">
        <v>28</v>
      </c>
      <c r="Q118" s="383" t="s">
        <v>4573</v>
      </c>
      <c r="R118" s="2"/>
      <c r="S118"/>
      <c r="T118" s="4"/>
      <c r="U118" s="4"/>
      <c r="V118" s="2"/>
      <c r="W118"/>
      <c r="X118" s="4"/>
      <c r="Y118" s="4"/>
      <c r="Z118" s="2"/>
      <c r="AA118"/>
      <c r="AB118" s="4"/>
      <c r="AC118" s="4"/>
      <c r="AD118" s="2"/>
      <c r="AE118"/>
      <c r="AF118" s="4"/>
      <c r="AG118" s="4"/>
      <c r="AH118" s="2"/>
      <c r="AI118"/>
      <c r="AJ118" s="4"/>
      <c r="AK118" s="4"/>
      <c r="AL118" s="2"/>
      <c r="AM118"/>
      <c r="AN118" s="4"/>
      <c r="AO118" s="4"/>
      <c r="AP118" s="2"/>
      <c r="AQ118"/>
      <c r="AR118" s="4"/>
      <c r="AS118" s="4"/>
      <c r="AT118" s="2"/>
      <c r="AU118"/>
      <c r="AV118" s="4"/>
      <c r="AW118" s="4"/>
      <c r="AX118" s="2"/>
      <c r="AY118"/>
      <c r="AZ118" s="4"/>
      <c r="BA118" s="4"/>
      <c r="BB118" s="2"/>
      <c r="BC118"/>
    </row>
    <row r="119" spans="1:55" s="79" customFormat="1" ht="42.75" x14ac:dyDescent="0.2">
      <c r="A119" s="110">
        <v>52301</v>
      </c>
      <c r="B119" s="111">
        <v>102</v>
      </c>
      <c r="C119" s="175" t="s">
        <v>3911</v>
      </c>
      <c r="D119" s="110" t="s">
        <v>3912</v>
      </c>
      <c r="E119" s="110" t="s">
        <v>2346</v>
      </c>
      <c r="F119" s="110" t="s">
        <v>3913</v>
      </c>
      <c r="G119" s="110" t="s">
        <v>3914</v>
      </c>
      <c r="H119" s="110"/>
      <c r="I119" s="110" t="s">
        <v>3915</v>
      </c>
      <c r="J119" s="110">
        <v>4390</v>
      </c>
      <c r="K119" s="110">
        <v>0</v>
      </c>
      <c r="L119" s="110" t="s">
        <v>3874</v>
      </c>
      <c r="M119" s="113" t="s">
        <v>1976</v>
      </c>
      <c r="N119" s="112">
        <v>43465</v>
      </c>
      <c r="O119" s="115">
        <v>54810</v>
      </c>
      <c r="P119" s="110" t="s">
        <v>28</v>
      </c>
      <c r="Q119" s="110" t="s">
        <v>3916</v>
      </c>
      <c r="R119" s="2"/>
      <c r="S119"/>
      <c r="T119" s="4"/>
      <c r="U119" s="4"/>
      <c r="V119" s="2"/>
      <c r="W119"/>
      <c r="X119" s="4"/>
      <c r="Y119" s="4"/>
      <c r="Z119" s="2"/>
      <c r="AA119"/>
      <c r="AB119" s="4"/>
      <c r="AC119" s="4"/>
      <c r="AD119" s="2"/>
      <c r="AE119"/>
      <c r="AF119" s="4"/>
      <c r="AG119" s="4"/>
      <c r="AH119" s="2"/>
      <c r="AI119"/>
      <c r="AJ119" s="4"/>
      <c r="AK119" s="4"/>
      <c r="AL119" s="2"/>
      <c r="AM119"/>
      <c r="AN119" s="4"/>
      <c r="AO119" s="4"/>
      <c r="AP119" s="2"/>
      <c r="AQ119"/>
      <c r="AR119" s="4"/>
      <c r="AS119" s="4"/>
      <c r="AT119" s="2"/>
      <c r="AU119"/>
      <c r="AV119" s="4"/>
      <c r="AW119" s="4"/>
      <c r="AX119" s="2"/>
      <c r="AY119"/>
      <c r="AZ119" s="4"/>
      <c r="BA119" s="4"/>
      <c r="BB119" s="2"/>
      <c r="BC119"/>
    </row>
    <row r="120" spans="1:55" s="79" customFormat="1" ht="42.75" x14ac:dyDescent="0.2">
      <c r="A120" s="110">
        <v>52901</v>
      </c>
      <c r="B120" s="111">
        <v>103</v>
      </c>
      <c r="C120" s="175" t="s">
        <v>3971</v>
      </c>
      <c r="D120" s="110" t="s">
        <v>3972</v>
      </c>
      <c r="E120" s="110" t="s">
        <v>2346</v>
      </c>
      <c r="F120" s="110"/>
      <c r="G120" s="110"/>
      <c r="H120" s="110"/>
      <c r="I120" s="110"/>
      <c r="J120" s="110"/>
      <c r="K120" s="110"/>
      <c r="L120" s="110" t="s">
        <v>3874</v>
      </c>
      <c r="M120" s="113" t="s">
        <v>2331</v>
      </c>
      <c r="N120" s="112">
        <v>43508</v>
      </c>
      <c r="O120" s="115">
        <v>10788</v>
      </c>
      <c r="P120" s="110" t="s">
        <v>28</v>
      </c>
      <c r="Q120" s="110" t="s">
        <v>3916</v>
      </c>
      <c r="R120" s="2"/>
      <c r="S120"/>
      <c r="T120" s="4"/>
      <c r="U120" s="4"/>
      <c r="V120" s="2"/>
      <c r="W120"/>
      <c r="X120" s="4"/>
      <c r="Y120" s="4"/>
      <c r="Z120" s="2"/>
      <c r="AA120"/>
      <c r="AB120" s="4"/>
      <c r="AC120" s="4"/>
      <c r="AD120" s="2"/>
      <c r="AE120"/>
      <c r="AF120" s="4"/>
      <c r="AG120" s="4"/>
      <c r="AH120" s="2"/>
      <c r="AI120"/>
      <c r="AJ120" s="4"/>
      <c r="AK120" s="4"/>
      <c r="AL120" s="2"/>
      <c r="AM120"/>
      <c r="AN120" s="4"/>
      <c r="AO120" s="4"/>
      <c r="AP120" s="2"/>
      <c r="AQ120"/>
      <c r="AR120" s="4"/>
      <c r="AS120" s="4"/>
      <c r="AT120" s="2"/>
      <c r="AU120"/>
      <c r="AV120" s="4"/>
      <c r="AW120" s="4"/>
      <c r="AX120" s="2"/>
      <c r="AY120"/>
      <c r="AZ120" s="4"/>
      <c r="BA120" s="4"/>
      <c r="BB120" s="2"/>
      <c r="BC120"/>
    </row>
    <row r="121" spans="1:55" s="79" customFormat="1" ht="42.75" x14ac:dyDescent="0.2">
      <c r="A121" s="110">
        <v>52901</v>
      </c>
      <c r="B121" s="111">
        <v>104</v>
      </c>
      <c r="C121" s="175" t="s">
        <v>3973</v>
      </c>
      <c r="D121" s="110" t="s">
        <v>3974</v>
      </c>
      <c r="E121" s="110" t="s">
        <v>2346</v>
      </c>
      <c r="F121" s="110"/>
      <c r="G121" s="110"/>
      <c r="H121" s="110"/>
      <c r="I121" s="110"/>
      <c r="J121" s="110"/>
      <c r="K121" s="110"/>
      <c r="L121" s="110" t="s">
        <v>3874</v>
      </c>
      <c r="M121" s="113" t="s">
        <v>2331</v>
      </c>
      <c r="N121" s="112">
        <v>43508</v>
      </c>
      <c r="O121" s="115">
        <v>11832</v>
      </c>
      <c r="P121" s="110" t="s">
        <v>28</v>
      </c>
      <c r="Q121" s="110" t="s">
        <v>3916</v>
      </c>
      <c r="R121" s="2"/>
      <c r="S121"/>
      <c r="T121" s="4"/>
      <c r="U121" s="4"/>
      <c r="V121" s="2"/>
      <c r="W121"/>
      <c r="X121" s="4"/>
      <c r="Y121" s="4"/>
      <c r="Z121" s="2"/>
      <c r="AA121"/>
      <c r="AB121" s="4"/>
      <c r="AC121" s="4"/>
      <c r="AD121" s="2"/>
      <c r="AE121"/>
      <c r="AF121" s="4"/>
      <c r="AG121" s="4"/>
      <c r="AH121" s="2"/>
      <c r="AI121"/>
      <c r="AJ121" s="4"/>
      <c r="AK121" s="4"/>
      <c r="AL121" s="2"/>
      <c r="AM121"/>
      <c r="AN121" s="4"/>
      <c r="AO121" s="4"/>
      <c r="AP121" s="2"/>
      <c r="AQ121"/>
      <c r="AR121" s="4"/>
      <c r="AS121" s="4"/>
      <c r="AT121" s="2"/>
      <c r="AU121"/>
      <c r="AV121" s="4"/>
      <c r="AW121" s="4"/>
      <c r="AX121" s="2"/>
      <c r="AY121"/>
      <c r="AZ121" s="4"/>
      <c r="BA121" s="4"/>
      <c r="BB121" s="2"/>
      <c r="BC121"/>
    </row>
    <row r="122" spans="1:55" s="79" customFormat="1" ht="42.75" x14ac:dyDescent="0.2">
      <c r="A122" s="110">
        <v>52901</v>
      </c>
      <c r="B122" s="111">
        <v>105</v>
      </c>
      <c r="C122" s="175" t="s">
        <v>3975</v>
      </c>
      <c r="D122" s="110" t="s">
        <v>3976</v>
      </c>
      <c r="E122" s="110" t="s">
        <v>2346</v>
      </c>
      <c r="F122" s="110"/>
      <c r="G122" s="110"/>
      <c r="H122" s="110"/>
      <c r="I122" s="110"/>
      <c r="J122" s="110"/>
      <c r="K122" s="110"/>
      <c r="L122" s="110" t="s">
        <v>3874</v>
      </c>
      <c r="M122" s="113" t="s">
        <v>2331</v>
      </c>
      <c r="N122" s="112">
        <v>43508</v>
      </c>
      <c r="O122" s="115">
        <v>18096</v>
      </c>
      <c r="P122" s="110" t="s">
        <v>28</v>
      </c>
      <c r="Q122" s="110" t="s">
        <v>3916</v>
      </c>
      <c r="R122" s="2"/>
      <c r="S122"/>
      <c r="T122" s="4"/>
      <c r="U122" s="4"/>
      <c r="V122" s="2"/>
      <c r="W122"/>
      <c r="X122" s="4"/>
      <c r="Y122" s="4"/>
      <c r="Z122" s="2"/>
      <c r="AA122"/>
      <c r="AB122" s="4"/>
      <c r="AC122" s="4"/>
      <c r="AD122" s="2"/>
      <c r="AE122"/>
      <c r="AF122" s="4"/>
      <c r="AG122" s="4"/>
      <c r="AH122" s="2"/>
      <c r="AI122"/>
      <c r="AJ122" s="4"/>
      <c r="AK122" s="4"/>
      <c r="AL122" s="2"/>
      <c r="AM122"/>
      <c r="AN122" s="4"/>
      <c r="AO122" s="4"/>
      <c r="AP122" s="2"/>
      <c r="AQ122"/>
      <c r="AR122" s="4"/>
      <c r="AS122" s="4"/>
      <c r="AT122" s="2"/>
      <c r="AU122"/>
      <c r="AV122" s="4"/>
      <c r="AW122" s="4"/>
      <c r="AX122" s="2"/>
      <c r="AY122"/>
      <c r="AZ122" s="4"/>
      <c r="BA122" s="4"/>
      <c r="BB122" s="2"/>
      <c r="BC122"/>
    </row>
    <row r="123" spans="1:55" s="79" customFormat="1" ht="42.75" x14ac:dyDescent="0.2">
      <c r="A123" s="110">
        <v>52901</v>
      </c>
      <c r="B123" s="111">
        <v>106</v>
      </c>
      <c r="C123" s="175" t="s">
        <v>3977</v>
      </c>
      <c r="D123" s="110" t="s">
        <v>3978</v>
      </c>
      <c r="E123" s="110" t="s">
        <v>2346</v>
      </c>
      <c r="F123" s="110"/>
      <c r="G123" s="110"/>
      <c r="H123" s="110"/>
      <c r="I123" s="110"/>
      <c r="J123" s="110"/>
      <c r="K123" s="110"/>
      <c r="L123" s="110" t="s">
        <v>3874</v>
      </c>
      <c r="M123" s="113" t="s">
        <v>2331</v>
      </c>
      <c r="N123" s="112">
        <v>43508</v>
      </c>
      <c r="O123" s="115">
        <v>17052</v>
      </c>
      <c r="P123" s="110" t="s">
        <v>28</v>
      </c>
      <c r="Q123" s="110" t="s">
        <v>3916</v>
      </c>
      <c r="R123" s="2"/>
      <c r="S123"/>
      <c r="T123" s="4"/>
      <c r="U123" s="4"/>
      <c r="V123" s="2"/>
      <c r="W123"/>
      <c r="X123" s="4"/>
      <c r="Y123" s="4"/>
      <c r="Z123" s="2"/>
      <c r="AA123"/>
      <c r="AB123" s="4"/>
      <c r="AC123" s="4"/>
      <c r="AD123" s="2"/>
      <c r="AE123"/>
      <c r="AF123" s="4"/>
      <c r="AG123" s="4"/>
      <c r="AH123" s="2"/>
      <c r="AI123"/>
      <c r="AJ123" s="4"/>
      <c r="AK123" s="4"/>
      <c r="AL123" s="2"/>
      <c r="AM123"/>
      <c r="AN123" s="4"/>
      <c r="AO123" s="4"/>
      <c r="AP123" s="2"/>
      <c r="AQ123"/>
      <c r="AR123" s="4"/>
      <c r="AS123" s="4"/>
      <c r="AT123" s="2"/>
      <c r="AU123"/>
      <c r="AV123" s="4"/>
      <c r="AW123" s="4"/>
      <c r="AX123" s="2"/>
      <c r="AY123"/>
      <c r="AZ123" s="4"/>
      <c r="BA123" s="4"/>
      <c r="BB123" s="2"/>
      <c r="BC123"/>
    </row>
    <row r="124" spans="1:55" s="87" customFormat="1" ht="41.25" customHeight="1" x14ac:dyDescent="0.2">
      <c r="A124" s="110">
        <v>52901</v>
      </c>
      <c r="B124" s="111">
        <v>107</v>
      </c>
      <c r="C124" s="175" t="s">
        <v>3979</v>
      </c>
      <c r="D124" s="110" t="s">
        <v>3980</v>
      </c>
      <c r="E124" s="110" t="s">
        <v>2346</v>
      </c>
      <c r="F124" s="110"/>
      <c r="G124" s="110"/>
      <c r="H124" s="110"/>
      <c r="I124" s="110"/>
      <c r="J124" s="110"/>
      <c r="K124" s="110"/>
      <c r="L124" s="110" t="s">
        <v>3874</v>
      </c>
      <c r="M124" s="113" t="s">
        <v>2331</v>
      </c>
      <c r="N124" s="112">
        <v>43508</v>
      </c>
      <c r="O124" s="115">
        <v>21344</v>
      </c>
      <c r="P124" s="110" t="s">
        <v>28</v>
      </c>
      <c r="Q124" s="110" t="s">
        <v>3916</v>
      </c>
      <c r="R124" s="2"/>
      <c r="S124"/>
      <c r="T124" s="4"/>
      <c r="U124" s="4"/>
      <c r="V124" s="2"/>
      <c r="W124"/>
      <c r="X124" s="4"/>
      <c r="Y124" s="4"/>
      <c r="Z124" s="2"/>
      <c r="AA124"/>
      <c r="AB124" s="4"/>
      <c r="AC124" s="4"/>
      <c r="AD124" s="2"/>
      <c r="AE124"/>
      <c r="AF124" s="4"/>
      <c r="AG124" s="4"/>
      <c r="AH124" s="2"/>
      <c r="AI124"/>
      <c r="AJ124" s="4"/>
      <c r="AK124" s="4"/>
      <c r="AL124" s="2"/>
      <c r="AM124"/>
      <c r="AN124" s="4"/>
      <c r="AO124" s="4"/>
      <c r="AP124" s="2"/>
      <c r="AQ124"/>
      <c r="AR124" s="4"/>
      <c r="AS124" s="4"/>
      <c r="AT124" s="2"/>
      <c r="AU124"/>
      <c r="AV124" s="4"/>
      <c r="AW124" s="4"/>
      <c r="AX124" s="2"/>
      <c r="AY124"/>
      <c r="AZ124" s="4"/>
      <c r="BA124" s="4"/>
      <c r="BB124" s="2"/>
      <c r="BC124"/>
    </row>
    <row r="125" spans="1:55" s="87" customFormat="1" ht="42.75" x14ac:dyDescent="0.2">
      <c r="A125" s="110">
        <v>52901</v>
      </c>
      <c r="B125" s="111">
        <v>108</v>
      </c>
      <c r="C125" s="175" t="s">
        <v>3981</v>
      </c>
      <c r="D125" s="110" t="s">
        <v>3982</v>
      </c>
      <c r="E125" s="110" t="s">
        <v>2346</v>
      </c>
      <c r="F125" s="110"/>
      <c r="G125" s="110"/>
      <c r="H125" s="110"/>
      <c r="I125" s="110"/>
      <c r="J125" s="110"/>
      <c r="K125" s="110"/>
      <c r="L125" s="110" t="s">
        <v>3874</v>
      </c>
      <c r="M125" s="113" t="s">
        <v>2331</v>
      </c>
      <c r="N125" s="112">
        <v>43508</v>
      </c>
      <c r="O125" s="115">
        <v>11832</v>
      </c>
      <c r="P125" s="110" t="s">
        <v>28</v>
      </c>
      <c r="Q125" s="110" t="s">
        <v>3916</v>
      </c>
      <c r="R125" s="2"/>
      <c r="S125"/>
      <c r="T125" s="4"/>
      <c r="U125" s="4"/>
      <c r="V125" s="2"/>
      <c r="W125"/>
      <c r="X125" s="4"/>
      <c r="Y125" s="4"/>
      <c r="Z125" s="2"/>
      <c r="AA125"/>
      <c r="AB125" s="4"/>
      <c r="AC125" s="4"/>
      <c r="AD125" s="2"/>
      <c r="AE125"/>
      <c r="AF125" s="4"/>
      <c r="AG125" s="4"/>
      <c r="AH125" s="2"/>
      <c r="AI125"/>
      <c r="AJ125" s="4"/>
      <c r="AK125" s="4"/>
      <c r="AL125" s="2"/>
      <c r="AM125"/>
      <c r="AN125" s="4"/>
      <c r="AO125" s="4"/>
      <c r="AP125" s="2"/>
      <c r="AQ125"/>
      <c r="AR125" s="4"/>
      <c r="AS125" s="4"/>
      <c r="AT125" s="2"/>
      <c r="AU125"/>
      <c r="AV125" s="4"/>
      <c r="AW125" s="4"/>
      <c r="AX125" s="2"/>
      <c r="AY125"/>
      <c r="AZ125" s="4"/>
      <c r="BA125" s="4"/>
      <c r="BB125" s="2"/>
      <c r="BC125"/>
    </row>
    <row r="126" spans="1:55" s="87" customFormat="1" ht="42.75" x14ac:dyDescent="0.2">
      <c r="A126" s="110">
        <v>52901</v>
      </c>
      <c r="B126" s="111">
        <v>109</v>
      </c>
      <c r="C126" s="175" t="s">
        <v>3983</v>
      </c>
      <c r="D126" s="110" t="s">
        <v>3984</v>
      </c>
      <c r="E126" s="110" t="s">
        <v>2346</v>
      </c>
      <c r="F126" s="110"/>
      <c r="G126" s="110"/>
      <c r="H126" s="110"/>
      <c r="I126" s="110" t="s">
        <v>3985</v>
      </c>
      <c r="J126" s="110"/>
      <c r="K126" s="110"/>
      <c r="L126" s="110" t="s">
        <v>3874</v>
      </c>
      <c r="M126" s="113" t="s">
        <v>2331</v>
      </c>
      <c r="N126" s="112">
        <v>43508</v>
      </c>
      <c r="O126" s="115">
        <v>69020</v>
      </c>
      <c r="P126" s="110" t="s">
        <v>28</v>
      </c>
      <c r="Q126" s="110" t="s">
        <v>3916</v>
      </c>
      <c r="R126" s="2"/>
      <c r="S126"/>
      <c r="T126" s="4"/>
      <c r="U126" s="4"/>
      <c r="V126" s="2"/>
      <c r="W126"/>
      <c r="X126" s="4"/>
      <c r="Y126" s="4"/>
      <c r="Z126" s="2"/>
      <c r="AA126"/>
      <c r="AB126" s="4"/>
      <c r="AC126" s="4"/>
      <c r="AD126" s="2"/>
      <c r="AE126"/>
      <c r="AF126" s="4"/>
      <c r="AG126" s="4"/>
      <c r="AH126" s="2"/>
      <c r="AI126"/>
      <c r="AJ126" s="4"/>
      <c r="AK126" s="4"/>
      <c r="AL126" s="2"/>
      <c r="AM126"/>
      <c r="AN126" s="4"/>
      <c r="AO126" s="4"/>
      <c r="AP126" s="2"/>
      <c r="AQ126"/>
      <c r="AR126" s="4"/>
      <c r="AS126" s="4"/>
      <c r="AT126" s="2"/>
      <c r="AU126"/>
      <c r="AV126" s="4"/>
      <c r="AW126" s="4"/>
      <c r="AX126" s="2"/>
      <c r="AY126"/>
      <c r="AZ126" s="4"/>
      <c r="BA126" s="4"/>
      <c r="BB126" s="2"/>
      <c r="BC126"/>
    </row>
    <row r="127" spans="1:55" s="87" customFormat="1" ht="42.75" x14ac:dyDescent="0.2">
      <c r="A127" s="110">
        <v>52901</v>
      </c>
      <c r="B127" s="111">
        <v>110</v>
      </c>
      <c r="C127" s="175" t="s">
        <v>3986</v>
      </c>
      <c r="D127" s="110" t="s">
        <v>3987</v>
      </c>
      <c r="E127" s="110" t="s">
        <v>2346</v>
      </c>
      <c r="F127" s="110"/>
      <c r="G127" s="110"/>
      <c r="H127" s="110"/>
      <c r="I127" s="110"/>
      <c r="J127" s="110"/>
      <c r="K127" s="110"/>
      <c r="L127" s="110" t="s">
        <v>3874</v>
      </c>
      <c r="M127" s="113" t="s">
        <v>3988</v>
      </c>
      <c r="N127" s="112">
        <v>43508</v>
      </c>
      <c r="O127" s="115">
        <v>4176</v>
      </c>
      <c r="P127" s="110" t="s">
        <v>28</v>
      </c>
      <c r="Q127" s="110" t="s">
        <v>3916</v>
      </c>
      <c r="R127" s="2"/>
      <c r="S127"/>
      <c r="T127" s="4"/>
      <c r="U127" s="4"/>
      <c r="V127" s="2"/>
      <c r="W127"/>
      <c r="X127" s="4"/>
      <c r="Y127" s="4"/>
      <c r="Z127" s="2"/>
      <c r="AA127"/>
      <c r="AB127" s="4"/>
      <c r="AC127" s="4"/>
      <c r="AD127" s="2"/>
      <c r="AE127"/>
      <c r="AF127" s="4"/>
      <c r="AG127" s="4"/>
      <c r="AH127" s="2"/>
      <c r="AI127"/>
      <c r="AJ127" s="4"/>
      <c r="AK127" s="4"/>
      <c r="AL127" s="2"/>
      <c r="AM127"/>
      <c r="AN127" s="4"/>
      <c r="AO127" s="4"/>
      <c r="AP127" s="2"/>
      <c r="AQ127"/>
      <c r="AR127" s="4"/>
      <c r="AS127" s="4"/>
      <c r="AT127" s="2"/>
      <c r="AU127"/>
      <c r="AV127" s="4"/>
      <c r="AW127" s="4"/>
      <c r="AX127" s="2"/>
      <c r="AY127"/>
      <c r="AZ127" s="4"/>
      <c r="BA127" s="4"/>
      <c r="BB127" s="2"/>
      <c r="BC127"/>
    </row>
    <row r="128" spans="1:55" s="87" customFormat="1" ht="42.75" x14ac:dyDescent="0.2">
      <c r="A128" s="110">
        <v>52901</v>
      </c>
      <c r="B128" s="111">
        <v>111</v>
      </c>
      <c r="C128" s="175" t="s">
        <v>3989</v>
      </c>
      <c r="D128" s="110" t="s">
        <v>3990</v>
      </c>
      <c r="E128" s="110" t="s">
        <v>2346</v>
      </c>
      <c r="F128" s="110"/>
      <c r="G128" s="110"/>
      <c r="H128" s="110"/>
      <c r="I128" s="110" t="s">
        <v>3991</v>
      </c>
      <c r="J128" s="110"/>
      <c r="K128" s="110"/>
      <c r="L128" s="110" t="s">
        <v>3874</v>
      </c>
      <c r="M128" s="113" t="s">
        <v>3988</v>
      </c>
      <c r="N128" s="112">
        <v>43508</v>
      </c>
      <c r="O128" s="115">
        <v>6264</v>
      </c>
      <c r="P128" s="110" t="s">
        <v>28</v>
      </c>
      <c r="Q128" s="110" t="s">
        <v>3916</v>
      </c>
      <c r="R128" s="2"/>
      <c r="S128"/>
      <c r="T128" s="4"/>
      <c r="U128" s="4"/>
      <c r="V128" s="2"/>
      <c r="W128"/>
      <c r="X128" s="4"/>
      <c r="Y128" s="4"/>
      <c r="Z128" s="2"/>
      <c r="AA128"/>
      <c r="AB128" s="4"/>
      <c r="AC128" s="4"/>
      <c r="AD128" s="2"/>
      <c r="AE128"/>
      <c r="AF128" s="4"/>
      <c r="AG128" s="4"/>
      <c r="AH128" s="2"/>
      <c r="AI128"/>
      <c r="AJ128" s="4"/>
      <c r="AK128" s="4"/>
      <c r="AL128" s="2"/>
      <c r="AM128"/>
      <c r="AN128" s="4"/>
      <c r="AO128" s="4"/>
      <c r="AP128" s="2"/>
      <c r="AQ128"/>
      <c r="AR128" s="4"/>
      <c r="AS128" s="4"/>
      <c r="AT128" s="2"/>
      <c r="AU128"/>
      <c r="AV128" s="4"/>
      <c r="AW128" s="4"/>
      <c r="AX128" s="2"/>
      <c r="AY128"/>
      <c r="AZ128" s="4"/>
      <c r="BA128" s="4"/>
      <c r="BB128" s="2"/>
      <c r="BC128"/>
    </row>
    <row r="129" spans="1:151" s="109" customFormat="1" ht="64.5" customHeight="1" x14ac:dyDescent="0.2">
      <c r="A129" s="110">
        <v>51901</v>
      </c>
      <c r="B129" s="111">
        <v>112</v>
      </c>
      <c r="C129" s="175" t="s">
        <v>4161</v>
      </c>
      <c r="D129" s="110" t="s">
        <v>4162</v>
      </c>
      <c r="E129" s="110" t="s">
        <v>2345</v>
      </c>
      <c r="F129" s="110" t="s">
        <v>834</v>
      </c>
      <c r="G129" s="110"/>
      <c r="H129" s="110"/>
      <c r="I129" s="110" t="s">
        <v>583</v>
      </c>
      <c r="J129" s="110"/>
      <c r="K129" s="110"/>
      <c r="L129" s="110" t="s">
        <v>3968</v>
      </c>
      <c r="M129" s="113" t="s">
        <v>3704</v>
      </c>
      <c r="N129" s="112">
        <v>43635</v>
      </c>
      <c r="O129" s="115">
        <v>6584.16</v>
      </c>
      <c r="P129" s="110" t="s">
        <v>28</v>
      </c>
      <c r="Q129" s="110" t="s">
        <v>3916</v>
      </c>
      <c r="R129" s="2"/>
      <c r="S129"/>
      <c r="T129" s="4"/>
      <c r="U129" s="4"/>
      <c r="V129" s="2"/>
      <c r="W129"/>
      <c r="X129" s="4"/>
      <c r="Y129" s="4"/>
      <c r="Z129" s="2"/>
      <c r="AA129"/>
      <c r="AB129" s="4"/>
      <c r="AC129" s="4"/>
      <c r="AD129" s="2"/>
      <c r="AE129"/>
      <c r="AF129" s="4"/>
      <c r="AG129" s="4"/>
      <c r="AH129" s="2"/>
      <c r="AI129"/>
      <c r="AJ129" s="4"/>
      <c r="AK129" s="4"/>
      <c r="AL129" s="2"/>
      <c r="AM129"/>
      <c r="AN129" s="4"/>
      <c r="AO129" s="4"/>
      <c r="AP129" s="2"/>
      <c r="AQ129"/>
      <c r="AR129" s="4"/>
      <c r="AS129" s="4"/>
      <c r="AT129" s="2"/>
      <c r="AU129"/>
      <c r="AV129" s="4"/>
      <c r="AW129" s="4"/>
      <c r="AX129" s="2"/>
      <c r="AY129"/>
      <c r="AZ129" s="4"/>
      <c r="BA129" s="4"/>
      <c r="BB129" s="2"/>
      <c r="BC12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79"/>
      <c r="EK129" s="79"/>
      <c r="EL129" s="79"/>
      <c r="EM129" s="79"/>
      <c r="EN129" s="79"/>
      <c r="EO129" s="79"/>
      <c r="EP129" s="79"/>
      <c r="EQ129" s="79"/>
      <c r="ER129" s="79"/>
      <c r="ES129" s="79"/>
      <c r="ET129" s="79"/>
      <c r="EU129" s="79"/>
    </row>
    <row r="130" spans="1:151" s="79" customFormat="1" ht="25.5" x14ac:dyDescent="0.2">
      <c r="A130" s="382" t="s">
        <v>5081</v>
      </c>
      <c r="B130" s="383"/>
      <c r="C130" s="383"/>
      <c r="D130" s="383"/>
      <c r="E130" s="383"/>
      <c r="F130" s="383"/>
      <c r="G130" s="383"/>
      <c r="H130" s="383"/>
      <c r="I130" s="383"/>
      <c r="J130" s="383"/>
      <c r="K130" s="383"/>
      <c r="L130" s="383"/>
      <c r="M130" s="383"/>
      <c r="N130" s="383"/>
      <c r="O130" s="383"/>
      <c r="P130" s="383"/>
      <c r="Q130" s="383"/>
      <c r="R130" s="2"/>
      <c r="S130"/>
      <c r="T130" s="4"/>
      <c r="U130" s="4"/>
      <c r="V130" s="2"/>
      <c r="W130"/>
      <c r="X130" s="4"/>
      <c r="Y130" s="4"/>
      <c r="Z130" s="2"/>
      <c r="AA130"/>
      <c r="AB130" s="4"/>
      <c r="AC130" s="4"/>
      <c r="AD130" s="2"/>
      <c r="AE130"/>
      <c r="AF130" s="4"/>
      <c r="AG130" s="4"/>
      <c r="AH130" s="2"/>
      <c r="AI130"/>
      <c r="AJ130" s="4"/>
      <c r="AK130" s="4"/>
      <c r="AL130" s="2"/>
      <c r="AM130"/>
      <c r="AN130" s="4"/>
      <c r="AO130" s="4"/>
      <c r="AP130" s="2"/>
      <c r="AQ130"/>
      <c r="AR130" s="4"/>
      <c r="AS130" s="4"/>
      <c r="AT130" s="2"/>
      <c r="AU130"/>
      <c r="AV130" s="4"/>
      <c r="AW130" s="4"/>
      <c r="AX130" s="2"/>
      <c r="AY130"/>
      <c r="AZ130" s="4"/>
      <c r="BA130" s="4"/>
      <c r="BB130" s="2"/>
      <c r="BC130"/>
    </row>
    <row r="131" spans="1:151" ht="90.75" customHeight="1" x14ac:dyDescent="0.2">
      <c r="A131" s="110">
        <v>5111</v>
      </c>
      <c r="B131" s="111">
        <v>113</v>
      </c>
      <c r="C131" s="175" t="s">
        <v>1186</v>
      </c>
      <c r="D131" s="110" t="s">
        <v>618</v>
      </c>
      <c r="E131" s="110" t="s">
        <v>2346</v>
      </c>
      <c r="F131" s="110" t="s">
        <v>619</v>
      </c>
      <c r="G131" s="110"/>
      <c r="H131" s="110"/>
      <c r="I131" s="110" t="s">
        <v>774</v>
      </c>
      <c r="J131" s="110">
        <v>2571</v>
      </c>
      <c r="K131" s="110">
        <v>1174</v>
      </c>
      <c r="L131" s="110" t="s">
        <v>658</v>
      </c>
      <c r="M131" s="113" t="s">
        <v>2214</v>
      </c>
      <c r="N131" s="112">
        <v>39574</v>
      </c>
      <c r="O131" s="115">
        <v>2875</v>
      </c>
      <c r="P131" s="110" t="s">
        <v>2158</v>
      </c>
      <c r="Q131" s="110" t="s">
        <v>4274</v>
      </c>
      <c r="R131" s="2"/>
      <c r="T131" s="4"/>
      <c r="U131" s="4"/>
      <c r="V131" s="2"/>
      <c r="X131" s="4"/>
      <c r="Y131" s="4"/>
      <c r="Z131" s="2"/>
      <c r="AB131" s="4"/>
      <c r="AC131" s="4"/>
      <c r="AD131" s="2"/>
      <c r="AF131" s="4"/>
      <c r="AG131" s="4"/>
      <c r="AH131" s="2"/>
      <c r="AJ131" s="4"/>
      <c r="AK131" s="4"/>
      <c r="AL131" s="2"/>
      <c r="AN131" s="4"/>
      <c r="AO131" s="4"/>
      <c r="AP131" s="2"/>
      <c r="AR131" s="4"/>
      <c r="AS131" s="4"/>
      <c r="AT131" s="2"/>
      <c r="AV131" s="4"/>
      <c r="AW131" s="4"/>
      <c r="AX131" s="2"/>
      <c r="AZ131" s="4"/>
      <c r="BA131" s="4"/>
      <c r="BB131" s="2"/>
    </row>
    <row r="132" spans="1:151" ht="57" x14ac:dyDescent="0.2">
      <c r="A132" s="110">
        <v>5111</v>
      </c>
      <c r="B132" s="111">
        <v>114</v>
      </c>
      <c r="C132" s="175" t="s">
        <v>1187</v>
      </c>
      <c r="D132" s="110" t="s">
        <v>618</v>
      </c>
      <c r="E132" s="110" t="s">
        <v>2346</v>
      </c>
      <c r="F132" s="110" t="s">
        <v>619</v>
      </c>
      <c r="G132" s="110"/>
      <c r="H132" s="110"/>
      <c r="I132" s="110" t="s">
        <v>774</v>
      </c>
      <c r="J132" s="110">
        <v>2571</v>
      </c>
      <c r="K132" s="110">
        <v>1174</v>
      </c>
      <c r="L132" s="110" t="s">
        <v>658</v>
      </c>
      <c r="M132" s="113" t="s">
        <v>2214</v>
      </c>
      <c r="N132" s="112">
        <v>39574</v>
      </c>
      <c r="O132" s="115">
        <v>2875</v>
      </c>
      <c r="P132" s="110" t="s">
        <v>2158</v>
      </c>
      <c r="Q132" s="110" t="s">
        <v>4274</v>
      </c>
      <c r="R132" s="2"/>
      <c r="T132" s="4"/>
      <c r="U132" s="4"/>
      <c r="V132" s="2"/>
      <c r="X132" s="4"/>
      <c r="Y132" s="4"/>
      <c r="Z132" s="2"/>
      <c r="AB132" s="4"/>
      <c r="AC132" s="4"/>
      <c r="AD132" s="2"/>
      <c r="AF132" s="4"/>
      <c r="AG132" s="4"/>
      <c r="AH132" s="2"/>
      <c r="AJ132" s="4"/>
      <c r="AK132" s="4"/>
      <c r="AL132" s="2"/>
      <c r="AN132" s="4"/>
      <c r="AO132" s="4"/>
      <c r="AP132" s="2"/>
      <c r="AR132" s="4"/>
      <c r="AS132" s="4"/>
      <c r="AT132" s="2"/>
      <c r="AV132" s="4"/>
      <c r="AW132" s="4"/>
      <c r="AX132" s="2"/>
      <c r="AZ132" s="4"/>
      <c r="BA132" s="4"/>
      <c r="BB132" s="2"/>
    </row>
    <row r="133" spans="1:151" ht="100.5" customHeight="1" x14ac:dyDescent="0.2">
      <c r="A133" s="110">
        <v>5111</v>
      </c>
      <c r="B133" s="111">
        <v>115</v>
      </c>
      <c r="C133" s="175" t="s">
        <v>1188</v>
      </c>
      <c r="D133" s="110" t="s">
        <v>618</v>
      </c>
      <c r="E133" s="110" t="s">
        <v>2346</v>
      </c>
      <c r="F133" s="110" t="s">
        <v>619</v>
      </c>
      <c r="G133" s="110"/>
      <c r="H133" s="110"/>
      <c r="I133" s="110" t="s">
        <v>774</v>
      </c>
      <c r="J133" s="110">
        <v>2571</v>
      </c>
      <c r="K133" s="110">
        <v>1174</v>
      </c>
      <c r="L133" s="110" t="s">
        <v>658</v>
      </c>
      <c r="M133" s="113" t="s">
        <v>2214</v>
      </c>
      <c r="N133" s="112">
        <v>39574</v>
      </c>
      <c r="O133" s="115">
        <v>2875</v>
      </c>
      <c r="P133" s="110" t="s">
        <v>2158</v>
      </c>
      <c r="Q133" s="110" t="s">
        <v>4274</v>
      </c>
      <c r="R133" s="2"/>
      <c r="T133" s="4"/>
      <c r="U133" s="4"/>
      <c r="V133" s="2"/>
      <c r="X133" s="4"/>
      <c r="Y133" s="4"/>
      <c r="Z133" s="2"/>
      <c r="AB133" s="4"/>
      <c r="AC133" s="4"/>
      <c r="AD133" s="2"/>
      <c r="AF133" s="4"/>
      <c r="AG133" s="4"/>
      <c r="AH133" s="2"/>
      <c r="AJ133" s="4"/>
      <c r="AK133" s="4"/>
      <c r="AL133" s="2"/>
      <c r="AN133" s="4"/>
      <c r="AO133" s="4"/>
      <c r="AP133" s="2"/>
      <c r="AR133" s="4"/>
      <c r="AS133" s="4"/>
      <c r="AT133" s="2"/>
      <c r="AV133" s="4"/>
      <c r="AW133" s="4"/>
      <c r="AX133" s="2"/>
      <c r="AZ133" s="4"/>
      <c r="BA133" s="4"/>
      <c r="BB133" s="2"/>
    </row>
    <row r="134" spans="1:151" ht="42.75" x14ac:dyDescent="0.2">
      <c r="A134" s="110">
        <v>5671</v>
      </c>
      <c r="B134" s="111">
        <v>116</v>
      </c>
      <c r="C134" s="175" t="s">
        <v>1171</v>
      </c>
      <c r="D134" s="110" t="s">
        <v>1769</v>
      </c>
      <c r="E134" s="110" t="s">
        <v>2345</v>
      </c>
      <c r="F134" s="110" t="s">
        <v>704</v>
      </c>
      <c r="G134" s="110"/>
      <c r="H134" s="110"/>
      <c r="I134" s="110" t="s">
        <v>705</v>
      </c>
      <c r="J134" s="110">
        <v>1961</v>
      </c>
      <c r="K134" s="110">
        <v>467</v>
      </c>
      <c r="L134" s="110" t="s">
        <v>706</v>
      </c>
      <c r="M134" s="113" t="s">
        <v>2268</v>
      </c>
      <c r="N134" s="112">
        <v>40304</v>
      </c>
      <c r="O134" s="115">
        <v>1172.76</v>
      </c>
      <c r="P134" s="110" t="s">
        <v>242</v>
      </c>
      <c r="Q134" s="110" t="s">
        <v>4274</v>
      </c>
      <c r="R134" s="2"/>
      <c r="T134" s="4"/>
      <c r="U134" s="4"/>
      <c r="V134" s="2"/>
      <c r="X134" s="4"/>
      <c r="Y134" s="4"/>
      <c r="Z134" s="2"/>
      <c r="AB134" s="4"/>
      <c r="AC134" s="4"/>
      <c r="AD134" s="2"/>
      <c r="AF134" s="4"/>
      <c r="AG134" s="4"/>
      <c r="AH134" s="2"/>
      <c r="AJ134" s="4"/>
      <c r="AK134" s="4"/>
      <c r="AL134" s="2"/>
      <c r="AN134" s="4"/>
      <c r="AO134" s="4"/>
      <c r="AP134" s="2"/>
      <c r="AR134" s="4"/>
      <c r="AS134" s="4"/>
      <c r="AT134" s="2"/>
      <c r="AV134" s="4"/>
      <c r="AW134" s="4"/>
      <c r="AX134" s="2"/>
      <c r="AZ134" s="4"/>
      <c r="BA134" s="4"/>
      <c r="BB134" s="2"/>
    </row>
    <row r="135" spans="1:151" ht="99" customHeight="1" x14ac:dyDescent="0.2">
      <c r="A135" s="110">
        <v>5671</v>
      </c>
      <c r="B135" s="111">
        <v>117</v>
      </c>
      <c r="C135" s="175" t="s">
        <v>1185</v>
      </c>
      <c r="D135" s="110" t="s">
        <v>707</v>
      </c>
      <c r="E135" s="110" t="s">
        <v>2345</v>
      </c>
      <c r="F135" s="110"/>
      <c r="G135" s="110"/>
      <c r="H135" s="110"/>
      <c r="I135" s="110" t="s">
        <v>705</v>
      </c>
      <c r="J135" s="110">
        <v>1961</v>
      </c>
      <c r="K135" s="110">
        <v>467</v>
      </c>
      <c r="L135" s="110" t="s">
        <v>706</v>
      </c>
      <c r="M135" s="113" t="s">
        <v>2268</v>
      </c>
      <c r="N135" s="112">
        <v>40304</v>
      </c>
      <c r="O135" s="115">
        <v>1585.72</v>
      </c>
      <c r="P135" s="110" t="s">
        <v>242</v>
      </c>
      <c r="Q135" s="110" t="s">
        <v>4274</v>
      </c>
      <c r="R135" s="2"/>
      <c r="T135" s="4"/>
      <c r="U135" s="4"/>
      <c r="V135" s="2"/>
      <c r="X135" s="4"/>
      <c r="Y135" s="4"/>
      <c r="Z135" s="2"/>
      <c r="AB135" s="4"/>
      <c r="AC135" s="4"/>
      <c r="AD135" s="2"/>
      <c r="AF135" s="4"/>
      <c r="AG135" s="4"/>
      <c r="AH135" s="2"/>
      <c r="AJ135" s="4"/>
      <c r="AK135" s="4"/>
      <c r="AL135" s="2"/>
      <c r="AN135" s="4"/>
      <c r="AO135" s="4"/>
      <c r="AP135" s="2"/>
      <c r="AR135" s="4"/>
      <c r="AS135" s="4"/>
      <c r="AT135" s="2"/>
      <c r="AV135" s="4"/>
      <c r="AW135" s="4"/>
      <c r="AX135" s="2"/>
      <c r="AZ135" s="4"/>
      <c r="BA135" s="4"/>
      <c r="BB135" s="2"/>
    </row>
    <row r="136" spans="1:151" ht="42.75" x14ac:dyDescent="0.2">
      <c r="A136" s="110">
        <v>5221</v>
      </c>
      <c r="B136" s="111">
        <v>118</v>
      </c>
      <c r="C136" s="175" t="s">
        <v>1760</v>
      </c>
      <c r="D136" s="110" t="s">
        <v>1761</v>
      </c>
      <c r="E136" s="110" t="s">
        <v>2346</v>
      </c>
      <c r="F136" s="110"/>
      <c r="G136" s="110"/>
      <c r="H136" s="110"/>
      <c r="I136" s="110" t="s">
        <v>583</v>
      </c>
      <c r="J136" s="110">
        <v>1077</v>
      </c>
      <c r="K136" s="110">
        <v>1179</v>
      </c>
      <c r="L136" s="110" t="s">
        <v>1762</v>
      </c>
      <c r="M136" s="113" t="s">
        <v>2260</v>
      </c>
      <c r="N136" s="112">
        <v>40988</v>
      </c>
      <c r="O136" s="115">
        <v>97271.76</v>
      </c>
      <c r="P136" s="110" t="s">
        <v>242</v>
      </c>
      <c r="Q136" s="110" t="s">
        <v>4274</v>
      </c>
      <c r="R136" s="2"/>
      <c r="T136" s="4"/>
      <c r="U136" s="4"/>
      <c r="V136" s="2"/>
      <c r="X136" s="4"/>
      <c r="Y136" s="4"/>
      <c r="Z136" s="2"/>
      <c r="AB136" s="4"/>
      <c r="AC136" s="4"/>
      <c r="AD136" s="2"/>
      <c r="AF136" s="4"/>
      <c r="AG136" s="4"/>
      <c r="AH136" s="2"/>
      <c r="AJ136" s="4"/>
      <c r="AK136" s="4"/>
      <c r="AL136" s="2"/>
      <c r="AN136" s="4"/>
      <c r="AO136" s="4"/>
      <c r="AP136" s="2"/>
      <c r="AR136" s="4"/>
      <c r="AS136" s="4"/>
      <c r="AT136" s="2"/>
      <c r="AV136" s="4"/>
      <c r="AW136" s="4"/>
      <c r="AX136" s="2"/>
      <c r="AZ136" s="4"/>
      <c r="BA136" s="4"/>
      <c r="BB136" s="2"/>
    </row>
    <row r="137" spans="1:151" ht="42.75" x14ac:dyDescent="0.2">
      <c r="A137" s="110">
        <v>5221</v>
      </c>
      <c r="B137" s="111">
        <v>119</v>
      </c>
      <c r="C137" s="175" t="s">
        <v>1763</v>
      </c>
      <c r="D137" s="110" t="s">
        <v>1761</v>
      </c>
      <c r="E137" s="110" t="s">
        <v>2346</v>
      </c>
      <c r="F137" s="110"/>
      <c r="G137" s="110"/>
      <c r="H137" s="110"/>
      <c r="I137" s="110" t="s">
        <v>583</v>
      </c>
      <c r="J137" s="110">
        <v>1077</v>
      </c>
      <c r="K137" s="110">
        <v>1179</v>
      </c>
      <c r="L137" s="110" t="s">
        <v>1762</v>
      </c>
      <c r="M137" s="113" t="s">
        <v>2260</v>
      </c>
      <c r="N137" s="112">
        <v>40988</v>
      </c>
      <c r="O137" s="115">
        <v>97271.75</v>
      </c>
      <c r="P137" s="110" t="s">
        <v>242</v>
      </c>
      <c r="Q137" s="110" t="s">
        <v>4274</v>
      </c>
      <c r="R137" s="2"/>
      <c r="T137" s="4"/>
      <c r="U137" s="4"/>
      <c r="V137" s="2"/>
      <c r="X137" s="4"/>
      <c r="Y137" s="4"/>
      <c r="Z137" s="2"/>
      <c r="AB137" s="4"/>
      <c r="AC137" s="4"/>
      <c r="AD137" s="2"/>
      <c r="AF137" s="4"/>
      <c r="AG137" s="4"/>
      <c r="AH137" s="2"/>
      <c r="AJ137" s="4"/>
      <c r="AK137" s="4"/>
      <c r="AL137" s="2"/>
      <c r="AN137" s="4"/>
      <c r="AO137" s="4"/>
      <c r="AP137" s="2"/>
      <c r="AR137" s="4"/>
      <c r="AS137" s="4"/>
      <c r="AT137" s="2"/>
      <c r="AV137" s="4"/>
      <c r="AW137" s="4"/>
      <c r="AX137" s="2"/>
      <c r="AZ137" s="4"/>
      <c r="BA137" s="4"/>
      <c r="BB137" s="2"/>
    </row>
    <row r="138" spans="1:151" s="79" customFormat="1" ht="42.75" x14ac:dyDescent="0.2">
      <c r="A138" s="110">
        <v>56902</v>
      </c>
      <c r="B138" s="111">
        <v>120</v>
      </c>
      <c r="C138" s="175" t="s">
        <v>4269</v>
      </c>
      <c r="D138" s="110" t="s">
        <v>4270</v>
      </c>
      <c r="E138" s="110" t="s">
        <v>2345</v>
      </c>
      <c r="F138" s="110" t="s">
        <v>4271</v>
      </c>
      <c r="G138" s="110" t="s">
        <v>4272</v>
      </c>
      <c r="H138" s="110">
        <v>1909901</v>
      </c>
      <c r="I138" s="110" t="s">
        <v>3917</v>
      </c>
      <c r="J138" s="110"/>
      <c r="K138" s="110"/>
      <c r="L138" s="110" t="s">
        <v>3968</v>
      </c>
      <c r="M138" s="113" t="s">
        <v>4273</v>
      </c>
      <c r="N138" s="112">
        <v>43654</v>
      </c>
      <c r="O138" s="115">
        <v>4941.6000000000004</v>
      </c>
      <c r="P138" s="110" t="s">
        <v>2158</v>
      </c>
      <c r="Q138" s="110" t="s">
        <v>4274</v>
      </c>
      <c r="R138" s="2"/>
      <c r="S138"/>
      <c r="T138" s="4"/>
      <c r="U138" s="4"/>
      <c r="V138" s="2"/>
      <c r="W138"/>
      <c r="X138" s="4"/>
      <c r="Y138" s="4"/>
      <c r="Z138" s="2"/>
      <c r="AA138"/>
      <c r="AB138" s="4"/>
      <c r="AC138" s="4"/>
      <c r="AD138" s="2"/>
      <c r="AE138"/>
      <c r="AF138" s="4"/>
      <c r="AG138" s="4"/>
      <c r="AH138" s="2"/>
      <c r="AI138"/>
      <c r="AJ138" s="4"/>
      <c r="AK138" s="4"/>
      <c r="AL138" s="2"/>
      <c r="AM138"/>
      <c r="AN138" s="4"/>
      <c r="AO138" s="4"/>
      <c r="AP138" s="2"/>
      <c r="AQ138"/>
      <c r="AR138" s="4"/>
      <c r="AS138" s="4"/>
      <c r="AT138" s="2"/>
      <c r="AU138"/>
      <c r="AV138" s="4"/>
      <c r="AW138" s="4"/>
      <c r="AX138" s="2"/>
      <c r="AY138"/>
      <c r="AZ138" s="4"/>
      <c r="BA138" s="4"/>
      <c r="BB138" s="2"/>
      <c r="BC138"/>
    </row>
    <row r="139" spans="1:151" s="79" customFormat="1" ht="42.75" x14ac:dyDescent="0.2">
      <c r="A139" s="110">
        <v>56902</v>
      </c>
      <c r="B139" s="111">
        <v>121</v>
      </c>
      <c r="C139" s="175" t="s">
        <v>4275</v>
      </c>
      <c r="D139" s="110" t="s">
        <v>4276</v>
      </c>
      <c r="E139" s="110" t="s">
        <v>2345</v>
      </c>
      <c r="F139" s="110" t="s">
        <v>3742</v>
      </c>
      <c r="G139" s="110" t="s">
        <v>4277</v>
      </c>
      <c r="H139" s="110" t="s">
        <v>4278</v>
      </c>
      <c r="I139" s="110" t="s">
        <v>4279</v>
      </c>
      <c r="J139" s="110"/>
      <c r="K139" s="110"/>
      <c r="L139" s="110" t="s">
        <v>3968</v>
      </c>
      <c r="M139" s="113" t="s">
        <v>4273</v>
      </c>
      <c r="N139" s="112">
        <v>43654</v>
      </c>
      <c r="O139" s="115">
        <v>3621.52</v>
      </c>
      <c r="P139" s="110" t="s">
        <v>28</v>
      </c>
      <c r="Q139" s="110" t="s">
        <v>4274</v>
      </c>
      <c r="R139" s="2"/>
      <c r="S139"/>
      <c r="T139" s="4"/>
      <c r="U139" s="4"/>
      <c r="V139" s="2"/>
      <c r="W139"/>
      <c r="X139" s="4"/>
      <c r="Y139" s="4"/>
      <c r="Z139" s="2"/>
      <c r="AA139"/>
      <c r="AB139" s="4"/>
      <c r="AC139" s="4"/>
      <c r="AD139" s="2"/>
      <c r="AE139"/>
      <c r="AF139" s="4"/>
      <c r="AG139" s="4"/>
      <c r="AH139" s="2"/>
      <c r="AI139"/>
      <c r="AJ139" s="4"/>
      <c r="AK139" s="4"/>
      <c r="AL139" s="2"/>
      <c r="AM139"/>
      <c r="AN139" s="4"/>
      <c r="AO139" s="4"/>
      <c r="AP139" s="2"/>
      <c r="AQ139"/>
      <c r="AR139" s="4"/>
      <c r="AS139" s="4"/>
      <c r="AT139" s="2"/>
      <c r="AU139"/>
      <c r="AV139" s="4"/>
      <c r="AW139" s="4"/>
      <c r="AX139" s="2"/>
      <c r="AY139"/>
      <c r="AZ139" s="4"/>
      <c r="BA139" s="4"/>
      <c r="BB139" s="2"/>
      <c r="BC139"/>
    </row>
    <row r="140" spans="1:151" s="79" customFormat="1" ht="42.75" x14ac:dyDescent="0.2">
      <c r="A140" s="110">
        <v>56902</v>
      </c>
      <c r="B140" s="111">
        <v>122</v>
      </c>
      <c r="C140" s="175" t="s">
        <v>4280</v>
      </c>
      <c r="D140" s="110" t="s">
        <v>4281</v>
      </c>
      <c r="E140" s="110" t="s">
        <v>2345</v>
      </c>
      <c r="F140" s="110" t="s">
        <v>708</v>
      </c>
      <c r="G140" s="110" t="s">
        <v>3832</v>
      </c>
      <c r="H140" s="110"/>
      <c r="I140" s="110" t="s">
        <v>25</v>
      </c>
      <c r="J140" s="110"/>
      <c r="K140" s="110"/>
      <c r="L140" s="110" t="s">
        <v>3968</v>
      </c>
      <c r="M140" s="113" t="s">
        <v>2008</v>
      </c>
      <c r="N140" s="112">
        <v>43657</v>
      </c>
      <c r="O140" s="115">
        <v>5999.99</v>
      </c>
      <c r="P140" s="110" t="s">
        <v>28</v>
      </c>
      <c r="Q140" s="110" t="s">
        <v>4274</v>
      </c>
      <c r="R140" s="2"/>
      <c r="S140"/>
      <c r="T140" s="4"/>
      <c r="U140" s="4"/>
      <c r="V140" s="2"/>
      <c r="W140"/>
      <c r="X140" s="4"/>
      <c r="Y140" s="4"/>
      <c r="Z140" s="2"/>
      <c r="AA140"/>
      <c r="AB140" s="4"/>
      <c r="AC140" s="4"/>
      <c r="AD140" s="2"/>
      <c r="AE140"/>
      <c r="AF140" s="4"/>
      <c r="AG140" s="4"/>
      <c r="AH140" s="2"/>
      <c r="AI140"/>
      <c r="AJ140" s="4"/>
      <c r="AK140" s="4"/>
      <c r="AL140" s="2"/>
      <c r="AM140"/>
      <c r="AN140" s="4"/>
      <c r="AO140" s="4"/>
      <c r="AP140" s="2"/>
      <c r="AQ140"/>
      <c r="AR140" s="4"/>
      <c r="AS140" s="4"/>
      <c r="AT140" s="2"/>
      <c r="AU140"/>
      <c r="AV140" s="4"/>
      <c r="AW140" s="4"/>
      <c r="AX140" s="2"/>
      <c r="AY140"/>
      <c r="AZ140" s="4"/>
      <c r="BA140" s="4"/>
      <c r="BB140" s="2"/>
      <c r="BC140"/>
    </row>
    <row r="141" spans="1:151" s="79" customFormat="1" ht="42.75" x14ac:dyDescent="0.2">
      <c r="A141" s="110">
        <v>56902</v>
      </c>
      <c r="B141" s="111">
        <v>123</v>
      </c>
      <c r="C141" s="175" t="s">
        <v>4282</v>
      </c>
      <c r="D141" s="110" t="s">
        <v>4281</v>
      </c>
      <c r="E141" s="110" t="s">
        <v>2345</v>
      </c>
      <c r="F141" s="110" t="s">
        <v>708</v>
      </c>
      <c r="G141" s="110" t="s">
        <v>3832</v>
      </c>
      <c r="H141" s="110"/>
      <c r="I141" s="110" t="s">
        <v>25</v>
      </c>
      <c r="J141" s="110"/>
      <c r="K141" s="110"/>
      <c r="L141" s="110" t="s">
        <v>3968</v>
      </c>
      <c r="M141" s="113" t="s">
        <v>2008</v>
      </c>
      <c r="N141" s="112">
        <v>43657</v>
      </c>
      <c r="O141" s="115">
        <v>6000</v>
      </c>
      <c r="P141" s="110" t="s">
        <v>2158</v>
      </c>
      <c r="Q141" s="110" t="s">
        <v>4274</v>
      </c>
      <c r="R141" s="2"/>
      <c r="S141"/>
      <c r="T141" s="4"/>
      <c r="U141" s="4"/>
      <c r="V141" s="2"/>
      <c r="W141"/>
      <c r="X141" s="4"/>
      <c r="Y141" s="4"/>
      <c r="Z141" s="2"/>
      <c r="AA141"/>
      <c r="AB141" s="4"/>
      <c r="AC141" s="4"/>
      <c r="AD141" s="2"/>
      <c r="AE141"/>
      <c r="AF141" s="4"/>
      <c r="AG141" s="4"/>
      <c r="AH141" s="2"/>
      <c r="AI141"/>
      <c r="AJ141" s="4"/>
      <c r="AK141" s="4"/>
      <c r="AL141" s="2"/>
      <c r="AM141"/>
      <c r="AN141" s="4"/>
      <c r="AO141" s="4"/>
      <c r="AP141" s="2"/>
      <c r="AQ141"/>
      <c r="AR141" s="4"/>
      <c r="AS141" s="4"/>
      <c r="AT141" s="2"/>
      <c r="AU141"/>
      <c r="AV141" s="4"/>
      <c r="AW141" s="4"/>
      <c r="AX141" s="2"/>
      <c r="AY141"/>
      <c r="AZ141" s="4"/>
      <c r="BA141" s="4"/>
      <c r="BB141" s="2"/>
      <c r="BC141"/>
    </row>
    <row r="142" spans="1:151" s="79" customFormat="1" ht="42.75" customHeight="1" x14ac:dyDescent="0.2">
      <c r="A142" s="110">
        <v>56902</v>
      </c>
      <c r="B142" s="111">
        <v>124</v>
      </c>
      <c r="C142" s="175" t="s">
        <v>4754</v>
      </c>
      <c r="D142" s="110" t="s">
        <v>4755</v>
      </c>
      <c r="E142" s="110" t="s">
        <v>4756</v>
      </c>
      <c r="F142" s="110" t="s">
        <v>708</v>
      </c>
      <c r="G142" s="110"/>
      <c r="H142" s="110"/>
      <c r="I142" s="110" t="s">
        <v>4757</v>
      </c>
      <c r="J142" s="110">
        <v>5946</v>
      </c>
      <c r="K142" s="110">
        <v>4064698616</v>
      </c>
      <c r="L142" s="110" t="s">
        <v>4521</v>
      </c>
      <c r="M142" s="113" t="s">
        <v>3786</v>
      </c>
      <c r="N142" s="112">
        <v>44166</v>
      </c>
      <c r="O142" s="115">
        <v>8294</v>
      </c>
      <c r="P142" s="110" t="s">
        <v>3955</v>
      </c>
      <c r="Q142" s="110" t="s">
        <v>4274</v>
      </c>
      <c r="R142" s="2"/>
      <c r="S142"/>
      <c r="T142" s="4"/>
      <c r="U142" s="4"/>
      <c r="V142" s="2"/>
      <c r="W142"/>
      <c r="X142" s="4"/>
      <c r="Y142" s="4"/>
      <c r="Z142" s="2"/>
      <c r="AA142"/>
      <c r="AB142" s="4"/>
      <c r="AC142" s="4"/>
      <c r="AD142" s="2"/>
      <c r="AE142"/>
      <c r="AF142" s="4"/>
      <c r="AG142" s="4"/>
      <c r="AH142" s="2"/>
      <c r="AI142"/>
      <c r="AJ142" s="4"/>
      <c r="AK142" s="4"/>
      <c r="AL142" s="2"/>
      <c r="AM142"/>
      <c r="AN142" s="4"/>
      <c r="AO142" s="4"/>
      <c r="AP142" s="2"/>
      <c r="AQ142"/>
      <c r="AR142" s="4"/>
      <c r="AS142" s="4"/>
      <c r="AT142" s="2"/>
      <c r="AU142"/>
      <c r="AV142" s="4"/>
      <c r="AW142" s="4"/>
      <c r="AX142" s="2"/>
      <c r="AY142"/>
      <c r="AZ142" s="4"/>
      <c r="BA142" s="4"/>
      <c r="BB142" s="2"/>
      <c r="BC142"/>
    </row>
    <row r="143" spans="1:151" s="79" customFormat="1" ht="42.75" x14ac:dyDescent="0.2">
      <c r="A143" s="110">
        <v>51501</v>
      </c>
      <c r="B143" s="111">
        <v>125</v>
      </c>
      <c r="C143" s="175" t="s">
        <v>4689</v>
      </c>
      <c r="D143" s="110" t="s">
        <v>4362</v>
      </c>
      <c r="E143" s="110" t="s">
        <v>4194</v>
      </c>
      <c r="F143" s="110" t="s">
        <v>2016</v>
      </c>
      <c r="G143" s="110" t="s">
        <v>4649</v>
      </c>
      <c r="H143" s="110" t="s">
        <v>4690</v>
      </c>
      <c r="I143" s="110" t="s">
        <v>197</v>
      </c>
      <c r="J143" s="110">
        <v>6241</v>
      </c>
      <c r="K143" s="110">
        <v>4064698533</v>
      </c>
      <c r="L143" s="110" t="s">
        <v>4521</v>
      </c>
      <c r="M143" s="113" t="s">
        <v>2013</v>
      </c>
      <c r="N143" s="112">
        <v>44195</v>
      </c>
      <c r="O143" s="115">
        <v>16240</v>
      </c>
      <c r="P143" s="110" t="s">
        <v>3955</v>
      </c>
      <c r="Q143" s="110" t="s">
        <v>4274</v>
      </c>
      <c r="R143" s="2"/>
      <c r="S143"/>
      <c r="T143" s="4"/>
      <c r="U143" s="4"/>
      <c r="V143" s="2"/>
      <c r="W143"/>
      <c r="X143" s="4"/>
      <c r="Y143" s="4"/>
      <c r="Z143" s="2"/>
      <c r="AA143"/>
      <c r="AB143" s="4"/>
      <c r="AC143" s="4"/>
      <c r="AD143" s="2"/>
      <c r="AE143"/>
      <c r="AF143" s="4"/>
      <c r="AG143" s="4"/>
      <c r="AH143" s="2"/>
      <c r="AI143"/>
      <c r="AJ143" s="4"/>
      <c r="AK143" s="4"/>
      <c r="AL143" s="2"/>
      <c r="AM143"/>
      <c r="AN143" s="4"/>
      <c r="AO143" s="4"/>
      <c r="AP143" s="2"/>
      <c r="AQ143"/>
      <c r="AR143" s="4"/>
      <c r="AS143" s="4"/>
      <c r="AT143" s="2"/>
      <c r="AU143"/>
      <c r="AV143" s="4"/>
      <c r="AW143" s="4"/>
      <c r="AX143" s="2"/>
      <c r="AY143"/>
      <c r="AZ143" s="4"/>
      <c r="BA143" s="4"/>
      <c r="BB143" s="2"/>
      <c r="BC143"/>
    </row>
    <row r="144" spans="1:151" s="79" customFormat="1" ht="42.75" x14ac:dyDescent="0.2">
      <c r="A144" s="110">
        <v>51101</v>
      </c>
      <c r="B144" s="111">
        <v>126</v>
      </c>
      <c r="C144" s="175" t="s">
        <v>4578</v>
      </c>
      <c r="D144" s="110" t="s">
        <v>4535</v>
      </c>
      <c r="E144" s="110" t="s">
        <v>2344</v>
      </c>
      <c r="F144" s="110" t="s">
        <v>515</v>
      </c>
      <c r="G144" s="110"/>
      <c r="H144" s="110"/>
      <c r="I144" s="110" t="s">
        <v>4056</v>
      </c>
      <c r="J144" s="110">
        <v>6243</v>
      </c>
      <c r="K144" s="110">
        <v>4064698533</v>
      </c>
      <c r="L144" s="110" t="s">
        <v>4521</v>
      </c>
      <c r="M144" s="113" t="s">
        <v>2012</v>
      </c>
      <c r="N144" s="112">
        <v>44195</v>
      </c>
      <c r="O144" s="115">
        <v>7116.6</v>
      </c>
      <c r="P144" s="110" t="s">
        <v>3955</v>
      </c>
      <c r="Q144" s="110" t="s">
        <v>4274</v>
      </c>
      <c r="R144" s="2"/>
      <c r="S144"/>
      <c r="T144" s="4"/>
      <c r="U144" s="4"/>
      <c r="V144" s="2"/>
      <c r="W144"/>
      <c r="X144" s="4"/>
      <c r="Y144" s="4"/>
      <c r="Z144" s="2"/>
      <c r="AA144"/>
      <c r="AB144" s="4"/>
      <c r="AC144" s="4"/>
      <c r="AD144" s="2"/>
      <c r="AE144"/>
      <c r="AF144" s="4"/>
      <c r="AG144" s="4"/>
      <c r="AH144" s="2"/>
      <c r="AI144"/>
      <c r="AJ144" s="4"/>
      <c r="AK144" s="4"/>
      <c r="AL144" s="2"/>
      <c r="AM144"/>
      <c r="AN144" s="4"/>
      <c r="AO144" s="4"/>
      <c r="AP144" s="2"/>
      <c r="AQ144"/>
      <c r="AR144" s="4"/>
      <c r="AS144" s="4"/>
      <c r="AT144" s="2"/>
      <c r="AU144"/>
      <c r="AV144" s="4"/>
      <c r="AW144" s="4"/>
      <c r="AX144" s="2"/>
      <c r="AY144"/>
      <c r="AZ144" s="4"/>
      <c r="BA144" s="4"/>
      <c r="BB144" s="2"/>
      <c r="BC144"/>
    </row>
    <row r="145" spans="1:55" s="340" customFormat="1" ht="42.75" x14ac:dyDescent="0.2">
      <c r="A145" s="333">
        <v>56902</v>
      </c>
      <c r="B145" s="334">
        <v>127</v>
      </c>
      <c r="C145" s="175" t="s">
        <v>5494</v>
      </c>
      <c r="D145" s="333" t="s">
        <v>5496</v>
      </c>
      <c r="E145" s="333" t="s">
        <v>2346</v>
      </c>
      <c r="F145" s="333" t="s">
        <v>708</v>
      </c>
      <c r="G145" s="335" t="s">
        <v>5497</v>
      </c>
      <c r="H145" s="333" t="s">
        <v>5498</v>
      </c>
      <c r="I145" s="333" t="s">
        <v>4757</v>
      </c>
      <c r="J145" s="333"/>
      <c r="K145" s="333"/>
      <c r="L145" s="333" t="s">
        <v>5499</v>
      </c>
      <c r="M145" s="336" t="s">
        <v>5500</v>
      </c>
      <c r="N145" s="337">
        <v>44809</v>
      </c>
      <c r="O145" s="341">
        <v>8650.0049999999992</v>
      </c>
      <c r="P145" s="333" t="s">
        <v>28</v>
      </c>
      <c r="Q145" s="333" t="s">
        <v>4274</v>
      </c>
      <c r="R145" s="2"/>
      <c r="S145"/>
      <c r="T145" s="4"/>
      <c r="U145" s="4"/>
      <c r="V145" s="2"/>
      <c r="W145"/>
      <c r="X145" s="4"/>
      <c r="Y145" s="4"/>
      <c r="Z145" s="2"/>
      <c r="AA145"/>
      <c r="AB145" s="4"/>
      <c r="AC145" s="4"/>
      <c r="AD145" s="2"/>
      <c r="AE145"/>
      <c r="AF145" s="4"/>
      <c r="AG145" s="4"/>
      <c r="AH145" s="2"/>
      <c r="AI145"/>
      <c r="AJ145" s="4"/>
      <c r="AK145" s="4"/>
      <c r="AL145" s="2"/>
      <c r="AM145"/>
      <c r="AN145" s="4"/>
      <c r="AO145" s="4"/>
      <c r="AP145" s="2"/>
      <c r="AQ145"/>
      <c r="AR145" s="4"/>
      <c r="AS145" s="4"/>
      <c r="AT145" s="2"/>
      <c r="AU145"/>
      <c r="AV145" s="4"/>
      <c r="AW145" s="4"/>
      <c r="AX145" s="2"/>
      <c r="AY145"/>
      <c r="AZ145" s="4"/>
      <c r="BA145" s="4"/>
      <c r="BB145" s="2"/>
      <c r="BC145"/>
    </row>
    <row r="146" spans="1:55" s="340" customFormat="1" ht="42.75" x14ac:dyDescent="0.2">
      <c r="A146" s="333">
        <v>56902</v>
      </c>
      <c r="B146" s="334">
        <v>128</v>
      </c>
      <c r="C146" s="175" t="s">
        <v>5495</v>
      </c>
      <c r="D146" s="333" t="s">
        <v>5496</v>
      </c>
      <c r="E146" s="333" t="s">
        <v>2346</v>
      </c>
      <c r="F146" s="333" t="s">
        <v>708</v>
      </c>
      <c r="G146" s="335" t="s">
        <v>5497</v>
      </c>
      <c r="H146" s="333" t="s">
        <v>5498</v>
      </c>
      <c r="I146" s="333" t="s">
        <v>5501</v>
      </c>
      <c r="J146" s="333"/>
      <c r="K146" s="333"/>
      <c r="L146" s="333" t="s">
        <v>5499</v>
      </c>
      <c r="M146" s="336" t="s">
        <v>5500</v>
      </c>
      <c r="N146" s="337">
        <v>44809</v>
      </c>
      <c r="O146" s="341">
        <v>8650.0049999999992</v>
      </c>
      <c r="P146" s="333" t="s">
        <v>28</v>
      </c>
      <c r="Q146" s="333" t="s">
        <v>4274</v>
      </c>
      <c r="R146" s="2"/>
      <c r="S146"/>
      <c r="T146" s="4"/>
      <c r="U146" s="4"/>
      <c r="V146" s="2"/>
      <c r="W146"/>
      <c r="X146" s="4"/>
      <c r="Y146" s="4"/>
      <c r="Z146" s="2"/>
      <c r="AA146"/>
      <c r="AB146" s="4"/>
      <c r="AC146" s="4"/>
      <c r="AD146" s="2"/>
      <c r="AE146"/>
      <c r="AF146" s="4"/>
      <c r="AG146" s="4"/>
      <c r="AH146" s="2"/>
      <c r="AI146"/>
      <c r="AJ146" s="4"/>
      <c r="AK146" s="4"/>
      <c r="AL146" s="2"/>
      <c r="AM146"/>
      <c r="AN146" s="4"/>
      <c r="AO146" s="4"/>
      <c r="AP146" s="2"/>
      <c r="AQ146"/>
      <c r="AR146" s="4"/>
      <c r="AS146" s="4"/>
      <c r="AT146" s="2"/>
      <c r="AU146"/>
      <c r="AV146" s="4"/>
      <c r="AW146" s="4"/>
      <c r="AX146" s="2"/>
      <c r="AY146"/>
      <c r="AZ146" s="4"/>
      <c r="BA146" s="4"/>
      <c r="BB146" s="2"/>
      <c r="BC146"/>
    </row>
    <row r="147" spans="1:55" s="79" customFormat="1" ht="25.5" x14ac:dyDescent="0.2">
      <c r="A147" s="382" t="s">
        <v>5082</v>
      </c>
      <c r="B147" s="383"/>
      <c r="C147" s="383"/>
      <c r="D147" s="383"/>
      <c r="E147" s="383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2"/>
      <c r="S147"/>
      <c r="T147" s="4"/>
      <c r="U147" s="4"/>
      <c r="V147" s="2"/>
      <c r="W147"/>
      <c r="X147" s="4"/>
      <c r="Y147" s="4"/>
      <c r="Z147" s="2"/>
      <c r="AA147"/>
      <c r="AB147" s="4"/>
      <c r="AC147" s="4"/>
      <c r="AD147" s="2"/>
      <c r="AE147"/>
      <c r="AF147" s="4"/>
      <c r="AG147" s="4"/>
      <c r="AH147" s="2"/>
      <c r="AI147"/>
      <c r="AJ147" s="4"/>
      <c r="AK147" s="4"/>
      <c r="AL147" s="2"/>
      <c r="AM147"/>
      <c r="AN147" s="4"/>
      <c r="AO147" s="4"/>
      <c r="AP147" s="2"/>
      <c r="AQ147"/>
      <c r="AR147" s="4"/>
      <c r="AS147" s="4"/>
      <c r="AT147" s="2"/>
      <c r="AU147"/>
      <c r="AV147" s="4"/>
      <c r="AW147" s="4"/>
      <c r="AX147" s="2"/>
      <c r="AY147"/>
      <c r="AZ147" s="4"/>
      <c r="BA147" s="4"/>
      <c r="BB147" s="2"/>
      <c r="BC147"/>
    </row>
    <row r="148" spans="1:55" ht="81" customHeight="1" x14ac:dyDescent="0.2">
      <c r="A148" s="110">
        <v>5111</v>
      </c>
      <c r="B148" s="111">
        <v>127</v>
      </c>
      <c r="C148" s="175" t="s">
        <v>1719</v>
      </c>
      <c r="D148" s="110" t="s">
        <v>263</v>
      </c>
      <c r="E148" s="110" t="s">
        <v>2345</v>
      </c>
      <c r="F148" s="110" t="s">
        <v>191</v>
      </c>
      <c r="G148" s="110" t="s">
        <v>400</v>
      </c>
      <c r="H148" s="110"/>
      <c r="I148" s="110" t="s">
        <v>659</v>
      </c>
      <c r="J148" s="110">
        <v>0</v>
      </c>
      <c r="K148" s="110">
        <v>0</v>
      </c>
      <c r="L148" s="110" t="s">
        <v>308</v>
      </c>
      <c r="M148" s="113"/>
      <c r="N148" s="112">
        <v>35795</v>
      </c>
      <c r="O148" s="115">
        <v>354.7</v>
      </c>
      <c r="P148" s="110" t="s">
        <v>363</v>
      </c>
      <c r="Q148" s="110" t="s">
        <v>4038</v>
      </c>
      <c r="R148" s="2"/>
      <c r="T148" s="4"/>
      <c r="U148" s="4"/>
      <c r="V148" s="2"/>
      <c r="X148" s="4"/>
      <c r="Y148" s="4"/>
      <c r="Z148" s="2"/>
      <c r="AB148" s="4"/>
      <c r="AC148" s="4"/>
      <c r="AD148" s="2"/>
      <c r="AF148" s="4"/>
      <c r="AG148" s="4"/>
      <c r="AH148" s="2"/>
      <c r="AJ148" s="4"/>
      <c r="AK148" s="4"/>
      <c r="AL148" s="2"/>
      <c r="AN148" s="4"/>
      <c r="AO148" s="4"/>
      <c r="AP148" s="2"/>
      <c r="AR148" s="4"/>
      <c r="AS148" s="4"/>
      <c r="AT148" s="2"/>
      <c r="AV148" s="4"/>
      <c r="AW148" s="4"/>
      <c r="AX148" s="2"/>
      <c r="AZ148" s="4"/>
      <c r="BA148" s="4"/>
      <c r="BB148" s="2"/>
    </row>
    <row r="149" spans="1:55" ht="65.25" customHeight="1" x14ac:dyDescent="0.2">
      <c r="A149" s="110">
        <v>5111</v>
      </c>
      <c r="B149" s="111">
        <v>128</v>
      </c>
      <c r="C149" s="175" t="s">
        <v>1718</v>
      </c>
      <c r="D149" s="110" t="s">
        <v>262</v>
      </c>
      <c r="E149" s="110" t="s">
        <v>2345</v>
      </c>
      <c r="F149" s="110" t="s">
        <v>191</v>
      </c>
      <c r="G149" s="110" t="s">
        <v>400</v>
      </c>
      <c r="H149" s="110"/>
      <c r="I149" s="110" t="s">
        <v>659</v>
      </c>
      <c r="J149" s="110">
        <v>0</v>
      </c>
      <c r="K149" s="110">
        <v>0</v>
      </c>
      <c r="L149" s="110" t="s">
        <v>308</v>
      </c>
      <c r="M149" s="113"/>
      <c r="N149" s="112">
        <v>35795</v>
      </c>
      <c r="O149" s="115">
        <v>354.7</v>
      </c>
      <c r="P149" s="110" t="s">
        <v>363</v>
      </c>
      <c r="Q149" s="110" t="s">
        <v>4038</v>
      </c>
      <c r="R149" s="2"/>
      <c r="T149" s="4"/>
      <c r="U149" s="4"/>
      <c r="V149" s="2"/>
      <c r="X149" s="4"/>
      <c r="Y149" s="4"/>
      <c r="Z149" s="2"/>
      <c r="AB149" s="4"/>
      <c r="AC149" s="4"/>
      <c r="AD149" s="2"/>
      <c r="AF149" s="4"/>
      <c r="AG149" s="4"/>
      <c r="AH149" s="2"/>
      <c r="AJ149" s="4"/>
      <c r="AK149" s="4"/>
      <c r="AL149" s="2"/>
      <c r="AN149" s="4"/>
      <c r="AO149" s="4"/>
      <c r="AP149" s="2"/>
      <c r="AR149" s="4"/>
      <c r="AS149" s="4"/>
      <c r="AT149" s="2"/>
      <c r="AV149" s="4"/>
      <c r="AW149" s="4"/>
      <c r="AX149" s="2"/>
      <c r="AZ149" s="4"/>
      <c r="BA149" s="4"/>
      <c r="BB149" s="2"/>
    </row>
    <row r="150" spans="1:55" ht="80.25" customHeight="1" x14ac:dyDescent="0.2">
      <c r="A150" s="110">
        <v>5111</v>
      </c>
      <c r="B150" s="111">
        <v>129</v>
      </c>
      <c r="C150" s="175" t="s">
        <v>1721</v>
      </c>
      <c r="D150" s="110" t="s">
        <v>266</v>
      </c>
      <c r="E150" s="110" t="s">
        <v>2345</v>
      </c>
      <c r="F150" s="110" t="s">
        <v>191</v>
      </c>
      <c r="G150" s="110" t="s">
        <v>400</v>
      </c>
      <c r="H150" s="110"/>
      <c r="I150" s="110" t="s">
        <v>659</v>
      </c>
      <c r="J150" s="110">
        <v>0</v>
      </c>
      <c r="K150" s="110">
        <v>0</v>
      </c>
      <c r="L150" s="110" t="s">
        <v>308</v>
      </c>
      <c r="M150" s="113"/>
      <c r="N150" s="112">
        <v>35795</v>
      </c>
      <c r="O150" s="115">
        <v>354.7</v>
      </c>
      <c r="P150" s="110" t="s">
        <v>363</v>
      </c>
      <c r="Q150" s="110" t="s">
        <v>4038</v>
      </c>
      <c r="R150" s="2"/>
      <c r="T150" s="4"/>
      <c r="U150" s="4"/>
      <c r="V150" s="2"/>
      <c r="X150" s="4"/>
      <c r="Y150" s="4"/>
      <c r="Z150" s="2"/>
      <c r="AB150" s="4"/>
      <c r="AC150" s="4"/>
      <c r="AD150" s="2"/>
      <c r="AF150" s="4"/>
      <c r="AG150" s="4"/>
      <c r="AH150" s="2"/>
      <c r="AJ150" s="4"/>
      <c r="AK150" s="4"/>
      <c r="AL150" s="2"/>
      <c r="AN150" s="4"/>
      <c r="AO150" s="4"/>
      <c r="AP150" s="2"/>
      <c r="AR150" s="4"/>
      <c r="AS150" s="4"/>
      <c r="AT150" s="2"/>
      <c r="AV150" s="4"/>
      <c r="AW150" s="4"/>
      <c r="AX150" s="2"/>
      <c r="AZ150" s="4"/>
      <c r="BA150" s="4"/>
      <c r="BB150" s="2"/>
    </row>
    <row r="151" spans="1:55" ht="103.5" customHeight="1" x14ac:dyDescent="0.2">
      <c r="A151" s="110">
        <v>5111</v>
      </c>
      <c r="B151" s="111">
        <v>130</v>
      </c>
      <c r="C151" s="175" t="s">
        <v>1173</v>
      </c>
      <c r="D151" s="110" t="s">
        <v>514</v>
      </c>
      <c r="E151" s="110" t="s">
        <v>2346</v>
      </c>
      <c r="F151" s="110"/>
      <c r="G151" s="110"/>
      <c r="H151" s="110"/>
      <c r="I151" s="110" t="s">
        <v>649</v>
      </c>
      <c r="J151" s="110">
        <v>8462</v>
      </c>
      <c r="K151" s="110">
        <v>965</v>
      </c>
      <c r="L151" s="110" t="s">
        <v>69</v>
      </c>
      <c r="M151" s="113" t="s">
        <v>2159</v>
      </c>
      <c r="N151" s="112">
        <v>39433</v>
      </c>
      <c r="O151" s="115">
        <v>3795</v>
      </c>
      <c r="P151" s="110" t="s">
        <v>2158</v>
      </c>
      <c r="Q151" s="110" t="s">
        <v>4038</v>
      </c>
      <c r="R151" s="2"/>
      <c r="T151" s="4"/>
      <c r="U151" s="4"/>
      <c r="V151" s="2"/>
      <c r="X151" s="4"/>
      <c r="Y151" s="4"/>
      <c r="Z151" s="2"/>
      <c r="AB151" s="4"/>
      <c r="AC151" s="4"/>
      <c r="AD151" s="2"/>
      <c r="AF151" s="4"/>
      <c r="AG151" s="4"/>
      <c r="AH151" s="2"/>
      <c r="AJ151" s="4"/>
      <c r="AK151" s="4"/>
      <c r="AL151" s="2"/>
      <c r="AN151" s="4"/>
      <c r="AO151" s="4"/>
      <c r="AP151" s="2"/>
      <c r="AR151" s="4"/>
      <c r="AS151" s="4"/>
      <c r="AT151" s="2"/>
      <c r="AV151" s="4"/>
      <c r="AW151" s="4"/>
      <c r="AX151" s="2"/>
      <c r="AZ151" s="4"/>
      <c r="BA151" s="4"/>
      <c r="BB151" s="2"/>
    </row>
    <row r="152" spans="1:55" s="79" customFormat="1" ht="45" customHeight="1" x14ac:dyDescent="0.2">
      <c r="A152" s="110">
        <v>51501</v>
      </c>
      <c r="B152" s="111">
        <v>131</v>
      </c>
      <c r="C152" s="175" t="s">
        <v>4034</v>
      </c>
      <c r="D152" s="110" t="s">
        <v>4035</v>
      </c>
      <c r="E152" s="110" t="s">
        <v>3958</v>
      </c>
      <c r="F152" s="110" t="s">
        <v>606</v>
      </c>
      <c r="G152" s="110" t="s">
        <v>4036</v>
      </c>
      <c r="H152" s="110" t="s">
        <v>4037</v>
      </c>
      <c r="I152" s="110" t="s">
        <v>92</v>
      </c>
      <c r="J152" s="110"/>
      <c r="K152" s="110"/>
      <c r="L152" s="110" t="s">
        <v>3954</v>
      </c>
      <c r="M152" s="113" t="s">
        <v>4013</v>
      </c>
      <c r="N152" s="112">
        <v>43530</v>
      </c>
      <c r="O152" s="115">
        <v>2900</v>
      </c>
      <c r="P152" s="110" t="s">
        <v>28</v>
      </c>
      <c r="Q152" s="110" t="s">
        <v>4038</v>
      </c>
      <c r="R152" s="2"/>
      <c r="S152"/>
      <c r="T152" s="4"/>
      <c r="U152" s="4"/>
      <c r="V152" s="2"/>
      <c r="W152"/>
      <c r="X152" s="4"/>
      <c r="Y152" s="4"/>
      <c r="Z152" s="2"/>
      <c r="AA152"/>
      <c r="AB152" s="4"/>
      <c r="AC152" s="4"/>
      <c r="AD152" s="2"/>
      <c r="AE152"/>
      <c r="AF152" s="4"/>
      <c r="AG152" s="4"/>
      <c r="AH152" s="2"/>
      <c r="AI152"/>
      <c r="AJ152" s="4"/>
      <c r="AK152" s="4"/>
      <c r="AL152" s="2"/>
      <c r="AM152"/>
      <c r="AN152" s="4"/>
      <c r="AO152" s="4"/>
      <c r="AP152" s="2"/>
      <c r="AQ152"/>
      <c r="AR152" s="4"/>
      <c r="AS152" s="4"/>
      <c r="AT152" s="2"/>
      <c r="AU152"/>
      <c r="AV152" s="4"/>
      <c r="AW152" s="4"/>
      <c r="AX152" s="2"/>
      <c r="AY152"/>
      <c r="AZ152" s="4"/>
      <c r="BA152" s="4"/>
      <c r="BB152" s="2"/>
      <c r="BC152"/>
    </row>
    <row r="153" spans="1:55" s="79" customFormat="1" ht="42.75" x14ac:dyDescent="0.2">
      <c r="A153" s="110">
        <v>51501</v>
      </c>
      <c r="B153" s="111">
        <v>132</v>
      </c>
      <c r="C153" s="175" t="s">
        <v>4691</v>
      </c>
      <c r="D153" s="110" t="s">
        <v>4362</v>
      </c>
      <c r="E153" s="110" t="s">
        <v>4194</v>
      </c>
      <c r="F153" s="110" t="s">
        <v>2016</v>
      </c>
      <c r="G153" s="110" t="s">
        <v>4649</v>
      </c>
      <c r="H153" s="110" t="s">
        <v>4692</v>
      </c>
      <c r="I153" s="110" t="s">
        <v>197</v>
      </c>
      <c r="J153" s="110">
        <v>6241</v>
      </c>
      <c r="K153" s="110">
        <v>4064698533</v>
      </c>
      <c r="L153" s="110" t="s">
        <v>4521</v>
      </c>
      <c r="M153" s="113" t="s">
        <v>2013</v>
      </c>
      <c r="N153" s="112">
        <v>44195</v>
      </c>
      <c r="O153" s="115">
        <v>16240</v>
      </c>
      <c r="P153" s="110" t="s">
        <v>3955</v>
      </c>
      <c r="Q153" s="110" t="s">
        <v>4038</v>
      </c>
      <c r="R153" s="2"/>
      <c r="S153"/>
      <c r="T153" s="4"/>
      <c r="U153" s="4"/>
      <c r="V153" s="2"/>
      <c r="W153"/>
      <c r="X153" s="4"/>
      <c r="Y153" s="4"/>
      <c r="Z153" s="2"/>
      <c r="AA153"/>
      <c r="AB153" s="4"/>
      <c r="AC153" s="4"/>
      <c r="AD153" s="2"/>
      <c r="AE153"/>
      <c r="AF153" s="4"/>
      <c r="AG153" s="4"/>
      <c r="AH153" s="2"/>
      <c r="AI153"/>
      <c r="AJ153" s="4"/>
      <c r="AK153" s="4"/>
      <c r="AL153" s="2"/>
      <c r="AM153"/>
      <c r="AN153" s="4"/>
      <c r="AO153" s="4"/>
      <c r="AP153" s="2"/>
      <c r="AQ153"/>
      <c r="AR153" s="4"/>
      <c r="AS153" s="4"/>
      <c r="AT153" s="2"/>
      <c r="AU153"/>
      <c r="AV153" s="4"/>
      <c r="AW153" s="4"/>
      <c r="AX153" s="2"/>
      <c r="AY153"/>
      <c r="AZ153" s="4"/>
      <c r="BA153" s="4"/>
      <c r="BB153" s="2"/>
      <c r="BC153"/>
    </row>
    <row r="154" spans="1:55" s="79" customFormat="1" ht="42.75" x14ac:dyDescent="0.2">
      <c r="A154" s="110">
        <v>51101</v>
      </c>
      <c r="B154" s="111">
        <v>133</v>
      </c>
      <c r="C154" s="175" t="s">
        <v>4575</v>
      </c>
      <c r="D154" s="110" t="s">
        <v>4524</v>
      </c>
      <c r="E154" s="110" t="s">
        <v>2344</v>
      </c>
      <c r="F154" s="110" t="s">
        <v>515</v>
      </c>
      <c r="G154" s="110" t="s">
        <v>4525</v>
      </c>
      <c r="H154" s="110"/>
      <c r="I154" s="110" t="s">
        <v>92</v>
      </c>
      <c r="J154" s="110">
        <v>6243</v>
      </c>
      <c r="K154" s="110">
        <v>4064698533</v>
      </c>
      <c r="L154" s="110" t="s">
        <v>4521</v>
      </c>
      <c r="M154" s="113" t="s">
        <v>2012</v>
      </c>
      <c r="N154" s="112">
        <v>44195</v>
      </c>
      <c r="O154" s="115">
        <v>2053.1999999999998</v>
      </c>
      <c r="P154" s="110" t="s">
        <v>28</v>
      </c>
      <c r="Q154" s="110" t="s">
        <v>4038</v>
      </c>
      <c r="R154" s="2"/>
      <c r="S154"/>
      <c r="T154" s="4"/>
      <c r="U154" s="4"/>
      <c r="V154" s="2"/>
      <c r="W154"/>
      <c r="X154" s="4"/>
      <c r="Y154" s="4"/>
      <c r="Z154" s="2"/>
      <c r="AA154"/>
      <c r="AB154" s="4"/>
      <c r="AC154" s="4"/>
      <c r="AD154" s="2"/>
      <c r="AE154"/>
      <c r="AF154" s="4"/>
      <c r="AG154" s="4"/>
      <c r="AH154" s="2"/>
      <c r="AI154"/>
      <c r="AJ154" s="4"/>
      <c r="AK154" s="4"/>
      <c r="AL154" s="2"/>
      <c r="AM154"/>
      <c r="AN154" s="4"/>
      <c r="AO154" s="4"/>
      <c r="AP154" s="2"/>
      <c r="AQ154"/>
      <c r="AR154" s="4"/>
      <c r="AS154" s="4"/>
      <c r="AT154" s="2"/>
      <c r="AU154"/>
      <c r="AV154" s="4"/>
      <c r="AW154" s="4"/>
      <c r="AX154" s="2"/>
      <c r="AY154"/>
      <c r="AZ154" s="4"/>
      <c r="BA154" s="4"/>
      <c r="BB154" s="2"/>
      <c r="BC154"/>
    </row>
    <row r="155" spans="1:55" s="79" customFormat="1" ht="25.5" x14ac:dyDescent="0.2">
      <c r="A155" s="382" t="s">
        <v>5083</v>
      </c>
      <c r="B155" s="383"/>
      <c r="C155" s="383"/>
      <c r="D155" s="383"/>
      <c r="E155" s="383"/>
      <c r="F155" s="383"/>
      <c r="G155" s="383"/>
      <c r="H155" s="383"/>
      <c r="I155" s="383"/>
      <c r="J155" s="383"/>
      <c r="K155" s="383"/>
      <c r="L155" s="383"/>
      <c r="M155" s="383"/>
      <c r="N155" s="383"/>
      <c r="O155" s="383"/>
      <c r="P155" s="383"/>
      <c r="Q155" s="383"/>
      <c r="R155" s="2"/>
      <c r="S155"/>
      <c r="T155" s="4"/>
      <c r="U155" s="4"/>
      <c r="V155" s="2"/>
      <c r="W155"/>
      <c r="X155" s="4"/>
      <c r="Y155" s="4"/>
      <c r="Z155" s="2"/>
      <c r="AA155"/>
      <c r="AB155" s="4"/>
      <c r="AC155" s="4"/>
      <c r="AD155" s="2"/>
      <c r="AE155"/>
      <c r="AF155" s="4"/>
      <c r="AG155" s="4"/>
      <c r="AH155" s="2"/>
      <c r="AI155"/>
      <c r="AJ155" s="4"/>
      <c r="AK155" s="4"/>
      <c r="AL155" s="2"/>
      <c r="AM155"/>
      <c r="AN155" s="4"/>
      <c r="AO155" s="4"/>
      <c r="AP155" s="2"/>
      <c r="AQ155"/>
      <c r="AR155" s="4"/>
      <c r="AS155" s="4"/>
      <c r="AT155" s="2"/>
      <c r="AU155"/>
      <c r="AV155" s="4"/>
      <c r="AW155" s="4"/>
      <c r="AX155" s="2"/>
      <c r="AY155"/>
      <c r="AZ155" s="4"/>
      <c r="BA155" s="4"/>
      <c r="BB155" s="2"/>
      <c r="BC155"/>
    </row>
    <row r="156" spans="1:55" ht="42.75" x14ac:dyDescent="0.2">
      <c r="A156" s="110">
        <v>5111</v>
      </c>
      <c r="B156" s="111">
        <v>134</v>
      </c>
      <c r="C156" s="175" t="s">
        <v>1180</v>
      </c>
      <c r="D156" s="110" t="s">
        <v>282</v>
      </c>
      <c r="E156" s="110" t="s">
        <v>2346</v>
      </c>
      <c r="F156" s="110" t="s">
        <v>515</v>
      </c>
      <c r="G156" s="110"/>
      <c r="H156" s="110"/>
      <c r="I156" s="110" t="s">
        <v>400</v>
      </c>
      <c r="J156" s="110">
        <v>1886</v>
      </c>
      <c r="K156" s="110">
        <v>64</v>
      </c>
      <c r="L156" s="110"/>
      <c r="M156" s="113" t="s">
        <v>2225</v>
      </c>
      <c r="N156" s="112">
        <v>35886</v>
      </c>
      <c r="O156" s="115">
        <v>750</v>
      </c>
      <c r="P156" s="110" t="s">
        <v>363</v>
      </c>
      <c r="Q156" s="110" t="s">
        <v>5084</v>
      </c>
      <c r="R156" s="2"/>
      <c r="T156" s="4"/>
      <c r="U156" s="4"/>
      <c r="V156" s="2"/>
      <c r="X156" s="4"/>
      <c r="Y156" s="4"/>
      <c r="Z156" s="2"/>
      <c r="AB156" s="4"/>
      <c r="AC156" s="4"/>
      <c r="AD156" s="2"/>
      <c r="AF156" s="4"/>
      <c r="AG156" s="4"/>
      <c r="AH156" s="2"/>
      <c r="AJ156" s="4"/>
      <c r="AK156" s="4"/>
      <c r="AL156" s="2"/>
      <c r="AN156" s="4"/>
      <c r="AO156" s="4"/>
      <c r="AP156" s="2"/>
      <c r="AR156" s="4"/>
      <c r="AS156" s="4"/>
      <c r="AT156" s="2"/>
      <c r="AV156" s="4"/>
      <c r="AW156" s="4"/>
      <c r="AX156" s="2"/>
      <c r="AZ156" s="4"/>
      <c r="BA156" s="4"/>
      <c r="BB156" s="2"/>
    </row>
    <row r="157" spans="1:55" ht="42.75" x14ac:dyDescent="0.2">
      <c r="A157" s="110">
        <v>5111</v>
      </c>
      <c r="B157" s="111">
        <v>135</v>
      </c>
      <c r="C157" s="175" t="s">
        <v>1168</v>
      </c>
      <c r="D157" s="110" t="s">
        <v>269</v>
      </c>
      <c r="E157" s="110" t="s">
        <v>2345</v>
      </c>
      <c r="F157" s="110"/>
      <c r="G157" s="110"/>
      <c r="H157" s="110"/>
      <c r="I157" s="110" t="s">
        <v>187</v>
      </c>
      <c r="J157" s="110">
        <v>0</v>
      </c>
      <c r="K157" s="110">
        <v>0</v>
      </c>
      <c r="L157" s="110"/>
      <c r="M157" s="113" t="s">
        <v>334</v>
      </c>
      <c r="N157" s="112">
        <v>36024</v>
      </c>
      <c r="O157" s="115">
        <v>98.67</v>
      </c>
      <c r="P157" s="110" t="s">
        <v>363</v>
      </c>
      <c r="Q157" s="110" t="s">
        <v>5084</v>
      </c>
      <c r="R157" s="2"/>
      <c r="T157" s="4"/>
      <c r="U157" s="4"/>
      <c r="V157" s="2"/>
      <c r="X157" s="4"/>
      <c r="Y157" s="4"/>
      <c r="Z157" s="2"/>
      <c r="AB157" s="4"/>
      <c r="AC157" s="4"/>
      <c r="AD157" s="2"/>
      <c r="AF157" s="4"/>
      <c r="AG157" s="4"/>
      <c r="AH157" s="2"/>
      <c r="AJ157" s="4"/>
      <c r="AK157" s="4"/>
      <c r="AL157" s="2"/>
      <c r="AN157" s="4"/>
      <c r="AO157" s="4"/>
      <c r="AP157" s="2"/>
      <c r="AR157" s="4"/>
      <c r="AS157" s="4"/>
      <c r="AT157" s="2"/>
      <c r="AV157" s="4"/>
      <c r="AW157" s="4"/>
      <c r="AX157" s="2"/>
      <c r="AZ157" s="4"/>
      <c r="BA157" s="4"/>
      <c r="BB157" s="2"/>
    </row>
    <row r="158" spans="1:55" ht="28.5" x14ac:dyDescent="0.2">
      <c r="A158" s="110">
        <v>5151</v>
      </c>
      <c r="B158" s="111">
        <v>136</v>
      </c>
      <c r="C158" s="175" t="s">
        <v>1189</v>
      </c>
      <c r="D158" s="110" t="s">
        <v>407</v>
      </c>
      <c r="E158" s="110" t="s">
        <v>2346</v>
      </c>
      <c r="F158" s="110" t="s">
        <v>580</v>
      </c>
      <c r="G158" s="110" t="s">
        <v>581</v>
      </c>
      <c r="H158" s="110" t="s">
        <v>592</v>
      </c>
      <c r="I158" s="110" t="s">
        <v>486</v>
      </c>
      <c r="J158" s="110">
        <v>2947</v>
      </c>
      <c r="K158" s="110">
        <v>8321</v>
      </c>
      <c r="L158" s="110" t="s">
        <v>149</v>
      </c>
      <c r="M158" s="113" t="s">
        <v>2258</v>
      </c>
      <c r="N158" s="112">
        <v>37397</v>
      </c>
      <c r="O158" s="115">
        <v>1868.75</v>
      </c>
      <c r="P158" s="110" t="s">
        <v>2158</v>
      </c>
      <c r="Q158" s="110" t="s">
        <v>5084</v>
      </c>
      <c r="R158" s="2"/>
      <c r="T158" s="4"/>
      <c r="U158" s="4"/>
      <c r="V158" s="2"/>
      <c r="X158" s="4"/>
      <c r="Y158" s="4"/>
      <c r="Z158" s="2"/>
      <c r="AB158" s="4"/>
      <c r="AC158" s="4"/>
      <c r="AD158" s="2"/>
      <c r="AF158" s="4"/>
      <c r="AG158" s="4"/>
      <c r="AH158" s="2"/>
      <c r="AJ158" s="4"/>
      <c r="AK158" s="4"/>
      <c r="AL158" s="2"/>
      <c r="AN158" s="4"/>
      <c r="AO158" s="4"/>
      <c r="AP158" s="2"/>
      <c r="AR158" s="4"/>
      <c r="AS158" s="4"/>
      <c r="AT158" s="2"/>
      <c r="AV158" s="4"/>
      <c r="AW158" s="4"/>
      <c r="AX158" s="2"/>
      <c r="AZ158" s="4"/>
      <c r="BA158" s="4"/>
      <c r="BB158" s="2"/>
    </row>
    <row r="159" spans="1:55" ht="28.5" x14ac:dyDescent="0.2">
      <c r="A159" s="110">
        <v>5151</v>
      </c>
      <c r="B159" s="111">
        <v>137</v>
      </c>
      <c r="C159" s="175" t="s">
        <v>1183</v>
      </c>
      <c r="D159" s="110" t="s">
        <v>254</v>
      </c>
      <c r="E159" s="110" t="s">
        <v>2345</v>
      </c>
      <c r="F159" s="110" t="s">
        <v>144</v>
      </c>
      <c r="G159" s="110" t="s">
        <v>283</v>
      </c>
      <c r="H159" s="110" t="s">
        <v>296</v>
      </c>
      <c r="I159" s="110" t="s">
        <v>297</v>
      </c>
      <c r="J159" s="110">
        <v>3232</v>
      </c>
      <c r="K159" s="110">
        <v>1042</v>
      </c>
      <c r="L159" s="110" t="s">
        <v>69</v>
      </c>
      <c r="M159" s="113" t="s">
        <v>2179</v>
      </c>
      <c r="N159" s="112">
        <v>39209</v>
      </c>
      <c r="O159" s="115">
        <v>2875</v>
      </c>
      <c r="P159" s="110" t="s">
        <v>2158</v>
      </c>
      <c r="Q159" s="110" t="s">
        <v>5084</v>
      </c>
      <c r="R159" s="2"/>
      <c r="T159" s="4"/>
      <c r="U159" s="4"/>
      <c r="V159" s="2"/>
      <c r="X159" s="4"/>
      <c r="Y159" s="4"/>
      <c r="Z159" s="2"/>
      <c r="AB159" s="4"/>
      <c r="AC159" s="4"/>
      <c r="AD159" s="2"/>
      <c r="AF159" s="4"/>
      <c r="AG159" s="4"/>
      <c r="AH159" s="2"/>
      <c r="AJ159" s="4"/>
      <c r="AK159" s="4"/>
      <c r="AL159" s="2"/>
      <c r="AN159" s="4"/>
      <c r="AO159" s="4"/>
      <c r="AP159" s="2"/>
      <c r="AR159" s="4"/>
      <c r="AS159" s="4"/>
      <c r="AT159" s="2"/>
      <c r="AV159" s="4"/>
      <c r="AW159" s="4"/>
      <c r="AX159" s="2"/>
      <c r="AZ159" s="4"/>
      <c r="BA159" s="4"/>
      <c r="BB159" s="2"/>
    </row>
    <row r="160" spans="1:55" ht="42.75" x14ac:dyDescent="0.2">
      <c r="A160" s="110">
        <v>5111</v>
      </c>
      <c r="B160" s="111">
        <v>138</v>
      </c>
      <c r="C160" s="175" t="s">
        <v>1673</v>
      </c>
      <c r="D160" s="110" t="s">
        <v>694</v>
      </c>
      <c r="E160" s="110" t="s">
        <v>2347</v>
      </c>
      <c r="F160" s="110"/>
      <c r="G160" s="110"/>
      <c r="H160" s="110"/>
      <c r="I160" s="110" t="s">
        <v>584</v>
      </c>
      <c r="J160" s="110">
        <v>0</v>
      </c>
      <c r="K160" s="110">
        <v>0</v>
      </c>
      <c r="L160" s="110" t="s">
        <v>108</v>
      </c>
      <c r="M160" s="113" t="s">
        <v>2255</v>
      </c>
      <c r="N160" s="112">
        <v>40129</v>
      </c>
      <c r="O160" s="115">
        <v>7360</v>
      </c>
      <c r="P160" s="110" t="s">
        <v>363</v>
      </c>
      <c r="Q160" s="110" t="s">
        <v>5084</v>
      </c>
      <c r="R160" s="2"/>
      <c r="T160" s="4"/>
      <c r="U160" s="4"/>
      <c r="V160" s="2"/>
      <c r="X160" s="4"/>
      <c r="Y160" s="4"/>
      <c r="Z160" s="2"/>
      <c r="AB160" s="4"/>
      <c r="AC160" s="4"/>
      <c r="AD160" s="2"/>
      <c r="AF160" s="4"/>
      <c r="AG160" s="4"/>
      <c r="AH160" s="2"/>
      <c r="AJ160" s="4"/>
      <c r="AK160" s="4"/>
      <c r="AL160" s="2"/>
      <c r="AN160" s="4"/>
      <c r="AO160" s="4"/>
      <c r="AP160" s="2"/>
      <c r="AR160" s="4"/>
      <c r="AS160" s="4"/>
      <c r="AT160" s="2"/>
      <c r="AV160" s="4"/>
      <c r="AW160" s="4"/>
      <c r="AX160" s="2"/>
      <c r="AZ160" s="4"/>
      <c r="BA160" s="4"/>
      <c r="BB160" s="2"/>
    </row>
    <row r="161" spans="1:54" ht="42.75" x14ac:dyDescent="0.2">
      <c r="A161" s="110">
        <v>5111</v>
      </c>
      <c r="B161" s="111">
        <v>139</v>
      </c>
      <c r="C161" s="175" t="s">
        <v>1674</v>
      </c>
      <c r="D161" s="110" t="s">
        <v>694</v>
      </c>
      <c r="E161" s="110" t="s">
        <v>2347</v>
      </c>
      <c r="F161" s="110"/>
      <c r="G161" s="110"/>
      <c r="H161" s="110"/>
      <c r="I161" s="110" t="s">
        <v>584</v>
      </c>
      <c r="J161" s="110">
        <v>0</v>
      </c>
      <c r="K161" s="110">
        <v>0</v>
      </c>
      <c r="L161" s="110" t="s">
        <v>108</v>
      </c>
      <c r="M161" s="113" t="s">
        <v>2255</v>
      </c>
      <c r="N161" s="112">
        <v>40129</v>
      </c>
      <c r="O161" s="115">
        <v>7360</v>
      </c>
      <c r="P161" s="110" t="s">
        <v>363</v>
      </c>
      <c r="Q161" s="110" t="s">
        <v>5084</v>
      </c>
      <c r="R161" s="2"/>
      <c r="T161" s="4"/>
      <c r="U161" s="4"/>
      <c r="V161" s="2"/>
      <c r="X161" s="4"/>
      <c r="Y161" s="4"/>
      <c r="Z161" s="2"/>
      <c r="AB161" s="4"/>
      <c r="AC161" s="4"/>
      <c r="AD161" s="2"/>
      <c r="AF161" s="4"/>
      <c r="AG161" s="4"/>
      <c r="AH161" s="2"/>
      <c r="AJ161" s="4"/>
      <c r="AK161" s="4"/>
      <c r="AL161" s="2"/>
      <c r="AN161" s="4"/>
      <c r="AO161" s="4"/>
      <c r="AP161" s="2"/>
      <c r="AR161" s="4"/>
      <c r="AS161" s="4"/>
      <c r="AT161" s="2"/>
      <c r="AV161" s="4"/>
      <c r="AW161" s="4"/>
      <c r="AX161" s="2"/>
      <c r="AZ161" s="4"/>
      <c r="BA161" s="4"/>
      <c r="BB161" s="2"/>
    </row>
    <row r="162" spans="1:54" ht="42.75" x14ac:dyDescent="0.2">
      <c r="A162" s="110">
        <v>5111</v>
      </c>
      <c r="B162" s="111">
        <v>140</v>
      </c>
      <c r="C162" s="175" t="s">
        <v>1675</v>
      </c>
      <c r="D162" s="110" t="s">
        <v>694</v>
      </c>
      <c r="E162" s="110" t="s">
        <v>2347</v>
      </c>
      <c r="F162" s="110"/>
      <c r="G162" s="110"/>
      <c r="H162" s="110"/>
      <c r="I162" s="110" t="s">
        <v>584</v>
      </c>
      <c r="J162" s="110">
        <v>0</v>
      </c>
      <c r="K162" s="110">
        <v>0</v>
      </c>
      <c r="L162" s="110" t="s">
        <v>108</v>
      </c>
      <c r="M162" s="113" t="s">
        <v>2255</v>
      </c>
      <c r="N162" s="112">
        <v>40129</v>
      </c>
      <c r="O162" s="115">
        <v>7360</v>
      </c>
      <c r="P162" s="110" t="s">
        <v>363</v>
      </c>
      <c r="Q162" s="110" t="s">
        <v>5084</v>
      </c>
      <c r="R162" s="2"/>
      <c r="T162" s="4"/>
      <c r="U162" s="4"/>
      <c r="V162" s="2"/>
      <c r="X162" s="4"/>
      <c r="Y162" s="4"/>
      <c r="Z162" s="2"/>
      <c r="AB162" s="4"/>
      <c r="AC162" s="4"/>
      <c r="AD162" s="2"/>
      <c r="AF162" s="4"/>
      <c r="AG162" s="4"/>
      <c r="AH162" s="2"/>
      <c r="AJ162" s="4"/>
      <c r="AK162" s="4"/>
      <c r="AL162" s="2"/>
      <c r="AN162" s="4"/>
      <c r="AO162" s="4"/>
      <c r="AP162" s="2"/>
      <c r="AR162" s="4"/>
      <c r="AS162" s="4"/>
      <c r="AT162" s="2"/>
      <c r="AV162" s="4"/>
      <c r="AW162" s="4"/>
      <c r="AX162" s="2"/>
      <c r="AZ162" s="4"/>
      <c r="BA162" s="4"/>
      <c r="BB162" s="2"/>
    </row>
    <row r="163" spans="1:54" ht="42.75" x14ac:dyDescent="0.2">
      <c r="A163" s="110">
        <v>5111</v>
      </c>
      <c r="B163" s="111">
        <v>141</v>
      </c>
      <c r="C163" s="175" t="s">
        <v>1676</v>
      </c>
      <c r="D163" s="110" t="s">
        <v>694</v>
      </c>
      <c r="E163" s="110" t="s">
        <v>2347</v>
      </c>
      <c r="F163" s="110"/>
      <c r="G163" s="110"/>
      <c r="H163" s="110"/>
      <c r="I163" s="110" t="s">
        <v>584</v>
      </c>
      <c r="J163" s="110">
        <v>0</v>
      </c>
      <c r="K163" s="110">
        <v>0</v>
      </c>
      <c r="L163" s="110" t="s">
        <v>108</v>
      </c>
      <c r="M163" s="113" t="s">
        <v>2255</v>
      </c>
      <c r="N163" s="112">
        <v>40129</v>
      </c>
      <c r="O163" s="115">
        <v>7360</v>
      </c>
      <c r="P163" s="110" t="s">
        <v>363</v>
      </c>
      <c r="Q163" s="110" t="s">
        <v>5084</v>
      </c>
      <c r="R163" s="2"/>
      <c r="T163" s="4"/>
      <c r="U163" s="4"/>
      <c r="V163" s="2"/>
      <c r="X163" s="4"/>
      <c r="Y163" s="4"/>
      <c r="Z163" s="2"/>
      <c r="AB163" s="4"/>
      <c r="AC163" s="4"/>
      <c r="AD163" s="2"/>
      <c r="AF163" s="4"/>
      <c r="AG163" s="4"/>
      <c r="AH163" s="2"/>
      <c r="AJ163" s="4"/>
      <c r="AK163" s="4"/>
      <c r="AL163" s="2"/>
      <c r="AN163" s="4"/>
      <c r="AO163" s="4"/>
      <c r="AP163" s="2"/>
      <c r="AR163" s="4"/>
      <c r="AS163" s="4"/>
      <c r="AT163" s="2"/>
      <c r="AV163" s="4"/>
      <c r="AW163" s="4"/>
      <c r="AX163" s="2"/>
      <c r="AZ163" s="4"/>
      <c r="BA163" s="4"/>
      <c r="BB163" s="2"/>
    </row>
    <row r="164" spans="1:54" ht="42.75" x14ac:dyDescent="0.2">
      <c r="A164" s="110">
        <v>5111</v>
      </c>
      <c r="B164" s="111">
        <v>142</v>
      </c>
      <c r="C164" s="175" t="s">
        <v>1677</v>
      </c>
      <c r="D164" s="110" t="s">
        <v>694</v>
      </c>
      <c r="E164" s="110" t="s">
        <v>2347</v>
      </c>
      <c r="F164" s="110"/>
      <c r="G164" s="110"/>
      <c r="H164" s="110"/>
      <c r="I164" s="110" t="s">
        <v>584</v>
      </c>
      <c r="J164" s="110">
        <v>0</v>
      </c>
      <c r="K164" s="110">
        <v>0</v>
      </c>
      <c r="L164" s="110" t="s">
        <v>108</v>
      </c>
      <c r="M164" s="113" t="s">
        <v>2255</v>
      </c>
      <c r="N164" s="112">
        <v>40129</v>
      </c>
      <c r="O164" s="115">
        <v>7360</v>
      </c>
      <c r="P164" s="110" t="s">
        <v>363</v>
      </c>
      <c r="Q164" s="110" t="s">
        <v>5084</v>
      </c>
      <c r="R164" s="2"/>
      <c r="T164" s="4"/>
      <c r="U164" s="4"/>
      <c r="V164" s="2"/>
      <c r="X164" s="4"/>
      <c r="Y164" s="4"/>
      <c r="Z164" s="2"/>
      <c r="AB164" s="4"/>
      <c r="AC164" s="4"/>
      <c r="AD164" s="2"/>
      <c r="AF164" s="4"/>
      <c r="AG164" s="4"/>
      <c r="AH164" s="2"/>
      <c r="AJ164" s="4"/>
      <c r="AK164" s="4"/>
      <c r="AL164" s="2"/>
      <c r="AN164" s="4"/>
      <c r="AO164" s="4"/>
      <c r="AP164" s="2"/>
      <c r="AR164" s="4"/>
      <c r="AS164" s="4"/>
      <c r="AT164" s="2"/>
      <c r="AV164" s="4"/>
      <c r="AW164" s="4"/>
      <c r="AX164" s="2"/>
      <c r="AZ164" s="4"/>
      <c r="BA164" s="4"/>
      <c r="BB164" s="2"/>
    </row>
    <row r="165" spans="1:54" ht="42.75" x14ac:dyDescent="0.2">
      <c r="A165" s="110">
        <v>5111</v>
      </c>
      <c r="B165" s="111">
        <v>143</v>
      </c>
      <c r="C165" s="175" t="s">
        <v>1678</v>
      </c>
      <c r="D165" s="110" t="s">
        <v>694</v>
      </c>
      <c r="E165" s="110" t="s">
        <v>2347</v>
      </c>
      <c r="F165" s="110"/>
      <c r="G165" s="110"/>
      <c r="H165" s="110"/>
      <c r="I165" s="110" t="s">
        <v>584</v>
      </c>
      <c r="J165" s="110">
        <v>0</v>
      </c>
      <c r="K165" s="110">
        <v>0</v>
      </c>
      <c r="L165" s="110" t="s">
        <v>108</v>
      </c>
      <c r="M165" s="113" t="s">
        <v>2255</v>
      </c>
      <c r="N165" s="112">
        <v>40129</v>
      </c>
      <c r="O165" s="115">
        <v>7360</v>
      </c>
      <c r="P165" s="110" t="s">
        <v>363</v>
      </c>
      <c r="Q165" s="110" t="s">
        <v>5084</v>
      </c>
      <c r="R165" s="2"/>
      <c r="T165" s="4"/>
      <c r="U165" s="4"/>
      <c r="V165" s="2"/>
      <c r="X165" s="4"/>
      <c r="Y165" s="4"/>
      <c r="Z165" s="2"/>
      <c r="AB165" s="4"/>
      <c r="AC165" s="4"/>
      <c r="AD165" s="2"/>
      <c r="AF165" s="4"/>
      <c r="AG165" s="4"/>
      <c r="AH165" s="2"/>
      <c r="AJ165" s="4"/>
      <c r="AK165" s="4"/>
      <c r="AL165" s="2"/>
      <c r="AN165" s="4"/>
      <c r="AO165" s="4"/>
      <c r="AP165" s="2"/>
      <c r="AR165" s="4"/>
      <c r="AS165" s="4"/>
      <c r="AT165" s="2"/>
      <c r="AV165" s="4"/>
      <c r="AW165" s="4"/>
      <c r="AX165" s="2"/>
      <c r="AZ165" s="4"/>
      <c r="BA165" s="4"/>
      <c r="BB165" s="2"/>
    </row>
    <row r="166" spans="1:54" ht="42.75" x14ac:dyDescent="0.2">
      <c r="A166" s="110">
        <v>5111</v>
      </c>
      <c r="B166" s="111">
        <v>144</v>
      </c>
      <c r="C166" s="175" t="s">
        <v>1679</v>
      </c>
      <c r="D166" s="110" t="s">
        <v>694</v>
      </c>
      <c r="E166" s="110" t="s">
        <v>2347</v>
      </c>
      <c r="F166" s="110"/>
      <c r="G166" s="110"/>
      <c r="H166" s="110"/>
      <c r="I166" s="110" t="s">
        <v>584</v>
      </c>
      <c r="J166" s="110">
        <v>0</v>
      </c>
      <c r="K166" s="110">
        <v>0</v>
      </c>
      <c r="L166" s="110" t="s">
        <v>108</v>
      </c>
      <c r="M166" s="113" t="s">
        <v>2255</v>
      </c>
      <c r="N166" s="112">
        <v>40129</v>
      </c>
      <c r="O166" s="115">
        <v>7360</v>
      </c>
      <c r="P166" s="110" t="s">
        <v>363</v>
      </c>
      <c r="Q166" s="110" t="s">
        <v>5084</v>
      </c>
      <c r="R166" s="2"/>
      <c r="T166" s="4"/>
      <c r="U166" s="4"/>
      <c r="V166" s="2"/>
      <c r="X166" s="4"/>
      <c r="Y166" s="4"/>
      <c r="Z166" s="2"/>
      <c r="AB166" s="4"/>
      <c r="AC166" s="4"/>
      <c r="AD166" s="2"/>
      <c r="AF166" s="4"/>
      <c r="AG166" s="4"/>
      <c r="AH166" s="2"/>
      <c r="AJ166" s="4"/>
      <c r="AK166" s="4"/>
      <c r="AL166" s="2"/>
      <c r="AN166" s="4"/>
      <c r="AO166" s="4"/>
      <c r="AP166" s="2"/>
      <c r="AR166" s="4"/>
      <c r="AS166" s="4"/>
      <c r="AT166" s="2"/>
      <c r="AV166" s="4"/>
      <c r="AW166" s="4"/>
      <c r="AX166" s="2"/>
      <c r="AZ166" s="4"/>
      <c r="BA166" s="4"/>
      <c r="BB166" s="2"/>
    </row>
    <row r="167" spans="1:54" ht="42.75" x14ac:dyDescent="0.2">
      <c r="A167" s="110">
        <v>5111</v>
      </c>
      <c r="B167" s="111">
        <v>145</v>
      </c>
      <c r="C167" s="175" t="s">
        <v>1680</v>
      </c>
      <c r="D167" s="110" t="s">
        <v>694</v>
      </c>
      <c r="E167" s="110" t="s">
        <v>2347</v>
      </c>
      <c r="F167" s="110"/>
      <c r="G167" s="110"/>
      <c r="H167" s="110"/>
      <c r="I167" s="110" t="s">
        <v>584</v>
      </c>
      <c r="J167" s="110">
        <v>0</v>
      </c>
      <c r="K167" s="110">
        <v>0</v>
      </c>
      <c r="L167" s="110" t="s">
        <v>108</v>
      </c>
      <c r="M167" s="113" t="s">
        <v>2255</v>
      </c>
      <c r="N167" s="112">
        <v>40129</v>
      </c>
      <c r="O167" s="115">
        <v>7360</v>
      </c>
      <c r="P167" s="110" t="s">
        <v>363</v>
      </c>
      <c r="Q167" s="110" t="s">
        <v>5084</v>
      </c>
      <c r="R167" s="2"/>
      <c r="T167" s="4"/>
      <c r="U167" s="4"/>
      <c r="V167" s="2"/>
      <c r="X167" s="4"/>
      <c r="Y167" s="4"/>
      <c r="Z167" s="2"/>
      <c r="AB167" s="4"/>
      <c r="AC167" s="4"/>
      <c r="AD167" s="2"/>
      <c r="AF167" s="4"/>
      <c r="AG167" s="4"/>
      <c r="AH167" s="2"/>
      <c r="AJ167" s="4"/>
      <c r="AK167" s="4"/>
      <c r="AL167" s="2"/>
      <c r="AN167" s="4"/>
      <c r="AO167" s="4"/>
      <c r="AP167" s="2"/>
      <c r="AR167" s="4"/>
      <c r="AS167" s="4"/>
      <c r="AT167" s="2"/>
      <c r="AV167" s="4"/>
      <c r="AW167" s="4"/>
      <c r="AX167" s="2"/>
      <c r="AZ167" s="4"/>
      <c r="BA167" s="4"/>
      <c r="BB167" s="2"/>
    </row>
    <row r="168" spans="1:54" ht="42.75" x14ac:dyDescent="0.2">
      <c r="A168" s="110">
        <v>5111</v>
      </c>
      <c r="B168" s="111">
        <v>146</v>
      </c>
      <c r="C168" s="175" t="s">
        <v>1681</v>
      </c>
      <c r="D168" s="110" t="s">
        <v>694</v>
      </c>
      <c r="E168" s="110" t="s">
        <v>2347</v>
      </c>
      <c r="F168" s="110"/>
      <c r="G168" s="110"/>
      <c r="H168" s="110"/>
      <c r="I168" s="110" t="s">
        <v>584</v>
      </c>
      <c r="J168" s="110">
        <v>0</v>
      </c>
      <c r="K168" s="110">
        <v>0</v>
      </c>
      <c r="L168" s="110" t="s">
        <v>108</v>
      </c>
      <c r="M168" s="113" t="s">
        <v>2255</v>
      </c>
      <c r="N168" s="112">
        <v>40129</v>
      </c>
      <c r="O168" s="115">
        <v>7360</v>
      </c>
      <c r="P168" s="110" t="s">
        <v>363</v>
      </c>
      <c r="Q168" s="110" t="s">
        <v>5084</v>
      </c>
      <c r="R168" s="2"/>
      <c r="T168" s="4"/>
      <c r="U168" s="4"/>
      <c r="V168" s="2"/>
      <c r="X168" s="4"/>
      <c r="Y168" s="4"/>
      <c r="Z168" s="2"/>
      <c r="AB168" s="4"/>
      <c r="AC168" s="4"/>
      <c r="AD168" s="2"/>
      <c r="AF168" s="4"/>
      <c r="AG168" s="4"/>
      <c r="AH168" s="2"/>
      <c r="AJ168" s="4"/>
      <c r="AK168" s="4"/>
      <c r="AL168" s="2"/>
      <c r="AN168" s="4"/>
      <c r="AO168" s="4"/>
      <c r="AP168" s="2"/>
      <c r="AR168" s="4"/>
      <c r="AS168" s="4"/>
      <c r="AT168" s="2"/>
      <c r="AV168" s="4"/>
      <c r="AW168" s="4"/>
      <c r="AX168" s="2"/>
      <c r="AZ168" s="4"/>
      <c r="BA168" s="4"/>
      <c r="BB168" s="2"/>
    </row>
    <row r="169" spans="1:54" ht="42.75" x14ac:dyDescent="0.2">
      <c r="A169" s="110">
        <v>5111</v>
      </c>
      <c r="B169" s="111">
        <v>147</v>
      </c>
      <c r="C169" s="175" t="s">
        <v>1682</v>
      </c>
      <c r="D169" s="110" t="s">
        <v>694</v>
      </c>
      <c r="E169" s="110" t="s">
        <v>2347</v>
      </c>
      <c r="F169" s="110"/>
      <c r="G169" s="110"/>
      <c r="H169" s="110"/>
      <c r="I169" s="110" t="s">
        <v>584</v>
      </c>
      <c r="J169" s="110">
        <v>0</v>
      </c>
      <c r="K169" s="110">
        <v>0</v>
      </c>
      <c r="L169" s="110" t="s">
        <v>108</v>
      </c>
      <c r="M169" s="113" t="s">
        <v>2255</v>
      </c>
      <c r="N169" s="112">
        <v>40129</v>
      </c>
      <c r="O169" s="115">
        <v>7360</v>
      </c>
      <c r="P169" s="110" t="s">
        <v>363</v>
      </c>
      <c r="Q169" s="110" t="s">
        <v>5084</v>
      </c>
      <c r="R169" s="2"/>
      <c r="T169" s="4"/>
      <c r="U169" s="4"/>
      <c r="V169" s="2"/>
      <c r="X169" s="4"/>
      <c r="Y169" s="4"/>
      <c r="Z169" s="2"/>
      <c r="AB169" s="4"/>
      <c r="AC169" s="4"/>
      <c r="AD169" s="2"/>
      <c r="AF169" s="4"/>
      <c r="AG169" s="4"/>
      <c r="AH169" s="2"/>
      <c r="AJ169" s="4"/>
      <c r="AK169" s="4"/>
      <c r="AL169" s="2"/>
      <c r="AN169" s="4"/>
      <c r="AO169" s="4"/>
      <c r="AP169" s="2"/>
      <c r="AR169" s="4"/>
      <c r="AS169" s="4"/>
      <c r="AT169" s="2"/>
      <c r="AV169" s="4"/>
      <c r="AW169" s="4"/>
      <c r="AX169" s="2"/>
      <c r="AZ169" s="4"/>
      <c r="BA169" s="4"/>
      <c r="BB169" s="2"/>
    </row>
    <row r="170" spans="1:54" ht="42.75" x14ac:dyDescent="0.2">
      <c r="A170" s="110">
        <v>5111</v>
      </c>
      <c r="B170" s="111">
        <v>148</v>
      </c>
      <c r="C170" s="175" t="s">
        <v>1683</v>
      </c>
      <c r="D170" s="110" t="s">
        <v>694</v>
      </c>
      <c r="E170" s="110" t="s">
        <v>2347</v>
      </c>
      <c r="F170" s="110"/>
      <c r="G170" s="110"/>
      <c r="H170" s="110"/>
      <c r="I170" s="110" t="s">
        <v>584</v>
      </c>
      <c r="J170" s="110">
        <v>0</v>
      </c>
      <c r="K170" s="110">
        <v>0</v>
      </c>
      <c r="L170" s="110" t="s">
        <v>108</v>
      </c>
      <c r="M170" s="113" t="s">
        <v>2255</v>
      </c>
      <c r="N170" s="112">
        <v>40129</v>
      </c>
      <c r="O170" s="115">
        <v>7360</v>
      </c>
      <c r="P170" s="110" t="s">
        <v>363</v>
      </c>
      <c r="Q170" s="110" t="s">
        <v>5084</v>
      </c>
      <c r="R170" s="2"/>
      <c r="T170" s="4"/>
      <c r="U170" s="4"/>
      <c r="V170" s="2"/>
      <c r="X170" s="4"/>
      <c r="Y170" s="4"/>
      <c r="Z170" s="2"/>
      <c r="AB170" s="4"/>
      <c r="AC170" s="4"/>
      <c r="AD170" s="2"/>
      <c r="AF170" s="4"/>
      <c r="AG170" s="4"/>
      <c r="AH170" s="2"/>
      <c r="AJ170" s="4"/>
      <c r="AK170" s="4"/>
      <c r="AL170" s="2"/>
      <c r="AN170" s="4"/>
      <c r="AO170" s="4"/>
      <c r="AP170" s="2"/>
      <c r="AR170" s="4"/>
      <c r="AS170" s="4"/>
      <c r="AT170" s="2"/>
      <c r="AV170" s="4"/>
      <c r="AW170" s="4"/>
      <c r="AX170" s="2"/>
      <c r="AZ170" s="4"/>
      <c r="BA170" s="4"/>
      <c r="BB170" s="2"/>
    </row>
    <row r="171" spans="1:54" ht="42.75" x14ac:dyDescent="0.2">
      <c r="A171" s="110">
        <v>5111</v>
      </c>
      <c r="B171" s="111">
        <v>149</v>
      </c>
      <c r="C171" s="175" t="s">
        <v>1666</v>
      </c>
      <c r="D171" s="110" t="s">
        <v>693</v>
      </c>
      <c r="E171" s="110" t="s">
        <v>2347</v>
      </c>
      <c r="F171" s="110"/>
      <c r="G171" s="110"/>
      <c r="H171" s="110"/>
      <c r="I171" s="110" t="s">
        <v>774</v>
      </c>
      <c r="J171" s="110">
        <v>0</v>
      </c>
      <c r="K171" s="110">
        <v>0</v>
      </c>
      <c r="L171" s="110" t="s">
        <v>108</v>
      </c>
      <c r="M171" s="113" t="s">
        <v>2255</v>
      </c>
      <c r="N171" s="112">
        <v>40129</v>
      </c>
      <c r="O171" s="115">
        <v>3220</v>
      </c>
      <c r="P171" s="110" t="s">
        <v>363</v>
      </c>
      <c r="Q171" s="110" t="s">
        <v>5084</v>
      </c>
      <c r="R171" s="2"/>
      <c r="T171" s="4"/>
      <c r="U171" s="4"/>
      <c r="V171" s="2"/>
      <c r="X171" s="4"/>
      <c r="Y171" s="4"/>
      <c r="Z171" s="2"/>
      <c r="AB171" s="4"/>
      <c r="AC171" s="4"/>
      <c r="AD171" s="2"/>
      <c r="AF171" s="4"/>
      <c r="AG171" s="4"/>
      <c r="AH171" s="2"/>
      <c r="AJ171" s="4"/>
      <c r="AK171" s="4"/>
      <c r="AL171" s="2"/>
      <c r="AN171" s="4"/>
      <c r="AO171" s="4"/>
      <c r="AP171" s="2"/>
      <c r="AR171" s="4"/>
      <c r="AS171" s="4"/>
      <c r="AT171" s="2"/>
      <c r="AV171" s="4"/>
      <c r="AW171" s="4"/>
      <c r="AX171" s="2"/>
      <c r="AZ171" s="4"/>
      <c r="BA171" s="4"/>
      <c r="BB171" s="2"/>
    </row>
    <row r="172" spans="1:54" ht="42.75" x14ac:dyDescent="0.2">
      <c r="A172" s="110">
        <v>5111</v>
      </c>
      <c r="B172" s="111">
        <v>150</v>
      </c>
      <c r="C172" s="175" t="s">
        <v>1667</v>
      </c>
      <c r="D172" s="110" t="s">
        <v>693</v>
      </c>
      <c r="E172" s="110" t="s">
        <v>2347</v>
      </c>
      <c r="F172" s="110"/>
      <c r="G172" s="110"/>
      <c r="H172" s="110"/>
      <c r="I172" s="110" t="s">
        <v>774</v>
      </c>
      <c r="J172" s="110">
        <v>0</v>
      </c>
      <c r="K172" s="110">
        <v>0</v>
      </c>
      <c r="L172" s="110" t="s">
        <v>108</v>
      </c>
      <c r="M172" s="113" t="s">
        <v>2255</v>
      </c>
      <c r="N172" s="112">
        <v>40129</v>
      </c>
      <c r="O172" s="115">
        <v>3220</v>
      </c>
      <c r="P172" s="110" t="s">
        <v>2158</v>
      </c>
      <c r="Q172" s="110" t="s">
        <v>5084</v>
      </c>
      <c r="R172" s="2"/>
      <c r="T172" s="4"/>
      <c r="U172" s="4"/>
      <c r="V172" s="2"/>
      <c r="X172" s="4"/>
      <c r="Y172" s="4"/>
      <c r="Z172" s="2"/>
      <c r="AB172" s="4"/>
      <c r="AC172" s="4"/>
      <c r="AD172" s="2"/>
      <c r="AF172" s="4"/>
      <c r="AG172" s="4"/>
      <c r="AH172" s="2"/>
      <c r="AJ172" s="4"/>
      <c r="AK172" s="4"/>
      <c r="AL172" s="2"/>
      <c r="AN172" s="4"/>
      <c r="AO172" s="4"/>
      <c r="AP172" s="2"/>
      <c r="AR172" s="4"/>
      <c r="AS172" s="4"/>
      <c r="AT172" s="2"/>
      <c r="AV172" s="4"/>
      <c r="AW172" s="4"/>
      <c r="AX172" s="2"/>
      <c r="AZ172" s="4"/>
      <c r="BA172" s="4"/>
      <c r="BB172" s="2"/>
    </row>
    <row r="173" spans="1:54" ht="42.75" x14ac:dyDescent="0.2">
      <c r="A173" s="110">
        <v>5111</v>
      </c>
      <c r="B173" s="111">
        <v>151</v>
      </c>
      <c r="C173" s="175" t="s">
        <v>1669</v>
      </c>
      <c r="D173" s="110" t="s">
        <v>693</v>
      </c>
      <c r="E173" s="110" t="s">
        <v>2347</v>
      </c>
      <c r="F173" s="110"/>
      <c r="G173" s="110"/>
      <c r="H173" s="110"/>
      <c r="I173" s="110" t="s">
        <v>774</v>
      </c>
      <c r="J173" s="110">
        <v>0</v>
      </c>
      <c r="K173" s="110">
        <v>0</v>
      </c>
      <c r="L173" s="110" t="s">
        <v>108</v>
      </c>
      <c r="M173" s="113" t="s">
        <v>2255</v>
      </c>
      <c r="N173" s="112">
        <v>40129</v>
      </c>
      <c r="O173" s="115">
        <v>3220</v>
      </c>
      <c r="P173" s="110" t="s">
        <v>2158</v>
      </c>
      <c r="Q173" s="110" t="s">
        <v>5084</v>
      </c>
      <c r="R173" s="2"/>
      <c r="T173" s="4"/>
      <c r="U173" s="4"/>
      <c r="V173" s="2"/>
      <c r="X173" s="4"/>
      <c r="Y173" s="4"/>
      <c r="Z173" s="2"/>
      <c r="AB173" s="4"/>
      <c r="AC173" s="4"/>
      <c r="AD173" s="2"/>
      <c r="AF173" s="4"/>
      <c r="AG173" s="4"/>
      <c r="AH173" s="2"/>
      <c r="AJ173" s="4"/>
      <c r="AK173" s="4"/>
      <c r="AL173" s="2"/>
      <c r="AN173" s="4"/>
      <c r="AO173" s="4"/>
      <c r="AP173" s="2"/>
      <c r="AR173" s="4"/>
      <c r="AS173" s="4"/>
      <c r="AT173" s="2"/>
      <c r="AV173" s="4"/>
      <c r="AW173" s="4"/>
      <c r="AX173" s="2"/>
      <c r="AZ173" s="4"/>
      <c r="BA173" s="4"/>
      <c r="BB173" s="2"/>
    </row>
    <row r="174" spans="1:54" ht="42.75" x14ac:dyDescent="0.2">
      <c r="A174" s="110">
        <v>5111</v>
      </c>
      <c r="B174" s="111">
        <v>152</v>
      </c>
      <c r="C174" s="175" t="s">
        <v>1671</v>
      </c>
      <c r="D174" s="110" t="s">
        <v>693</v>
      </c>
      <c r="E174" s="110" t="s">
        <v>2347</v>
      </c>
      <c r="F174" s="110"/>
      <c r="G174" s="110"/>
      <c r="H174" s="110"/>
      <c r="I174" s="110" t="s">
        <v>774</v>
      </c>
      <c r="J174" s="110">
        <v>0</v>
      </c>
      <c r="K174" s="110">
        <v>0</v>
      </c>
      <c r="L174" s="110" t="s">
        <v>108</v>
      </c>
      <c r="M174" s="113" t="s">
        <v>2255</v>
      </c>
      <c r="N174" s="112">
        <v>40129</v>
      </c>
      <c r="O174" s="115">
        <v>3220</v>
      </c>
      <c r="P174" s="110" t="s">
        <v>2158</v>
      </c>
      <c r="Q174" s="110" t="s">
        <v>5084</v>
      </c>
      <c r="R174" s="2"/>
      <c r="T174" s="4"/>
      <c r="U174" s="4"/>
      <c r="V174" s="2"/>
      <c r="X174" s="4"/>
      <c r="Y174" s="4"/>
      <c r="Z174" s="2"/>
      <c r="AB174" s="4"/>
      <c r="AC174" s="4"/>
      <c r="AD174" s="2"/>
      <c r="AF174" s="4"/>
      <c r="AG174" s="4"/>
      <c r="AH174" s="2"/>
      <c r="AJ174" s="4"/>
      <c r="AK174" s="4"/>
      <c r="AL174" s="2"/>
      <c r="AN174" s="4"/>
      <c r="AO174" s="4"/>
      <c r="AP174" s="2"/>
      <c r="AR174" s="4"/>
      <c r="AS174" s="4"/>
      <c r="AT174" s="2"/>
      <c r="AV174" s="4"/>
      <c r="AW174" s="4"/>
      <c r="AX174" s="2"/>
      <c r="AZ174" s="4"/>
      <c r="BA174" s="4"/>
      <c r="BB174" s="2"/>
    </row>
    <row r="175" spans="1:54" ht="42.75" x14ac:dyDescent="0.2">
      <c r="A175" s="110">
        <v>5111</v>
      </c>
      <c r="B175" s="111">
        <v>153</v>
      </c>
      <c r="C175" s="175" t="s">
        <v>1672</v>
      </c>
      <c r="D175" s="110" t="s">
        <v>693</v>
      </c>
      <c r="E175" s="110" t="s">
        <v>2347</v>
      </c>
      <c r="F175" s="110"/>
      <c r="G175" s="110"/>
      <c r="H175" s="110"/>
      <c r="I175" s="110" t="s">
        <v>774</v>
      </c>
      <c r="J175" s="110">
        <v>0</v>
      </c>
      <c r="K175" s="110">
        <v>0</v>
      </c>
      <c r="L175" s="110" t="s">
        <v>108</v>
      </c>
      <c r="M175" s="113" t="s">
        <v>2255</v>
      </c>
      <c r="N175" s="112">
        <v>40129</v>
      </c>
      <c r="O175" s="115">
        <v>3220</v>
      </c>
      <c r="P175" s="110" t="s">
        <v>2158</v>
      </c>
      <c r="Q175" s="110" t="s">
        <v>5084</v>
      </c>
      <c r="R175" s="2"/>
      <c r="T175" s="4"/>
      <c r="U175" s="4"/>
      <c r="V175" s="2"/>
      <c r="X175" s="4"/>
      <c r="Y175" s="4"/>
      <c r="Z175" s="2"/>
      <c r="AB175" s="4"/>
      <c r="AC175" s="4"/>
      <c r="AD175" s="2"/>
      <c r="AF175" s="4"/>
      <c r="AG175" s="4"/>
      <c r="AH175" s="2"/>
      <c r="AJ175" s="4"/>
      <c r="AK175" s="4"/>
      <c r="AL175" s="2"/>
      <c r="AN175" s="4"/>
      <c r="AO175" s="4"/>
      <c r="AP175" s="2"/>
      <c r="AR175" s="4"/>
      <c r="AS175" s="4"/>
      <c r="AT175" s="2"/>
      <c r="AV175" s="4"/>
      <c r="AW175" s="4"/>
      <c r="AX175" s="2"/>
      <c r="AZ175" s="4"/>
      <c r="BA175" s="4"/>
      <c r="BB175" s="2"/>
    </row>
    <row r="176" spans="1:54" ht="42.75" x14ac:dyDescent="0.2">
      <c r="A176" s="110">
        <v>5111</v>
      </c>
      <c r="B176" s="111">
        <v>154</v>
      </c>
      <c r="C176" s="175" t="s">
        <v>1657</v>
      </c>
      <c r="D176" s="110" t="s">
        <v>695</v>
      </c>
      <c r="E176" s="110" t="s">
        <v>2347</v>
      </c>
      <c r="F176" s="110"/>
      <c r="G176" s="110"/>
      <c r="H176" s="110"/>
      <c r="I176" s="110" t="s">
        <v>1855</v>
      </c>
      <c r="J176" s="110">
        <v>0</v>
      </c>
      <c r="K176" s="110">
        <v>0</v>
      </c>
      <c r="L176" s="110" t="s">
        <v>108</v>
      </c>
      <c r="M176" s="113" t="s">
        <v>2255</v>
      </c>
      <c r="N176" s="112">
        <v>40129</v>
      </c>
      <c r="O176" s="115">
        <v>234393</v>
      </c>
      <c r="P176" s="110" t="s">
        <v>242</v>
      </c>
      <c r="Q176" s="110" t="s">
        <v>5084</v>
      </c>
      <c r="R176" s="2"/>
      <c r="T176" s="4"/>
      <c r="U176" s="4"/>
      <c r="V176" s="2"/>
      <c r="X176" s="4"/>
      <c r="Y176" s="4"/>
      <c r="Z176" s="2"/>
      <c r="AB176" s="4"/>
      <c r="AC176" s="4"/>
      <c r="AD176" s="2"/>
      <c r="AF176" s="4"/>
      <c r="AG176" s="4"/>
      <c r="AH176" s="2"/>
      <c r="AJ176" s="4"/>
      <c r="AK176" s="4"/>
      <c r="AL176" s="2"/>
      <c r="AN176" s="4"/>
      <c r="AO176" s="4"/>
      <c r="AP176" s="2"/>
      <c r="AR176" s="4"/>
      <c r="AS176" s="4"/>
      <c r="AT176" s="2"/>
      <c r="AV176" s="4"/>
      <c r="AW176" s="4"/>
      <c r="AX176" s="2"/>
      <c r="AZ176" s="4"/>
      <c r="BA176" s="4"/>
      <c r="BB176" s="2"/>
    </row>
    <row r="177" spans="1:54" ht="42.75" x14ac:dyDescent="0.2">
      <c r="A177" s="110">
        <v>5111</v>
      </c>
      <c r="B177" s="111">
        <v>155</v>
      </c>
      <c r="C177" s="175" t="s">
        <v>1656</v>
      </c>
      <c r="D177" s="110" t="s">
        <v>696</v>
      </c>
      <c r="E177" s="110" t="s">
        <v>2347</v>
      </c>
      <c r="F177" s="110"/>
      <c r="G177" s="110"/>
      <c r="H177" s="110"/>
      <c r="I177" s="110" t="s">
        <v>92</v>
      </c>
      <c r="J177" s="110">
        <v>0</v>
      </c>
      <c r="K177" s="110">
        <v>0</v>
      </c>
      <c r="L177" s="110" t="s">
        <v>108</v>
      </c>
      <c r="M177" s="113" t="s">
        <v>2255</v>
      </c>
      <c r="N177" s="112">
        <v>40129</v>
      </c>
      <c r="O177" s="115">
        <v>425467.8</v>
      </c>
      <c r="P177" s="110" t="s">
        <v>363</v>
      </c>
      <c r="Q177" s="110" t="s">
        <v>5084</v>
      </c>
      <c r="R177" s="2"/>
      <c r="T177" s="4"/>
      <c r="U177" s="4"/>
      <c r="V177" s="2"/>
      <c r="X177" s="4"/>
      <c r="Y177" s="4"/>
      <c r="Z177" s="2"/>
      <c r="AB177" s="4"/>
      <c r="AC177" s="4"/>
      <c r="AD177" s="2"/>
      <c r="AF177" s="4"/>
      <c r="AG177" s="4"/>
      <c r="AH177" s="2"/>
      <c r="AJ177" s="4"/>
      <c r="AK177" s="4"/>
      <c r="AL177" s="2"/>
      <c r="AN177" s="4"/>
      <c r="AO177" s="4"/>
      <c r="AP177" s="2"/>
      <c r="AR177" s="4"/>
      <c r="AS177" s="4"/>
      <c r="AT177" s="2"/>
      <c r="AV177" s="4"/>
      <c r="AW177" s="4"/>
      <c r="AX177" s="2"/>
      <c r="AZ177" s="4"/>
      <c r="BA177" s="4"/>
      <c r="BB177" s="2"/>
    </row>
    <row r="178" spans="1:54" ht="42.75" x14ac:dyDescent="0.2">
      <c r="A178" s="110">
        <v>5111</v>
      </c>
      <c r="B178" s="111">
        <v>156</v>
      </c>
      <c r="C178" s="175" t="s">
        <v>1523</v>
      </c>
      <c r="D178" s="110" t="s">
        <v>697</v>
      </c>
      <c r="E178" s="110" t="s">
        <v>2347</v>
      </c>
      <c r="F178" s="110"/>
      <c r="G178" s="110"/>
      <c r="H178" s="110"/>
      <c r="I178" s="110" t="s">
        <v>774</v>
      </c>
      <c r="J178" s="110">
        <v>0</v>
      </c>
      <c r="K178" s="110">
        <v>0</v>
      </c>
      <c r="L178" s="110" t="s">
        <v>108</v>
      </c>
      <c r="M178" s="113" t="s">
        <v>2255</v>
      </c>
      <c r="N178" s="112">
        <v>40129</v>
      </c>
      <c r="O178" s="115">
        <v>1311</v>
      </c>
      <c r="P178" s="110" t="s">
        <v>363</v>
      </c>
      <c r="Q178" s="110" t="s">
        <v>5084</v>
      </c>
      <c r="R178" s="2"/>
      <c r="T178" s="4"/>
      <c r="U178" s="4"/>
      <c r="V178" s="2"/>
      <c r="X178" s="4"/>
      <c r="Y178" s="4"/>
      <c r="Z178" s="2"/>
      <c r="AB178" s="4"/>
      <c r="AC178" s="4"/>
      <c r="AD178" s="2"/>
      <c r="AF178" s="4"/>
      <c r="AG178" s="4"/>
      <c r="AH178" s="2"/>
      <c r="AJ178" s="4"/>
      <c r="AK178" s="4"/>
      <c r="AL178" s="2"/>
      <c r="AN178" s="4"/>
      <c r="AO178" s="4"/>
      <c r="AP178" s="2"/>
      <c r="AR178" s="4"/>
      <c r="AS178" s="4"/>
      <c r="AT178" s="2"/>
      <c r="AV178" s="4"/>
      <c r="AW178" s="4"/>
      <c r="AX178" s="2"/>
      <c r="AZ178" s="4"/>
      <c r="BA178" s="4"/>
      <c r="BB178" s="2"/>
    </row>
    <row r="179" spans="1:54" ht="42.75" x14ac:dyDescent="0.2">
      <c r="A179" s="110">
        <v>5111</v>
      </c>
      <c r="B179" s="111">
        <v>157</v>
      </c>
      <c r="C179" s="175" t="s">
        <v>1524</v>
      </c>
      <c r="D179" s="110" t="s">
        <v>697</v>
      </c>
      <c r="E179" s="110" t="s">
        <v>2347</v>
      </c>
      <c r="F179" s="110"/>
      <c r="G179" s="110"/>
      <c r="H179" s="110"/>
      <c r="I179" s="110" t="s">
        <v>774</v>
      </c>
      <c r="J179" s="110">
        <v>0</v>
      </c>
      <c r="K179" s="110">
        <v>0</v>
      </c>
      <c r="L179" s="110" t="s">
        <v>108</v>
      </c>
      <c r="M179" s="113" t="s">
        <v>2255</v>
      </c>
      <c r="N179" s="112">
        <v>40129</v>
      </c>
      <c r="O179" s="115">
        <v>1311</v>
      </c>
      <c r="P179" s="110" t="s">
        <v>363</v>
      </c>
      <c r="Q179" s="110" t="s">
        <v>5084</v>
      </c>
      <c r="R179" s="2"/>
      <c r="T179" s="4"/>
      <c r="U179" s="4"/>
      <c r="V179" s="2"/>
      <c r="X179" s="4"/>
      <c r="Y179" s="4"/>
      <c r="Z179" s="2"/>
      <c r="AB179" s="4"/>
      <c r="AC179" s="4"/>
      <c r="AD179" s="2"/>
      <c r="AF179" s="4"/>
      <c r="AG179" s="4"/>
      <c r="AH179" s="2"/>
      <c r="AJ179" s="4"/>
      <c r="AK179" s="4"/>
      <c r="AL179" s="2"/>
      <c r="AN179" s="4"/>
      <c r="AO179" s="4"/>
      <c r="AP179" s="2"/>
      <c r="AR179" s="4"/>
      <c r="AS179" s="4"/>
      <c r="AT179" s="2"/>
      <c r="AV179" s="4"/>
      <c r="AW179" s="4"/>
      <c r="AX179" s="2"/>
      <c r="AZ179" s="4"/>
      <c r="BA179" s="4"/>
      <c r="BB179" s="2"/>
    </row>
    <row r="180" spans="1:54" ht="42.75" x14ac:dyDescent="0.2">
      <c r="A180" s="110">
        <v>5111</v>
      </c>
      <c r="B180" s="111">
        <v>158</v>
      </c>
      <c r="C180" s="175" t="s">
        <v>1525</v>
      </c>
      <c r="D180" s="110" t="s">
        <v>697</v>
      </c>
      <c r="E180" s="110" t="s">
        <v>2347</v>
      </c>
      <c r="F180" s="110"/>
      <c r="G180" s="110"/>
      <c r="H180" s="110"/>
      <c r="I180" s="110" t="s">
        <v>774</v>
      </c>
      <c r="J180" s="110">
        <v>0</v>
      </c>
      <c r="K180" s="110">
        <v>0</v>
      </c>
      <c r="L180" s="110" t="s">
        <v>108</v>
      </c>
      <c r="M180" s="113" t="s">
        <v>2255</v>
      </c>
      <c r="N180" s="112">
        <v>40129</v>
      </c>
      <c r="O180" s="115">
        <v>1311</v>
      </c>
      <c r="P180" s="110" t="s">
        <v>2158</v>
      </c>
      <c r="Q180" s="110" t="s">
        <v>5084</v>
      </c>
      <c r="R180" s="2"/>
      <c r="T180" s="4"/>
      <c r="U180" s="4"/>
      <c r="V180" s="2"/>
      <c r="X180" s="4"/>
      <c r="Y180" s="4"/>
      <c r="Z180" s="2"/>
      <c r="AB180" s="4"/>
      <c r="AC180" s="4"/>
      <c r="AD180" s="2"/>
      <c r="AF180" s="4"/>
      <c r="AG180" s="4"/>
      <c r="AH180" s="2"/>
      <c r="AJ180" s="4"/>
      <c r="AK180" s="4"/>
      <c r="AL180" s="2"/>
      <c r="AN180" s="4"/>
      <c r="AO180" s="4"/>
      <c r="AP180" s="2"/>
      <c r="AR180" s="4"/>
      <c r="AS180" s="4"/>
      <c r="AT180" s="2"/>
      <c r="AV180" s="4"/>
      <c r="AW180" s="4"/>
      <c r="AX180" s="2"/>
      <c r="AZ180" s="4"/>
      <c r="BA180" s="4"/>
      <c r="BB180" s="2"/>
    </row>
    <row r="181" spans="1:54" ht="42.75" x14ac:dyDescent="0.2">
      <c r="A181" s="110">
        <v>5111</v>
      </c>
      <c r="B181" s="111">
        <v>159</v>
      </c>
      <c r="C181" s="175" t="s">
        <v>1526</v>
      </c>
      <c r="D181" s="110" t="s">
        <v>697</v>
      </c>
      <c r="E181" s="110" t="s">
        <v>2347</v>
      </c>
      <c r="F181" s="110"/>
      <c r="G181" s="110"/>
      <c r="H181" s="110"/>
      <c r="I181" s="110" t="s">
        <v>774</v>
      </c>
      <c r="J181" s="110">
        <v>0</v>
      </c>
      <c r="K181" s="110">
        <v>0</v>
      </c>
      <c r="L181" s="110" t="s">
        <v>108</v>
      </c>
      <c r="M181" s="113" t="s">
        <v>2255</v>
      </c>
      <c r="N181" s="112">
        <v>40129</v>
      </c>
      <c r="O181" s="115">
        <v>1311</v>
      </c>
      <c r="P181" s="110" t="s">
        <v>363</v>
      </c>
      <c r="Q181" s="110" t="s">
        <v>5084</v>
      </c>
      <c r="R181" s="2"/>
      <c r="T181" s="4"/>
      <c r="U181" s="4"/>
      <c r="V181" s="2"/>
      <c r="X181" s="4"/>
      <c r="Y181" s="4"/>
      <c r="Z181" s="2"/>
      <c r="AB181" s="4"/>
      <c r="AC181" s="4"/>
      <c r="AD181" s="2"/>
      <c r="AF181" s="4"/>
      <c r="AG181" s="4"/>
      <c r="AH181" s="2"/>
      <c r="AJ181" s="4"/>
      <c r="AK181" s="4"/>
      <c r="AL181" s="2"/>
      <c r="AN181" s="4"/>
      <c r="AO181" s="4"/>
      <c r="AP181" s="2"/>
      <c r="AR181" s="4"/>
      <c r="AS181" s="4"/>
      <c r="AT181" s="2"/>
      <c r="AV181" s="4"/>
      <c r="AW181" s="4"/>
      <c r="AX181" s="2"/>
      <c r="AZ181" s="4"/>
      <c r="BA181" s="4"/>
      <c r="BB181" s="2"/>
    </row>
    <row r="182" spans="1:54" ht="42.75" x14ac:dyDescent="0.2">
      <c r="A182" s="110">
        <v>5111</v>
      </c>
      <c r="B182" s="111">
        <v>160</v>
      </c>
      <c r="C182" s="175" t="s">
        <v>1527</v>
      </c>
      <c r="D182" s="110" t="s">
        <v>697</v>
      </c>
      <c r="E182" s="110" t="s">
        <v>2347</v>
      </c>
      <c r="F182" s="110"/>
      <c r="G182" s="110"/>
      <c r="H182" s="110"/>
      <c r="I182" s="110" t="s">
        <v>774</v>
      </c>
      <c r="J182" s="110">
        <v>0</v>
      </c>
      <c r="K182" s="110">
        <v>0</v>
      </c>
      <c r="L182" s="110" t="s">
        <v>108</v>
      </c>
      <c r="M182" s="113" t="s">
        <v>2255</v>
      </c>
      <c r="N182" s="112">
        <v>40129</v>
      </c>
      <c r="O182" s="115">
        <v>1311</v>
      </c>
      <c r="P182" s="110" t="s">
        <v>363</v>
      </c>
      <c r="Q182" s="110" t="s">
        <v>5084</v>
      </c>
      <c r="R182" s="2"/>
      <c r="T182" s="4"/>
      <c r="U182" s="4"/>
      <c r="V182" s="2"/>
      <c r="X182" s="4"/>
      <c r="Y182" s="4"/>
      <c r="Z182" s="2"/>
      <c r="AB182" s="4"/>
      <c r="AC182" s="4"/>
      <c r="AD182" s="2"/>
      <c r="AF182" s="4"/>
      <c r="AG182" s="4"/>
      <c r="AH182" s="2"/>
      <c r="AJ182" s="4"/>
      <c r="AK182" s="4"/>
      <c r="AL182" s="2"/>
      <c r="AN182" s="4"/>
      <c r="AO182" s="4"/>
      <c r="AP182" s="2"/>
      <c r="AR182" s="4"/>
      <c r="AS182" s="4"/>
      <c r="AT182" s="2"/>
      <c r="AV182" s="4"/>
      <c r="AW182" s="4"/>
      <c r="AX182" s="2"/>
      <c r="AZ182" s="4"/>
      <c r="BA182" s="4"/>
      <c r="BB182" s="2"/>
    </row>
    <row r="183" spans="1:54" ht="42.75" x14ac:dyDescent="0.2">
      <c r="A183" s="110">
        <v>5111</v>
      </c>
      <c r="B183" s="111">
        <v>161</v>
      </c>
      <c r="C183" s="175" t="s">
        <v>1528</v>
      </c>
      <c r="D183" s="110" t="s">
        <v>697</v>
      </c>
      <c r="E183" s="110" t="s">
        <v>2347</v>
      </c>
      <c r="F183" s="110"/>
      <c r="G183" s="110"/>
      <c r="H183" s="110"/>
      <c r="I183" s="110" t="s">
        <v>774</v>
      </c>
      <c r="J183" s="110">
        <v>0</v>
      </c>
      <c r="K183" s="110">
        <v>0</v>
      </c>
      <c r="L183" s="110" t="s">
        <v>108</v>
      </c>
      <c r="M183" s="113" t="s">
        <v>2255</v>
      </c>
      <c r="N183" s="112">
        <v>40129</v>
      </c>
      <c r="O183" s="115">
        <v>1311</v>
      </c>
      <c r="P183" s="110" t="s">
        <v>363</v>
      </c>
      <c r="Q183" s="110" t="s">
        <v>5084</v>
      </c>
      <c r="R183" s="2"/>
      <c r="T183" s="4"/>
      <c r="U183" s="4"/>
      <c r="V183" s="2"/>
      <c r="X183" s="4"/>
      <c r="Y183" s="4"/>
      <c r="Z183" s="2"/>
      <c r="AB183" s="4"/>
      <c r="AC183" s="4"/>
      <c r="AD183" s="2"/>
      <c r="AF183" s="4"/>
      <c r="AG183" s="4"/>
      <c r="AH183" s="2"/>
      <c r="AJ183" s="4"/>
      <c r="AK183" s="4"/>
      <c r="AL183" s="2"/>
      <c r="AN183" s="4"/>
      <c r="AO183" s="4"/>
      <c r="AP183" s="2"/>
      <c r="AR183" s="4"/>
      <c r="AS183" s="4"/>
      <c r="AT183" s="2"/>
      <c r="AV183" s="4"/>
      <c r="AW183" s="4"/>
      <c r="AX183" s="2"/>
      <c r="AZ183" s="4"/>
      <c r="BA183" s="4"/>
      <c r="BB183" s="2"/>
    </row>
    <row r="184" spans="1:54" ht="42.75" x14ac:dyDescent="0.2">
      <c r="A184" s="110">
        <v>5111</v>
      </c>
      <c r="B184" s="111">
        <v>162</v>
      </c>
      <c r="C184" s="175" t="s">
        <v>1529</v>
      </c>
      <c r="D184" s="110" t="s">
        <v>697</v>
      </c>
      <c r="E184" s="110" t="s">
        <v>2347</v>
      </c>
      <c r="F184" s="110"/>
      <c r="G184" s="110"/>
      <c r="H184" s="110"/>
      <c r="I184" s="110" t="s">
        <v>774</v>
      </c>
      <c r="J184" s="110">
        <v>0</v>
      </c>
      <c r="K184" s="110">
        <v>0</v>
      </c>
      <c r="L184" s="110" t="s">
        <v>108</v>
      </c>
      <c r="M184" s="113" t="s">
        <v>2255</v>
      </c>
      <c r="N184" s="112">
        <v>40129</v>
      </c>
      <c r="O184" s="115">
        <v>1311</v>
      </c>
      <c r="P184" s="110" t="s">
        <v>363</v>
      </c>
      <c r="Q184" s="110" t="s">
        <v>5084</v>
      </c>
      <c r="R184" s="2"/>
      <c r="T184" s="4"/>
      <c r="U184" s="4"/>
      <c r="V184" s="2"/>
      <c r="X184" s="4"/>
      <c r="Y184" s="4"/>
      <c r="Z184" s="2"/>
      <c r="AB184" s="4"/>
      <c r="AC184" s="4"/>
      <c r="AD184" s="2"/>
      <c r="AF184" s="4"/>
      <c r="AG184" s="4"/>
      <c r="AH184" s="2"/>
      <c r="AJ184" s="4"/>
      <c r="AK184" s="4"/>
      <c r="AL184" s="2"/>
      <c r="AN184" s="4"/>
      <c r="AO184" s="4"/>
      <c r="AP184" s="2"/>
      <c r="AR184" s="4"/>
      <c r="AS184" s="4"/>
      <c r="AT184" s="2"/>
      <c r="AV184" s="4"/>
      <c r="AW184" s="4"/>
      <c r="AX184" s="2"/>
      <c r="AZ184" s="4"/>
      <c r="BA184" s="4"/>
      <c r="BB184" s="2"/>
    </row>
    <row r="185" spans="1:54" ht="42.75" x14ac:dyDescent="0.2">
      <c r="A185" s="110">
        <v>5111</v>
      </c>
      <c r="B185" s="111">
        <v>163</v>
      </c>
      <c r="C185" s="175" t="s">
        <v>1530</v>
      </c>
      <c r="D185" s="110" t="s">
        <v>697</v>
      </c>
      <c r="E185" s="110" t="s">
        <v>2347</v>
      </c>
      <c r="F185" s="110"/>
      <c r="G185" s="110"/>
      <c r="H185" s="110"/>
      <c r="I185" s="110" t="s">
        <v>774</v>
      </c>
      <c r="J185" s="110">
        <v>0</v>
      </c>
      <c r="K185" s="110">
        <v>0</v>
      </c>
      <c r="L185" s="110" t="s">
        <v>108</v>
      </c>
      <c r="M185" s="113" t="s">
        <v>2255</v>
      </c>
      <c r="N185" s="112">
        <v>40129</v>
      </c>
      <c r="O185" s="115">
        <v>1311</v>
      </c>
      <c r="P185" s="110" t="s">
        <v>363</v>
      </c>
      <c r="Q185" s="110" t="s">
        <v>5084</v>
      </c>
      <c r="R185" s="2"/>
      <c r="T185" s="4"/>
      <c r="U185" s="4"/>
      <c r="V185" s="2"/>
      <c r="X185" s="4"/>
      <c r="Y185" s="4"/>
      <c r="Z185" s="2"/>
      <c r="AB185" s="4"/>
      <c r="AC185" s="4"/>
      <c r="AD185" s="2"/>
      <c r="AF185" s="4"/>
      <c r="AG185" s="4"/>
      <c r="AH185" s="2"/>
      <c r="AJ185" s="4"/>
      <c r="AK185" s="4"/>
      <c r="AL185" s="2"/>
      <c r="AN185" s="4"/>
      <c r="AO185" s="4"/>
      <c r="AP185" s="2"/>
      <c r="AR185" s="4"/>
      <c r="AS185" s="4"/>
      <c r="AT185" s="2"/>
      <c r="AV185" s="4"/>
      <c r="AW185" s="4"/>
      <c r="AX185" s="2"/>
      <c r="AZ185" s="4"/>
      <c r="BA185" s="4"/>
      <c r="BB185" s="2"/>
    </row>
    <row r="186" spans="1:54" ht="64.5" customHeight="1" x14ac:dyDescent="0.2">
      <c r="A186" s="110">
        <v>5111</v>
      </c>
      <c r="B186" s="111">
        <v>164</v>
      </c>
      <c r="C186" s="175" t="s">
        <v>1577</v>
      </c>
      <c r="D186" s="110" t="s">
        <v>697</v>
      </c>
      <c r="E186" s="110" t="s">
        <v>2347</v>
      </c>
      <c r="F186" s="110"/>
      <c r="G186" s="110"/>
      <c r="H186" s="110"/>
      <c r="I186" s="110" t="s">
        <v>774</v>
      </c>
      <c r="J186" s="110">
        <v>0</v>
      </c>
      <c r="K186" s="110">
        <v>0</v>
      </c>
      <c r="L186" s="110" t="s">
        <v>108</v>
      </c>
      <c r="M186" s="113" t="s">
        <v>2255</v>
      </c>
      <c r="N186" s="112">
        <v>40129</v>
      </c>
      <c r="O186" s="115">
        <v>1311</v>
      </c>
      <c r="P186" s="110" t="s">
        <v>363</v>
      </c>
      <c r="Q186" s="110" t="s">
        <v>5084</v>
      </c>
      <c r="R186" s="2"/>
      <c r="T186" s="4"/>
      <c r="U186" s="4"/>
      <c r="V186" s="2"/>
      <c r="X186" s="4"/>
      <c r="Y186" s="4"/>
      <c r="Z186" s="2"/>
      <c r="AB186" s="4"/>
      <c r="AC186" s="4"/>
      <c r="AD186" s="2"/>
      <c r="AF186" s="4"/>
      <c r="AG186" s="4"/>
      <c r="AH186" s="2"/>
      <c r="AJ186" s="4"/>
      <c r="AK186" s="4"/>
      <c r="AL186" s="2"/>
      <c r="AN186" s="4"/>
      <c r="AO186" s="4"/>
      <c r="AP186" s="2"/>
      <c r="AR186" s="4"/>
      <c r="AS186" s="4"/>
      <c r="AT186" s="2"/>
      <c r="AV186" s="4"/>
      <c r="AW186" s="4"/>
      <c r="AX186" s="2"/>
      <c r="AZ186" s="4"/>
      <c r="BA186" s="4"/>
      <c r="BB186" s="2"/>
    </row>
    <row r="187" spans="1:54" ht="42.75" x14ac:dyDescent="0.2">
      <c r="A187" s="110">
        <v>5111</v>
      </c>
      <c r="B187" s="111">
        <v>165</v>
      </c>
      <c r="C187" s="175" t="s">
        <v>1581</v>
      </c>
      <c r="D187" s="110" t="s">
        <v>697</v>
      </c>
      <c r="E187" s="110" t="s">
        <v>2347</v>
      </c>
      <c r="F187" s="110"/>
      <c r="G187" s="110"/>
      <c r="H187" s="110"/>
      <c r="I187" s="110" t="s">
        <v>774</v>
      </c>
      <c r="J187" s="110">
        <v>0</v>
      </c>
      <c r="K187" s="110">
        <v>0</v>
      </c>
      <c r="L187" s="110" t="s">
        <v>108</v>
      </c>
      <c r="M187" s="113" t="s">
        <v>2255</v>
      </c>
      <c r="N187" s="112">
        <v>40129</v>
      </c>
      <c r="O187" s="115">
        <v>1311</v>
      </c>
      <c r="P187" s="110" t="s">
        <v>363</v>
      </c>
      <c r="Q187" s="110" t="s">
        <v>5084</v>
      </c>
      <c r="R187" s="2"/>
      <c r="T187" s="4"/>
      <c r="U187" s="4"/>
      <c r="V187" s="2"/>
      <c r="X187" s="4"/>
      <c r="Y187" s="4"/>
      <c r="Z187" s="2"/>
      <c r="AB187" s="4"/>
      <c r="AC187" s="4"/>
      <c r="AD187" s="2"/>
      <c r="AF187" s="4"/>
      <c r="AG187" s="4"/>
      <c r="AH187" s="2"/>
      <c r="AJ187" s="4"/>
      <c r="AK187" s="4"/>
      <c r="AL187" s="2"/>
      <c r="AN187" s="4"/>
      <c r="AO187" s="4"/>
      <c r="AP187" s="2"/>
      <c r="AR187" s="4"/>
      <c r="AS187" s="4"/>
      <c r="AT187" s="2"/>
      <c r="AV187" s="4"/>
      <c r="AW187" s="4"/>
      <c r="AX187" s="2"/>
      <c r="AZ187" s="4"/>
      <c r="BA187" s="4"/>
      <c r="BB187" s="2"/>
    </row>
    <row r="188" spans="1:54" ht="42.75" x14ac:dyDescent="0.2">
      <c r="A188" s="110">
        <v>5111</v>
      </c>
      <c r="B188" s="111">
        <v>166</v>
      </c>
      <c r="C188" s="175" t="s">
        <v>1582</v>
      </c>
      <c r="D188" s="110" t="s">
        <v>697</v>
      </c>
      <c r="E188" s="110" t="s">
        <v>2347</v>
      </c>
      <c r="F188" s="110"/>
      <c r="G188" s="110"/>
      <c r="H188" s="110"/>
      <c r="I188" s="110" t="s">
        <v>774</v>
      </c>
      <c r="J188" s="110">
        <v>0</v>
      </c>
      <c r="K188" s="110">
        <v>0</v>
      </c>
      <c r="L188" s="110" t="s">
        <v>108</v>
      </c>
      <c r="M188" s="113" t="s">
        <v>2255</v>
      </c>
      <c r="N188" s="112">
        <v>40129</v>
      </c>
      <c r="O188" s="115">
        <v>1311</v>
      </c>
      <c r="P188" s="110" t="s">
        <v>363</v>
      </c>
      <c r="Q188" s="110" t="s">
        <v>5084</v>
      </c>
      <c r="R188" s="2"/>
      <c r="T188" s="4"/>
      <c r="U188" s="4"/>
      <c r="V188" s="2"/>
      <c r="X188" s="4"/>
      <c r="Y188" s="4"/>
      <c r="Z188" s="2"/>
      <c r="AB188" s="4"/>
      <c r="AC188" s="4"/>
      <c r="AD188" s="2"/>
      <c r="AF188" s="4"/>
      <c r="AG188" s="4"/>
      <c r="AH188" s="2"/>
      <c r="AJ188" s="4"/>
      <c r="AK188" s="4"/>
      <c r="AL188" s="2"/>
      <c r="AN188" s="4"/>
      <c r="AO188" s="4"/>
      <c r="AP188" s="2"/>
      <c r="AR188" s="4"/>
      <c r="AS188" s="4"/>
      <c r="AT188" s="2"/>
      <c r="AV188" s="4"/>
      <c r="AW188" s="4"/>
      <c r="AX188" s="2"/>
      <c r="AZ188" s="4"/>
      <c r="BA188" s="4"/>
      <c r="BB188" s="2"/>
    </row>
    <row r="189" spans="1:54" ht="42.75" x14ac:dyDescent="0.2">
      <c r="A189" s="110">
        <v>5111</v>
      </c>
      <c r="B189" s="111">
        <v>167</v>
      </c>
      <c r="C189" s="175" t="s">
        <v>1583</v>
      </c>
      <c r="D189" s="110" t="s">
        <v>697</v>
      </c>
      <c r="E189" s="110" t="s">
        <v>2347</v>
      </c>
      <c r="F189" s="110"/>
      <c r="G189" s="110"/>
      <c r="H189" s="110"/>
      <c r="I189" s="110" t="s">
        <v>774</v>
      </c>
      <c r="J189" s="110">
        <v>0</v>
      </c>
      <c r="K189" s="110">
        <v>0</v>
      </c>
      <c r="L189" s="110" t="s">
        <v>108</v>
      </c>
      <c r="M189" s="113" t="s">
        <v>2255</v>
      </c>
      <c r="N189" s="112">
        <v>40129</v>
      </c>
      <c r="O189" s="115">
        <v>1311</v>
      </c>
      <c r="P189" s="110" t="s">
        <v>363</v>
      </c>
      <c r="Q189" s="110" t="s">
        <v>5084</v>
      </c>
      <c r="R189" s="2"/>
      <c r="T189" s="4"/>
      <c r="U189" s="4"/>
      <c r="V189" s="2"/>
      <c r="X189" s="4"/>
      <c r="Y189" s="4"/>
      <c r="Z189" s="2"/>
      <c r="AB189" s="4"/>
      <c r="AC189" s="4"/>
      <c r="AD189" s="2"/>
      <c r="AF189" s="4"/>
      <c r="AG189" s="4"/>
      <c r="AH189" s="2"/>
      <c r="AJ189" s="4"/>
      <c r="AK189" s="4"/>
      <c r="AL189" s="2"/>
      <c r="AN189" s="4"/>
      <c r="AO189" s="4"/>
      <c r="AP189" s="2"/>
      <c r="AR189" s="4"/>
      <c r="AS189" s="4"/>
      <c r="AT189" s="2"/>
      <c r="AV189" s="4"/>
      <c r="AW189" s="4"/>
      <c r="AX189" s="2"/>
      <c r="AZ189" s="4"/>
      <c r="BA189" s="4"/>
      <c r="BB189" s="2"/>
    </row>
    <row r="190" spans="1:54" ht="42.75" x14ac:dyDescent="0.2">
      <c r="A190" s="110">
        <v>5111</v>
      </c>
      <c r="B190" s="111">
        <v>168</v>
      </c>
      <c r="C190" s="175" t="s">
        <v>1584</v>
      </c>
      <c r="D190" s="110" t="s">
        <v>697</v>
      </c>
      <c r="E190" s="110" t="s">
        <v>2347</v>
      </c>
      <c r="F190" s="110"/>
      <c r="G190" s="110"/>
      <c r="H190" s="110"/>
      <c r="I190" s="110" t="s">
        <v>774</v>
      </c>
      <c r="J190" s="110">
        <v>0</v>
      </c>
      <c r="K190" s="110">
        <v>0</v>
      </c>
      <c r="L190" s="110" t="s">
        <v>108</v>
      </c>
      <c r="M190" s="113" t="s">
        <v>2255</v>
      </c>
      <c r="N190" s="112">
        <v>40129</v>
      </c>
      <c r="O190" s="115">
        <v>1311</v>
      </c>
      <c r="P190" s="110" t="s">
        <v>363</v>
      </c>
      <c r="Q190" s="110" t="s">
        <v>5084</v>
      </c>
      <c r="R190" s="2"/>
      <c r="T190" s="4"/>
      <c r="U190" s="4"/>
      <c r="V190" s="2"/>
      <c r="X190" s="4"/>
      <c r="Y190" s="4"/>
      <c r="Z190" s="2"/>
      <c r="AB190" s="4"/>
      <c r="AC190" s="4"/>
      <c r="AD190" s="2"/>
      <c r="AF190" s="4"/>
      <c r="AG190" s="4"/>
      <c r="AH190" s="2"/>
      <c r="AJ190" s="4"/>
      <c r="AK190" s="4"/>
      <c r="AL190" s="2"/>
      <c r="AN190" s="4"/>
      <c r="AO190" s="4"/>
      <c r="AP190" s="2"/>
      <c r="AR190" s="4"/>
      <c r="AS190" s="4"/>
      <c r="AT190" s="2"/>
      <c r="AV190" s="4"/>
      <c r="AW190" s="4"/>
      <c r="AX190" s="2"/>
      <c r="AZ190" s="4"/>
      <c r="BA190" s="4"/>
      <c r="BB190" s="2"/>
    </row>
    <row r="191" spans="1:54" ht="42.75" x14ac:dyDescent="0.2">
      <c r="A191" s="110">
        <v>5111</v>
      </c>
      <c r="B191" s="111">
        <v>169</v>
      </c>
      <c r="C191" s="175" t="s">
        <v>1585</v>
      </c>
      <c r="D191" s="110" t="s">
        <v>697</v>
      </c>
      <c r="E191" s="110" t="s">
        <v>2347</v>
      </c>
      <c r="F191" s="110"/>
      <c r="G191" s="110"/>
      <c r="H191" s="110"/>
      <c r="I191" s="110" t="s">
        <v>774</v>
      </c>
      <c r="J191" s="110">
        <v>0</v>
      </c>
      <c r="K191" s="110">
        <v>0</v>
      </c>
      <c r="L191" s="110" t="s">
        <v>108</v>
      </c>
      <c r="M191" s="113" t="s">
        <v>2255</v>
      </c>
      <c r="N191" s="112">
        <v>40129</v>
      </c>
      <c r="O191" s="115">
        <v>1311</v>
      </c>
      <c r="P191" s="110" t="s">
        <v>363</v>
      </c>
      <c r="Q191" s="110" t="s">
        <v>5084</v>
      </c>
      <c r="R191" s="2"/>
      <c r="T191" s="4"/>
      <c r="U191" s="4"/>
      <c r="V191" s="2"/>
      <c r="X191" s="4"/>
      <c r="Y191" s="4"/>
      <c r="Z191" s="2"/>
      <c r="AB191" s="4"/>
      <c r="AC191" s="4"/>
      <c r="AD191" s="2"/>
      <c r="AF191" s="4"/>
      <c r="AG191" s="4"/>
      <c r="AH191" s="2"/>
      <c r="AJ191" s="4"/>
      <c r="AK191" s="4"/>
      <c r="AL191" s="2"/>
      <c r="AN191" s="4"/>
      <c r="AO191" s="4"/>
      <c r="AP191" s="2"/>
      <c r="AR191" s="4"/>
      <c r="AS191" s="4"/>
      <c r="AT191" s="2"/>
      <c r="AV191" s="4"/>
      <c r="AW191" s="4"/>
      <c r="AX191" s="2"/>
      <c r="AZ191" s="4"/>
      <c r="BA191" s="4"/>
      <c r="BB191" s="2"/>
    </row>
    <row r="192" spans="1:54" ht="42.75" x14ac:dyDescent="0.2">
      <c r="A192" s="110">
        <v>5111</v>
      </c>
      <c r="B192" s="111">
        <v>170</v>
      </c>
      <c r="C192" s="175" t="s">
        <v>1589</v>
      </c>
      <c r="D192" s="110" t="s">
        <v>697</v>
      </c>
      <c r="E192" s="110" t="s">
        <v>2347</v>
      </c>
      <c r="F192" s="110"/>
      <c r="G192" s="110"/>
      <c r="H192" s="110"/>
      <c r="I192" s="110" t="s">
        <v>774</v>
      </c>
      <c r="J192" s="110">
        <v>0</v>
      </c>
      <c r="K192" s="110">
        <v>0</v>
      </c>
      <c r="L192" s="110" t="s">
        <v>108</v>
      </c>
      <c r="M192" s="113" t="s">
        <v>2255</v>
      </c>
      <c r="N192" s="112">
        <v>40129</v>
      </c>
      <c r="O192" s="115">
        <v>1311</v>
      </c>
      <c r="P192" s="110" t="s">
        <v>2158</v>
      </c>
      <c r="Q192" s="110" t="s">
        <v>5084</v>
      </c>
      <c r="R192" s="2"/>
      <c r="T192" s="4"/>
      <c r="U192" s="4"/>
      <c r="V192" s="2"/>
      <c r="X192" s="4"/>
      <c r="Y192" s="4"/>
      <c r="Z192" s="2"/>
      <c r="AB192" s="4"/>
      <c r="AC192" s="4"/>
      <c r="AD192" s="2"/>
      <c r="AF192" s="4"/>
      <c r="AG192" s="4"/>
      <c r="AH192" s="2"/>
      <c r="AJ192" s="4"/>
      <c r="AK192" s="4"/>
      <c r="AL192" s="2"/>
      <c r="AN192" s="4"/>
      <c r="AO192" s="4"/>
      <c r="AP192" s="2"/>
      <c r="AR192" s="4"/>
      <c r="AS192" s="4"/>
      <c r="AT192" s="2"/>
      <c r="AV192" s="4"/>
      <c r="AW192" s="4"/>
      <c r="AX192" s="2"/>
      <c r="AZ192" s="4"/>
      <c r="BA192" s="4"/>
      <c r="BB192" s="2"/>
    </row>
    <row r="193" spans="1:54" ht="42.75" x14ac:dyDescent="0.2">
      <c r="A193" s="110">
        <v>5111</v>
      </c>
      <c r="B193" s="111">
        <v>171</v>
      </c>
      <c r="C193" s="175" t="s">
        <v>1590</v>
      </c>
      <c r="D193" s="110" t="s">
        <v>697</v>
      </c>
      <c r="E193" s="110" t="s">
        <v>2347</v>
      </c>
      <c r="F193" s="110"/>
      <c r="G193" s="110"/>
      <c r="H193" s="110"/>
      <c r="I193" s="110" t="s">
        <v>774</v>
      </c>
      <c r="J193" s="110">
        <v>0</v>
      </c>
      <c r="K193" s="110">
        <v>0</v>
      </c>
      <c r="L193" s="110" t="s">
        <v>108</v>
      </c>
      <c r="M193" s="113" t="s">
        <v>2255</v>
      </c>
      <c r="N193" s="112">
        <v>40129</v>
      </c>
      <c r="O193" s="115">
        <v>1311</v>
      </c>
      <c r="P193" s="110" t="s">
        <v>363</v>
      </c>
      <c r="Q193" s="110" t="s">
        <v>5084</v>
      </c>
      <c r="R193" s="2"/>
      <c r="T193" s="4"/>
      <c r="U193" s="4"/>
      <c r="V193" s="2"/>
      <c r="X193" s="4"/>
      <c r="Y193" s="4"/>
      <c r="Z193" s="2"/>
      <c r="AB193" s="4"/>
      <c r="AC193" s="4"/>
      <c r="AD193" s="2"/>
      <c r="AF193" s="4"/>
      <c r="AG193" s="4"/>
      <c r="AH193" s="2"/>
      <c r="AJ193" s="4"/>
      <c r="AK193" s="4"/>
      <c r="AL193" s="2"/>
      <c r="AN193" s="4"/>
      <c r="AO193" s="4"/>
      <c r="AP193" s="2"/>
      <c r="AR193" s="4"/>
      <c r="AS193" s="4"/>
      <c r="AT193" s="2"/>
      <c r="AV193" s="4"/>
      <c r="AW193" s="4"/>
      <c r="AX193" s="2"/>
      <c r="AZ193" s="4"/>
      <c r="BA193" s="4"/>
      <c r="BB193" s="2"/>
    </row>
    <row r="194" spans="1:54" ht="42.75" x14ac:dyDescent="0.2">
      <c r="A194" s="110">
        <v>5111</v>
      </c>
      <c r="B194" s="111">
        <v>172</v>
      </c>
      <c r="C194" s="175" t="s">
        <v>1592</v>
      </c>
      <c r="D194" s="110" t="s">
        <v>697</v>
      </c>
      <c r="E194" s="110" t="s">
        <v>2347</v>
      </c>
      <c r="F194" s="110"/>
      <c r="G194" s="110"/>
      <c r="H194" s="110"/>
      <c r="I194" s="110" t="s">
        <v>774</v>
      </c>
      <c r="J194" s="110">
        <v>0</v>
      </c>
      <c r="K194" s="110">
        <v>0</v>
      </c>
      <c r="L194" s="110" t="s">
        <v>108</v>
      </c>
      <c r="M194" s="113" t="s">
        <v>2255</v>
      </c>
      <c r="N194" s="112">
        <v>40129</v>
      </c>
      <c r="O194" s="115">
        <v>1311</v>
      </c>
      <c r="P194" s="110" t="s">
        <v>363</v>
      </c>
      <c r="Q194" s="110" t="s">
        <v>5084</v>
      </c>
      <c r="R194" s="2"/>
      <c r="T194" s="4"/>
      <c r="U194" s="4"/>
      <c r="V194" s="2"/>
      <c r="X194" s="4"/>
      <c r="Y194" s="4"/>
      <c r="Z194" s="2"/>
      <c r="AB194" s="4"/>
      <c r="AC194" s="4"/>
      <c r="AD194" s="2"/>
      <c r="AF194" s="4"/>
      <c r="AG194" s="4"/>
      <c r="AH194" s="2"/>
      <c r="AJ194" s="4"/>
      <c r="AK194" s="4"/>
      <c r="AL194" s="2"/>
      <c r="AN194" s="4"/>
      <c r="AO194" s="4"/>
      <c r="AP194" s="2"/>
      <c r="AR194" s="4"/>
      <c r="AS194" s="4"/>
      <c r="AT194" s="2"/>
      <c r="AV194" s="4"/>
      <c r="AW194" s="4"/>
      <c r="AX194" s="2"/>
      <c r="AZ194" s="4"/>
      <c r="BA194" s="4"/>
      <c r="BB194" s="2"/>
    </row>
    <row r="195" spans="1:54" ht="42.75" x14ac:dyDescent="0.2">
      <c r="A195" s="110">
        <v>5111</v>
      </c>
      <c r="B195" s="111">
        <v>173</v>
      </c>
      <c r="C195" s="175" t="s">
        <v>1593</v>
      </c>
      <c r="D195" s="110" t="s">
        <v>697</v>
      </c>
      <c r="E195" s="110" t="s">
        <v>2347</v>
      </c>
      <c r="F195" s="110"/>
      <c r="G195" s="110"/>
      <c r="H195" s="110"/>
      <c r="I195" s="110" t="s">
        <v>774</v>
      </c>
      <c r="J195" s="110">
        <v>0</v>
      </c>
      <c r="K195" s="110">
        <v>0</v>
      </c>
      <c r="L195" s="110" t="s">
        <v>108</v>
      </c>
      <c r="M195" s="113" t="s">
        <v>2255</v>
      </c>
      <c r="N195" s="112">
        <v>40129</v>
      </c>
      <c r="O195" s="115">
        <v>1311</v>
      </c>
      <c r="P195" s="110" t="s">
        <v>363</v>
      </c>
      <c r="Q195" s="110" t="s">
        <v>5084</v>
      </c>
      <c r="R195" s="2"/>
      <c r="T195" s="4"/>
      <c r="U195" s="4"/>
      <c r="V195" s="2"/>
      <c r="X195" s="4"/>
      <c r="Y195" s="4"/>
      <c r="Z195" s="2"/>
      <c r="AB195" s="4"/>
      <c r="AC195" s="4"/>
      <c r="AD195" s="2"/>
      <c r="AF195" s="4"/>
      <c r="AG195" s="4"/>
      <c r="AH195" s="2"/>
      <c r="AJ195" s="4"/>
      <c r="AK195" s="4"/>
      <c r="AL195" s="2"/>
      <c r="AN195" s="4"/>
      <c r="AO195" s="4"/>
      <c r="AP195" s="2"/>
      <c r="AR195" s="4"/>
      <c r="AS195" s="4"/>
      <c r="AT195" s="2"/>
      <c r="AV195" s="4"/>
      <c r="AW195" s="4"/>
      <c r="AX195" s="2"/>
      <c r="AZ195" s="4"/>
      <c r="BA195" s="4"/>
      <c r="BB195" s="2"/>
    </row>
    <row r="196" spans="1:54" ht="42.75" x14ac:dyDescent="0.2">
      <c r="A196" s="110">
        <v>5111</v>
      </c>
      <c r="B196" s="111">
        <v>174</v>
      </c>
      <c r="C196" s="175" t="s">
        <v>1594</v>
      </c>
      <c r="D196" s="110" t="s">
        <v>697</v>
      </c>
      <c r="E196" s="110" t="s">
        <v>2347</v>
      </c>
      <c r="F196" s="110"/>
      <c r="G196" s="110"/>
      <c r="H196" s="110"/>
      <c r="I196" s="110" t="s">
        <v>774</v>
      </c>
      <c r="J196" s="110">
        <v>0</v>
      </c>
      <c r="K196" s="110">
        <v>0</v>
      </c>
      <c r="L196" s="110" t="s">
        <v>108</v>
      </c>
      <c r="M196" s="113" t="s">
        <v>2255</v>
      </c>
      <c r="N196" s="112">
        <v>40129</v>
      </c>
      <c r="O196" s="115">
        <v>1311</v>
      </c>
      <c r="P196" s="110" t="s">
        <v>363</v>
      </c>
      <c r="Q196" s="110" t="s">
        <v>5084</v>
      </c>
      <c r="R196" s="2"/>
      <c r="T196" s="4"/>
      <c r="U196" s="4"/>
      <c r="V196" s="2"/>
      <c r="X196" s="4"/>
      <c r="Y196" s="4"/>
      <c r="Z196" s="2"/>
      <c r="AB196" s="4"/>
      <c r="AC196" s="4"/>
      <c r="AD196" s="2"/>
      <c r="AF196" s="4"/>
      <c r="AG196" s="4"/>
      <c r="AH196" s="2"/>
      <c r="AJ196" s="4"/>
      <c r="AK196" s="4"/>
      <c r="AL196" s="2"/>
      <c r="AN196" s="4"/>
      <c r="AO196" s="4"/>
      <c r="AP196" s="2"/>
      <c r="AR196" s="4"/>
      <c r="AS196" s="4"/>
      <c r="AT196" s="2"/>
      <c r="AV196" s="4"/>
      <c r="AW196" s="4"/>
      <c r="AX196" s="2"/>
      <c r="AZ196" s="4"/>
      <c r="BA196" s="4"/>
      <c r="BB196" s="2"/>
    </row>
    <row r="197" spans="1:54" ht="42.75" x14ac:dyDescent="0.2">
      <c r="A197" s="110">
        <v>5111</v>
      </c>
      <c r="B197" s="111">
        <v>175</v>
      </c>
      <c r="C197" s="175" t="s">
        <v>1600</v>
      </c>
      <c r="D197" s="110" t="s">
        <v>697</v>
      </c>
      <c r="E197" s="110" t="s">
        <v>2347</v>
      </c>
      <c r="F197" s="110"/>
      <c r="G197" s="110"/>
      <c r="H197" s="110"/>
      <c r="I197" s="110" t="s">
        <v>774</v>
      </c>
      <c r="J197" s="110">
        <v>0</v>
      </c>
      <c r="K197" s="110">
        <v>0</v>
      </c>
      <c r="L197" s="110" t="s">
        <v>108</v>
      </c>
      <c r="M197" s="113" t="s">
        <v>2255</v>
      </c>
      <c r="N197" s="112">
        <v>40129</v>
      </c>
      <c r="O197" s="115">
        <v>1311</v>
      </c>
      <c r="P197" s="110" t="s">
        <v>2158</v>
      </c>
      <c r="Q197" s="110" t="s">
        <v>5084</v>
      </c>
      <c r="R197" s="2"/>
      <c r="T197" s="4"/>
      <c r="U197" s="4"/>
      <c r="V197" s="2"/>
      <c r="X197" s="4"/>
      <c r="Y197" s="4"/>
      <c r="Z197" s="2"/>
      <c r="AB197" s="4"/>
      <c r="AC197" s="4"/>
      <c r="AD197" s="2"/>
      <c r="AF197" s="4"/>
      <c r="AG197" s="4"/>
      <c r="AH197" s="2"/>
      <c r="AJ197" s="4"/>
      <c r="AK197" s="4"/>
      <c r="AL197" s="2"/>
      <c r="AN197" s="4"/>
      <c r="AO197" s="4"/>
      <c r="AP197" s="2"/>
      <c r="AR197" s="4"/>
      <c r="AS197" s="4"/>
      <c r="AT197" s="2"/>
      <c r="AV197" s="4"/>
      <c r="AW197" s="4"/>
      <c r="AX197" s="2"/>
      <c r="AZ197" s="4"/>
      <c r="BA197" s="4"/>
      <c r="BB197" s="2"/>
    </row>
    <row r="198" spans="1:54" ht="42.75" x14ac:dyDescent="0.2">
      <c r="A198" s="110">
        <v>5111</v>
      </c>
      <c r="B198" s="111">
        <v>176</v>
      </c>
      <c r="C198" s="175" t="s">
        <v>1601</v>
      </c>
      <c r="D198" s="110" t="s">
        <v>697</v>
      </c>
      <c r="E198" s="110" t="s">
        <v>2347</v>
      </c>
      <c r="F198" s="110"/>
      <c r="G198" s="110"/>
      <c r="H198" s="110"/>
      <c r="I198" s="110" t="s">
        <v>774</v>
      </c>
      <c r="J198" s="110">
        <v>0</v>
      </c>
      <c r="K198" s="110">
        <v>0</v>
      </c>
      <c r="L198" s="110" t="s">
        <v>108</v>
      </c>
      <c r="M198" s="113" t="s">
        <v>2255</v>
      </c>
      <c r="N198" s="112">
        <v>40129</v>
      </c>
      <c r="O198" s="115">
        <v>1311</v>
      </c>
      <c r="P198" s="110" t="s">
        <v>363</v>
      </c>
      <c r="Q198" s="110" t="s">
        <v>5084</v>
      </c>
      <c r="R198" s="2"/>
      <c r="T198" s="4"/>
      <c r="U198" s="4"/>
      <c r="V198" s="2"/>
      <c r="X198" s="4"/>
      <c r="Y198" s="4"/>
      <c r="Z198" s="2"/>
      <c r="AB198" s="4"/>
      <c r="AC198" s="4"/>
      <c r="AD198" s="2"/>
      <c r="AF198" s="4"/>
      <c r="AG198" s="4"/>
      <c r="AH198" s="2"/>
      <c r="AJ198" s="4"/>
      <c r="AK198" s="4"/>
      <c r="AL198" s="2"/>
      <c r="AN198" s="4"/>
      <c r="AO198" s="4"/>
      <c r="AP198" s="2"/>
      <c r="AR198" s="4"/>
      <c r="AS198" s="4"/>
      <c r="AT198" s="2"/>
      <c r="AV198" s="4"/>
      <c r="AW198" s="4"/>
      <c r="AX198" s="2"/>
      <c r="AZ198" s="4"/>
      <c r="BA198" s="4"/>
      <c r="BB198" s="2"/>
    </row>
    <row r="199" spans="1:54" ht="42.75" x14ac:dyDescent="0.2">
      <c r="A199" s="110">
        <v>5111</v>
      </c>
      <c r="B199" s="111">
        <v>177</v>
      </c>
      <c r="C199" s="175" t="s">
        <v>1616</v>
      </c>
      <c r="D199" s="110" t="s">
        <v>697</v>
      </c>
      <c r="E199" s="110" t="s">
        <v>2347</v>
      </c>
      <c r="F199" s="110"/>
      <c r="G199" s="110"/>
      <c r="H199" s="110"/>
      <c r="I199" s="110" t="s">
        <v>774</v>
      </c>
      <c r="J199" s="110">
        <v>0</v>
      </c>
      <c r="K199" s="110">
        <v>0</v>
      </c>
      <c r="L199" s="110" t="s">
        <v>108</v>
      </c>
      <c r="M199" s="113" t="s">
        <v>2255</v>
      </c>
      <c r="N199" s="112">
        <v>40129</v>
      </c>
      <c r="O199" s="115">
        <v>1311</v>
      </c>
      <c r="P199" s="110" t="s">
        <v>363</v>
      </c>
      <c r="Q199" s="110" t="s">
        <v>5084</v>
      </c>
      <c r="R199" s="2"/>
      <c r="T199" s="4"/>
      <c r="U199" s="4"/>
      <c r="V199" s="2"/>
      <c r="X199" s="4"/>
      <c r="Y199" s="4"/>
      <c r="Z199" s="2"/>
      <c r="AB199" s="4"/>
      <c r="AC199" s="4"/>
      <c r="AD199" s="2"/>
      <c r="AF199" s="4"/>
      <c r="AG199" s="4"/>
      <c r="AH199" s="2"/>
      <c r="AJ199" s="4"/>
      <c r="AK199" s="4"/>
      <c r="AL199" s="2"/>
      <c r="AN199" s="4"/>
      <c r="AO199" s="4"/>
      <c r="AP199" s="2"/>
      <c r="AR199" s="4"/>
      <c r="AS199" s="4"/>
      <c r="AT199" s="2"/>
      <c r="AV199" s="4"/>
      <c r="AW199" s="4"/>
      <c r="AX199" s="2"/>
      <c r="AZ199" s="4"/>
      <c r="BA199" s="4"/>
      <c r="BB199" s="2"/>
    </row>
    <row r="200" spans="1:54" ht="42.75" x14ac:dyDescent="0.2">
      <c r="A200" s="110">
        <v>5111</v>
      </c>
      <c r="B200" s="111">
        <v>178</v>
      </c>
      <c r="C200" s="175" t="s">
        <v>1617</v>
      </c>
      <c r="D200" s="110" t="s">
        <v>697</v>
      </c>
      <c r="E200" s="110" t="s">
        <v>2347</v>
      </c>
      <c r="F200" s="110"/>
      <c r="G200" s="110"/>
      <c r="H200" s="110"/>
      <c r="I200" s="110" t="s">
        <v>774</v>
      </c>
      <c r="J200" s="110">
        <v>0</v>
      </c>
      <c r="K200" s="110">
        <v>0</v>
      </c>
      <c r="L200" s="110" t="s">
        <v>108</v>
      </c>
      <c r="M200" s="113" t="s">
        <v>2255</v>
      </c>
      <c r="N200" s="112">
        <v>40129</v>
      </c>
      <c r="O200" s="115">
        <v>1311</v>
      </c>
      <c r="P200" s="110" t="s">
        <v>363</v>
      </c>
      <c r="Q200" s="110" t="s">
        <v>5084</v>
      </c>
      <c r="R200" s="2"/>
      <c r="T200" s="4"/>
      <c r="U200" s="4"/>
      <c r="V200" s="2"/>
      <c r="X200" s="4"/>
      <c r="Y200" s="4"/>
      <c r="Z200" s="2"/>
      <c r="AB200" s="4"/>
      <c r="AC200" s="4"/>
      <c r="AD200" s="2"/>
      <c r="AF200" s="4"/>
      <c r="AG200" s="4"/>
      <c r="AH200" s="2"/>
      <c r="AJ200" s="4"/>
      <c r="AK200" s="4"/>
      <c r="AL200" s="2"/>
      <c r="AN200" s="4"/>
      <c r="AO200" s="4"/>
      <c r="AP200" s="2"/>
      <c r="AR200" s="4"/>
      <c r="AS200" s="4"/>
      <c r="AT200" s="2"/>
      <c r="AV200" s="4"/>
      <c r="AW200" s="4"/>
      <c r="AX200" s="2"/>
      <c r="AZ200" s="4"/>
      <c r="BA200" s="4"/>
      <c r="BB200" s="2"/>
    </row>
    <row r="201" spans="1:54" ht="42.75" x14ac:dyDescent="0.2">
      <c r="A201" s="110">
        <v>5111</v>
      </c>
      <c r="B201" s="111">
        <v>179</v>
      </c>
      <c r="C201" s="175" t="s">
        <v>1618</v>
      </c>
      <c r="D201" s="110" t="s">
        <v>697</v>
      </c>
      <c r="E201" s="110" t="s">
        <v>2347</v>
      </c>
      <c r="F201" s="110"/>
      <c r="G201" s="110"/>
      <c r="H201" s="110"/>
      <c r="I201" s="110" t="s">
        <v>774</v>
      </c>
      <c r="J201" s="110">
        <v>0</v>
      </c>
      <c r="K201" s="110">
        <v>0</v>
      </c>
      <c r="L201" s="110" t="s">
        <v>108</v>
      </c>
      <c r="M201" s="113" t="s">
        <v>2255</v>
      </c>
      <c r="N201" s="112">
        <v>40129</v>
      </c>
      <c r="O201" s="115">
        <v>1311</v>
      </c>
      <c r="P201" s="110" t="s">
        <v>363</v>
      </c>
      <c r="Q201" s="110" t="s">
        <v>5084</v>
      </c>
      <c r="R201" s="2"/>
      <c r="T201" s="4"/>
      <c r="U201" s="4"/>
      <c r="V201" s="2"/>
      <c r="X201" s="4"/>
      <c r="Y201" s="4"/>
      <c r="Z201" s="2"/>
      <c r="AB201" s="4"/>
      <c r="AC201" s="4"/>
      <c r="AD201" s="2"/>
      <c r="AF201" s="4"/>
      <c r="AG201" s="4"/>
      <c r="AH201" s="2"/>
      <c r="AJ201" s="4"/>
      <c r="AK201" s="4"/>
      <c r="AL201" s="2"/>
      <c r="AN201" s="4"/>
      <c r="AO201" s="4"/>
      <c r="AP201" s="2"/>
      <c r="AR201" s="4"/>
      <c r="AS201" s="4"/>
      <c r="AT201" s="2"/>
      <c r="AV201" s="4"/>
      <c r="AW201" s="4"/>
      <c r="AX201" s="2"/>
      <c r="AZ201" s="4"/>
      <c r="BA201" s="4"/>
      <c r="BB201" s="2"/>
    </row>
    <row r="202" spans="1:54" ht="42.75" x14ac:dyDescent="0.2">
      <c r="A202" s="110">
        <v>5111</v>
      </c>
      <c r="B202" s="111">
        <v>180</v>
      </c>
      <c r="C202" s="175" t="s">
        <v>1619</v>
      </c>
      <c r="D202" s="110" t="s">
        <v>697</v>
      </c>
      <c r="E202" s="110" t="s">
        <v>2347</v>
      </c>
      <c r="F202" s="110"/>
      <c r="G202" s="110"/>
      <c r="H202" s="110"/>
      <c r="I202" s="110" t="s">
        <v>774</v>
      </c>
      <c r="J202" s="110">
        <v>0</v>
      </c>
      <c r="K202" s="110">
        <v>0</v>
      </c>
      <c r="L202" s="110" t="s">
        <v>108</v>
      </c>
      <c r="M202" s="113" t="s">
        <v>2255</v>
      </c>
      <c r="N202" s="112">
        <v>40129</v>
      </c>
      <c r="O202" s="115">
        <v>1311</v>
      </c>
      <c r="P202" s="110" t="s">
        <v>363</v>
      </c>
      <c r="Q202" s="110" t="s">
        <v>5084</v>
      </c>
      <c r="R202" s="2"/>
      <c r="T202" s="4"/>
      <c r="U202" s="4"/>
      <c r="V202" s="2"/>
      <c r="X202" s="4"/>
      <c r="Y202" s="4"/>
      <c r="Z202" s="2"/>
      <c r="AB202" s="4"/>
      <c r="AC202" s="4"/>
      <c r="AD202" s="2"/>
      <c r="AF202" s="4"/>
      <c r="AG202" s="4"/>
      <c r="AH202" s="2"/>
      <c r="AJ202" s="4"/>
      <c r="AK202" s="4"/>
      <c r="AL202" s="2"/>
      <c r="AN202" s="4"/>
      <c r="AO202" s="4"/>
      <c r="AP202" s="2"/>
      <c r="AR202" s="4"/>
      <c r="AS202" s="4"/>
      <c r="AT202" s="2"/>
      <c r="AV202" s="4"/>
      <c r="AW202" s="4"/>
      <c r="AX202" s="2"/>
      <c r="AZ202" s="4"/>
      <c r="BA202" s="4"/>
      <c r="BB202" s="2"/>
    </row>
    <row r="203" spans="1:54" ht="42.75" x14ac:dyDescent="0.2">
      <c r="A203" s="110">
        <v>5111</v>
      </c>
      <c r="B203" s="111">
        <v>181</v>
      </c>
      <c r="C203" s="175" t="s">
        <v>1620</v>
      </c>
      <c r="D203" s="110" t="s">
        <v>697</v>
      </c>
      <c r="E203" s="110" t="s">
        <v>2347</v>
      </c>
      <c r="F203" s="110"/>
      <c r="G203" s="110"/>
      <c r="H203" s="110"/>
      <c r="I203" s="110" t="s">
        <v>774</v>
      </c>
      <c r="J203" s="110">
        <v>0</v>
      </c>
      <c r="K203" s="110">
        <v>0</v>
      </c>
      <c r="L203" s="110" t="s">
        <v>108</v>
      </c>
      <c r="M203" s="113" t="s">
        <v>2255</v>
      </c>
      <c r="N203" s="112">
        <v>40129</v>
      </c>
      <c r="O203" s="115">
        <v>1311</v>
      </c>
      <c r="P203" s="110" t="s">
        <v>363</v>
      </c>
      <c r="Q203" s="110" t="s">
        <v>5084</v>
      </c>
      <c r="R203" s="2"/>
      <c r="T203" s="4"/>
      <c r="U203" s="4"/>
      <c r="V203" s="2"/>
      <c r="X203" s="4"/>
      <c r="Y203" s="4"/>
      <c r="Z203" s="2"/>
      <c r="AB203" s="4"/>
      <c r="AC203" s="4"/>
      <c r="AD203" s="2"/>
      <c r="AF203" s="4"/>
      <c r="AG203" s="4"/>
      <c r="AH203" s="2"/>
      <c r="AJ203" s="4"/>
      <c r="AK203" s="4"/>
      <c r="AL203" s="2"/>
      <c r="AN203" s="4"/>
      <c r="AO203" s="4"/>
      <c r="AP203" s="2"/>
      <c r="AR203" s="4"/>
      <c r="AS203" s="4"/>
      <c r="AT203" s="2"/>
      <c r="AV203" s="4"/>
      <c r="AW203" s="4"/>
      <c r="AX203" s="2"/>
      <c r="AZ203" s="4"/>
      <c r="BA203" s="4"/>
      <c r="BB203" s="2"/>
    </row>
    <row r="204" spans="1:54" ht="42.75" x14ac:dyDescent="0.2">
      <c r="A204" s="110">
        <v>5111</v>
      </c>
      <c r="B204" s="111">
        <v>182</v>
      </c>
      <c r="C204" s="175" t="s">
        <v>1621</v>
      </c>
      <c r="D204" s="110" t="s">
        <v>697</v>
      </c>
      <c r="E204" s="110" t="s">
        <v>2347</v>
      </c>
      <c r="F204" s="110"/>
      <c r="G204" s="110"/>
      <c r="H204" s="110"/>
      <c r="I204" s="110" t="s">
        <v>774</v>
      </c>
      <c r="J204" s="110">
        <v>0</v>
      </c>
      <c r="K204" s="110">
        <v>0</v>
      </c>
      <c r="L204" s="110" t="s">
        <v>108</v>
      </c>
      <c r="M204" s="113" t="s">
        <v>2255</v>
      </c>
      <c r="N204" s="112">
        <v>40129</v>
      </c>
      <c r="O204" s="115">
        <v>1311</v>
      </c>
      <c r="P204" s="110" t="s">
        <v>363</v>
      </c>
      <c r="Q204" s="110" t="s">
        <v>5084</v>
      </c>
      <c r="R204" s="2"/>
      <c r="T204" s="4"/>
      <c r="U204" s="4"/>
      <c r="V204" s="2"/>
      <c r="X204" s="4"/>
      <c r="Y204" s="4"/>
      <c r="Z204" s="2"/>
      <c r="AB204" s="4"/>
      <c r="AC204" s="4"/>
      <c r="AD204" s="2"/>
      <c r="AF204" s="4"/>
      <c r="AG204" s="4"/>
      <c r="AH204" s="2"/>
      <c r="AJ204" s="4"/>
      <c r="AK204" s="4"/>
      <c r="AL204" s="2"/>
      <c r="AN204" s="4"/>
      <c r="AO204" s="4"/>
      <c r="AP204" s="2"/>
      <c r="AR204" s="4"/>
      <c r="AS204" s="4"/>
      <c r="AT204" s="2"/>
      <c r="AV204" s="4"/>
      <c r="AW204" s="4"/>
      <c r="AX204" s="2"/>
      <c r="AZ204" s="4"/>
      <c r="BA204" s="4"/>
      <c r="BB204" s="2"/>
    </row>
    <row r="205" spans="1:54" ht="42.75" x14ac:dyDescent="0.2">
      <c r="A205" s="110">
        <v>5111</v>
      </c>
      <c r="B205" s="111">
        <v>183</v>
      </c>
      <c r="C205" s="175" t="s">
        <v>1622</v>
      </c>
      <c r="D205" s="110" t="s">
        <v>697</v>
      </c>
      <c r="E205" s="110" t="s">
        <v>2347</v>
      </c>
      <c r="F205" s="110"/>
      <c r="G205" s="110"/>
      <c r="H205" s="110"/>
      <c r="I205" s="110" t="s">
        <v>774</v>
      </c>
      <c r="J205" s="110">
        <v>0</v>
      </c>
      <c r="K205" s="110">
        <v>0</v>
      </c>
      <c r="L205" s="110" t="s">
        <v>108</v>
      </c>
      <c r="M205" s="113" t="s">
        <v>2255</v>
      </c>
      <c r="N205" s="112">
        <v>40129</v>
      </c>
      <c r="O205" s="115">
        <v>1311</v>
      </c>
      <c r="P205" s="110" t="s">
        <v>363</v>
      </c>
      <c r="Q205" s="110" t="s">
        <v>5084</v>
      </c>
      <c r="R205" s="2"/>
      <c r="T205" s="4"/>
      <c r="U205" s="4"/>
      <c r="V205" s="2"/>
      <c r="X205" s="4"/>
      <c r="Y205" s="4"/>
      <c r="Z205" s="2"/>
      <c r="AB205" s="4"/>
      <c r="AC205" s="4"/>
      <c r="AD205" s="2"/>
      <c r="AF205" s="4"/>
      <c r="AG205" s="4"/>
      <c r="AH205" s="2"/>
      <c r="AJ205" s="4"/>
      <c r="AK205" s="4"/>
      <c r="AL205" s="2"/>
      <c r="AN205" s="4"/>
      <c r="AO205" s="4"/>
      <c r="AP205" s="2"/>
      <c r="AR205" s="4"/>
      <c r="AS205" s="4"/>
      <c r="AT205" s="2"/>
      <c r="AV205" s="4"/>
      <c r="AW205" s="4"/>
      <c r="AX205" s="2"/>
      <c r="AZ205" s="4"/>
      <c r="BA205" s="4"/>
      <c r="BB205" s="2"/>
    </row>
    <row r="206" spans="1:54" ht="42.75" x14ac:dyDescent="0.2">
      <c r="A206" s="110">
        <v>5111</v>
      </c>
      <c r="B206" s="111">
        <v>184</v>
      </c>
      <c r="C206" s="175" t="s">
        <v>1623</v>
      </c>
      <c r="D206" s="110" t="s">
        <v>697</v>
      </c>
      <c r="E206" s="110" t="s">
        <v>2347</v>
      </c>
      <c r="F206" s="110"/>
      <c r="G206" s="110"/>
      <c r="H206" s="110"/>
      <c r="I206" s="110" t="s">
        <v>774</v>
      </c>
      <c r="J206" s="110">
        <v>0</v>
      </c>
      <c r="K206" s="110">
        <v>0</v>
      </c>
      <c r="L206" s="110" t="s">
        <v>108</v>
      </c>
      <c r="M206" s="113" t="s">
        <v>2255</v>
      </c>
      <c r="N206" s="112">
        <v>40129</v>
      </c>
      <c r="O206" s="115">
        <v>1311</v>
      </c>
      <c r="P206" s="110" t="s">
        <v>363</v>
      </c>
      <c r="Q206" s="110" t="s">
        <v>5084</v>
      </c>
      <c r="R206" s="2"/>
      <c r="T206" s="4"/>
      <c r="U206" s="4"/>
      <c r="V206" s="2"/>
      <c r="X206" s="4"/>
      <c r="Y206" s="4"/>
      <c r="Z206" s="2"/>
      <c r="AB206" s="4"/>
      <c r="AC206" s="4"/>
      <c r="AD206" s="2"/>
      <c r="AF206" s="4"/>
      <c r="AG206" s="4"/>
      <c r="AH206" s="2"/>
      <c r="AJ206" s="4"/>
      <c r="AK206" s="4"/>
      <c r="AL206" s="2"/>
      <c r="AN206" s="4"/>
      <c r="AO206" s="4"/>
      <c r="AP206" s="2"/>
      <c r="AR206" s="4"/>
      <c r="AS206" s="4"/>
      <c r="AT206" s="2"/>
      <c r="AV206" s="4"/>
      <c r="AW206" s="4"/>
      <c r="AX206" s="2"/>
      <c r="AZ206" s="4"/>
      <c r="BA206" s="4"/>
      <c r="BB206" s="2"/>
    </row>
    <row r="207" spans="1:54" ht="42.75" x14ac:dyDescent="0.2">
      <c r="A207" s="110">
        <v>5111</v>
      </c>
      <c r="B207" s="111">
        <v>185</v>
      </c>
      <c r="C207" s="175" t="s">
        <v>1624</v>
      </c>
      <c r="D207" s="110" t="s">
        <v>697</v>
      </c>
      <c r="E207" s="110" t="s">
        <v>2347</v>
      </c>
      <c r="F207" s="110"/>
      <c r="G207" s="110"/>
      <c r="H207" s="110"/>
      <c r="I207" s="110" t="s">
        <v>774</v>
      </c>
      <c r="J207" s="110">
        <v>0</v>
      </c>
      <c r="K207" s="110">
        <v>0</v>
      </c>
      <c r="L207" s="110" t="s">
        <v>108</v>
      </c>
      <c r="M207" s="113" t="s">
        <v>2255</v>
      </c>
      <c r="N207" s="112">
        <v>40129</v>
      </c>
      <c r="O207" s="115">
        <v>1311</v>
      </c>
      <c r="P207" s="110" t="s">
        <v>363</v>
      </c>
      <c r="Q207" s="110" t="s">
        <v>5084</v>
      </c>
      <c r="R207" s="2"/>
      <c r="T207" s="4"/>
      <c r="U207" s="4"/>
      <c r="V207" s="2"/>
      <c r="X207" s="4"/>
      <c r="Y207" s="4"/>
      <c r="Z207" s="2"/>
      <c r="AB207" s="4"/>
      <c r="AC207" s="4"/>
      <c r="AD207" s="2"/>
      <c r="AF207" s="4"/>
      <c r="AG207" s="4"/>
      <c r="AH207" s="2"/>
      <c r="AJ207" s="4"/>
      <c r="AK207" s="4"/>
      <c r="AL207" s="2"/>
      <c r="AN207" s="4"/>
      <c r="AO207" s="4"/>
      <c r="AP207" s="2"/>
      <c r="AR207" s="4"/>
      <c r="AS207" s="4"/>
      <c r="AT207" s="2"/>
      <c r="AV207" s="4"/>
      <c r="AW207" s="4"/>
      <c r="AX207" s="2"/>
      <c r="AZ207" s="4"/>
      <c r="BA207" s="4"/>
      <c r="BB207" s="2"/>
    </row>
    <row r="208" spans="1:54" ht="42.75" x14ac:dyDescent="0.2">
      <c r="A208" s="110">
        <v>5111</v>
      </c>
      <c r="B208" s="111">
        <v>186</v>
      </c>
      <c r="C208" s="175" t="s">
        <v>1633</v>
      </c>
      <c r="D208" s="110" t="s">
        <v>697</v>
      </c>
      <c r="E208" s="110" t="s">
        <v>2347</v>
      </c>
      <c r="F208" s="110"/>
      <c r="G208" s="110"/>
      <c r="H208" s="110"/>
      <c r="I208" s="110" t="s">
        <v>774</v>
      </c>
      <c r="J208" s="110">
        <v>0</v>
      </c>
      <c r="K208" s="110">
        <v>0</v>
      </c>
      <c r="L208" s="110" t="s">
        <v>108</v>
      </c>
      <c r="M208" s="113" t="s">
        <v>2255</v>
      </c>
      <c r="N208" s="112">
        <v>40129</v>
      </c>
      <c r="O208" s="115">
        <v>1311</v>
      </c>
      <c r="P208" s="110" t="s">
        <v>363</v>
      </c>
      <c r="Q208" s="110" t="s">
        <v>5084</v>
      </c>
      <c r="R208" s="2"/>
      <c r="T208" s="4"/>
      <c r="U208" s="4"/>
      <c r="V208" s="2"/>
      <c r="X208" s="4"/>
      <c r="Y208" s="4"/>
      <c r="Z208" s="2"/>
      <c r="AB208" s="4"/>
      <c r="AC208" s="4"/>
      <c r="AD208" s="2"/>
      <c r="AF208" s="4"/>
      <c r="AG208" s="4"/>
      <c r="AH208" s="2"/>
      <c r="AJ208" s="4"/>
      <c r="AK208" s="4"/>
      <c r="AL208" s="2"/>
      <c r="AN208" s="4"/>
      <c r="AO208" s="4"/>
      <c r="AP208" s="2"/>
      <c r="AR208" s="4"/>
      <c r="AS208" s="4"/>
      <c r="AT208" s="2"/>
      <c r="AV208" s="4"/>
      <c r="AW208" s="4"/>
      <c r="AX208" s="2"/>
      <c r="AZ208" s="4"/>
      <c r="BA208" s="4"/>
      <c r="BB208" s="2"/>
    </row>
    <row r="209" spans="1:54" ht="42.75" x14ac:dyDescent="0.2">
      <c r="A209" s="110">
        <v>5111</v>
      </c>
      <c r="B209" s="111">
        <v>187</v>
      </c>
      <c r="C209" s="175" t="s">
        <v>1634</v>
      </c>
      <c r="D209" s="110" t="s">
        <v>697</v>
      </c>
      <c r="E209" s="110" t="s">
        <v>2347</v>
      </c>
      <c r="F209" s="110"/>
      <c r="G209" s="110"/>
      <c r="H209" s="110"/>
      <c r="I209" s="110" t="s">
        <v>774</v>
      </c>
      <c r="J209" s="110">
        <v>0</v>
      </c>
      <c r="K209" s="110">
        <v>0</v>
      </c>
      <c r="L209" s="110" t="s">
        <v>108</v>
      </c>
      <c r="M209" s="113" t="s">
        <v>2255</v>
      </c>
      <c r="N209" s="112">
        <v>40129</v>
      </c>
      <c r="O209" s="115">
        <v>1311</v>
      </c>
      <c r="P209" s="110" t="s">
        <v>2377</v>
      </c>
      <c r="Q209" s="110" t="s">
        <v>5084</v>
      </c>
      <c r="R209" s="2"/>
      <c r="T209" s="4"/>
      <c r="U209" s="4"/>
      <c r="V209" s="2"/>
      <c r="X209" s="4"/>
      <c r="Y209" s="4"/>
      <c r="Z209" s="2"/>
      <c r="AB209" s="4"/>
      <c r="AC209" s="4"/>
      <c r="AD209" s="2"/>
      <c r="AF209" s="4"/>
      <c r="AG209" s="4"/>
      <c r="AH209" s="2"/>
      <c r="AJ209" s="4"/>
      <c r="AK209" s="4"/>
      <c r="AL209" s="2"/>
      <c r="AN209" s="4"/>
      <c r="AO209" s="4"/>
      <c r="AP209" s="2"/>
      <c r="AR209" s="4"/>
      <c r="AS209" s="4"/>
      <c r="AT209" s="2"/>
      <c r="AV209" s="4"/>
      <c r="AW209" s="4"/>
      <c r="AX209" s="2"/>
      <c r="AZ209" s="4"/>
      <c r="BA209" s="4"/>
      <c r="BB209" s="2"/>
    </row>
    <row r="210" spans="1:54" ht="42.75" x14ac:dyDescent="0.2">
      <c r="A210" s="110">
        <v>5111</v>
      </c>
      <c r="B210" s="111">
        <v>188</v>
      </c>
      <c r="C210" s="175" t="s">
        <v>1635</v>
      </c>
      <c r="D210" s="110" t="s">
        <v>697</v>
      </c>
      <c r="E210" s="110" t="s">
        <v>2347</v>
      </c>
      <c r="F210" s="110"/>
      <c r="G210" s="110"/>
      <c r="H210" s="110"/>
      <c r="I210" s="110" t="s">
        <v>774</v>
      </c>
      <c r="J210" s="110">
        <v>0</v>
      </c>
      <c r="K210" s="110">
        <v>0</v>
      </c>
      <c r="L210" s="110" t="s">
        <v>108</v>
      </c>
      <c r="M210" s="113" t="s">
        <v>2255</v>
      </c>
      <c r="N210" s="112">
        <v>40129</v>
      </c>
      <c r="O210" s="115">
        <v>1311</v>
      </c>
      <c r="P210" s="110" t="s">
        <v>363</v>
      </c>
      <c r="Q210" s="110" t="s">
        <v>5084</v>
      </c>
      <c r="R210" s="2"/>
      <c r="T210" s="4"/>
      <c r="U210" s="4"/>
      <c r="V210" s="2"/>
      <c r="X210" s="4"/>
      <c r="Y210" s="4"/>
      <c r="Z210" s="2"/>
      <c r="AB210" s="4"/>
      <c r="AC210" s="4"/>
      <c r="AD210" s="2"/>
      <c r="AF210" s="4"/>
      <c r="AG210" s="4"/>
      <c r="AH210" s="2"/>
      <c r="AJ210" s="4"/>
      <c r="AK210" s="4"/>
      <c r="AL210" s="2"/>
      <c r="AN210" s="4"/>
      <c r="AO210" s="4"/>
      <c r="AP210" s="2"/>
      <c r="AR210" s="4"/>
      <c r="AS210" s="4"/>
      <c r="AT210" s="2"/>
      <c r="AV210" s="4"/>
      <c r="AW210" s="4"/>
      <c r="AX210" s="2"/>
      <c r="AZ210" s="4"/>
      <c r="BA210" s="4"/>
      <c r="BB210" s="2"/>
    </row>
    <row r="211" spans="1:54" ht="42.75" x14ac:dyDescent="0.2">
      <c r="A211" s="110">
        <v>5111</v>
      </c>
      <c r="B211" s="111">
        <v>189</v>
      </c>
      <c r="C211" s="175" t="s">
        <v>1640</v>
      </c>
      <c r="D211" s="110" t="s">
        <v>697</v>
      </c>
      <c r="E211" s="110" t="s">
        <v>2347</v>
      </c>
      <c r="F211" s="110"/>
      <c r="G211" s="110"/>
      <c r="H211" s="110"/>
      <c r="I211" s="110" t="s">
        <v>774</v>
      </c>
      <c r="J211" s="110">
        <v>0</v>
      </c>
      <c r="K211" s="110">
        <v>0</v>
      </c>
      <c r="L211" s="110" t="s">
        <v>108</v>
      </c>
      <c r="M211" s="113" t="s">
        <v>2255</v>
      </c>
      <c r="N211" s="112">
        <v>40129</v>
      </c>
      <c r="O211" s="115">
        <v>1311</v>
      </c>
      <c r="P211" s="110" t="s">
        <v>363</v>
      </c>
      <c r="Q211" s="110" t="s">
        <v>5084</v>
      </c>
      <c r="R211" s="2"/>
      <c r="T211" s="4"/>
      <c r="U211" s="4"/>
      <c r="V211" s="2"/>
      <c r="X211" s="4"/>
      <c r="Y211" s="4"/>
      <c r="Z211" s="2"/>
      <c r="AB211" s="4"/>
      <c r="AC211" s="4"/>
      <c r="AD211" s="2"/>
      <c r="AF211" s="4"/>
      <c r="AG211" s="4"/>
      <c r="AH211" s="2"/>
      <c r="AJ211" s="4"/>
      <c r="AK211" s="4"/>
      <c r="AL211" s="2"/>
      <c r="AN211" s="4"/>
      <c r="AO211" s="4"/>
      <c r="AP211" s="2"/>
      <c r="AR211" s="4"/>
      <c r="AS211" s="4"/>
      <c r="AT211" s="2"/>
      <c r="AV211" s="4"/>
      <c r="AW211" s="4"/>
      <c r="AX211" s="2"/>
      <c r="AZ211" s="4"/>
      <c r="BA211" s="4"/>
      <c r="BB211" s="2"/>
    </row>
    <row r="212" spans="1:54" ht="42.75" x14ac:dyDescent="0.2">
      <c r="A212" s="110">
        <v>5111</v>
      </c>
      <c r="B212" s="111">
        <v>190</v>
      </c>
      <c r="C212" s="175" t="s">
        <v>1641</v>
      </c>
      <c r="D212" s="110" t="s">
        <v>697</v>
      </c>
      <c r="E212" s="110" t="s">
        <v>2347</v>
      </c>
      <c r="F212" s="110"/>
      <c r="G212" s="110"/>
      <c r="H212" s="110"/>
      <c r="I212" s="110" t="s">
        <v>774</v>
      </c>
      <c r="J212" s="110">
        <v>0</v>
      </c>
      <c r="K212" s="110">
        <v>0</v>
      </c>
      <c r="L212" s="110" t="s">
        <v>108</v>
      </c>
      <c r="M212" s="113" t="s">
        <v>2255</v>
      </c>
      <c r="N212" s="112">
        <v>40129</v>
      </c>
      <c r="O212" s="115">
        <v>1311</v>
      </c>
      <c r="P212" s="110" t="s">
        <v>363</v>
      </c>
      <c r="Q212" s="110" t="s">
        <v>5084</v>
      </c>
      <c r="R212" s="2"/>
      <c r="T212" s="4"/>
      <c r="U212" s="4"/>
      <c r="V212" s="2"/>
      <c r="X212" s="4"/>
      <c r="Y212" s="4"/>
      <c r="Z212" s="2"/>
      <c r="AB212" s="4"/>
      <c r="AC212" s="4"/>
      <c r="AD212" s="2"/>
      <c r="AF212" s="4"/>
      <c r="AG212" s="4"/>
      <c r="AH212" s="2"/>
      <c r="AJ212" s="4"/>
      <c r="AK212" s="4"/>
      <c r="AL212" s="2"/>
      <c r="AN212" s="4"/>
      <c r="AO212" s="4"/>
      <c r="AP212" s="2"/>
      <c r="AR212" s="4"/>
      <c r="AS212" s="4"/>
      <c r="AT212" s="2"/>
      <c r="AV212" s="4"/>
      <c r="AW212" s="4"/>
      <c r="AX212" s="2"/>
      <c r="AZ212" s="4"/>
      <c r="BA212" s="4"/>
      <c r="BB212" s="2"/>
    </row>
    <row r="213" spans="1:54" ht="42.75" x14ac:dyDescent="0.2">
      <c r="A213" s="110">
        <v>5111</v>
      </c>
      <c r="B213" s="111">
        <v>191</v>
      </c>
      <c r="C213" s="175" t="s">
        <v>1642</v>
      </c>
      <c r="D213" s="110" t="s">
        <v>697</v>
      </c>
      <c r="E213" s="110" t="s">
        <v>2347</v>
      </c>
      <c r="F213" s="110"/>
      <c r="G213" s="110"/>
      <c r="H213" s="110"/>
      <c r="I213" s="110" t="s">
        <v>774</v>
      </c>
      <c r="J213" s="110">
        <v>0</v>
      </c>
      <c r="K213" s="110">
        <v>0</v>
      </c>
      <c r="L213" s="110" t="s">
        <v>108</v>
      </c>
      <c r="M213" s="113" t="s">
        <v>2255</v>
      </c>
      <c r="N213" s="112">
        <v>40129</v>
      </c>
      <c r="O213" s="115">
        <v>1311</v>
      </c>
      <c r="P213" s="110" t="s">
        <v>363</v>
      </c>
      <c r="Q213" s="110" t="s">
        <v>5084</v>
      </c>
      <c r="R213" s="2"/>
      <c r="T213" s="4"/>
      <c r="U213" s="4"/>
      <c r="V213" s="2"/>
      <c r="X213" s="4"/>
      <c r="Y213" s="4"/>
      <c r="Z213" s="2"/>
      <c r="AB213" s="4"/>
      <c r="AC213" s="4"/>
      <c r="AD213" s="2"/>
      <c r="AF213" s="4"/>
      <c r="AG213" s="4"/>
      <c r="AH213" s="2"/>
      <c r="AJ213" s="4"/>
      <c r="AK213" s="4"/>
      <c r="AL213" s="2"/>
      <c r="AN213" s="4"/>
      <c r="AO213" s="4"/>
      <c r="AP213" s="2"/>
      <c r="AR213" s="4"/>
      <c r="AS213" s="4"/>
      <c r="AT213" s="2"/>
      <c r="AV213" s="4"/>
      <c r="AW213" s="4"/>
      <c r="AX213" s="2"/>
      <c r="AZ213" s="4"/>
      <c r="BA213" s="4"/>
      <c r="BB213" s="2"/>
    </row>
    <row r="214" spans="1:54" ht="42.75" x14ac:dyDescent="0.2">
      <c r="A214" s="110">
        <v>5111</v>
      </c>
      <c r="B214" s="111">
        <v>192</v>
      </c>
      <c r="C214" s="175" t="s">
        <v>1647</v>
      </c>
      <c r="D214" s="110" t="s">
        <v>697</v>
      </c>
      <c r="E214" s="110" t="s">
        <v>2347</v>
      </c>
      <c r="F214" s="110"/>
      <c r="G214" s="110"/>
      <c r="H214" s="110"/>
      <c r="I214" s="110" t="s">
        <v>774</v>
      </c>
      <c r="J214" s="110">
        <v>0</v>
      </c>
      <c r="K214" s="110">
        <v>0</v>
      </c>
      <c r="L214" s="110" t="s">
        <v>108</v>
      </c>
      <c r="M214" s="113" t="s">
        <v>2255</v>
      </c>
      <c r="N214" s="112">
        <v>40129</v>
      </c>
      <c r="O214" s="115">
        <v>1311</v>
      </c>
      <c r="P214" s="110" t="s">
        <v>363</v>
      </c>
      <c r="Q214" s="110" t="s">
        <v>5145</v>
      </c>
      <c r="R214" s="2"/>
      <c r="T214" s="4"/>
      <c r="U214" s="4"/>
      <c r="V214" s="2"/>
      <c r="X214" s="4"/>
      <c r="Y214" s="4"/>
      <c r="Z214" s="2"/>
      <c r="AB214" s="4"/>
      <c r="AC214" s="4"/>
      <c r="AD214" s="2"/>
      <c r="AF214" s="4"/>
      <c r="AG214" s="4"/>
      <c r="AH214" s="2"/>
      <c r="AJ214" s="4"/>
      <c r="AK214" s="4"/>
      <c r="AL214" s="2"/>
      <c r="AN214" s="4"/>
      <c r="AO214" s="4"/>
      <c r="AP214" s="2"/>
      <c r="AR214" s="4"/>
      <c r="AS214" s="4"/>
      <c r="AT214" s="2"/>
      <c r="AV214" s="4"/>
      <c r="AW214" s="4"/>
      <c r="AX214" s="2"/>
      <c r="AZ214" s="4"/>
      <c r="BA214" s="4"/>
      <c r="BB214" s="2"/>
    </row>
    <row r="215" spans="1:54" ht="42.75" x14ac:dyDescent="0.2">
      <c r="A215" s="110">
        <v>5111</v>
      </c>
      <c r="B215" s="111">
        <v>193</v>
      </c>
      <c r="C215" s="175" t="s">
        <v>1456</v>
      </c>
      <c r="D215" s="110" t="s">
        <v>698</v>
      </c>
      <c r="E215" s="110" t="s">
        <v>2347</v>
      </c>
      <c r="F215" s="110"/>
      <c r="G215" s="110"/>
      <c r="H215" s="110"/>
      <c r="I215" s="110" t="s">
        <v>774</v>
      </c>
      <c r="J215" s="110">
        <v>0</v>
      </c>
      <c r="K215" s="110">
        <v>0</v>
      </c>
      <c r="L215" s="110" t="s">
        <v>108</v>
      </c>
      <c r="M215" s="113" t="s">
        <v>2255</v>
      </c>
      <c r="N215" s="112">
        <v>40129</v>
      </c>
      <c r="O215" s="115">
        <v>2058.5</v>
      </c>
      <c r="P215" s="110" t="s">
        <v>363</v>
      </c>
      <c r="Q215" s="110" t="s">
        <v>5084</v>
      </c>
      <c r="R215" s="2"/>
      <c r="T215" s="4"/>
      <c r="U215" s="4"/>
      <c r="V215" s="2"/>
      <c r="X215" s="4"/>
      <c r="Y215" s="4"/>
      <c r="Z215" s="2"/>
      <c r="AB215" s="4"/>
      <c r="AC215" s="4"/>
      <c r="AD215" s="2"/>
      <c r="AF215" s="4"/>
      <c r="AG215" s="4"/>
      <c r="AH215" s="2"/>
      <c r="AJ215" s="4"/>
      <c r="AK215" s="4"/>
      <c r="AL215" s="2"/>
      <c r="AN215" s="4"/>
      <c r="AO215" s="4"/>
      <c r="AP215" s="2"/>
      <c r="AR215" s="4"/>
      <c r="AS215" s="4"/>
      <c r="AT215" s="2"/>
      <c r="AV215" s="4"/>
      <c r="AW215" s="4"/>
      <c r="AX215" s="2"/>
      <c r="AZ215" s="4"/>
      <c r="BA215" s="4"/>
      <c r="BB215" s="2"/>
    </row>
    <row r="216" spans="1:54" ht="42.75" x14ac:dyDescent="0.2">
      <c r="A216" s="110">
        <v>5111</v>
      </c>
      <c r="B216" s="111">
        <v>194</v>
      </c>
      <c r="C216" s="175" t="s">
        <v>1457</v>
      </c>
      <c r="D216" s="110" t="s">
        <v>698</v>
      </c>
      <c r="E216" s="110" t="s">
        <v>2347</v>
      </c>
      <c r="F216" s="110"/>
      <c r="G216" s="110"/>
      <c r="H216" s="110"/>
      <c r="I216" s="110" t="s">
        <v>774</v>
      </c>
      <c r="J216" s="110">
        <v>0</v>
      </c>
      <c r="K216" s="110">
        <v>0</v>
      </c>
      <c r="L216" s="110" t="s">
        <v>108</v>
      </c>
      <c r="M216" s="113" t="s">
        <v>2255</v>
      </c>
      <c r="N216" s="112">
        <v>40129</v>
      </c>
      <c r="O216" s="115">
        <v>2058.5</v>
      </c>
      <c r="P216" s="110" t="s">
        <v>242</v>
      </c>
      <c r="Q216" s="110" t="s">
        <v>5084</v>
      </c>
      <c r="R216" s="2"/>
      <c r="T216" s="4"/>
      <c r="U216" s="4"/>
      <c r="V216" s="2"/>
      <c r="X216" s="4"/>
      <c r="Y216" s="4"/>
      <c r="Z216" s="2"/>
      <c r="AB216" s="4"/>
      <c r="AC216" s="4"/>
      <c r="AD216" s="2"/>
      <c r="AF216" s="4"/>
      <c r="AG216" s="4"/>
      <c r="AH216" s="2"/>
      <c r="AJ216" s="4"/>
      <c r="AK216" s="4"/>
      <c r="AL216" s="2"/>
      <c r="AN216" s="4"/>
      <c r="AO216" s="4"/>
      <c r="AP216" s="2"/>
      <c r="AR216" s="4"/>
      <c r="AS216" s="4"/>
      <c r="AT216" s="2"/>
      <c r="AV216" s="4"/>
      <c r="AW216" s="4"/>
      <c r="AX216" s="2"/>
      <c r="AZ216" s="4"/>
      <c r="BA216" s="4"/>
      <c r="BB216" s="2"/>
    </row>
    <row r="217" spans="1:54" ht="42.75" x14ac:dyDescent="0.2">
      <c r="A217" s="110">
        <v>5111</v>
      </c>
      <c r="B217" s="111">
        <v>195</v>
      </c>
      <c r="C217" s="175" t="s">
        <v>1458</v>
      </c>
      <c r="D217" s="110" t="s">
        <v>698</v>
      </c>
      <c r="E217" s="110" t="s">
        <v>2347</v>
      </c>
      <c r="F217" s="110"/>
      <c r="G217" s="110"/>
      <c r="H217" s="110"/>
      <c r="I217" s="110" t="s">
        <v>774</v>
      </c>
      <c r="J217" s="110">
        <v>0</v>
      </c>
      <c r="K217" s="110">
        <v>0</v>
      </c>
      <c r="L217" s="110" t="s">
        <v>108</v>
      </c>
      <c r="M217" s="113" t="s">
        <v>2255</v>
      </c>
      <c r="N217" s="112">
        <v>40129</v>
      </c>
      <c r="O217" s="115">
        <v>2058.5</v>
      </c>
      <c r="P217" s="110" t="s">
        <v>242</v>
      </c>
      <c r="Q217" s="110" t="s">
        <v>5084</v>
      </c>
      <c r="R217" s="2"/>
      <c r="T217" s="4"/>
      <c r="U217" s="4"/>
      <c r="V217" s="2"/>
      <c r="X217" s="4"/>
      <c r="Y217" s="4"/>
      <c r="Z217" s="2"/>
      <c r="AB217" s="4"/>
      <c r="AC217" s="4"/>
      <c r="AD217" s="2"/>
      <c r="AF217" s="4"/>
      <c r="AG217" s="4"/>
      <c r="AH217" s="2"/>
      <c r="AJ217" s="4"/>
      <c r="AK217" s="4"/>
      <c r="AL217" s="2"/>
      <c r="AN217" s="4"/>
      <c r="AO217" s="4"/>
      <c r="AP217" s="2"/>
      <c r="AR217" s="4"/>
      <c r="AS217" s="4"/>
      <c r="AT217" s="2"/>
      <c r="AV217" s="4"/>
      <c r="AW217" s="4"/>
      <c r="AX217" s="2"/>
      <c r="AZ217" s="4"/>
      <c r="BA217" s="4"/>
      <c r="BB217" s="2"/>
    </row>
    <row r="218" spans="1:54" ht="42.75" x14ac:dyDescent="0.2">
      <c r="A218" s="110">
        <v>5111</v>
      </c>
      <c r="B218" s="111">
        <v>196</v>
      </c>
      <c r="C218" s="175" t="s">
        <v>1459</v>
      </c>
      <c r="D218" s="110" t="s">
        <v>698</v>
      </c>
      <c r="E218" s="110" t="s">
        <v>2347</v>
      </c>
      <c r="F218" s="110"/>
      <c r="G218" s="110"/>
      <c r="H218" s="110"/>
      <c r="I218" s="110" t="s">
        <v>774</v>
      </c>
      <c r="J218" s="110">
        <v>0</v>
      </c>
      <c r="K218" s="110">
        <v>0</v>
      </c>
      <c r="L218" s="110" t="s">
        <v>108</v>
      </c>
      <c r="M218" s="113" t="s">
        <v>2255</v>
      </c>
      <c r="N218" s="112">
        <v>40129</v>
      </c>
      <c r="O218" s="115">
        <v>2058.5</v>
      </c>
      <c r="P218" s="110" t="s">
        <v>363</v>
      </c>
      <c r="Q218" s="110" t="s">
        <v>5084</v>
      </c>
      <c r="R218" s="2"/>
      <c r="T218" s="4"/>
      <c r="U218" s="4"/>
      <c r="V218" s="2"/>
      <c r="X218" s="4"/>
      <c r="Y218" s="4"/>
      <c r="Z218" s="2"/>
      <c r="AB218" s="4"/>
      <c r="AC218" s="4"/>
      <c r="AD218" s="2"/>
      <c r="AF218" s="4"/>
      <c r="AG218" s="4"/>
      <c r="AH218" s="2"/>
      <c r="AJ218" s="4"/>
      <c r="AK218" s="4"/>
      <c r="AL218" s="2"/>
      <c r="AN218" s="4"/>
      <c r="AO218" s="4"/>
      <c r="AP218" s="2"/>
      <c r="AR218" s="4"/>
      <c r="AS218" s="4"/>
      <c r="AT218" s="2"/>
      <c r="AV218" s="4"/>
      <c r="AW218" s="4"/>
      <c r="AX218" s="2"/>
      <c r="AZ218" s="4"/>
      <c r="BA218" s="4"/>
      <c r="BB218" s="2"/>
    </row>
    <row r="219" spans="1:54" ht="42.75" x14ac:dyDescent="0.2">
      <c r="A219" s="110">
        <v>5111</v>
      </c>
      <c r="B219" s="111">
        <v>197</v>
      </c>
      <c r="C219" s="175" t="s">
        <v>1460</v>
      </c>
      <c r="D219" s="110" t="s">
        <v>698</v>
      </c>
      <c r="E219" s="110" t="s">
        <v>2347</v>
      </c>
      <c r="F219" s="110"/>
      <c r="G219" s="110"/>
      <c r="H219" s="110"/>
      <c r="I219" s="110" t="s">
        <v>774</v>
      </c>
      <c r="J219" s="110">
        <v>0</v>
      </c>
      <c r="K219" s="110">
        <v>0</v>
      </c>
      <c r="L219" s="110" t="s">
        <v>108</v>
      </c>
      <c r="M219" s="113" t="s">
        <v>2255</v>
      </c>
      <c r="N219" s="112">
        <v>40129</v>
      </c>
      <c r="O219" s="115">
        <v>2058.5</v>
      </c>
      <c r="P219" s="110" t="s">
        <v>363</v>
      </c>
      <c r="Q219" s="110" t="s">
        <v>5084</v>
      </c>
      <c r="R219" s="2"/>
      <c r="T219" s="4"/>
      <c r="U219" s="4"/>
      <c r="V219" s="2"/>
      <c r="X219" s="4"/>
      <c r="Y219" s="4"/>
      <c r="Z219" s="2"/>
      <c r="AB219" s="4"/>
      <c r="AC219" s="4"/>
      <c r="AD219" s="2"/>
      <c r="AF219" s="4"/>
      <c r="AG219" s="4"/>
      <c r="AH219" s="2"/>
      <c r="AJ219" s="4"/>
      <c r="AK219" s="4"/>
      <c r="AL219" s="2"/>
      <c r="AN219" s="4"/>
      <c r="AO219" s="4"/>
      <c r="AP219" s="2"/>
      <c r="AR219" s="4"/>
      <c r="AS219" s="4"/>
      <c r="AT219" s="2"/>
      <c r="AV219" s="4"/>
      <c r="AW219" s="4"/>
      <c r="AX219" s="2"/>
      <c r="AZ219" s="4"/>
      <c r="BA219" s="4"/>
      <c r="BB219" s="2"/>
    </row>
    <row r="220" spans="1:54" ht="42.75" x14ac:dyDescent="0.2">
      <c r="A220" s="110">
        <v>5111</v>
      </c>
      <c r="B220" s="111">
        <v>198</v>
      </c>
      <c r="C220" s="175" t="s">
        <v>1461</v>
      </c>
      <c r="D220" s="110" t="s">
        <v>698</v>
      </c>
      <c r="E220" s="110" t="s">
        <v>2347</v>
      </c>
      <c r="F220" s="110"/>
      <c r="G220" s="110"/>
      <c r="H220" s="110"/>
      <c r="I220" s="110" t="s">
        <v>774</v>
      </c>
      <c r="J220" s="110">
        <v>0</v>
      </c>
      <c r="K220" s="110">
        <v>0</v>
      </c>
      <c r="L220" s="110" t="s">
        <v>108</v>
      </c>
      <c r="M220" s="113" t="s">
        <v>2255</v>
      </c>
      <c r="N220" s="112">
        <v>40129</v>
      </c>
      <c r="O220" s="115">
        <v>2058.5</v>
      </c>
      <c r="P220" s="110" t="s">
        <v>242</v>
      </c>
      <c r="Q220" s="110" t="s">
        <v>5084</v>
      </c>
      <c r="R220" s="2"/>
      <c r="T220" s="4"/>
      <c r="U220" s="4"/>
      <c r="V220" s="2"/>
      <c r="X220" s="4"/>
      <c r="Y220" s="4"/>
      <c r="Z220" s="2"/>
      <c r="AB220" s="4"/>
      <c r="AC220" s="4"/>
      <c r="AD220" s="2"/>
      <c r="AF220" s="4"/>
      <c r="AG220" s="4"/>
      <c r="AH220" s="2"/>
      <c r="AJ220" s="4"/>
      <c r="AK220" s="4"/>
      <c r="AL220" s="2"/>
      <c r="AN220" s="4"/>
      <c r="AO220" s="4"/>
      <c r="AP220" s="2"/>
      <c r="AR220" s="4"/>
      <c r="AS220" s="4"/>
      <c r="AT220" s="2"/>
      <c r="AV220" s="4"/>
      <c r="AW220" s="4"/>
      <c r="AX220" s="2"/>
      <c r="AZ220" s="4"/>
      <c r="BA220" s="4"/>
      <c r="BB220" s="2"/>
    </row>
    <row r="221" spans="1:54" ht="42.75" x14ac:dyDescent="0.2">
      <c r="A221" s="110">
        <v>5111</v>
      </c>
      <c r="B221" s="111">
        <v>199</v>
      </c>
      <c r="C221" s="175" t="s">
        <v>1462</v>
      </c>
      <c r="D221" s="110" t="s">
        <v>698</v>
      </c>
      <c r="E221" s="110" t="s">
        <v>2347</v>
      </c>
      <c r="F221" s="110"/>
      <c r="G221" s="110"/>
      <c r="H221" s="110"/>
      <c r="I221" s="110" t="s">
        <v>774</v>
      </c>
      <c r="J221" s="110">
        <v>0</v>
      </c>
      <c r="K221" s="110">
        <v>0</v>
      </c>
      <c r="L221" s="110" t="s">
        <v>108</v>
      </c>
      <c r="M221" s="113" t="s">
        <v>2255</v>
      </c>
      <c r="N221" s="112">
        <v>40129</v>
      </c>
      <c r="O221" s="115">
        <v>2058.5</v>
      </c>
      <c r="P221" s="110" t="s">
        <v>363</v>
      </c>
      <c r="Q221" s="110" t="s">
        <v>5084</v>
      </c>
      <c r="R221" s="2"/>
      <c r="T221" s="4"/>
      <c r="U221" s="4"/>
      <c r="V221" s="2"/>
      <c r="X221" s="4"/>
      <c r="Y221" s="4"/>
      <c r="Z221" s="2"/>
      <c r="AB221" s="4"/>
      <c r="AC221" s="4"/>
      <c r="AD221" s="2"/>
      <c r="AF221" s="4"/>
      <c r="AG221" s="4"/>
      <c r="AH221" s="2"/>
      <c r="AJ221" s="4"/>
      <c r="AK221" s="4"/>
      <c r="AL221" s="2"/>
      <c r="AN221" s="4"/>
      <c r="AO221" s="4"/>
      <c r="AP221" s="2"/>
      <c r="AR221" s="4"/>
      <c r="AS221" s="4"/>
      <c r="AT221" s="2"/>
      <c r="AV221" s="4"/>
      <c r="AW221" s="4"/>
      <c r="AX221" s="2"/>
      <c r="AZ221" s="4"/>
      <c r="BA221" s="4"/>
      <c r="BB221" s="2"/>
    </row>
    <row r="222" spans="1:54" ht="42.75" x14ac:dyDescent="0.2">
      <c r="A222" s="110">
        <v>5111</v>
      </c>
      <c r="B222" s="111">
        <v>200</v>
      </c>
      <c r="C222" s="175" t="s">
        <v>1471</v>
      </c>
      <c r="D222" s="110" t="s">
        <v>698</v>
      </c>
      <c r="E222" s="110" t="s">
        <v>2347</v>
      </c>
      <c r="F222" s="110"/>
      <c r="G222" s="110"/>
      <c r="H222" s="110"/>
      <c r="I222" s="110" t="s">
        <v>774</v>
      </c>
      <c r="J222" s="110">
        <v>0</v>
      </c>
      <c r="K222" s="110">
        <v>0</v>
      </c>
      <c r="L222" s="110" t="s">
        <v>108</v>
      </c>
      <c r="M222" s="113" t="s">
        <v>2255</v>
      </c>
      <c r="N222" s="112">
        <v>40129</v>
      </c>
      <c r="O222" s="115">
        <v>2058.5</v>
      </c>
      <c r="P222" s="110" t="s">
        <v>363</v>
      </c>
      <c r="Q222" s="110" t="s">
        <v>5084</v>
      </c>
      <c r="R222" s="2"/>
      <c r="T222" s="4"/>
      <c r="U222" s="4"/>
      <c r="V222" s="2"/>
      <c r="X222" s="4"/>
      <c r="Y222" s="4"/>
      <c r="Z222" s="2"/>
      <c r="AB222" s="4"/>
      <c r="AC222" s="4"/>
      <c r="AD222" s="2"/>
      <c r="AF222" s="4"/>
      <c r="AG222" s="4"/>
      <c r="AH222" s="2"/>
      <c r="AJ222" s="4"/>
      <c r="AK222" s="4"/>
      <c r="AL222" s="2"/>
      <c r="AN222" s="4"/>
      <c r="AO222" s="4"/>
      <c r="AP222" s="2"/>
      <c r="AR222" s="4"/>
      <c r="AS222" s="4"/>
      <c r="AT222" s="2"/>
      <c r="AV222" s="4"/>
      <c r="AW222" s="4"/>
      <c r="AX222" s="2"/>
      <c r="AZ222" s="4"/>
      <c r="BA222" s="4"/>
      <c r="BB222" s="2"/>
    </row>
    <row r="223" spans="1:54" ht="42.75" x14ac:dyDescent="0.2">
      <c r="A223" s="110">
        <v>5111</v>
      </c>
      <c r="B223" s="111">
        <v>201</v>
      </c>
      <c r="C223" s="175" t="s">
        <v>1472</v>
      </c>
      <c r="D223" s="110" t="s">
        <v>698</v>
      </c>
      <c r="E223" s="110" t="s">
        <v>2347</v>
      </c>
      <c r="F223" s="110"/>
      <c r="G223" s="110"/>
      <c r="H223" s="110"/>
      <c r="I223" s="110" t="s">
        <v>774</v>
      </c>
      <c r="J223" s="110">
        <v>0</v>
      </c>
      <c r="K223" s="110">
        <v>0</v>
      </c>
      <c r="L223" s="110" t="s">
        <v>108</v>
      </c>
      <c r="M223" s="113" t="s">
        <v>2255</v>
      </c>
      <c r="N223" s="112">
        <v>40129</v>
      </c>
      <c r="O223" s="115">
        <v>2058.5</v>
      </c>
      <c r="P223" s="110" t="s">
        <v>363</v>
      </c>
      <c r="Q223" s="110" t="s">
        <v>5084</v>
      </c>
      <c r="R223" s="2"/>
      <c r="T223" s="4"/>
      <c r="U223" s="4"/>
      <c r="V223" s="2"/>
      <c r="X223" s="4"/>
      <c r="Y223" s="4"/>
      <c r="Z223" s="2"/>
      <c r="AB223" s="4"/>
      <c r="AC223" s="4"/>
      <c r="AD223" s="2"/>
      <c r="AF223" s="4"/>
      <c r="AG223" s="4"/>
      <c r="AH223" s="2"/>
      <c r="AJ223" s="4"/>
      <c r="AK223" s="4"/>
      <c r="AL223" s="2"/>
      <c r="AN223" s="4"/>
      <c r="AO223" s="4"/>
      <c r="AP223" s="2"/>
      <c r="AR223" s="4"/>
      <c r="AS223" s="4"/>
      <c r="AT223" s="2"/>
      <c r="AV223" s="4"/>
      <c r="AW223" s="4"/>
      <c r="AX223" s="2"/>
      <c r="AZ223" s="4"/>
      <c r="BA223" s="4"/>
      <c r="BB223" s="2"/>
    </row>
    <row r="224" spans="1:54" ht="42.75" x14ac:dyDescent="0.2">
      <c r="A224" s="110">
        <v>5111</v>
      </c>
      <c r="B224" s="111">
        <v>202</v>
      </c>
      <c r="C224" s="175" t="s">
        <v>1473</v>
      </c>
      <c r="D224" s="110" t="s">
        <v>698</v>
      </c>
      <c r="E224" s="110" t="s">
        <v>2347</v>
      </c>
      <c r="F224" s="110"/>
      <c r="G224" s="110"/>
      <c r="H224" s="110"/>
      <c r="I224" s="110" t="s">
        <v>774</v>
      </c>
      <c r="J224" s="110">
        <v>0</v>
      </c>
      <c r="K224" s="110">
        <v>0</v>
      </c>
      <c r="L224" s="110" t="s">
        <v>108</v>
      </c>
      <c r="M224" s="113" t="s">
        <v>2255</v>
      </c>
      <c r="N224" s="112">
        <v>40129</v>
      </c>
      <c r="O224" s="115">
        <v>2058.5</v>
      </c>
      <c r="P224" s="110" t="s">
        <v>363</v>
      </c>
      <c r="Q224" s="110" t="s">
        <v>5084</v>
      </c>
      <c r="R224" s="2"/>
      <c r="T224" s="4"/>
      <c r="U224" s="4"/>
      <c r="V224" s="2"/>
      <c r="X224" s="4"/>
      <c r="Y224" s="4"/>
      <c r="Z224" s="2"/>
      <c r="AB224" s="4"/>
      <c r="AC224" s="4"/>
      <c r="AD224" s="2"/>
      <c r="AF224" s="4"/>
      <c r="AG224" s="4"/>
      <c r="AH224" s="2"/>
      <c r="AJ224" s="4"/>
      <c r="AK224" s="4"/>
      <c r="AL224" s="2"/>
      <c r="AN224" s="4"/>
      <c r="AO224" s="4"/>
      <c r="AP224" s="2"/>
      <c r="AR224" s="4"/>
      <c r="AS224" s="4"/>
      <c r="AT224" s="2"/>
      <c r="AV224" s="4"/>
      <c r="AW224" s="4"/>
      <c r="AX224" s="2"/>
      <c r="AZ224" s="4"/>
      <c r="BA224" s="4"/>
      <c r="BB224" s="2"/>
    </row>
    <row r="225" spans="1:54" ht="42.75" x14ac:dyDescent="0.2">
      <c r="A225" s="110">
        <v>5111</v>
      </c>
      <c r="B225" s="111">
        <v>203</v>
      </c>
      <c r="C225" s="175" t="s">
        <v>1474</v>
      </c>
      <c r="D225" s="110" t="s">
        <v>698</v>
      </c>
      <c r="E225" s="110" t="s">
        <v>2347</v>
      </c>
      <c r="F225" s="110"/>
      <c r="G225" s="110"/>
      <c r="H225" s="110"/>
      <c r="I225" s="110" t="s">
        <v>774</v>
      </c>
      <c r="J225" s="110">
        <v>0</v>
      </c>
      <c r="K225" s="110">
        <v>0</v>
      </c>
      <c r="L225" s="110" t="s">
        <v>108</v>
      </c>
      <c r="M225" s="113" t="s">
        <v>2255</v>
      </c>
      <c r="N225" s="112">
        <v>40129</v>
      </c>
      <c r="O225" s="115">
        <v>2058.5</v>
      </c>
      <c r="P225" s="110" t="s">
        <v>363</v>
      </c>
      <c r="Q225" s="110" t="s">
        <v>5084</v>
      </c>
      <c r="R225" s="2"/>
      <c r="T225" s="4"/>
      <c r="U225" s="4"/>
      <c r="V225" s="2"/>
      <c r="X225" s="4"/>
      <c r="Y225" s="4"/>
      <c r="Z225" s="2"/>
      <c r="AB225" s="4"/>
      <c r="AC225" s="4"/>
      <c r="AD225" s="2"/>
      <c r="AF225" s="4"/>
      <c r="AG225" s="4"/>
      <c r="AH225" s="2"/>
      <c r="AJ225" s="4"/>
      <c r="AK225" s="4"/>
      <c r="AL225" s="2"/>
      <c r="AN225" s="4"/>
      <c r="AO225" s="4"/>
      <c r="AP225" s="2"/>
      <c r="AR225" s="4"/>
      <c r="AS225" s="4"/>
      <c r="AT225" s="2"/>
      <c r="AV225" s="4"/>
      <c r="AW225" s="4"/>
      <c r="AX225" s="2"/>
      <c r="AZ225" s="4"/>
      <c r="BA225" s="4"/>
      <c r="BB225" s="2"/>
    </row>
    <row r="226" spans="1:54" ht="42.75" x14ac:dyDescent="0.2">
      <c r="A226" s="110">
        <v>5111</v>
      </c>
      <c r="B226" s="111">
        <v>204</v>
      </c>
      <c r="C226" s="175" t="s">
        <v>1475</v>
      </c>
      <c r="D226" s="110" t="s">
        <v>698</v>
      </c>
      <c r="E226" s="110" t="s">
        <v>2347</v>
      </c>
      <c r="F226" s="110"/>
      <c r="G226" s="110"/>
      <c r="H226" s="110"/>
      <c r="I226" s="110" t="s">
        <v>774</v>
      </c>
      <c r="J226" s="110">
        <v>0</v>
      </c>
      <c r="K226" s="110">
        <v>0</v>
      </c>
      <c r="L226" s="110" t="s">
        <v>108</v>
      </c>
      <c r="M226" s="113" t="s">
        <v>2255</v>
      </c>
      <c r="N226" s="112">
        <v>40129</v>
      </c>
      <c r="O226" s="115">
        <v>2058.5</v>
      </c>
      <c r="P226" s="110" t="s">
        <v>2158</v>
      </c>
      <c r="Q226" s="110" t="s">
        <v>5084</v>
      </c>
      <c r="R226" s="2"/>
      <c r="T226" s="4"/>
      <c r="U226" s="4"/>
      <c r="V226" s="2"/>
      <c r="X226" s="4"/>
      <c r="Y226" s="4"/>
      <c r="Z226" s="2"/>
      <c r="AB226" s="4"/>
      <c r="AC226" s="4"/>
      <c r="AD226" s="2"/>
      <c r="AF226" s="4"/>
      <c r="AG226" s="4"/>
      <c r="AH226" s="2"/>
      <c r="AJ226" s="4"/>
      <c r="AK226" s="4"/>
      <c r="AL226" s="2"/>
      <c r="AN226" s="4"/>
      <c r="AO226" s="4"/>
      <c r="AP226" s="2"/>
      <c r="AR226" s="4"/>
      <c r="AS226" s="4"/>
      <c r="AT226" s="2"/>
      <c r="AV226" s="4"/>
      <c r="AW226" s="4"/>
      <c r="AX226" s="2"/>
      <c r="AZ226" s="4"/>
      <c r="BA226" s="4"/>
      <c r="BB226" s="2"/>
    </row>
    <row r="227" spans="1:54" ht="42.75" x14ac:dyDescent="0.2">
      <c r="A227" s="110">
        <v>5111</v>
      </c>
      <c r="B227" s="111">
        <v>205</v>
      </c>
      <c r="C227" s="175" t="s">
        <v>1476</v>
      </c>
      <c r="D227" s="110" t="s">
        <v>698</v>
      </c>
      <c r="E227" s="110" t="s">
        <v>2347</v>
      </c>
      <c r="F227" s="110"/>
      <c r="G227" s="110"/>
      <c r="H227" s="110"/>
      <c r="I227" s="110" t="s">
        <v>774</v>
      </c>
      <c r="J227" s="110">
        <v>0</v>
      </c>
      <c r="K227" s="110">
        <v>0</v>
      </c>
      <c r="L227" s="110" t="s">
        <v>108</v>
      </c>
      <c r="M227" s="113" t="s">
        <v>2255</v>
      </c>
      <c r="N227" s="112">
        <v>40129</v>
      </c>
      <c r="O227" s="115">
        <v>2058.5</v>
      </c>
      <c r="P227" s="110" t="s">
        <v>2158</v>
      </c>
      <c r="Q227" s="110" t="s">
        <v>5084</v>
      </c>
      <c r="R227" s="2"/>
      <c r="T227" s="4"/>
      <c r="U227" s="4"/>
      <c r="V227" s="2"/>
      <c r="X227" s="4"/>
      <c r="Y227" s="4"/>
      <c r="Z227" s="2"/>
      <c r="AB227" s="4"/>
      <c r="AC227" s="4"/>
      <c r="AD227" s="2"/>
      <c r="AF227" s="4"/>
      <c r="AG227" s="4"/>
      <c r="AH227" s="2"/>
      <c r="AJ227" s="4"/>
      <c r="AK227" s="4"/>
      <c r="AL227" s="2"/>
      <c r="AN227" s="4"/>
      <c r="AO227" s="4"/>
      <c r="AP227" s="2"/>
      <c r="AR227" s="4"/>
      <c r="AS227" s="4"/>
      <c r="AT227" s="2"/>
      <c r="AV227" s="4"/>
      <c r="AW227" s="4"/>
      <c r="AX227" s="2"/>
      <c r="AZ227" s="4"/>
      <c r="BA227" s="4"/>
      <c r="BB227" s="2"/>
    </row>
    <row r="228" spans="1:54" ht="42.75" x14ac:dyDescent="0.2">
      <c r="A228" s="110">
        <v>5111</v>
      </c>
      <c r="B228" s="111">
        <v>206</v>
      </c>
      <c r="C228" s="175" t="s">
        <v>1477</v>
      </c>
      <c r="D228" s="110" t="s">
        <v>698</v>
      </c>
      <c r="E228" s="110" t="s">
        <v>2347</v>
      </c>
      <c r="F228" s="110"/>
      <c r="G228" s="110"/>
      <c r="H228" s="110"/>
      <c r="I228" s="110" t="s">
        <v>774</v>
      </c>
      <c r="J228" s="110">
        <v>0</v>
      </c>
      <c r="K228" s="110">
        <v>0</v>
      </c>
      <c r="L228" s="110" t="s">
        <v>108</v>
      </c>
      <c r="M228" s="113" t="s">
        <v>2255</v>
      </c>
      <c r="N228" s="112">
        <v>40129</v>
      </c>
      <c r="O228" s="115">
        <v>2058.5</v>
      </c>
      <c r="P228" s="110" t="s">
        <v>2158</v>
      </c>
      <c r="Q228" s="110" t="s">
        <v>5084</v>
      </c>
      <c r="R228" s="2"/>
      <c r="T228" s="4"/>
      <c r="U228" s="4"/>
      <c r="V228" s="2"/>
      <c r="X228" s="4"/>
      <c r="Y228" s="4"/>
      <c r="Z228" s="2"/>
      <c r="AB228" s="4"/>
      <c r="AC228" s="4"/>
      <c r="AD228" s="2"/>
      <c r="AF228" s="4"/>
      <c r="AG228" s="4"/>
      <c r="AH228" s="2"/>
      <c r="AJ228" s="4"/>
      <c r="AK228" s="4"/>
      <c r="AL228" s="2"/>
      <c r="AN228" s="4"/>
      <c r="AO228" s="4"/>
      <c r="AP228" s="2"/>
      <c r="AR228" s="4"/>
      <c r="AS228" s="4"/>
      <c r="AT228" s="2"/>
      <c r="AV228" s="4"/>
      <c r="AW228" s="4"/>
      <c r="AX228" s="2"/>
      <c r="AZ228" s="4"/>
      <c r="BA228" s="4"/>
      <c r="BB228" s="2"/>
    </row>
    <row r="229" spans="1:54" ht="42.75" x14ac:dyDescent="0.2">
      <c r="A229" s="110">
        <v>5111</v>
      </c>
      <c r="B229" s="111">
        <v>207</v>
      </c>
      <c r="C229" s="175" t="s">
        <v>1478</v>
      </c>
      <c r="D229" s="110" t="s">
        <v>698</v>
      </c>
      <c r="E229" s="110" t="s">
        <v>2347</v>
      </c>
      <c r="F229" s="110"/>
      <c r="G229" s="110"/>
      <c r="H229" s="110"/>
      <c r="I229" s="110" t="s">
        <v>774</v>
      </c>
      <c r="J229" s="110">
        <v>0</v>
      </c>
      <c r="K229" s="110">
        <v>0</v>
      </c>
      <c r="L229" s="110" t="s">
        <v>108</v>
      </c>
      <c r="M229" s="113" t="s">
        <v>2255</v>
      </c>
      <c r="N229" s="112">
        <v>40129</v>
      </c>
      <c r="O229" s="115">
        <v>2058.5</v>
      </c>
      <c r="P229" s="110" t="s">
        <v>2158</v>
      </c>
      <c r="Q229" s="110" t="s">
        <v>5084</v>
      </c>
      <c r="R229" s="2"/>
      <c r="T229" s="4"/>
      <c r="U229" s="4"/>
      <c r="V229" s="2"/>
      <c r="X229" s="4"/>
      <c r="Y229" s="4"/>
      <c r="Z229" s="2"/>
      <c r="AB229" s="4"/>
      <c r="AC229" s="4"/>
      <c r="AD229" s="2"/>
      <c r="AF229" s="4"/>
      <c r="AG229" s="4"/>
      <c r="AH229" s="2"/>
      <c r="AJ229" s="4"/>
      <c r="AK229" s="4"/>
      <c r="AL229" s="2"/>
      <c r="AN229" s="4"/>
      <c r="AO229" s="4"/>
      <c r="AP229" s="2"/>
      <c r="AR229" s="4"/>
      <c r="AS229" s="4"/>
      <c r="AT229" s="2"/>
      <c r="AV229" s="4"/>
      <c r="AW229" s="4"/>
      <c r="AX229" s="2"/>
      <c r="AZ229" s="4"/>
      <c r="BA229" s="4"/>
      <c r="BB229" s="2"/>
    </row>
    <row r="230" spans="1:54" ht="42.75" x14ac:dyDescent="0.2">
      <c r="A230" s="110">
        <v>5111</v>
      </c>
      <c r="B230" s="111">
        <v>208</v>
      </c>
      <c r="C230" s="175" t="s">
        <v>1479</v>
      </c>
      <c r="D230" s="110" t="s">
        <v>698</v>
      </c>
      <c r="E230" s="110" t="s">
        <v>2347</v>
      </c>
      <c r="F230" s="110"/>
      <c r="G230" s="110"/>
      <c r="H230" s="110"/>
      <c r="I230" s="110" t="s">
        <v>774</v>
      </c>
      <c r="J230" s="110">
        <v>0</v>
      </c>
      <c r="K230" s="110">
        <v>0</v>
      </c>
      <c r="L230" s="110" t="s">
        <v>108</v>
      </c>
      <c r="M230" s="113" t="s">
        <v>2255</v>
      </c>
      <c r="N230" s="112">
        <v>40129</v>
      </c>
      <c r="O230" s="115">
        <v>2058.5</v>
      </c>
      <c r="P230" s="110" t="s">
        <v>363</v>
      </c>
      <c r="Q230" s="110" t="s">
        <v>5084</v>
      </c>
      <c r="R230" s="2"/>
      <c r="T230" s="4"/>
      <c r="U230" s="4"/>
      <c r="V230" s="2"/>
      <c r="X230" s="4"/>
      <c r="Y230" s="4"/>
      <c r="Z230" s="2"/>
      <c r="AB230" s="4"/>
      <c r="AC230" s="4"/>
      <c r="AD230" s="2"/>
      <c r="AF230" s="4"/>
      <c r="AG230" s="4"/>
      <c r="AH230" s="2"/>
      <c r="AJ230" s="4"/>
      <c r="AK230" s="4"/>
      <c r="AL230" s="2"/>
      <c r="AN230" s="4"/>
      <c r="AO230" s="4"/>
      <c r="AP230" s="2"/>
      <c r="AR230" s="4"/>
      <c r="AS230" s="4"/>
      <c r="AT230" s="2"/>
      <c r="AV230" s="4"/>
      <c r="AW230" s="4"/>
      <c r="AX230" s="2"/>
      <c r="AZ230" s="4"/>
      <c r="BA230" s="4"/>
      <c r="BB230" s="2"/>
    </row>
    <row r="231" spans="1:54" ht="42.75" x14ac:dyDescent="0.2">
      <c r="A231" s="110">
        <v>5111</v>
      </c>
      <c r="B231" s="111">
        <v>209</v>
      </c>
      <c r="C231" s="175" t="s">
        <v>1490</v>
      </c>
      <c r="D231" s="110" t="s">
        <v>698</v>
      </c>
      <c r="E231" s="110" t="s">
        <v>2347</v>
      </c>
      <c r="F231" s="110"/>
      <c r="G231" s="110"/>
      <c r="H231" s="110"/>
      <c r="I231" s="110" t="s">
        <v>774</v>
      </c>
      <c r="J231" s="110">
        <v>0</v>
      </c>
      <c r="K231" s="110">
        <v>0</v>
      </c>
      <c r="L231" s="110" t="s">
        <v>108</v>
      </c>
      <c r="M231" s="113" t="s">
        <v>2255</v>
      </c>
      <c r="N231" s="112">
        <v>40129</v>
      </c>
      <c r="O231" s="115">
        <v>2058.5</v>
      </c>
      <c r="P231" s="110" t="s">
        <v>363</v>
      </c>
      <c r="Q231" s="110" t="s">
        <v>5084</v>
      </c>
      <c r="R231" s="2"/>
      <c r="T231" s="4"/>
      <c r="U231" s="4"/>
      <c r="V231" s="2"/>
      <c r="X231" s="4"/>
      <c r="Y231" s="4"/>
      <c r="Z231" s="2"/>
      <c r="AB231" s="4"/>
      <c r="AC231" s="4"/>
      <c r="AD231" s="2"/>
      <c r="AF231" s="4"/>
      <c r="AG231" s="4"/>
      <c r="AH231" s="2"/>
      <c r="AJ231" s="4"/>
      <c r="AK231" s="4"/>
      <c r="AL231" s="2"/>
      <c r="AN231" s="4"/>
      <c r="AO231" s="4"/>
      <c r="AP231" s="2"/>
      <c r="AR231" s="4"/>
      <c r="AS231" s="4"/>
      <c r="AT231" s="2"/>
      <c r="AV231" s="4"/>
      <c r="AW231" s="4"/>
      <c r="AX231" s="2"/>
      <c r="AZ231" s="4"/>
      <c r="BA231" s="4"/>
      <c r="BB231" s="2"/>
    </row>
    <row r="232" spans="1:54" ht="42.75" x14ac:dyDescent="0.2">
      <c r="A232" s="110">
        <v>5111</v>
      </c>
      <c r="B232" s="111">
        <v>210</v>
      </c>
      <c r="C232" s="175" t="s">
        <v>1492</v>
      </c>
      <c r="D232" s="110" t="s">
        <v>698</v>
      </c>
      <c r="E232" s="110" t="s">
        <v>2347</v>
      </c>
      <c r="F232" s="110"/>
      <c r="G232" s="110"/>
      <c r="H232" s="110"/>
      <c r="I232" s="110" t="s">
        <v>774</v>
      </c>
      <c r="J232" s="110">
        <v>0</v>
      </c>
      <c r="K232" s="110">
        <v>0</v>
      </c>
      <c r="L232" s="110" t="s">
        <v>108</v>
      </c>
      <c r="M232" s="113" t="s">
        <v>2255</v>
      </c>
      <c r="N232" s="112">
        <v>40129</v>
      </c>
      <c r="O232" s="115">
        <v>2058.5</v>
      </c>
      <c r="P232" s="110" t="s">
        <v>363</v>
      </c>
      <c r="Q232" s="110" t="s">
        <v>5084</v>
      </c>
      <c r="R232" s="2"/>
      <c r="T232" s="4"/>
      <c r="U232" s="4"/>
      <c r="V232" s="2"/>
      <c r="X232" s="4"/>
      <c r="Y232" s="4"/>
      <c r="Z232" s="2"/>
      <c r="AB232" s="4"/>
      <c r="AC232" s="4"/>
      <c r="AD232" s="2"/>
      <c r="AF232" s="4"/>
      <c r="AG232" s="4"/>
      <c r="AH232" s="2"/>
      <c r="AJ232" s="4"/>
      <c r="AK232" s="4"/>
      <c r="AL232" s="2"/>
      <c r="AN232" s="4"/>
      <c r="AO232" s="4"/>
      <c r="AP232" s="2"/>
      <c r="AR232" s="4"/>
      <c r="AS232" s="4"/>
      <c r="AT232" s="2"/>
      <c r="AV232" s="4"/>
      <c r="AW232" s="4"/>
      <c r="AX232" s="2"/>
      <c r="AZ232" s="4"/>
      <c r="BA232" s="4"/>
      <c r="BB232" s="2"/>
    </row>
    <row r="233" spans="1:54" ht="42.75" x14ac:dyDescent="0.2">
      <c r="A233" s="110">
        <v>5111</v>
      </c>
      <c r="B233" s="111">
        <v>211</v>
      </c>
      <c r="C233" s="175" t="s">
        <v>1493</v>
      </c>
      <c r="D233" s="110" t="s">
        <v>698</v>
      </c>
      <c r="E233" s="110" t="s">
        <v>2347</v>
      </c>
      <c r="F233" s="110"/>
      <c r="G233" s="110"/>
      <c r="H233" s="110"/>
      <c r="I233" s="110" t="s">
        <v>774</v>
      </c>
      <c r="J233" s="110">
        <v>0</v>
      </c>
      <c r="K233" s="110">
        <v>0</v>
      </c>
      <c r="L233" s="110" t="s">
        <v>108</v>
      </c>
      <c r="M233" s="113" t="s">
        <v>2255</v>
      </c>
      <c r="N233" s="112">
        <v>40129</v>
      </c>
      <c r="O233" s="115">
        <v>2058.5</v>
      </c>
      <c r="P233" s="110" t="s">
        <v>242</v>
      </c>
      <c r="Q233" s="110" t="s">
        <v>5084</v>
      </c>
      <c r="R233" s="2"/>
      <c r="T233" s="4"/>
      <c r="U233" s="4"/>
      <c r="V233" s="2"/>
      <c r="X233" s="4"/>
      <c r="Y233" s="4"/>
      <c r="Z233" s="2"/>
      <c r="AB233" s="4"/>
      <c r="AC233" s="4"/>
      <c r="AD233" s="2"/>
      <c r="AF233" s="4"/>
      <c r="AG233" s="4"/>
      <c r="AH233" s="2"/>
      <c r="AJ233" s="4"/>
      <c r="AK233" s="4"/>
      <c r="AL233" s="2"/>
      <c r="AN233" s="4"/>
      <c r="AO233" s="4"/>
      <c r="AP233" s="2"/>
      <c r="AR233" s="4"/>
      <c r="AS233" s="4"/>
      <c r="AT233" s="2"/>
      <c r="AV233" s="4"/>
      <c r="AW233" s="4"/>
      <c r="AX233" s="2"/>
      <c r="AZ233" s="4"/>
      <c r="BA233" s="4"/>
      <c r="BB233" s="2"/>
    </row>
    <row r="234" spans="1:54" ht="42.75" x14ac:dyDescent="0.2">
      <c r="A234" s="110">
        <v>5111</v>
      </c>
      <c r="B234" s="111">
        <v>212</v>
      </c>
      <c r="C234" s="175" t="s">
        <v>1494</v>
      </c>
      <c r="D234" s="110" t="s">
        <v>698</v>
      </c>
      <c r="E234" s="110" t="s">
        <v>2347</v>
      </c>
      <c r="F234" s="110"/>
      <c r="G234" s="110"/>
      <c r="H234" s="110"/>
      <c r="I234" s="110" t="s">
        <v>774</v>
      </c>
      <c r="J234" s="110">
        <v>0</v>
      </c>
      <c r="K234" s="110">
        <v>0</v>
      </c>
      <c r="L234" s="110" t="s">
        <v>108</v>
      </c>
      <c r="M234" s="113" t="s">
        <v>2255</v>
      </c>
      <c r="N234" s="112">
        <v>40129</v>
      </c>
      <c r="O234" s="115">
        <v>2058.5</v>
      </c>
      <c r="P234" s="110" t="s">
        <v>242</v>
      </c>
      <c r="Q234" s="110" t="s">
        <v>5084</v>
      </c>
      <c r="R234" s="2"/>
      <c r="T234" s="4"/>
      <c r="U234" s="4"/>
      <c r="V234" s="2"/>
      <c r="X234" s="4"/>
      <c r="Y234" s="4"/>
      <c r="Z234" s="2"/>
      <c r="AB234" s="4"/>
      <c r="AC234" s="4"/>
      <c r="AD234" s="2"/>
      <c r="AF234" s="4"/>
      <c r="AG234" s="4"/>
      <c r="AH234" s="2"/>
      <c r="AJ234" s="4"/>
      <c r="AK234" s="4"/>
      <c r="AL234" s="2"/>
      <c r="AN234" s="4"/>
      <c r="AO234" s="4"/>
      <c r="AP234" s="2"/>
      <c r="AR234" s="4"/>
      <c r="AS234" s="4"/>
      <c r="AT234" s="2"/>
      <c r="AV234" s="4"/>
      <c r="AW234" s="4"/>
      <c r="AX234" s="2"/>
      <c r="AZ234" s="4"/>
      <c r="BA234" s="4"/>
      <c r="BB234" s="2"/>
    </row>
    <row r="235" spans="1:54" ht="42.75" x14ac:dyDescent="0.2">
      <c r="A235" s="110">
        <v>5111</v>
      </c>
      <c r="B235" s="111">
        <v>213</v>
      </c>
      <c r="C235" s="175" t="s">
        <v>1495</v>
      </c>
      <c r="D235" s="110" t="s">
        <v>698</v>
      </c>
      <c r="E235" s="110" t="s">
        <v>2347</v>
      </c>
      <c r="F235" s="110"/>
      <c r="G235" s="110"/>
      <c r="H235" s="110"/>
      <c r="I235" s="110" t="s">
        <v>774</v>
      </c>
      <c r="J235" s="110">
        <v>0</v>
      </c>
      <c r="K235" s="110">
        <v>0</v>
      </c>
      <c r="L235" s="110" t="s">
        <v>108</v>
      </c>
      <c r="M235" s="113" t="s">
        <v>2255</v>
      </c>
      <c r="N235" s="112">
        <v>40129</v>
      </c>
      <c r="O235" s="115">
        <v>2058.5</v>
      </c>
      <c r="P235" s="110" t="s">
        <v>2158</v>
      </c>
      <c r="Q235" s="110" t="s">
        <v>5084</v>
      </c>
      <c r="R235" s="2"/>
      <c r="T235" s="4"/>
      <c r="U235" s="4"/>
      <c r="V235" s="2"/>
      <c r="X235" s="4"/>
      <c r="Y235" s="4"/>
      <c r="Z235" s="2"/>
      <c r="AB235" s="4"/>
      <c r="AC235" s="4"/>
      <c r="AD235" s="2"/>
      <c r="AF235" s="4"/>
      <c r="AG235" s="4"/>
      <c r="AH235" s="2"/>
      <c r="AJ235" s="4"/>
      <c r="AK235" s="4"/>
      <c r="AL235" s="2"/>
      <c r="AN235" s="4"/>
      <c r="AO235" s="4"/>
      <c r="AP235" s="2"/>
      <c r="AR235" s="4"/>
      <c r="AS235" s="4"/>
      <c r="AT235" s="2"/>
      <c r="AV235" s="4"/>
      <c r="AW235" s="4"/>
      <c r="AX235" s="2"/>
      <c r="AZ235" s="4"/>
      <c r="BA235" s="4"/>
      <c r="BB235" s="2"/>
    </row>
    <row r="236" spans="1:54" ht="42.75" x14ac:dyDescent="0.2">
      <c r="A236" s="110">
        <v>5111</v>
      </c>
      <c r="B236" s="111">
        <v>214</v>
      </c>
      <c r="C236" s="175" t="s">
        <v>1500</v>
      </c>
      <c r="D236" s="110" t="s">
        <v>698</v>
      </c>
      <c r="E236" s="110" t="s">
        <v>2347</v>
      </c>
      <c r="F236" s="110"/>
      <c r="G236" s="110"/>
      <c r="H236" s="110"/>
      <c r="I236" s="110" t="s">
        <v>774</v>
      </c>
      <c r="J236" s="110">
        <v>0</v>
      </c>
      <c r="K236" s="110">
        <v>0</v>
      </c>
      <c r="L236" s="110" t="s">
        <v>108</v>
      </c>
      <c r="M236" s="113" t="s">
        <v>2255</v>
      </c>
      <c r="N236" s="112">
        <v>40129</v>
      </c>
      <c r="O236" s="115">
        <v>2058.5</v>
      </c>
      <c r="P236" s="110" t="s">
        <v>363</v>
      </c>
      <c r="Q236" s="110" t="s">
        <v>5084</v>
      </c>
      <c r="R236" s="2"/>
      <c r="T236" s="4"/>
      <c r="U236" s="4"/>
      <c r="V236" s="2"/>
      <c r="X236" s="4"/>
      <c r="Y236" s="4"/>
      <c r="Z236" s="2"/>
      <c r="AB236" s="4"/>
      <c r="AC236" s="4"/>
      <c r="AD236" s="2"/>
      <c r="AF236" s="4"/>
      <c r="AG236" s="4"/>
      <c r="AH236" s="2"/>
      <c r="AJ236" s="4"/>
      <c r="AK236" s="4"/>
      <c r="AL236" s="2"/>
      <c r="AN236" s="4"/>
      <c r="AO236" s="4"/>
      <c r="AP236" s="2"/>
      <c r="AR236" s="4"/>
      <c r="AS236" s="4"/>
      <c r="AT236" s="2"/>
      <c r="AV236" s="4"/>
      <c r="AW236" s="4"/>
      <c r="AX236" s="2"/>
      <c r="AZ236" s="4"/>
      <c r="BA236" s="4"/>
      <c r="BB236" s="2"/>
    </row>
    <row r="237" spans="1:54" ht="42.75" x14ac:dyDescent="0.2">
      <c r="A237" s="110">
        <v>5111</v>
      </c>
      <c r="B237" s="111">
        <v>215</v>
      </c>
      <c r="C237" s="175" t="s">
        <v>1501</v>
      </c>
      <c r="D237" s="110" t="s">
        <v>698</v>
      </c>
      <c r="E237" s="110" t="s">
        <v>2347</v>
      </c>
      <c r="F237" s="110"/>
      <c r="G237" s="110"/>
      <c r="H237" s="110"/>
      <c r="I237" s="110" t="s">
        <v>774</v>
      </c>
      <c r="J237" s="110">
        <v>0</v>
      </c>
      <c r="K237" s="110">
        <v>0</v>
      </c>
      <c r="L237" s="110" t="s">
        <v>108</v>
      </c>
      <c r="M237" s="113" t="s">
        <v>2255</v>
      </c>
      <c r="N237" s="112">
        <v>40129</v>
      </c>
      <c r="O237" s="115">
        <v>2058.5</v>
      </c>
      <c r="P237" s="110" t="s">
        <v>363</v>
      </c>
      <c r="Q237" s="110" t="s">
        <v>5084</v>
      </c>
      <c r="R237" s="2"/>
      <c r="T237" s="4"/>
      <c r="U237" s="4"/>
      <c r="V237" s="2"/>
      <c r="X237" s="4"/>
      <c r="Y237" s="4"/>
      <c r="Z237" s="2"/>
      <c r="AB237" s="4"/>
      <c r="AC237" s="4"/>
      <c r="AD237" s="2"/>
      <c r="AF237" s="4"/>
      <c r="AG237" s="4"/>
      <c r="AH237" s="2"/>
      <c r="AJ237" s="4"/>
      <c r="AK237" s="4"/>
      <c r="AL237" s="2"/>
      <c r="AN237" s="4"/>
      <c r="AO237" s="4"/>
      <c r="AP237" s="2"/>
      <c r="AR237" s="4"/>
      <c r="AS237" s="4"/>
      <c r="AT237" s="2"/>
      <c r="AV237" s="4"/>
      <c r="AW237" s="4"/>
      <c r="AX237" s="2"/>
      <c r="AZ237" s="4"/>
      <c r="BA237" s="4"/>
      <c r="BB237" s="2"/>
    </row>
    <row r="238" spans="1:54" ht="42.75" x14ac:dyDescent="0.2">
      <c r="A238" s="110">
        <v>5111</v>
      </c>
      <c r="B238" s="111">
        <v>216</v>
      </c>
      <c r="C238" s="175" t="s">
        <v>1502</v>
      </c>
      <c r="D238" s="110" t="s">
        <v>698</v>
      </c>
      <c r="E238" s="110" t="s">
        <v>2347</v>
      </c>
      <c r="F238" s="110"/>
      <c r="G238" s="110"/>
      <c r="H238" s="110"/>
      <c r="I238" s="110" t="s">
        <v>774</v>
      </c>
      <c r="J238" s="110">
        <v>0</v>
      </c>
      <c r="K238" s="110">
        <v>0</v>
      </c>
      <c r="L238" s="110" t="s">
        <v>108</v>
      </c>
      <c r="M238" s="113" t="s">
        <v>2255</v>
      </c>
      <c r="N238" s="112">
        <v>40129</v>
      </c>
      <c r="O238" s="115">
        <v>2058.5</v>
      </c>
      <c r="P238" s="110" t="s">
        <v>363</v>
      </c>
      <c r="Q238" s="110" t="s">
        <v>5084</v>
      </c>
      <c r="R238" s="2"/>
      <c r="T238" s="4"/>
      <c r="U238" s="4"/>
      <c r="V238" s="2"/>
      <c r="X238" s="4"/>
      <c r="Y238" s="4"/>
      <c r="Z238" s="2"/>
      <c r="AB238" s="4"/>
      <c r="AC238" s="4"/>
      <c r="AD238" s="2"/>
      <c r="AF238" s="4"/>
      <c r="AG238" s="4"/>
      <c r="AH238" s="2"/>
      <c r="AJ238" s="4"/>
      <c r="AK238" s="4"/>
      <c r="AL238" s="2"/>
      <c r="AN238" s="4"/>
      <c r="AO238" s="4"/>
      <c r="AP238" s="2"/>
      <c r="AR238" s="4"/>
      <c r="AS238" s="4"/>
      <c r="AT238" s="2"/>
      <c r="AV238" s="4"/>
      <c r="AW238" s="4"/>
      <c r="AX238" s="2"/>
      <c r="AZ238" s="4"/>
      <c r="BA238" s="4"/>
      <c r="BB238" s="2"/>
    </row>
    <row r="239" spans="1:54" ht="42.75" x14ac:dyDescent="0.2">
      <c r="A239" s="110">
        <v>5111</v>
      </c>
      <c r="B239" s="111">
        <v>217</v>
      </c>
      <c r="C239" s="175" t="s">
        <v>1503</v>
      </c>
      <c r="D239" s="110" t="s">
        <v>698</v>
      </c>
      <c r="E239" s="110" t="s">
        <v>2347</v>
      </c>
      <c r="F239" s="110"/>
      <c r="G239" s="110"/>
      <c r="H239" s="110"/>
      <c r="I239" s="110" t="s">
        <v>774</v>
      </c>
      <c r="J239" s="110">
        <v>0</v>
      </c>
      <c r="K239" s="110">
        <v>0</v>
      </c>
      <c r="L239" s="110" t="s">
        <v>108</v>
      </c>
      <c r="M239" s="113" t="s">
        <v>2255</v>
      </c>
      <c r="N239" s="112">
        <v>40129</v>
      </c>
      <c r="O239" s="115">
        <v>2058.5</v>
      </c>
      <c r="P239" s="110" t="s">
        <v>363</v>
      </c>
      <c r="Q239" s="110" t="s">
        <v>5084</v>
      </c>
      <c r="R239" s="2"/>
      <c r="T239" s="4"/>
      <c r="U239" s="4"/>
      <c r="V239" s="2"/>
      <c r="X239" s="4"/>
      <c r="Y239" s="4"/>
      <c r="Z239" s="2"/>
      <c r="AB239" s="4"/>
      <c r="AC239" s="4"/>
      <c r="AD239" s="2"/>
      <c r="AF239" s="4"/>
      <c r="AG239" s="4"/>
      <c r="AH239" s="2"/>
      <c r="AJ239" s="4"/>
      <c r="AK239" s="4"/>
      <c r="AL239" s="2"/>
      <c r="AN239" s="4"/>
      <c r="AO239" s="4"/>
      <c r="AP239" s="2"/>
      <c r="AR239" s="4"/>
      <c r="AS239" s="4"/>
      <c r="AT239" s="2"/>
      <c r="AV239" s="4"/>
      <c r="AW239" s="4"/>
      <c r="AX239" s="2"/>
      <c r="AZ239" s="4"/>
      <c r="BA239" s="4"/>
      <c r="BB239" s="2"/>
    </row>
    <row r="240" spans="1:54" ht="42.75" x14ac:dyDescent="0.2">
      <c r="A240" s="110">
        <v>5111</v>
      </c>
      <c r="B240" s="111">
        <v>218</v>
      </c>
      <c r="C240" s="175" t="s">
        <v>1504</v>
      </c>
      <c r="D240" s="110" t="s">
        <v>698</v>
      </c>
      <c r="E240" s="110" t="s">
        <v>2347</v>
      </c>
      <c r="F240" s="110"/>
      <c r="G240" s="110"/>
      <c r="H240" s="110"/>
      <c r="I240" s="110" t="s">
        <v>774</v>
      </c>
      <c r="J240" s="110">
        <v>0</v>
      </c>
      <c r="K240" s="110">
        <v>0</v>
      </c>
      <c r="L240" s="110" t="s">
        <v>108</v>
      </c>
      <c r="M240" s="113" t="s">
        <v>2255</v>
      </c>
      <c r="N240" s="112">
        <v>40129</v>
      </c>
      <c r="O240" s="115">
        <v>2058.5</v>
      </c>
      <c r="P240" s="110" t="s">
        <v>363</v>
      </c>
      <c r="Q240" s="110" t="s">
        <v>5084</v>
      </c>
      <c r="R240" s="2"/>
      <c r="T240" s="4"/>
      <c r="U240" s="4"/>
      <c r="V240" s="2"/>
      <c r="X240" s="4"/>
      <c r="Y240" s="4"/>
      <c r="Z240" s="2"/>
      <c r="AB240" s="4"/>
      <c r="AC240" s="4"/>
      <c r="AD240" s="2"/>
      <c r="AF240" s="4"/>
      <c r="AG240" s="4"/>
      <c r="AH240" s="2"/>
      <c r="AJ240" s="4"/>
      <c r="AK240" s="4"/>
      <c r="AL240" s="2"/>
      <c r="AN240" s="4"/>
      <c r="AO240" s="4"/>
      <c r="AP240" s="2"/>
      <c r="AR240" s="4"/>
      <c r="AS240" s="4"/>
      <c r="AT240" s="2"/>
      <c r="AV240" s="4"/>
      <c r="AW240" s="4"/>
      <c r="AX240" s="2"/>
      <c r="AZ240" s="4"/>
      <c r="BA240" s="4"/>
      <c r="BB240" s="2"/>
    </row>
    <row r="241" spans="1:55" ht="42.75" x14ac:dyDescent="0.2">
      <c r="A241" s="110">
        <v>5111</v>
      </c>
      <c r="B241" s="111">
        <v>219</v>
      </c>
      <c r="C241" s="175" t="s">
        <v>1505</v>
      </c>
      <c r="D241" s="110" t="s">
        <v>698</v>
      </c>
      <c r="E241" s="110" t="s">
        <v>2347</v>
      </c>
      <c r="F241" s="110"/>
      <c r="G241" s="110"/>
      <c r="H241" s="110"/>
      <c r="I241" s="110" t="s">
        <v>774</v>
      </c>
      <c r="J241" s="110">
        <v>0</v>
      </c>
      <c r="K241" s="110">
        <v>0</v>
      </c>
      <c r="L241" s="110" t="s">
        <v>108</v>
      </c>
      <c r="M241" s="113" t="s">
        <v>2255</v>
      </c>
      <c r="N241" s="112">
        <v>40129</v>
      </c>
      <c r="O241" s="115">
        <v>2058.5</v>
      </c>
      <c r="P241" s="110" t="s">
        <v>242</v>
      </c>
      <c r="Q241" s="110" t="s">
        <v>5084</v>
      </c>
      <c r="R241" s="2"/>
      <c r="T241" s="4"/>
      <c r="U241" s="4"/>
      <c r="V241" s="2"/>
      <c r="X241" s="4"/>
      <c r="Y241" s="4"/>
      <c r="Z241" s="2"/>
      <c r="AB241" s="4"/>
      <c r="AC241" s="4"/>
      <c r="AD241" s="2"/>
      <c r="AF241" s="4"/>
      <c r="AG241" s="4"/>
      <c r="AH241" s="2"/>
      <c r="AJ241" s="4"/>
      <c r="AK241" s="4"/>
      <c r="AL241" s="2"/>
      <c r="AN241" s="4"/>
      <c r="AO241" s="4"/>
      <c r="AP241" s="2"/>
      <c r="AR241" s="4"/>
      <c r="AS241" s="4"/>
      <c r="AT241" s="2"/>
      <c r="AV241" s="4"/>
      <c r="AW241" s="4"/>
      <c r="AX241" s="2"/>
      <c r="AZ241" s="4"/>
      <c r="BA241" s="4"/>
      <c r="BB241" s="2"/>
    </row>
    <row r="242" spans="1:55" ht="42.75" x14ac:dyDescent="0.2">
      <c r="A242" s="110">
        <v>5111</v>
      </c>
      <c r="B242" s="111">
        <v>220</v>
      </c>
      <c r="C242" s="175" t="s">
        <v>1506</v>
      </c>
      <c r="D242" s="110" t="s">
        <v>698</v>
      </c>
      <c r="E242" s="110" t="s">
        <v>2347</v>
      </c>
      <c r="F242" s="110"/>
      <c r="G242" s="110"/>
      <c r="H242" s="110"/>
      <c r="I242" s="110" t="s">
        <v>774</v>
      </c>
      <c r="J242" s="110">
        <v>0</v>
      </c>
      <c r="K242" s="110">
        <v>0</v>
      </c>
      <c r="L242" s="110" t="s">
        <v>108</v>
      </c>
      <c r="M242" s="113" t="s">
        <v>2255</v>
      </c>
      <c r="N242" s="112">
        <v>40129</v>
      </c>
      <c r="O242" s="115">
        <v>2058.5</v>
      </c>
      <c r="P242" s="110" t="s">
        <v>242</v>
      </c>
      <c r="Q242" s="110" t="s">
        <v>5084</v>
      </c>
      <c r="R242" s="2"/>
      <c r="T242" s="4"/>
      <c r="U242" s="4"/>
      <c r="V242" s="2"/>
      <c r="X242" s="4"/>
      <c r="Y242" s="4"/>
      <c r="Z242" s="2"/>
      <c r="AB242" s="4"/>
      <c r="AC242" s="4"/>
      <c r="AD242" s="2"/>
      <c r="AF242" s="4"/>
      <c r="AG242" s="4"/>
      <c r="AH242" s="2"/>
      <c r="AJ242" s="4"/>
      <c r="AK242" s="4"/>
      <c r="AL242" s="2"/>
      <c r="AN242" s="4"/>
      <c r="AO242" s="4"/>
      <c r="AP242" s="2"/>
      <c r="AR242" s="4"/>
      <c r="AS242" s="4"/>
      <c r="AT242" s="2"/>
      <c r="AV242" s="4"/>
      <c r="AW242" s="4"/>
      <c r="AX242" s="2"/>
      <c r="AZ242" s="4"/>
      <c r="BA242" s="4"/>
      <c r="BB242" s="2"/>
    </row>
    <row r="243" spans="1:55" ht="42.75" x14ac:dyDescent="0.2">
      <c r="A243" s="110">
        <v>5111</v>
      </c>
      <c r="B243" s="111">
        <v>221</v>
      </c>
      <c r="C243" s="175" t="s">
        <v>1507</v>
      </c>
      <c r="D243" s="110" t="s">
        <v>698</v>
      </c>
      <c r="E243" s="110" t="s">
        <v>2347</v>
      </c>
      <c r="F243" s="110"/>
      <c r="G243" s="110"/>
      <c r="H243" s="110"/>
      <c r="I243" s="110" t="s">
        <v>774</v>
      </c>
      <c r="J243" s="110">
        <v>0</v>
      </c>
      <c r="K243" s="110">
        <v>0</v>
      </c>
      <c r="L243" s="110" t="s">
        <v>108</v>
      </c>
      <c r="M243" s="113" t="s">
        <v>2255</v>
      </c>
      <c r="N243" s="112">
        <v>40129</v>
      </c>
      <c r="O243" s="115">
        <v>2058.5</v>
      </c>
      <c r="P243" s="110" t="s">
        <v>242</v>
      </c>
      <c r="Q243" s="110" t="s">
        <v>5084</v>
      </c>
      <c r="R243" s="2"/>
      <c r="T243" s="4"/>
      <c r="U243" s="4"/>
      <c r="V243" s="2"/>
      <c r="X243" s="4"/>
      <c r="Y243" s="4"/>
      <c r="Z243" s="2"/>
      <c r="AB243" s="4"/>
      <c r="AC243" s="4"/>
      <c r="AD243" s="2"/>
      <c r="AF243" s="4"/>
      <c r="AG243" s="4"/>
      <c r="AH243" s="2"/>
      <c r="AJ243" s="4"/>
      <c r="AK243" s="4"/>
      <c r="AL243" s="2"/>
      <c r="AN243" s="4"/>
      <c r="AO243" s="4"/>
      <c r="AP243" s="2"/>
      <c r="AR243" s="4"/>
      <c r="AS243" s="4"/>
      <c r="AT243" s="2"/>
      <c r="AV243" s="4"/>
      <c r="AW243" s="4"/>
      <c r="AX243" s="2"/>
      <c r="AZ243" s="4"/>
      <c r="BA243" s="4"/>
      <c r="BB243" s="2"/>
    </row>
    <row r="244" spans="1:55" ht="42.75" x14ac:dyDescent="0.2">
      <c r="A244" s="110">
        <v>5111</v>
      </c>
      <c r="B244" s="111">
        <v>222</v>
      </c>
      <c r="C244" s="175" t="s">
        <v>1508</v>
      </c>
      <c r="D244" s="110" t="s">
        <v>698</v>
      </c>
      <c r="E244" s="110" t="s">
        <v>2347</v>
      </c>
      <c r="F244" s="110"/>
      <c r="G244" s="110"/>
      <c r="H244" s="110"/>
      <c r="I244" s="110" t="s">
        <v>774</v>
      </c>
      <c r="J244" s="110">
        <v>0</v>
      </c>
      <c r="K244" s="110">
        <v>0</v>
      </c>
      <c r="L244" s="110" t="s">
        <v>108</v>
      </c>
      <c r="M244" s="113" t="s">
        <v>2255</v>
      </c>
      <c r="N244" s="112">
        <v>40129</v>
      </c>
      <c r="O244" s="115">
        <v>2058.5</v>
      </c>
      <c r="P244" s="110" t="s">
        <v>242</v>
      </c>
      <c r="Q244" s="110" t="s">
        <v>5084</v>
      </c>
      <c r="R244" s="2"/>
      <c r="T244" s="4"/>
      <c r="U244" s="4"/>
      <c r="V244" s="2"/>
      <c r="X244" s="4"/>
      <c r="Y244" s="4"/>
      <c r="Z244" s="2"/>
      <c r="AB244" s="4"/>
      <c r="AC244" s="4"/>
      <c r="AD244" s="2"/>
      <c r="AF244" s="4"/>
      <c r="AG244" s="4"/>
      <c r="AH244" s="2"/>
      <c r="AJ244" s="4"/>
      <c r="AK244" s="4"/>
      <c r="AL244" s="2"/>
      <c r="AN244" s="4"/>
      <c r="AO244" s="4"/>
      <c r="AP244" s="2"/>
      <c r="AR244" s="4"/>
      <c r="AS244" s="4"/>
      <c r="AT244" s="2"/>
      <c r="AV244" s="4"/>
      <c r="AW244" s="4"/>
      <c r="AX244" s="2"/>
      <c r="AZ244" s="4"/>
      <c r="BA244" s="4"/>
      <c r="BB244" s="2"/>
    </row>
    <row r="245" spans="1:55" ht="42.75" x14ac:dyDescent="0.2">
      <c r="A245" s="110">
        <v>5111</v>
      </c>
      <c r="B245" s="111">
        <v>223</v>
      </c>
      <c r="C245" s="175" t="s">
        <v>1509</v>
      </c>
      <c r="D245" s="110" t="s">
        <v>698</v>
      </c>
      <c r="E245" s="110" t="s">
        <v>2347</v>
      </c>
      <c r="F245" s="110"/>
      <c r="G245" s="110"/>
      <c r="H245" s="110"/>
      <c r="I245" s="110" t="s">
        <v>774</v>
      </c>
      <c r="J245" s="110">
        <v>0</v>
      </c>
      <c r="K245" s="110">
        <v>0</v>
      </c>
      <c r="L245" s="110" t="s">
        <v>108</v>
      </c>
      <c r="M245" s="113" t="s">
        <v>2255</v>
      </c>
      <c r="N245" s="112">
        <v>40129</v>
      </c>
      <c r="O245" s="115">
        <v>2058.5</v>
      </c>
      <c r="P245" s="110" t="s">
        <v>2377</v>
      </c>
      <c r="Q245" s="110" t="s">
        <v>5084</v>
      </c>
      <c r="R245" s="2"/>
      <c r="T245" s="4"/>
      <c r="U245" s="4"/>
      <c r="V245" s="2"/>
      <c r="X245" s="4"/>
      <c r="Y245" s="4"/>
      <c r="Z245" s="2"/>
      <c r="AB245" s="4"/>
      <c r="AC245" s="4"/>
      <c r="AD245" s="2"/>
      <c r="AF245" s="4"/>
      <c r="AG245" s="4"/>
      <c r="AH245" s="2"/>
      <c r="AJ245" s="4"/>
      <c r="AK245" s="4"/>
      <c r="AL245" s="2"/>
      <c r="AN245" s="4"/>
      <c r="AO245" s="4"/>
      <c r="AP245" s="2"/>
      <c r="AR245" s="4"/>
      <c r="AS245" s="4"/>
      <c r="AT245" s="2"/>
      <c r="AV245" s="4"/>
      <c r="AW245" s="4"/>
      <c r="AX245" s="2"/>
      <c r="AZ245" s="4"/>
      <c r="BA245" s="4"/>
      <c r="BB245" s="2"/>
    </row>
    <row r="246" spans="1:55" s="79" customFormat="1" ht="42.75" x14ac:dyDescent="0.2">
      <c r="A246" s="110">
        <v>51501</v>
      </c>
      <c r="B246" s="111">
        <v>224</v>
      </c>
      <c r="C246" s="175" t="s">
        <v>4693</v>
      </c>
      <c r="D246" s="110" t="s">
        <v>4362</v>
      </c>
      <c r="E246" s="110" t="s">
        <v>4194</v>
      </c>
      <c r="F246" s="110" t="s">
        <v>2016</v>
      </c>
      <c r="G246" s="110" t="s">
        <v>4649</v>
      </c>
      <c r="H246" s="110" t="s">
        <v>4694</v>
      </c>
      <c r="I246" s="110" t="s">
        <v>92</v>
      </c>
      <c r="J246" s="110">
        <v>6241</v>
      </c>
      <c r="K246" s="110">
        <v>4064698533</v>
      </c>
      <c r="L246" s="110" t="s">
        <v>4521</v>
      </c>
      <c r="M246" s="113" t="s">
        <v>2013</v>
      </c>
      <c r="N246" s="112">
        <v>44195</v>
      </c>
      <c r="O246" s="115">
        <v>16240</v>
      </c>
      <c r="P246" s="110" t="s">
        <v>3955</v>
      </c>
      <c r="Q246" s="110" t="s">
        <v>5084</v>
      </c>
      <c r="R246" s="2"/>
      <c r="S246"/>
      <c r="T246" s="4"/>
      <c r="U246" s="4"/>
      <c r="V246" s="2"/>
      <c r="W246"/>
      <c r="X246" s="4"/>
      <c r="Y246" s="4"/>
      <c r="Z246" s="2"/>
      <c r="AA246"/>
      <c r="AB246" s="4"/>
      <c r="AC246" s="4"/>
      <c r="AD246" s="2"/>
      <c r="AE246"/>
      <c r="AF246" s="4"/>
      <c r="AG246" s="4"/>
      <c r="AH246" s="2"/>
      <c r="AI246"/>
      <c r="AJ246" s="4"/>
      <c r="AK246" s="4"/>
      <c r="AL246" s="2"/>
      <c r="AM246"/>
      <c r="AN246" s="4"/>
      <c r="AO246" s="4"/>
      <c r="AP246" s="2"/>
      <c r="AQ246"/>
      <c r="AR246" s="4"/>
      <c r="AS246" s="4"/>
      <c r="AT246" s="2"/>
      <c r="AU246"/>
      <c r="AV246" s="4"/>
      <c r="AW246" s="4"/>
      <c r="AX246" s="2"/>
      <c r="AY246"/>
      <c r="AZ246" s="4"/>
      <c r="BA246" s="4"/>
      <c r="BB246" s="2"/>
      <c r="BC246"/>
    </row>
    <row r="247" spans="1:55" s="79" customFormat="1" ht="42.75" x14ac:dyDescent="0.2">
      <c r="A247" s="110">
        <v>51101</v>
      </c>
      <c r="B247" s="111">
        <v>225</v>
      </c>
      <c r="C247" s="175" t="s">
        <v>4576</v>
      </c>
      <c r="D247" s="110" t="s">
        <v>4535</v>
      </c>
      <c r="E247" s="110" t="s">
        <v>2344</v>
      </c>
      <c r="F247" s="110" t="s">
        <v>515</v>
      </c>
      <c r="G247" s="110"/>
      <c r="H247" s="110"/>
      <c r="I247" s="110" t="s">
        <v>4056</v>
      </c>
      <c r="J247" s="110">
        <v>6243</v>
      </c>
      <c r="K247" s="110">
        <v>4064698533</v>
      </c>
      <c r="L247" s="110" t="s">
        <v>4521</v>
      </c>
      <c r="M247" s="113" t="s">
        <v>2012</v>
      </c>
      <c r="N247" s="112">
        <v>44195</v>
      </c>
      <c r="O247" s="115">
        <v>7116.6</v>
      </c>
      <c r="P247" s="110" t="s">
        <v>3955</v>
      </c>
      <c r="Q247" s="110" t="s">
        <v>5084</v>
      </c>
      <c r="R247" s="2"/>
      <c r="S247"/>
      <c r="T247" s="4"/>
      <c r="U247" s="4"/>
      <c r="V247" s="2"/>
      <c r="W247"/>
      <c r="X247" s="4"/>
      <c r="Y247" s="4"/>
      <c r="Z247" s="2"/>
      <c r="AA247"/>
      <c r="AB247" s="4"/>
      <c r="AC247" s="4"/>
      <c r="AD247" s="2"/>
      <c r="AE247"/>
      <c r="AF247" s="4"/>
      <c r="AG247" s="4"/>
      <c r="AH247" s="2"/>
      <c r="AI247"/>
      <c r="AJ247" s="4"/>
      <c r="AK247" s="4"/>
      <c r="AL247" s="2"/>
      <c r="AM247"/>
      <c r="AN247" s="4"/>
      <c r="AO247" s="4"/>
      <c r="AP247" s="2"/>
      <c r="AQ247"/>
      <c r="AR247" s="4"/>
      <c r="AS247" s="4"/>
      <c r="AT247" s="2"/>
      <c r="AU247"/>
      <c r="AV247" s="4"/>
      <c r="AW247" s="4"/>
      <c r="AX247" s="2"/>
      <c r="AY247"/>
      <c r="AZ247" s="4"/>
      <c r="BA247" s="4"/>
      <c r="BB247" s="2"/>
      <c r="BC247"/>
    </row>
    <row r="248" spans="1:55" s="79" customFormat="1" ht="42.75" x14ac:dyDescent="0.2">
      <c r="A248" s="110">
        <v>51101</v>
      </c>
      <c r="B248" s="111">
        <v>226</v>
      </c>
      <c r="C248" s="175" t="s">
        <v>4577</v>
      </c>
      <c r="D248" s="110" t="s">
        <v>4524</v>
      </c>
      <c r="E248" s="110" t="s">
        <v>2344</v>
      </c>
      <c r="F248" s="110" t="s">
        <v>515</v>
      </c>
      <c r="G248" s="110" t="s">
        <v>4525</v>
      </c>
      <c r="H248" s="110"/>
      <c r="I248" s="110" t="s">
        <v>92</v>
      </c>
      <c r="J248" s="110">
        <v>6243</v>
      </c>
      <c r="K248" s="110">
        <v>4064698533</v>
      </c>
      <c r="L248" s="110" t="s">
        <v>4521</v>
      </c>
      <c r="M248" s="113" t="s">
        <v>2012</v>
      </c>
      <c r="N248" s="112">
        <v>44195</v>
      </c>
      <c r="O248" s="115">
        <v>2053.1999999999998</v>
      </c>
      <c r="P248" s="110" t="s">
        <v>28</v>
      </c>
      <c r="Q248" s="110" t="s">
        <v>5084</v>
      </c>
      <c r="R248" s="2"/>
      <c r="S248"/>
      <c r="T248" s="4"/>
      <c r="U248" s="4"/>
      <c r="V248" s="2"/>
      <c r="W248"/>
      <c r="X248" s="4"/>
      <c r="Y248" s="4"/>
      <c r="Z248" s="2"/>
      <c r="AA248"/>
      <c r="AB248" s="4"/>
      <c r="AC248" s="4"/>
      <c r="AD248" s="2"/>
      <c r="AE248"/>
      <c r="AF248" s="4"/>
      <c r="AG248" s="4"/>
      <c r="AH248" s="2"/>
      <c r="AI248"/>
      <c r="AJ248" s="4"/>
      <c r="AK248" s="4"/>
      <c r="AL248" s="2"/>
      <c r="AM248"/>
      <c r="AN248" s="4"/>
      <c r="AO248" s="4"/>
      <c r="AP248" s="2"/>
      <c r="AQ248"/>
      <c r="AR248" s="4"/>
      <c r="AS248" s="4"/>
      <c r="AT248" s="2"/>
      <c r="AU248"/>
      <c r="AV248" s="4"/>
      <c r="AW248" s="4"/>
      <c r="AX248" s="2"/>
      <c r="AY248"/>
      <c r="AZ248" s="4"/>
      <c r="BA248" s="4"/>
      <c r="BB248" s="2"/>
      <c r="BC248"/>
    </row>
    <row r="249" spans="1:55" ht="25.5" x14ac:dyDescent="0.2">
      <c r="A249" s="382" t="s">
        <v>5337</v>
      </c>
      <c r="B249" s="383"/>
      <c r="C249" s="383"/>
      <c r="D249" s="383"/>
      <c r="E249" s="383"/>
      <c r="F249" s="383"/>
      <c r="G249" s="383"/>
      <c r="H249" s="383"/>
      <c r="I249" s="383"/>
      <c r="J249" s="383"/>
      <c r="K249" s="383"/>
      <c r="L249" s="383"/>
      <c r="M249" s="383"/>
      <c r="N249" s="383"/>
      <c r="O249" s="383"/>
      <c r="P249" s="383"/>
      <c r="Q249" s="383"/>
      <c r="R249" s="2"/>
      <c r="T249" s="4"/>
      <c r="U249" s="4"/>
      <c r="V249" s="2"/>
      <c r="X249" s="4"/>
      <c r="Y249" s="4"/>
      <c r="Z249" s="2"/>
      <c r="AB249" s="4"/>
      <c r="AC249" s="4"/>
      <c r="AD249" s="2"/>
      <c r="AF249" s="4"/>
      <c r="AG249" s="4"/>
      <c r="AH249" s="2"/>
      <c r="AJ249" s="4"/>
      <c r="AK249" s="4"/>
      <c r="AL249" s="2"/>
      <c r="AN249" s="4"/>
      <c r="AO249" s="4"/>
      <c r="AP249" s="2"/>
      <c r="AR249" s="4"/>
      <c r="AS249" s="4"/>
      <c r="AT249" s="2"/>
      <c r="AV249" s="4"/>
      <c r="AW249" s="4"/>
      <c r="AX249" s="2"/>
      <c r="AZ249" s="4"/>
      <c r="BA249" s="4"/>
      <c r="BB249" s="2"/>
    </row>
    <row r="250" spans="1:55" ht="42.75" x14ac:dyDescent="0.2">
      <c r="A250" s="110">
        <v>5111</v>
      </c>
      <c r="B250" s="111">
        <v>227</v>
      </c>
      <c r="C250" s="175" t="s">
        <v>1665</v>
      </c>
      <c r="D250" s="110" t="s">
        <v>693</v>
      </c>
      <c r="E250" s="110" t="s">
        <v>2347</v>
      </c>
      <c r="F250" s="110"/>
      <c r="G250" s="110"/>
      <c r="H250" s="110"/>
      <c r="I250" s="110" t="s">
        <v>774</v>
      </c>
      <c r="J250" s="110">
        <v>0</v>
      </c>
      <c r="K250" s="110">
        <v>0</v>
      </c>
      <c r="L250" s="110" t="s">
        <v>108</v>
      </c>
      <c r="M250" s="113" t="s">
        <v>2255</v>
      </c>
      <c r="N250" s="112">
        <v>40129</v>
      </c>
      <c r="O250" s="115">
        <v>3220</v>
      </c>
      <c r="P250" s="110" t="s">
        <v>2158</v>
      </c>
      <c r="Q250" s="110" t="s">
        <v>5084</v>
      </c>
      <c r="R250" s="2"/>
      <c r="T250" s="4"/>
      <c r="U250" s="4"/>
      <c r="V250" s="2"/>
      <c r="X250" s="4"/>
      <c r="Y250" s="4"/>
      <c r="Z250" s="2"/>
      <c r="AB250" s="4"/>
      <c r="AC250" s="4"/>
      <c r="AD250" s="2"/>
      <c r="AF250" s="4"/>
      <c r="AG250" s="4"/>
      <c r="AH250" s="2"/>
      <c r="AJ250" s="4"/>
      <c r="AK250" s="4"/>
      <c r="AL250" s="2"/>
      <c r="AN250" s="4"/>
      <c r="AO250" s="4"/>
      <c r="AP250" s="2"/>
      <c r="AR250" s="4"/>
      <c r="AS250" s="4"/>
      <c r="AT250" s="2"/>
      <c r="AV250" s="4"/>
      <c r="AW250" s="4"/>
      <c r="AX250" s="2"/>
      <c r="AZ250" s="4"/>
      <c r="BA250" s="4"/>
      <c r="BB250" s="2"/>
    </row>
    <row r="251" spans="1:55" ht="42.75" x14ac:dyDescent="0.2">
      <c r="A251" s="110">
        <v>5111</v>
      </c>
      <c r="B251" s="111">
        <v>228</v>
      </c>
      <c r="C251" s="175" t="s">
        <v>1379</v>
      </c>
      <c r="D251" s="110" t="s">
        <v>692</v>
      </c>
      <c r="E251" s="110" t="s">
        <v>2347</v>
      </c>
      <c r="F251" s="110"/>
      <c r="G251" s="110"/>
      <c r="H251" s="110"/>
      <c r="I251" s="110" t="s">
        <v>584</v>
      </c>
      <c r="J251" s="110">
        <v>0</v>
      </c>
      <c r="K251" s="110">
        <v>0</v>
      </c>
      <c r="L251" s="110" t="s">
        <v>108</v>
      </c>
      <c r="M251" s="113" t="s">
        <v>2255</v>
      </c>
      <c r="N251" s="112">
        <v>40129</v>
      </c>
      <c r="O251" s="115">
        <v>5117.5</v>
      </c>
      <c r="P251" s="110" t="s">
        <v>242</v>
      </c>
      <c r="Q251" s="110" t="s">
        <v>5105</v>
      </c>
      <c r="R251" s="2"/>
      <c r="T251" s="4"/>
      <c r="U251" s="4"/>
      <c r="V251" s="2"/>
      <c r="X251" s="4"/>
      <c r="Y251" s="4"/>
      <c r="Z251" s="2"/>
      <c r="AB251" s="4"/>
      <c r="AC251" s="4"/>
      <c r="AD251" s="2"/>
      <c r="AF251" s="4"/>
      <c r="AG251" s="4"/>
      <c r="AH251" s="2"/>
      <c r="AJ251" s="4"/>
      <c r="AK251" s="4"/>
      <c r="AL251" s="2"/>
      <c r="AN251" s="4"/>
      <c r="AO251" s="4"/>
      <c r="AP251" s="2"/>
      <c r="AR251" s="4"/>
      <c r="AS251" s="4"/>
      <c r="AT251" s="2"/>
      <c r="AV251" s="4"/>
      <c r="AW251" s="4"/>
      <c r="AX251" s="2"/>
      <c r="AZ251" s="4"/>
      <c r="BA251" s="4"/>
      <c r="BB251" s="2"/>
    </row>
    <row r="252" spans="1:55" ht="42.75" x14ac:dyDescent="0.2">
      <c r="A252" s="110">
        <v>5111</v>
      </c>
      <c r="B252" s="111">
        <v>229</v>
      </c>
      <c r="C252" s="175" t="s">
        <v>1566</v>
      </c>
      <c r="D252" s="110" t="s">
        <v>697</v>
      </c>
      <c r="E252" s="110" t="s">
        <v>2347</v>
      </c>
      <c r="F252" s="110"/>
      <c r="G252" s="110"/>
      <c r="H252" s="110"/>
      <c r="I252" s="110" t="s">
        <v>774</v>
      </c>
      <c r="J252" s="110">
        <v>0</v>
      </c>
      <c r="K252" s="110">
        <v>0</v>
      </c>
      <c r="L252" s="110" t="s">
        <v>108</v>
      </c>
      <c r="M252" s="113" t="s">
        <v>2255</v>
      </c>
      <c r="N252" s="112">
        <v>40129</v>
      </c>
      <c r="O252" s="115">
        <v>1311</v>
      </c>
      <c r="P252" s="110" t="s">
        <v>2158</v>
      </c>
      <c r="Q252" s="110" t="s">
        <v>5105</v>
      </c>
      <c r="R252" s="2"/>
      <c r="T252" s="4"/>
      <c r="U252" s="4"/>
      <c r="V252" s="2"/>
      <c r="X252" s="4"/>
      <c r="Y252" s="4"/>
      <c r="Z252" s="2"/>
      <c r="AB252" s="4"/>
      <c r="AC252" s="4"/>
      <c r="AD252" s="2"/>
      <c r="AF252" s="4"/>
      <c r="AG252" s="4"/>
      <c r="AH252" s="2"/>
      <c r="AJ252" s="4"/>
      <c r="AK252" s="4"/>
      <c r="AL252" s="2"/>
      <c r="AN252" s="4"/>
      <c r="AO252" s="4"/>
      <c r="AP252" s="2"/>
      <c r="AR252" s="4"/>
      <c r="AS252" s="4"/>
      <c r="AT252" s="2"/>
      <c r="AV252" s="4"/>
      <c r="AW252" s="4"/>
      <c r="AX252" s="2"/>
      <c r="AZ252" s="4"/>
      <c r="BA252" s="4"/>
      <c r="BB252" s="2"/>
    </row>
    <row r="253" spans="1:55" ht="42.75" x14ac:dyDescent="0.2">
      <c r="A253" s="110">
        <v>5111</v>
      </c>
      <c r="B253" s="111">
        <v>230</v>
      </c>
      <c r="C253" s="175" t="s">
        <v>1567</v>
      </c>
      <c r="D253" s="110" t="s">
        <v>697</v>
      </c>
      <c r="E253" s="110" t="s">
        <v>2347</v>
      </c>
      <c r="F253" s="110"/>
      <c r="G253" s="110"/>
      <c r="H253" s="110"/>
      <c r="I253" s="110" t="s">
        <v>774</v>
      </c>
      <c r="J253" s="110">
        <v>0</v>
      </c>
      <c r="K253" s="110">
        <v>0</v>
      </c>
      <c r="L253" s="110" t="s">
        <v>108</v>
      </c>
      <c r="M253" s="113" t="s">
        <v>2255</v>
      </c>
      <c r="N253" s="112">
        <v>40129</v>
      </c>
      <c r="O253" s="115">
        <v>1311</v>
      </c>
      <c r="P253" s="110" t="s">
        <v>2158</v>
      </c>
      <c r="Q253" s="110" t="s">
        <v>5105</v>
      </c>
      <c r="R253" s="2"/>
      <c r="T253" s="4"/>
      <c r="U253" s="4"/>
      <c r="V253" s="2"/>
      <c r="X253" s="4"/>
      <c r="Y253" s="4"/>
      <c r="Z253" s="2"/>
      <c r="AB253" s="4"/>
      <c r="AC253" s="4"/>
      <c r="AD253" s="2"/>
      <c r="AF253" s="4"/>
      <c r="AG253" s="4"/>
      <c r="AH253" s="2"/>
      <c r="AJ253" s="4"/>
      <c r="AK253" s="4"/>
      <c r="AL253" s="2"/>
      <c r="AN253" s="4"/>
      <c r="AO253" s="4"/>
      <c r="AP253" s="2"/>
      <c r="AR253" s="4"/>
      <c r="AS253" s="4"/>
      <c r="AT253" s="2"/>
      <c r="AV253" s="4"/>
      <c r="AW253" s="4"/>
      <c r="AX253" s="2"/>
      <c r="AZ253" s="4"/>
      <c r="BA253" s="4"/>
      <c r="BB253" s="2"/>
    </row>
    <row r="254" spans="1:55" ht="42.75" x14ac:dyDescent="0.2">
      <c r="A254" s="110">
        <v>5111</v>
      </c>
      <c r="B254" s="111">
        <v>231</v>
      </c>
      <c r="C254" s="175" t="s">
        <v>1573</v>
      </c>
      <c r="D254" s="110" t="s">
        <v>697</v>
      </c>
      <c r="E254" s="110" t="s">
        <v>2347</v>
      </c>
      <c r="F254" s="110"/>
      <c r="G254" s="110"/>
      <c r="H254" s="110"/>
      <c r="I254" s="110" t="s">
        <v>774</v>
      </c>
      <c r="J254" s="110">
        <v>0</v>
      </c>
      <c r="K254" s="110">
        <v>0</v>
      </c>
      <c r="L254" s="110" t="s">
        <v>108</v>
      </c>
      <c r="M254" s="113" t="s">
        <v>2255</v>
      </c>
      <c r="N254" s="112">
        <v>40129</v>
      </c>
      <c r="O254" s="115">
        <v>1311</v>
      </c>
      <c r="P254" s="110" t="s">
        <v>2158</v>
      </c>
      <c r="Q254" s="110" t="s">
        <v>5105</v>
      </c>
      <c r="R254" s="2"/>
      <c r="T254" s="4"/>
      <c r="U254" s="4"/>
      <c r="V254" s="2"/>
      <c r="X254" s="4"/>
      <c r="Y254" s="4"/>
      <c r="Z254" s="2"/>
      <c r="AB254" s="4"/>
      <c r="AC254" s="4"/>
      <c r="AD254" s="2"/>
      <c r="AF254" s="4"/>
      <c r="AG254" s="4"/>
      <c r="AH254" s="2"/>
      <c r="AJ254" s="4"/>
      <c r="AK254" s="4"/>
      <c r="AL254" s="2"/>
      <c r="AN254" s="4"/>
      <c r="AO254" s="4"/>
      <c r="AP254" s="2"/>
      <c r="AR254" s="4"/>
      <c r="AS254" s="4"/>
      <c r="AT254" s="2"/>
      <c r="AV254" s="4"/>
      <c r="AW254" s="4"/>
      <c r="AX254" s="2"/>
      <c r="AZ254" s="4"/>
      <c r="BA254" s="4"/>
      <c r="BB254" s="2"/>
    </row>
    <row r="255" spans="1:55" ht="42.75" x14ac:dyDescent="0.2">
      <c r="A255" s="110">
        <v>5111</v>
      </c>
      <c r="B255" s="111">
        <v>232</v>
      </c>
      <c r="C255" s="175" t="s">
        <v>1442</v>
      </c>
      <c r="D255" s="110" t="s">
        <v>698</v>
      </c>
      <c r="E255" s="110" t="s">
        <v>2347</v>
      </c>
      <c r="F255" s="110"/>
      <c r="G255" s="110"/>
      <c r="H255" s="110"/>
      <c r="I255" s="110" t="s">
        <v>774</v>
      </c>
      <c r="J255" s="110">
        <v>0</v>
      </c>
      <c r="K255" s="110">
        <v>0</v>
      </c>
      <c r="L255" s="110" t="s">
        <v>108</v>
      </c>
      <c r="M255" s="113" t="s">
        <v>2255</v>
      </c>
      <c r="N255" s="112">
        <v>40129</v>
      </c>
      <c r="O255" s="115">
        <v>2058.5</v>
      </c>
      <c r="P255" s="110" t="s">
        <v>363</v>
      </c>
      <c r="Q255" s="110" t="s">
        <v>5105</v>
      </c>
      <c r="R255" s="2"/>
      <c r="T255" s="4"/>
      <c r="U255" s="4"/>
      <c r="V255" s="2"/>
      <c r="X255" s="4"/>
      <c r="Y255" s="4"/>
      <c r="Z255" s="2"/>
      <c r="AB255" s="4"/>
      <c r="AC255" s="4"/>
      <c r="AD255" s="2"/>
      <c r="AF255" s="4"/>
      <c r="AG255" s="4"/>
      <c r="AH255" s="2"/>
      <c r="AJ255" s="4"/>
      <c r="AK255" s="4"/>
      <c r="AL255" s="2"/>
      <c r="AN255" s="4"/>
      <c r="AO255" s="4"/>
      <c r="AP255" s="2"/>
      <c r="AR255" s="4"/>
      <c r="AS255" s="4"/>
      <c r="AT255" s="2"/>
      <c r="AV255" s="4"/>
      <c r="AW255" s="4"/>
      <c r="AX255" s="2"/>
      <c r="AZ255" s="4"/>
      <c r="BA255" s="4"/>
      <c r="BB255" s="2"/>
    </row>
    <row r="256" spans="1:55" ht="42.75" x14ac:dyDescent="0.2">
      <c r="A256" s="110">
        <v>5111</v>
      </c>
      <c r="B256" s="111">
        <v>233</v>
      </c>
      <c r="C256" s="175" t="s">
        <v>1443</v>
      </c>
      <c r="D256" s="110" t="s">
        <v>698</v>
      </c>
      <c r="E256" s="110" t="s">
        <v>2347</v>
      </c>
      <c r="F256" s="110"/>
      <c r="G256" s="110"/>
      <c r="H256" s="110"/>
      <c r="I256" s="110" t="s">
        <v>774</v>
      </c>
      <c r="J256" s="110">
        <v>0</v>
      </c>
      <c r="K256" s="110">
        <v>0</v>
      </c>
      <c r="L256" s="110" t="s">
        <v>108</v>
      </c>
      <c r="M256" s="113" t="s">
        <v>2255</v>
      </c>
      <c r="N256" s="112">
        <v>40129</v>
      </c>
      <c r="O256" s="115">
        <v>2058.5</v>
      </c>
      <c r="P256" s="110" t="s">
        <v>363</v>
      </c>
      <c r="Q256" s="110" t="s">
        <v>5105</v>
      </c>
      <c r="R256" s="2"/>
      <c r="T256" s="4"/>
      <c r="U256" s="4"/>
      <c r="V256" s="2"/>
      <c r="X256" s="4"/>
      <c r="Y256" s="4"/>
      <c r="Z256" s="2"/>
      <c r="AB256" s="4"/>
      <c r="AC256" s="4"/>
      <c r="AD256" s="2"/>
      <c r="AF256" s="4"/>
      <c r="AG256" s="4"/>
      <c r="AH256" s="2"/>
      <c r="AJ256" s="4"/>
      <c r="AK256" s="4"/>
      <c r="AL256" s="2"/>
      <c r="AN256" s="4"/>
      <c r="AO256" s="4"/>
      <c r="AP256" s="2"/>
      <c r="AR256" s="4"/>
      <c r="AS256" s="4"/>
      <c r="AT256" s="2"/>
      <c r="AV256" s="4"/>
      <c r="AW256" s="4"/>
      <c r="AX256" s="2"/>
      <c r="AZ256" s="4"/>
      <c r="BA256" s="4"/>
      <c r="BB256" s="2"/>
    </row>
    <row r="257" spans="1:55" ht="42.75" x14ac:dyDescent="0.2">
      <c r="A257" s="110">
        <v>5111</v>
      </c>
      <c r="B257" s="111">
        <v>234</v>
      </c>
      <c r="C257" s="175" t="s">
        <v>1444</v>
      </c>
      <c r="D257" s="110" t="s">
        <v>698</v>
      </c>
      <c r="E257" s="110" t="s">
        <v>2347</v>
      </c>
      <c r="F257" s="110"/>
      <c r="G257" s="110"/>
      <c r="H257" s="110"/>
      <c r="I257" s="110" t="s">
        <v>774</v>
      </c>
      <c r="J257" s="110">
        <v>0</v>
      </c>
      <c r="K257" s="110">
        <v>0</v>
      </c>
      <c r="L257" s="110" t="s">
        <v>108</v>
      </c>
      <c r="M257" s="113" t="s">
        <v>2255</v>
      </c>
      <c r="N257" s="112">
        <v>40129</v>
      </c>
      <c r="O257" s="115">
        <v>2058.5</v>
      </c>
      <c r="P257" s="110" t="s">
        <v>363</v>
      </c>
      <c r="Q257" s="110" t="s">
        <v>5105</v>
      </c>
      <c r="R257" s="2"/>
      <c r="T257" s="4"/>
      <c r="U257" s="4"/>
      <c r="V257" s="2"/>
      <c r="X257" s="4"/>
      <c r="Y257" s="4"/>
      <c r="Z257" s="2"/>
      <c r="AB257" s="4"/>
      <c r="AC257" s="4"/>
      <c r="AD257" s="2"/>
      <c r="AF257" s="4"/>
      <c r="AG257" s="4"/>
      <c r="AH257" s="2"/>
      <c r="AJ257" s="4"/>
      <c r="AK257" s="4"/>
      <c r="AL257" s="2"/>
      <c r="AN257" s="4"/>
      <c r="AO257" s="4"/>
      <c r="AP257" s="2"/>
      <c r="AR257" s="4"/>
      <c r="AS257" s="4"/>
      <c r="AT257" s="2"/>
      <c r="AV257" s="4"/>
      <c r="AW257" s="4"/>
      <c r="AX257" s="2"/>
      <c r="AZ257" s="4"/>
      <c r="BA257" s="4"/>
      <c r="BB257" s="2"/>
    </row>
    <row r="258" spans="1:55" ht="42.75" x14ac:dyDescent="0.2">
      <c r="A258" s="110">
        <v>5111</v>
      </c>
      <c r="B258" s="111">
        <v>235</v>
      </c>
      <c r="C258" s="175" t="s">
        <v>1445</v>
      </c>
      <c r="D258" s="110" t="s">
        <v>698</v>
      </c>
      <c r="E258" s="110" t="s">
        <v>2347</v>
      </c>
      <c r="F258" s="110"/>
      <c r="G258" s="110"/>
      <c r="H258" s="110"/>
      <c r="I258" s="110" t="s">
        <v>774</v>
      </c>
      <c r="J258" s="110">
        <v>0</v>
      </c>
      <c r="K258" s="110">
        <v>0</v>
      </c>
      <c r="L258" s="110" t="s">
        <v>108</v>
      </c>
      <c r="M258" s="113" t="s">
        <v>2255</v>
      </c>
      <c r="N258" s="112">
        <v>40129</v>
      </c>
      <c r="O258" s="115">
        <v>2058.5</v>
      </c>
      <c r="P258" s="110" t="s">
        <v>363</v>
      </c>
      <c r="Q258" s="110" t="s">
        <v>5105</v>
      </c>
      <c r="R258" s="2"/>
      <c r="T258" s="4"/>
      <c r="U258" s="4"/>
      <c r="V258" s="2"/>
      <c r="X258" s="4"/>
      <c r="Y258" s="4"/>
      <c r="Z258" s="2"/>
      <c r="AB258" s="4"/>
      <c r="AC258" s="4"/>
      <c r="AD258" s="2"/>
      <c r="AF258" s="4"/>
      <c r="AG258" s="4"/>
      <c r="AH258" s="2"/>
      <c r="AJ258" s="4"/>
      <c r="AK258" s="4"/>
      <c r="AL258" s="2"/>
      <c r="AN258" s="4"/>
      <c r="AO258" s="4"/>
      <c r="AP258" s="2"/>
      <c r="AR258" s="4"/>
      <c r="AS258" s="4"/>
      <c r="AT258" s="2"/>
      <c r="AV258" s="4"/>
      <c r="AW258" s="4"/>
      <c r="AX258" s="2"/>
      <c r="AZ258" s="4"/>
      <c r="BA258" s="4"/>
      <c r="BB258" s="2"/>
    </row>
    <row r="259" spans="1:55" ht="25.5" customHeight="1" x14ac:dyDescent="0.2">
      <c r="A259" s="382" t="s">
        <v>5130</v>
      </c>
      <c r="B259" s="383"/>
      <c r="C259" s="383"/>
      <c r="D259" s="383"/>
      <c r="E259" s="383"/>
      <c r="F259" s="383"/>
      <c r="G259" s="383"/>
      <c r="H259" s="383"/>
      <c r="I259" s="383"/>
      <c r="J259" s="383"/>
      <c r="K259" s="383"/>
      <c r="L259" s="383"/>
      <c r="M259" s="383"/>
      <c r="N259" s="383"/>
      <c r="O259" s="383"/>
      <c r="P259" s="383"/>
      <c r="Q259" s="384"/>
      <c r="R259" s="2"/>
      <c r="T259" s="4"/>
      <c r="U259" s="4"/>
      <c r="V259" s="2"/>
      <c r="X259" s="4"/>
      <c r="Y259" s="4"/>
      <c r="Z259" s="2"/>
      <c r="AB259" s="4"/>
      <c r="AC259" s="4"/>
      <c r="AD259" s="2"/>
      <c r="AF259" s="4"/>
      <c r="AG259" s="4"/>
      <c r="AH259" s="2"/>
      <c r="AJ259" s="4"/>
      <c r="AK259" s="4"/>
      <c r="AL259" s="2"/>
      <c r="AN259" s="4"/>
      <c r="AO259" s="4"/>
      <c r="AP259" s="2"/>
      <c r="AR259" s="4"/>
      <c r="AS259" s="4"/>
      <c r="AT259" s="2"/>
      <c r="AV259" s="4"/>
      <c r="AW259" s="4"/>
      <c r="AX259" s="2"/>
      <c r="AZ259" s="4"/>
      <c r="BA259" s="4"/>
      <c r="BB259" s="2"/>
    </row>
    <row r="260" spans="1:55" ht="42.75" x14ac:dyDescent="0.2">
      <c r="A260" s="110">
        <v>5111</v>
      </c>
      <c r="B260" s="111">
        <v>236</v>
      </c>
      <c r="C260" s="175" t="s">
        <v>1374</v>
      </c>
      <c r="D260" s="110" t="s">
        <v>692</v>
      </c>
      <c r="E260" s="110" t="s">
        <v>2347</v>
      </c>
      <c r="F260" s="110"/>
      <c r="G260" s="110"/>
      <c r="H260" s="110"/>
      <c r="I260" s="110" t="s">
        <v>584</v>
      </c>
      <c r="J260" s="110">
        <v>0</v>
      </c>
      <c r="K260" s="110">
        <v>0</v>
      </c>
      <c r="L260" s="110" t="s">
        <v>108</v>
      </c>
      <c r="M260" s="113" t="s">
        <v>2255</v>
      </c>
      <c r="N260" s="112">
        <v>40129</v>
      </c>
      <c r="O260" s="115">
        <v>5117.5</v>
      </c>
      <c r="P260" s="110" t="s">
        <v>242</v>
      </c>
      <c r="Q260" s="110" t="s">
        <v>5131</v>
      </c>
      <c r="R260" s="2"/>
      <c r="T260" s="4"/>
      <c r="U260" s="4"/>
      <c r="V260" s="2"/>
      <c r="X260" s="4"/>
      <c r="Y260" s="4"/>
      <c r="Z260" s="2"/>
      <c r="AB260" s="4"/>
      <c r="AC260" s="4"/>
      <c r="AD260" s="2"/>
      <c r="AF260" s="4"/>
      <c r="AG260" s="4"/>
      <c r="AH260" s="2"/>
      <c r="AJ260" s="4"/>
      <c r="AK260" s="4"/>
      <c r="AL260" s="2"/>
      <c r="AN260" s="4"/>
      <c r="AO260" s="4"/>
      <c r="AP260" s="2"/>
      <c r="AR260" s="4"/>
      <c r="AS260" s="4"/>
      <c r="AT260" s="2"/>
      <c r="AV260" s="4"/>
      <c r="AW260" s="4"/>
      <c r="AX260" s="2"/>
      <c r="AZ260" s="4"/>
      <c r="BA260" s="4"/>
      <c r="BB260" s="2"/>
    </row>
    <row r="261" spans="1:55" ht="42.75" x14ac:dyDescent="0.2">
      <c r="A261" s="110">
        <v>5111</v>
      </c>
      <c r="B261" s="111">
        <v>237</v>
      </c>
      <c r="C261" s="175" t="s">
        <v>1586</v>
      </c>
      <c r="D261" s="110" t="s">
        <v>697</v>
      </c>
      <c r="E261" s="110" t="s">
        <v>2347</v>
      </c>
      <c r="F261" s="110"/>
      <c r="G261" s="110"/>
      <c r="H261" s="110"/>
      <c r="I261" s="110" t="s">
        <v>774</v>
      </c>
      <c r="J261" s="110">
        <v>0</v>
      </c>
      <c r="K261" s="110">
        <v>0</v>
      </c>
      <c r="L261" s="110" t="s">
        <v>108</v>
      </c>
      <c r="M261" s="113" t="s">
        <v>2255</v>
      </c>
      <c r="N261" s="112">
        <v>40129</v>
      </c>
      <c r="O261" s="115">
        <v>1311</v>
      </c>
      <c r="P261" s="110" t="s">
        <v>363</v>
      </c>
      <c r="Q261" s="110" t="s">
        <v>5084</v>
      </c>
      <c r="R261" s="2"/>
      <c r="T261" s="4"/>
      <c r="U261" s="4"/>
      <c r="V261" s="2"/>
      <c r="X261" s="4"/>
      <c r="Y261" s="4"/>
      <c r="Z261" s="2"/>
      <c r="AB261" s="4"/>
      <c r="AC261" s="4"/>
      <c r="AD261" s="2"/>
      <c r="AF261" s="4"/>
      <c r="AG261" s="4"/>
      <c r="AH261" s="2"/>
      <c r="AJ261" s="4"/>
      <c r="AK261" s="4"/>
      <c r="AL261" s="2"/>
      <c r="AN261" s="4"/>
      <c r="AO261" s="4"/>
      <c r="AP261" s="2"/>
      <c r="AR261" s="4"/>
      <c r="AS261" s="4"/>
      <c r="AT261" s="2"/>
      <c r="AV261" s="4"/>
      <c r="AW261" s="4"/>
      <c r="AX261" s="2"/>
      <c r="AZ261" s="4"/>
      <c r="BA261" s="4"/>
      <c r="BB261" s="2"/>
    </row>
    <row r="262" spans="1:55" ht="42.75" x14ac:dyDescent="0.2">
      <c r="A262" s="110">
        <v>5111</v>
      </c>
      <c r="B262" s="111">
        <v>238</v>
      </c>
      <c r="C262" s="175" t="s">
        <v>1587</v>
      </c>
      <c r="D262" s="110" t="s">
        <v>697</v>
      </c>
      <c r="E262" s="110" t="s">
        <v>2347</v>
      </c>
      <c r="F262" s="110"/>
      <c r="G262" s="110"/>
      <c r="H262" s="110"/>
      <c r="I262" s="110" t="s">
        <v>774</v>
      </c>
      <c r="J262" s="110">
        <v>0</v>
      </c>
      <c r="K262" s="110">
        <v>0</v>
      </c>
      <c r="L262" s="110" t="s">
        <v>108</v>
      </c>
      <c r="M262" s="113" t="s">
        <v>2255</v>
      </c>
      <c r="N262" s="112">
        <v>40129</v>
      </c>
      <c r="O262" s="115">
        <v>1311</v>
      </c>
      <c r="P262" s="110" t="s">
        <v>363</v>
      </c>
      <c r="Q262" s="110" t="s">
        <v>5084</v>
      </c>
      <c r="R262" s="2"/>
      <c r="T262" s="4"/>
      <c r="U262" s="4"/>
      <c r="V262" s="2"/>
      <c r="X262" s="4"/>
      <c r="Y262" s="4"/>
      <c r="Z262" s="2"/>
      <c r="AB262" s="4"/>
      <c r="AC262" s="4"/>
      <c r="AD262" s="2"/>
      <c r="AF262" s="4"/>
      <c r="AG262" s="4"/>
      <c r="AH262" s="2"/>
      <c r="AJ262" s="4"/>
      <c r="AK262" s="4"/>
      <c r="AL262" s="2"/>
      <c r="AN262" s="4"/>
      <c r="AO262" s="4"/>
      <c r="AP262" s="2"/>
      <c r="AR262" s="4"/>
      <c r="AS262" s="4"/>
      <c r="AT262" s="2"/>
      <c r="AV262" s="4"/>
      <c r="AW262" s="4"/>
      <c r="AX262" s="2"/>
      <c r="AZ262" s="4"/>
      <c r="BA262" s="4"/>
      <c r="BB262" s="2"/>
    </row>
    <row r="263" spans="1:55" ht="42.75" x14ac:dyDescent="0.2">
      <c r="A263" s="110">
        <v>5111</v>
      </c>
      <c r="B263" s="111">
        <v>239</v>
      </c>
      <c r="C263" s="175" t="s">
        <v>1588</v>
      </c>
      <c r="D263" s="110" t="s">
        <v>697</v>
      </c>
      <c r="E263" s="110" t="s">
        <v>2347</v>
      </c>
      <c r="F263" s="110"/>
      <c r="G263" s="110"/>
      <c r="H263" s="110"/>
      <c r="I263" s="110" t="s">
        <v>774</v>
      </c>
      <c r="J263" s="110">
        <v>0</v>
      </c>
      <c r="K263" s="110">
        <v>0</v>
      </c>
      <c r="L263" s="110" t="s">
        <v>108</v>
      </c>
      <c r="M263" s="113" t="s">
        <v>2255</v>
      </c>
      <c r="N263" s="112">
        <v>40129</v>
      </c>
      <c r="O263" s="115">
        <v>1311</v>
      </c>
      <c r="P263" s="110" t="s">
        <v>363</v>
      </c>
      <c r="Q263" s="110" t="s">
        <v>5084</v>
      </c>
      <c r="R263" s="2"/>
      <c r="T263" s="4"/>
      <c r="U263" s="4"/>
      <c r="V263" s="2"/>
      <c r="X263" s="4"/>
      <c r="Y263" s="4"/>
      <c r="Z263" s="2"/>
      <c r="AB263" s="4"/>
      <c r="AC263" s="4"/>
      <c r="AD263" s="2"/>
      <c r="AF263" s="4"/>
      <c r="AG263" s="4"/>
      <c r="AH263" s="2"/>
      <c r="AJ263" s="4"/>
      <c r="AK263" s="4"/>
      <c r="AL263" s="2"/>
      <c r="AN263" s="4"/>
      <c r="AO263" s="4"/>
      <c r="AP263" s="2"/>
      <c r="AR263" s="4"/>
      <c r="AS263" s="4"/>
      <c r="AT263" s="2"/>
      <c r="AV263" s="4"/>
      <c r="AW263" s="4"/>
      <c r="AX263" s="2"/>
      <c r="AZ263" s="4"/>
      <c r="BA263" s="4"/>
      <c r="BB263" s="2"/>
    </row>
    <row r="264" spans="1:55" ht="42.75" x14ac:dyDescent="0.2">
      <c r="A264" s="110">
        <v>5111</v>
      </c>
      <c r="B264" s="111">
        <v>240</v>
      </c>
      <c r="C264" s="175" t="s">
        <v>1463</v>
      </c>
      <c r="D264" s="110" t="s">
        <v>698</v>
      </c>
      <c r="E264" s="110" t="s">
        <v>2347</v>
      </c>
      <c r="F264" s="110"/>
      <c r="G264" s="110"/>
      <c r="H264" s="110"/>
      <c r="I264" s="110" t="s">
        <v>774</v>
      </c>
      <c r="J264" s="110">
        <v>0</v>
      </c>
      <c r="K264" s="110">
        <v>0</v>
      </c>
      <c r="L264" s="110" t="s">
        <v>108</v>
      </c>
      <c r="M264" s="113" t="s">
        <v>2255</v>
      </c>
      <c r="N264" s="112">
        <v>40129</v>
      </c>
      <c r="O264" s="115">
        <v>2058.5</v>
      </c>
      <c r="P264" s="110" t="s">
        <v>363</v>
      </c>
      <c r="Q264" s="110" t="s">
        <v>5084</v>
      </c>
      <c r="R264" s="2"/>
      <c r="T264" s="4"/>
      <c r="U264" s="4"/>
      <c r="V264" s="2"/>
      <c r="X264" s="4"/>
      <c r="Y264" s="4"/>
      <c r="Z264" s="2"/>
      <c r="AB264" s="4"/>
      <c r="AC264" s="4"/>
      <c r="AD264" s="2"/>
      <c r="AF264" s="4"/>
      <c r="AG264" s="4"/>
      <c r="AH264" s="2"/>
      <c r="AJ264" s="4"/>
      <c r="AK264" s="4"/>
      <c r="AL264" s="2"/>
      <c r="AN264" s="4"/>
      <c r="AO264" s="4"/>
      <c r="AP264" s="2"/>
      <c r="AR264" s="4"/>
      <c r="AS264" s="4"/>
      <c r="AT264" s="2"/>
      <c r="AV264" s="4"/>
      <c r="AW264" s="4"/>
      <c r="AX264" s="2"/>
      <c r="AZ264" s="4"/>
      <c r="BA264" s="4"/>
      <c r="BB264" s="2"/>
    </row>
    <row r="265" spans="1:55" ht="42.75" x14ac:dyDescent="0.2">
      <c r="A265" s="110">
        <v>5111</v>
      </c>
      <c r="B265" s="111">
        <v>241</v>
      </c>
      <c r="C265" s="175" t="s">
        <v>1464</v>
      </c>
      <c r="D265" s="110" t="s">
        <v>698</v>
      </c>
      <c r="E265" s="110" t="s">
        <v>2347</v>
      </c>
      <c r="F265" s="110"/>
      <c r="G265" s="110"/>
      <c r="H265" s="110"/>
      <c r="I265" s="110" t="s">
        <v>774</v>
      </c>
      <c r="J265" s="110">
        <v>0</v>
      </c>
      <c r="K265" s="110">
        <v>0</v>
      </c>
      <c r="L265" s="110" t="s">
        <v>108</v>
      </c>
      <c r="M265" s="113" t="s">
        <v>2255</v>
      </c>
      <c r="N265" s="112">
        <v>40129</v>
      </c>
      <c r="O265" s="115">
        <v>2058.5</v>
      </c>
      <c r="P265" s="110" t="s">
        <v>363</v>
      </c>
      <c r="Q265" s="110" t="s">
        <v>5084</v>
      </c>
      <c r="R265" s="2"/>
      <c r="T265" s="4"/>
      <c r="U265" s="4"/>
      <c r="V265" s="2"/>
      <c r="X265" s="4"/>
      <c r="Y265" s="4"/>
      <c r="Z265" s="2"/>
      <c r="AB265" s="4"/>
      <c r="AC265" s="4"/>
      <c r="AD265" s="2"/>
      <c r="AF265" s="4"/>
      <c r="AG265" s="4"/>
      <c r="AH265" s="2"/>
      <c r="AJ265" s="4"/>
      <c r="AK265" s="4"/>
      <c r="AL265" s="2"/>
      <c r="AN265" s="4"/>
      <c r="AO265" s="4"/>
      <c r="AP265" s="2"/>
      <c r="AR265" s="4"/>
      <c r="AS265" s="4"/>
      <c r="AT265" s="2"/>
      <c r="AV265" s="4"/>
      <c r="AW265" s="4"/>
      <c r="AX265" s="2"/>
      <c r="AZ265" s="4"/>
      <c r="BA265" s="4"/>
      <c r="BB265" s="2"/>
    </row>
    <row r="266" spans="1:55" ht="42.75" x14ac:dyDescent="0.2">
      <c r="A266" s="110">
        <v>5111</v>
      </c>
      <c r="B266" s="111">
        <v>242</v>
      </c>
      <c r="C266" s="175" t="s">
        <v>1465</v>
      </c>
      <c r="D266" s="110" t="s">
        <v>698</v>
      </c>
      <c r="E266" s="110" t="s">
        <v>2347</v>
      </c>
      <c r="F266" s="110"/>
      <c r="G266" s="110"/>
      <c r="H266" s="110"/>
      <c r="I266" s="110" t="s">
        <v>774</v>
      </c>
      <c r="J266" s="110">
        <v>0</v>
      </c>
      <c r="K266" s="110">
        <v>0</v>
      </c>
      <c r="L266" s="110" t="s">
        <v>108</v>
      </c>
      <c r="M266" s="113" t="s">
        <v>2255</v>
      </c>
      <c r="N266" s="112">
        <v>40129</v>
      </c>
      <c r="O266" s="115">
        <v>2058.5</v>
      </c>
      <c r="P266" s="110" t="s">
        <v>363</v>
      </c>
      <c r="Q266" s="110" t="s">
        <v>5084</v>
      </c>
      <c r="R266" s="2"/>
      <c r="T266" s="4"/>
      <c r="U266" s="4"/>
      <c r="V266" s="2"/>
      <c r="X266" s="4"/>
      <c r="Y266" s="4"/>
      <c r="Z266" s="2"/>
      <c r="AB266" s="4"/>
      <c r="AC266" s="4"/>
      <c r="AD266" s="2"/>
      <c r="AF266" s="4"/>
      <c r="AG266" s="4"/>
      <c r="AH266" s="2"/>
      <c r="AJ266" s="4"/>
      <c r="AK266" s="4"/>
      <c r="AL266" s="2"/>
      <c r="AN266" s="4"/>
      <c r="AO266" s="4"/>
      <c r="AP266" s="2"/>
      <c r="AR266" s="4"/>
      <c r="AS266" s="4"/>
      <c r="AT266" s="2"/>
      <c r="AV266" s="4"/>
      <c r="AW266" s="4"/>
      <c r="AX266" s="2"/>
      <c r="AZ266" s="4"/>
      <c r="BA266" s="4"/>
      <c r="BB266" s="2"/>
    </row>
    <row r="267" spans="1:55" ht="42.75" x14ac:dyDescent="0.2">
      <c r="A267" s="110">
        <v>5111</v>
      </c>
      <c r="B267" s="111">
        <v>243</v>
      </c>
      <c r="C267" s="175" t="s">
        <v>1470</v>
      </c>
      <c r="D267" s="110" t="s">
        <v>698</v>
      </c>
      <c r="E267" s="110" t="s">
        <v>2347</v>
      </c>
      <c r="F267" s="110"/>
      <c r="G267" s="110"/>
      <c r="H267" s="110"/>
      <c r="I267" s="110" t="s">
        <v>774</v>
      </c>
      <c r="J267" s="110">
        <v>0</v>
      </c>
      <c r="K267" s="110">
        <v>0</v>
      </c>
      <c r="L267" s="110" t="s">
        <v>108</v>
      </c>
      <c r="M267" s="113" t="s">
        <v>2255</v>
      </c>
      <c r="N267" s="112">
        <v>40129</v>
      </c>
      <c r="O267" s="115">
        <v>2058.5</v>
      </c>
      <c r="P267" s="110" t="s">
        <v>363</v>
      </c>
      <c r="Q267" s="110" t="s">
        <v>5084</v>
      </c>
      <c r="R267" s="2"/>
      <c r="T267" s="4"/>
      <c r="U267" s="4"/>
      <c r="V267" s="2"/>
      <c r="X267" s="4"/>
      <c r="Y267" s="4"/>
      <c r="Z267" s="2"/>
      <c r="AB267" s="4"/>
      <c r="AC267" s="4"/>
      <c r="AD267" s="2"/>
      <c r="AF267" s="4"/>
      <c r="AG267" s="4"/>
      <c r="AH267" s="2"/>
      <c r="AJ267" s="4"/>
      <c r="AK267" s="4"/>
      <c r="AL267" s="2"/>
      <c r="AN267" s="4"/>
      <c r="AO267" s="4"/>
      <c r="AP267" s="2"/>
      <c r="AR267" s="4"/>
      <c r="AS267" s="4"/>
      <c r="AT267" s="2"/>
      <c r="AV267" s="4"/>
      <c r="AW267" s="4"/>
      <c r="AX267" s="2"/>
      <c r="AZ267" s="4"/>
      <c r="BA267" s="4"/>
      <c r="BB267" s="2"/>
    </row>
    <row r="268" spans="1:55" s="138" customFormat="1" ht="25.5" x14ac:dyDescent="0.25">
      <c r="A268" s="382" t="s">
        <v>5110</v>
      </c>
      <c r="B268" s="383"/>
      <c r="C268" s="383"/>
      <c r="D268" s="383"/>
      <c r="E268" s="383"/>
      <c r="F268" s="383"/>
      <c r="G268" s="383"/>
      <c r="H268" s="383"/>
      <c r="I268" s="383"/>
      <c r="J268" s="383"/>
      <c r="K268" s="383"/>
      <c r="L268" s="383"/>
      <c r="M268" s="383"/>
      <c r="N268" s="383"/>
      <c r="O268" s="383"/>
      <c r="P268" s="383"/>
      <c r="Q268" s="383"/>
      <c r="R268" s="2"/>
      <c r="S268"/>
      <c r="T268" s="4"/>
      <c r="U268" s="4"/>
      <c r="V268" s="2"/>
      <c r="W268"/>
      <c r="X268" s="4"/>
      <c r="Y268" s="4"/>
      <c r="Z268" s="2"/>
      <c r="AA268"/>
      <c r="AB268" s="4"/>
      <c r="AC268" s="4"/>
      <c r="AD268" s="2"/>
      <c r="AE268"/>
      <c r="AF268" s="4"/>
      <c r="AG268" s="4"/>
      <c r="AH268" s="2"/>
      <c r="AI268"/>
      <c r="AJ268" s="4"/>
      <c r="AK268" s="4"/>
      <c r="AL268" s="2"/>
      <c r="AM268"/>
      <c r="AN268" s="4"/>
      <c r="AO268" s="4"/>
      <c r="AP268" s="2"/>
      <c r="AQ268"/>
      <c r="AR268" s="4"/>
      <c r="AS268" s="4"/>
      <c r="AT268" s="2"/>
      <c r="AU268"/>
      <c r="AV268" s="4"/>
      <c r="AW268" s="4"/>
      <c r="AX268" s="2"/>
      <c r="AY268"/>
      <c r="AZ268" s="4"/>
      <c r="BA268" s="4"/>
      <c r="BB268" s="2"/>
      <c r="BC268"/>
    </row>
    <row r="269" spans="1:55" ht="42.75" x14ac:dyDescent="0.2">
      <c r="A269" s="110">
        <v>5111</v>
      </c>
      <c r="B269" s="111">
        <v>244</v>
      </c>
      <c r="C269" s="175" t="s">
        <v>1371</v>
      </c>
      <c r="D269" s="110" t="s">
        <v>692</v>
      </c>
      <c r="E269" s="110" t="s">
        <v>2347</v>
      </c>
      <c r="F269" s="110"/>
      <c r="G269" s="110"/>
      <c r="H269" s="110"/>
      <c r="I269" s="110" t="s">
        <v>584</v>
      </c>
      <c r="J269" s="110">
        <v>0</v>
      </c>
      <c r="K269" s="110">
        <v>0</v>
      </c>
      <c r="L269" s="110" t="s">
        <v>108</v>
      </c>
      <c r="M269" s="113" t="s">
        <v>2255</v>
      </c>
      <c r="N269" s="112">
        <v>40129</v>
      </c>
      <c r="O269" s="115">
        <v>5117.5</v>
      </c>
      <c r="P269" s="110" t="s">
        <v>2158</v>
      </c>
      <c r="Q269" s="110" t="s">
        <v>5111</v>
      </c>
      <c r="R269" s="2"/>
      <c r="T269" s="4"/>
      <c r="U269" s="4"/>
      <c r="V269" s="2"/>
      <c r="X269" s="4"/>
      <c r="Y269" s="4"/>
      <c r="Z269" s="2"/>
      <c r="AB269" s="4"/>
      <c r="AC269" s="4"/>
      <c r="AD269" s="2"/>
      <c r="AF269" s="4"/>
      <c r="AG269" s="4"/>
      <c r="AH269" s="2"/>
      <c r="AJ269" s="4"/>
      <c r="AK269" s="4"/>
      <c r="AL269" s="2"/>
      <c r="AN269" s="4"/>
      <c r="AO269" s="4"/>
      <c r="AP269" s="2"/>
      <c r="AR269" s="4"/>
      <c r="AS269" s="4"/>
      <c r="AT269" s="2"/>
      <c r="AV269" s="4"/>
      <c r="AW269" s="4"/>
      <c r="AX269" s="2"/>
      <c r="AZ269" s="4"/>
      <c r="BA269" s="4"/>
      <c r="BB269" s="2"/>
    </row>
    <row r="270" spans="1:55" ht="42.75" x14ac:dyDescent="0.2">
      <c r="A270" s="110">
        <v>5111</v>
      </c>
      <c r="B270" s="111">
        <v>245</v>
      </c>
      <c r="C270" s="175" t="s">
        <v>1595</v>
      </c>
      <c r="D270" s="110" t="s">
        <v>697</v>
      </c>
      <c r="E270" s="110" t="s">
        <v>2347</v>
      </c>
      <c r="F270" s="110"/>
      <c r="G270" s="110"/>
      <c r="H270" s="110"/>
      <c r="I270" s="110" t="s">
        <v>774</v>
      </c>
      <c r="J270" s="110">
        <v>0</v>
      </c>
      <c r="K270" s="110">
        <v>0</v>
      </c>
      <c r="L270" s="110" t="s">
        <v>108</v>
      </c>
      <c r="M270" s="113" t="s">
        <v>2255</v>
      </c>
      <c r="N270" s="112">
        <v>40129</v>
      </c>
      <c r="O270" s="115">
        <v>1311</v>
      </c>
      <c r="P270" s="110" t="s">
        <v>2158</v>
      </c>
      <c r="Q270" s="110" t="s">
        <v>5084</v>
      </c>
      <c r="R270" s="2"/>
      <c r="T270" s="4"/>
      <c r="U270" s="4"/>
      <c r="V270" s="2"/>
      <c r="X270" s="4"/>
      <c r="Y270" s="4"/>
      <c r="Z270" s="2"/>
      <c r="AB270" s="4"/>
      <c r="AC270" s="4"/>
      <c r="AD270" s="2"/>
      <c r="AF270" s="4"/>
      <c r="AG270" s="4"/>
      <c r="AH270" s="2"/>
      <c r="AJ270" s="4"/>
      <c r="AK270" s="4"/>
      <c r="AL270" s="2"/>
      <c r="AN270" s="4"/>
      <c r="AO270" s="4"/>
      <c r="AP270" s="2"/>
      <c r="AR270" s="4"/>
      <c r="AS270" s="4"/>
      <c r="AT270" s="2"/>
      <c r="AV270" s="4"/>
      <c r="AW270" s="4"/>
      <c r="AX270" s="2"/>
      <c r="AZ270" s="4"/>
      <c r="BA270" s="4"/>
      <c r="BB270" s="2"/>
    </row>
    <row r="271" spans="1:55" ht="42.75" x14ac:dyDescent="0.2">
      <c r="A271" s="110">
        <v>5111</v>
      </c>
      <c r="B271" s="111">
        <v>246</v>
      </c>
      <c r="C271" s="175" t="s">
        <v>1596</v>
      </c>
      <c r="D271" s="110" t="s">
        <v>697</v>
      </c>
      <c r="E271" s="110" t="s">
        <v>2347</v>
      </c>
      <c r="F271" s="110"/>
      <c r="G271" s="110"/>
      <c r="H271" s="110"/>
      <c r="I271" s="110" t="s">
        <v>774</v>
      </c>
      <c r="J271" s="110">
        <v>0</v>
      </c>
      <c r="K271" s="110">
        <v>0</v>
      </c>
      <c r="L271" s="110" t="s">
        <v>108</v>
      </c>
      <c r="M271" s="113" t="s">
        <v>2255</v>
      </c>
      <c r="N271" s="112">
        <v>40129</v>
      </c>
      <c r="O271" s="115">
        <v>1311</v>
      </c>
      <c r="P271" s="110" t="s">
        <v>363</v>
      </c>
      <c r="Q271" s="110" t="s">
        <v>5084</v>
      </c>
      <c r="R271" s="2"/>
      <c r="T271" s="4"/>
      <c r="U271" s="4"/>
      <c r="V271" s="2"/>
      <c r="X271" s="4"/>
      <c r="Y271" s="4"/>
      <c r="Z271" s="2"/>
      <c r="AB271" s="4"/>
      <c r="AC271" s="4"/>
      <c r="AD271" s="2"/>
      <c r="AF271" s="4"/>
      <c r="AG271" s="4"/>
      <c r="AH271" s="2"/>
      <c r="AJ271" s="4"/>
      <c r="AK271" s="4"/>
      <c r="AL271" s="2"/>
      <c r="AN271" s="4"/>
      <c r="AO271" s="4"/>
      <c r="AP271" s="2"/>
      <c r="AR271" s="4"/>
      <c r="AS271" s="4"/>
      <c r="AT271" s="2"/>
      <c r="AV271" s="4"/>
      <c r="AW271" s="4"/>
      <c r="AX271" s="2"/>
      <c r="AZ271" s="4"/>
      <c r="BA271" s="4"/>
      <c r="BB271" s="2"/>
    </row>
    <row r="272" spans="1:55" ht="42.75" x14ac:dyDescent="0.2">
      <c r="A272" s="110">
        <v>5111</v>
      </c>
      <c r="B272" s="111">
        <v>247</v>
      </c>
      <c r="C272" s="175" t="s">
        <v>1597</v>
      </c>
      <c r="D272" s="110" t="s">
        <v>697</v>
      </c>
      <c r="E272" s="110" t="s">
        <v>2347</v>
      </c>
      <c r="F272" s="110"/>
      <c r="G272" s="110"/>
      <c r="H272" s="110"/>
      <c r="I272" s="110" t="s">
        <v>774</v>
      </c>
      <c r="J272" s="110">
        <v>0</v>
      </c>
      <c r="K272" s="110">
        <v>0</v>
      </c>
      <c r="L272" s="110" t="s">
        <v>108</v>
      </c>
      <c r="M272" s="113" t="s">
        <v>2255</v>
      </c>
      <c r="N272" s="112">
        <v>40129</v>
      </c>
      <c r="O272" s="115">
        <v>1311</v>
      </c>
      <c r="P272" s="110" t="s">
        <v>363</v>
      </c>
      <c r="Q272" s="110" t="s">
        <v>5084</v>
      </c>
      <c r="R272" s="2"/>
      <c r="T272" s="4"/>
      <c r="U272" s="4"/>
      <c r="V272" s="2"/>
      <c r="X272" s="4"/>
      <c r="Y272" s="4"/>
      <c r="Z272" s="2"/>
      <c r="AB272" s="4"/>
      <c r="AC272" s="4"/>
      <c r="AD272" s="2"/>
      <c r="AF272" s="4"/>
      <c r="AG272" s="4"/>
      <c r="AH272" s="2"/>
      <c r="AJ272" s="4"/>
      <c r="AK272" s="4"/>
      <c r="AL272" s="2"/>
      <c r="AN272" s="4"/>
      <c r="AO272" s="4"/>
      <c r="AP272" s="2"/>
      <c r="AR272" s="4"/>
      <c r="AS272" s="4"/>
      <c r="AT272" s="2"/>
      <c r="AV272" s="4"/>
      <c r="AW272" s="4"/>
      <c r="AX272" s="2"/>
      <c r="AZ272" s="4"/>
      <c r="BA272" s="4"/>
      <c r="BB272" s="2"/>
    </row>
    <row r="273" spans="1:54" ht="42.75" x14ac:dyDescent="0.2">
      <c r="A273" s="110">
        <v>5111</v>
      </c>
      <c r="B273" s="111">
        <v>248</v>
      </c>
      <c r="C273" s="175" t="s">
        <v>1598</v>
      </c>
      <c r="D273" s="110" t="s">
        <v>697</v>
      </c>
      <c r="E273" s="110" t="s">
        <v>2347</v>
      </c>
      <c r="F273" s="110"/>
      <c r="G273" s="110"/>
      <c r="H273" s="110"/>
      <c r="I273" s="110" t="s">
        <v>774</v>
      </c>
      <c r="J273" s="110">
        <v>0</v>
      </c>
      <c r="K273" s="110">
        <v>0</v>
      </c>
      <c r="L273" s="110" t="s">
        <v>108</v>
      </c>
      <c r="M273" s="113" t="s">
        <v>2255</v>
      </c>
      <c r="N273" s="112">
        <v>40129</v>
      </c>
      <c r="O273" s="115">
        <v>1311</v>
      </c>
      <c r="P273" s="110" t="s">
        <v>363</v>
      </c>
      <c r="Q273" s="110" t="s">
        <v>5084</v>
      </c>
      <c r="R273" s="2"/>
      <c r="T273" s="4"/>
      <c r="U273" s="4"/>
      <c r="V273" s="2"/>
      <c r="X273" s="4"/>
      <c r="Y273" s="4"/>
      <c r="Z273" s="2"/>
      <c r="AB273" s="4"/>
      <c r="AC273" s="4"/>
      <c r="AD273" s="2"/>
      <c r="AF273" s="4"/>
      <c r="AG273" s="4"/>
      <c r="AH273" s="2"/>
      <c r="AJ273" s="4"/>
      <c r="AK273" s="4"/>
      <c r="AL273" s="2"/>
      <c r="AN273" s="4"/>
      <c r="AO273" s="4"/>
      <c r="AP273" s="2"/>
      <c r="AR273" s="4"/>
      <c r="AS273" s="4"/>
      <c r="AT273" s="2"/>
      <c r="AV273" s="4"/>
      <c r="AW273" s="4"/>
      <c r="AX273" s="2"/>
      <c r="AZ273" s="4"/>
      <c r="BA273" s="4"/>
      <c r="BB273" s="2"/>
    </row>
    <row r="274" spans="1:54" ht="42.75" x14ac:dyDescent="0.2">
      <c r="A274" s="110">
        <v>5111</v>
      </c>
      <c r="B274" s="111">
        <v>249</v>
      </c>
      <c r="C274" s="175" t="s">
        <v>1483</v>
      </c>
      <c r="D274" s="110" t="s">
        <v>698</v>
      </c>
      <c r="E274" s="110" t="s">
        <v>2347</v>
      </c>
      <c r="F274" s="110"/>
      <c r="G274" s="110"/>
      <c r="H274" s="110"/>
      <c r="I274" s="110" t="s">
        <v>774</v>
      </c>
      <c r="J274" s="110">
        <v>0</v>
      </c>
      <c r="K274" s="110">
        <v>0</v>
      </c>
      <c r="L274" s="110" t="s">
        <v>108</v>
      </c>
      <c r="M274" s="113" t="s">
        <v>2255</v>
      </c>
      <c r="N274" s="112">
        <v>40129</v>
      </c>
      <c r="O274" s="115">
        <v>2058.5</v>
      </c>
      <c r="P274" s="110" t="s">
        <v>2158</v>
      </c>
      <c r="Q274" s="110" t="s">
        <v>5111</v>
      </c>
      <c r="R274" s="2"/>
      <c r="T274" s="4"/>
      <c r="U274" s="4"/>
      <c r="V274" s="2"/>
      <c r="X274" s="4"/>
      <c r="Y274" s="4"/>
      <c r="Z274" s="2"/>
      <c r="AB274" s="4"/>
      <c r="AC274" s="4"/>
      <c r="AD274" s="2"/>
      <c r="AF274" s="4"/>
      <c r="AG274" s="4"/>
      <c r="AH274" s="2"/>
      <c r="AJ274" s="4"/>
      <c r="AK274" s="4"/>
      <c r="AL274" s="2"/>
      <c r="AN274" s="4"/>
      <c r="AO274" s="4"/>
      <c r="AP274" s="2"/>
      <c r="AR274" s="4"/>
      <c r="AS274" s="4"/>
      <c r="AT274" s="2"/>
      <c r="AV274" s="4"/>
      <c r="AW274" s="4"/>
      <c r="AX274" s="2"/>
      <c r="AZ274" s="4"/>
      <c r="BA274" s="4"/>
      <c r="BB274" s="2"/>
    </row>
    <row r="275" spans="1:54" ht="42.75" x14ac:dyDescent="0.2">
      <c r="A275" s="110">
        <v>5111</v>
      </c>
      <c r="B275" s="111">
        <v>250</v>
      </c>
      <c r="C275" s="175" t="s">
        <v>1484</v>
      </c>
      <c r="D275" s="110" t="s">
        <v>698</v>
      </c>
      <c r="E275" s="110" t="s">
        <v>2347</v>
      </c>
      <c r="F275" s="110"/>
      <c r="G275" s="110"/>
      <c r="H275" s="110"/>
      <c r="I275" s="110" t="s">
        <v>774</v>
      </c>
      <c r="J275" s="110">
        <v>0</v>
      </c>
      <c r="K275" s="110">
        <v>0</v>
      </c>
      <c r="L275" s="110" t="s">
        <v>108</v>
      </c>
      <c r="M275" s="113" t="s">
        <v>2255</v>
      </c>
      <c r="N275" s="112">
        <v>40129</v>
      </c>
      <c r="O275" s="115">
        <v>2058.5</v>
      </c>
      <c r="P275" s="110" t="s">
        <v>2158</v>
      </c>
      <c r="Q275" s="110" t="s">
        <v>5111</v>
      </c>
      <c r="R275" s="2"/>
      <c r="T275" s="4"/>
      <c r="U275" s="4"/>
      <c r="V275" s="2"/>
      <c r="X275" s="4"/>
      <c r="Y275" s="4"/>
      <c r="Z275" s="2"/>
      <c r="AB275" s="4"/>
      <c r="AC275" s="4"/>
      <c r="AD275" s="2"/>
      <c r="AF275" s="4"/>
      <c r="AG275" s="4"/>
      <c r="AH275" s="2"/>
      <c r="AJ275" s="4"/>
      <c r="AK275" s="4"/>
      <c r="AL275" s="2"/>
      <c r="AN275" s="4"/>
      <c r="AO275" s="4"/>
      <c r="AP275" s="2"/>
      <c r="AR275" s="4"/>
      <c r="AS275" s="4"/>
      <c r="AT275" s="2"/>
      <c r="AV275" s="4"/>
      <c r="AW275" s="4"/>
      <c r="AX275" s="2"/>
      <c r="AZ275" s="4"/>
      <c r="BA275" s="4"/>
      <c r="BB275" s="2"/>
    </row>
    <row r="276" spans="1:54" ht="42.75" x14ac:dyDescent="0.2">
      <c r="A276" s="110">
        <v>5111</v>
      </c>
      <c r="B276" s="111">
        <v>251</v>
      </c>
      <c r="C276" s="175" t="s">
        <v>1485</v>
      </c>
      <c r="D276" s="110" t="s">
        <v>698</v>
      </c>
      <c r="E276" s="110" t="s">
        <v>2347</v>
      </c>
      <c r="F276" s="110"/>
      <c r="G276" s="110"/>
      <c r="H276" s="110"/>
      <c r="I276" s="110" t="s">
        <v>774</v>
      </c>
      <c r="J276" s="110">
        <v>0</v>
      </c>
      <c r="K276" s="110">
        <v>0</v>
      </c>
      <c r="L276" s="110" t="s">
        <v>108</v>
      </c>
      <c r="M276" s="113" t="s">
        <v>2255</v>
      </c>
      <c r="N276" s="112">
        <v>40129</v>
      </c>
      <c r="O276" s="115">
        <v>2058.5</v>
      </c>
      <c r="P276" s="110" t="s">
        <v>242</v>
      </c>
      <c r="Q276" s="110" t="s">
        <v>5111</v>
      </c>
      <c r="R276" s="2"/>
      <c r="T276" s="4"/>
      <c r="U276" s="4"/>
      <c r="V276" s="2"/>
      <c r="X276" s="4"/>
      <c r="Y276" s="4"/>
      <c r="Z276" s="2"/>
      <c r="AB276" s="4"/>
      <c r="AC276" s="4"/>
      <c r="AD276" s="2"/>
      <c r="AF276" s="4"/>
      <c r="AG276" s="4"/>
      <c r="AH276" s="2"/>
      <c r="AJ276" s="4"/>
      <c r="AK276" s="4"/>
      <c r="AL276" s="2"/>
      <c r="AN276" s="4"/>
      <c r="AO276" s="4"/>
      <c r="AP276" s="2"/>
      <c r="AR276" s="4"/>
      <c r="AS276" s="4"/>
      <c r="AT276" s="2"/>
      <c r="AV276" s="4"/>
      <c r="AW276" s="4"/>
      <c r="AX276" s="2"/>
      <c r="AZ276" s="4"/>
      <c r="BA276" s="4"/>
      <c r="BB276" s="2"/>
    </row>
    <row r="277" spans="1:54" ht="42.75" x14ac:dyDescent="0.2">
      <c r="A277" s="110">
        <v>5111</v>
      </c>
      <c r="B277" s="111">
        <v>252</v>
      </c>
      <c r="C277" s="175" t="s">
        <v>1486</v>
      </c>
      <c r="D277" s="110" t="s">
        <v>698</v>
      </c>
      <c r="E277" s="110" t="s">
        <v>2347</v>
      </c>
      <c r="F277" s="110"/>
      <c r="G277" s="110"/>
      <c r="H277" s="110"/>
      <c r="I277" s="110" t="s">
        <v>774</v>
      </c>
      <c r="J277" s="110">
        <v>0</v>
      </c>
      <c r="K277" s="110">
        <v>0</v>
      </c>
      <c r="L277" s="110" t="s">
        <v>108</v>
      </c>
      <c r="M277" s="113" t="s">
        <v>2255</v>
      </c>
      <c r="N277" s="112">
        <v>40129</v>
      </c>
      <c r="O277" s="115">
        <v>2058.5</v>
      </c>
      <c r="P277" s="110" t="s">
        <v>242</v>
      </c>
      <c r="Q277" s="110" t="s">
        <v>5111</v>
      </c>
      <c r="R277" s="2"/>
      <c r="T277" s="4"/>
      <c r="U277" s="4"/>
      <c r="V277" s="2"/>
      <c r="X277" s="4"/>
      <c r="Y277" s="4"/>
      <c r="Z277" s="2"/>
      <c r="AB277" s="4"/>
      <c r="AC277" s="4"/>
      <c r="AD277" s="2"/>
      <c r="AF277" s="4"/>
      <c r="AG277" s="4"/>
      <c r="AH277" s="2"/>
      <c r="AJ277" s="4"/>
      <c r="AK277" s="4"/>
      <c r="AL277" s="2"/>
      <c r="AN277" s="4"/>
      <c r="AO277" s="4"/>
      <c r="AP277" s="2"/>
      <c r="AR277" s="4"/>
      <c r="AS277" s="4"/>
      <c r="AT277" s="2"/>
      <c r="AV277" s="4"/>
      <c r="AW277" s="4"/>
      <c r="AX277" s="2"/>
      <c r="AZ277" s="4"/>
      <c r="BA277" s="4"/>
      <c r="BB277" s="2"/>
    </row>
    <row r="278" spans="1:54" ht="25.5" customHeight="1" x14ac:dyDescent="0.2">
      <c r="A278" s="382" t="s">
        <v>5133</v>
      </c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3"/>
      <c r="N278" s="383"/>
      <c r="O278" s="383"/>
      <c r="P278" s="383"/>
      <c r="Q278" s="384"/>
      <c r="R278" s="2"/>
      <c r="T278" s="4"/>
      <c r="U278" s="4"/>
      <c r="V278" s="2"/>
      <c r="X278" s="4"/>
      <c r="Y278" s="4"/>
      <c r="Z278" s="2"/>
      <c r="AB278" s="4"/>
      <c r="AC278" s="4"/>
      <c r="AD278" s="2"/>
      <c r="AF278" s="4"/>
      <c r="AG278" s="4"/>
      <c r="AH278" s="2"/>
      <c r="AJ278" s="4"/>
      <c r="AK278" s="4"/>
      <c r="AL278" s="2"/>
      <c r="AN278" s="4"/>
      <c r="AO278" s="4"/>
      <c r="AP278" s="2"/>
      <c r="AR278" s="4"/>
      <c r="AS278" s="4"/>
      <c r="AT278" s="2"/>
      <c r="AV278" s="4"/>
      <c r="AW278" s="4"/>
      <c r="AX278" s="2"/>
      <c r="AZ278" s="4"/>
      <c r="BA278" s="4"/>
      <c r="BB278" s="2"/>
    </row>
    <row r="279" spans="1:54" ht="42.75" x14ac:dyDescent="0.2">
      <c r="A279" s="110">
        <v>5111</v>
      </c>
      <c r="B279" s="111">
        <v>253</v>
      </c>
      <c r="C279" s="175" t="s">
        <v>1380</v>
      </c>
      <c r="D279" s="110" t="s">
        <v>692</v>
      </c>
      <c r="E279" s="110" t="s">
        <v>2347</v>
      </c>
      <c r="F279" s="110"/>
      <c r="G279" s="110"/>
      <c r="H279" s="110"/>
      <c r="I279" s="110" t="s">
        <v>584</v>
      </c>
      <c r="J279" s="110">
        <v>0</v>
      </c>
      <c r="K279" s="110">
        <v>0</v>
      </c>
      <c r="L279" s="110" t="s">
        <v>108</v>
      </c>
      <c r="M279" s="113" t="s">
        <v>2255</v>
      </c>
      <c r="N279" s="112">
        <v>40129</v>
      </c>
      <c r="O279" s="115">
        <v>5117.5</v>
      </c>
      <c r="P279" s="110" t="s">
        <v>242</v>
      </c>
      <c r="Q279" s="110" t="s">
        <v>5135</v>
      </c>
      <c r="R279" s="2"/>
      <c r="T279" s="4"/>
      <c r="U279" s="4"/>
      <c r="V279" s="2"/>
      <c r="X279" s="4"/>
      <c r="Y279" s="4"/>
      <c r="Z279" s="2"/>
      <c r="AB279" s="4"/>
      <c r="AC279" s="4"/>
      <c r="AD279" s="2"/>
      <c r="AF279" s="4"/>
      <c r="AG279" s="4"/>
      <c r="AH279" s="2"/>
      <c r="AJ279" s="4"/>
      <c r="AK279" s="4"/>
      <c r="AL279" s="2"/>
      <c r="AN279" s="4"/>
      <c r="AO279" s="4"/>
      <c r="AP279" s="2"/>
      <c r="AR279" s="4"/>
      <c r="AS279" s="4"/>
      <c r="AT279" s="2"/>
      <c r="AV279" s="4"/>
      <c r="AW279" s="4"/>
      <c r="AX279" s="2"/>
      <c r="AZ279" s="4"/>
      <c r="BA279" s="4"/>
      <c r="BB279" s="2"/>
    </row>
    <row r="280" spans="1:54" ht="42.75" x14ac:dyDescent="0.2">
      <c r="A280" s="110">
        <v>5111</v>
      </c>
      <c r="B280" s="111">
        <v>254</v>
      </c>
      <c r="C280" s="175" t="s">
        <v>1602</v>
      </c>
      <c r="D280" s="110" t="s">
        <v>697</v>
      </c>
      <c r="E280" s="110" t="s">
        <v>2347</v>
      </c>
      <c r="F280" s="110"/>
      <c r="G280" s="110"/>
      <c r="H280" s="110"/>
      <c r="I280" s="110" t="s">
        <v>774</v>
      </c>
      <c r="J280" s="110">
        <v>0</v>
      </c>
      <c r="K280" s="110">
        <v>0</v>
      </c>
      <c r="L280" s="110" t="s">
        <v>108</v>
      </c>
      <c r="M280" s="113" t="s">
        <v>2255</v>
      </c>
      <c r="N280" s="112">
        <v>40129</v>
      </c>
      <c r="O280" s="115">
        <v>1311</v>
      </c>
      <c r="P280" s="110" t="s">
        <v>363</v>
      </c>
      <c r="Q280" s="110" t="s">
        <v>5135</v>
      </c>
      <c r="R280" s="2"/>
      <c r="T280" s="4"/>
      <c r="U280" s="4"/>
      <c r="V280" s="2"/>
      <c r="X280" s="4"/>
      <c r="Y280" s="4"/>
      <c r="Z280" s="2"/>
      <c r="AB280" s="4"/>
      <c r="AC280" s="4"/>
      <c r="AD280" s="2"/>
      <c r="AF280" s="4"/>
      <c r="AG280" s="4"/>
      <c r="AH280" s="2"/>
      <c r="AJ280" s="4"/>
      <c r="AK280" s="4"/>
      <c r="AL280" s="2"/>
      <c r="AN280" s="4"/>
      <c r="AO280" s="4"/>
      <c r="AP280" s="2"/>
      <c r="AR280" s="4"/>
      <c r="AS280" s="4"/>
      <c r="AT280" s="2"/>
      <c r="AV280" s="4"/>
      <c r="AW280" s="4"/>
      <c r="AX280" s="2"/>
      <c r="AZ280" s="4"/>
      <c r="BA280" s="4"/>
      <c r="BB280" s="2"/>
    </row>
    <row r="281" spans="1:54" ht="42.75" x14ac:dyDescent="0.2">
      <c r="A281" s="110">
        <v>5111</v>
      </c>
      <c r="B281" s="111">
        <v>255</v>
      </c>
      <c r="C281" s="175" t="s">
        <v>1603</v>
      </c>
      <c r="D281" s="110" t="s">
        <v>697</v>
      </c>
      <c r="E281" s="110" t="s">
        <v>2347</v>
      </c>
      <c r="F281" s="110"/>
      <c r="G281" s="110"/>
      <c r="H281" s="110"/>
      <c r="I281" s="110" t="s">
        <v>774</v>
      </c>
      <c r="J281" s="110">
        <v>0</v>
      </c>
      <c r="K281" s="110">
        <v>0</v>
      </c>
      <c r="L281" s="110" t="s">
        <v>108</v>
      </c>
      <c r="M281" s="113" t="s">
        <v>2255</v>
      </c>
      <c r="N281" s="112">
        <v>40129</v>
      </c>
      <c r="O281" s="115">
        <v>1311</v>
      </c>
      <c r="P281" s="110" t="s">
        <v>363</v>
      </c>
      <c r="Q281" s="110" t="s">
        <v>5135</v>
      </c>
      <c r="R281" s="2"/>
      <c r="T281" s="4"/>
      <c r="U281" s="4"/>
      <c r="V281" s="2"/>
      <c r="X281" s="4"/>
      <c r="Y281" s="4"/>
      <c r="Z281" s="2"/>
      <c r="AB281" s="4"/>
      <c r="AC281" s="4"/>
      <c r="AD281" s="2"/>
      <c r="AF281" s="4"/>
      <c r="AG281" s="4"/>
      <c r="AH281" s="2"/>
      <c r="AJ281" s="4"/>
      <c r="AK281" s="4"/>
      <c r="AL281" s="2"/>
      <c r="AN281" s="4"/>
      <c r="AO281" s="4"/>
      <c r="AP281" s="2"/>
      <c r="AR281" s="4"/>
      <c r="AS281" s="4"/>
      <c r="AT281" s="2"/>
      <c r="AV281" s="4"/>
      <c r="AW281" s="4"/>
      <c r="AX281" s="2"/>
      <c r="AZ281" s="4"/>
      <c r="BA281" s="4"/>
      <c r="BB281" s="2"/>
    </row>
    <row r="282" spans="1:54" ht="42.75" x14ac:dyDescent="0.2">
      <c r="A282" s="110">
        <v>5111</v>
      </c>
      <c r="B282" s="111">
        <v>256</v>
      </c>
      <c r="C282" s="175" t="s">
        <v>1615</v>
      </c>
      <c r="D282" s="110" t="s">
        <v>697</v>
      </c>
      <c r="E282" s="110" t="s">
        <v>2347</v>
      </c>
      <c r="F282" s="110"/>
      <c r="G282" s="110"/>
      <c r="H282" s="110"/>
      <c r="I282" s="110" t="s">
        <v>774</v>
      </c>
      <c r="J282" s="110">
        <v>0</v>
      </c>
      <c r="K282" s="110">
        <v>0</v>
      </c>
      <c r="L282" s="110" t="s">
        <v>108</v>
      </c>
      <c r="M282" s="113" t="s">
        <v>2255</v>
      </c>
      <c r="N282" s="112">
        <v>40129</v>
      </c>
      <c r="O282" s="115">
        <v>1311</v>
      </c>
      <c r="P282" s="110" t="s">
        <v>363</v>
      </c>
      <c r="Q282" s="110" t="s">
        <v>5084</v>
      </c>
      <c r="R282" s="2"/>
      <c r="T282" s="4"/>
      <c r="U282" s="4"/>
      <c r="V282" s="2"/>
      <c r="X282" s="4"/>
      <c r="Y282" s="4"/>
      <c r="Z282" s="2"/>
      <c r="AB282" s="4"/>
      <c r="AC282" s="4"/>
      <c r="AD282" s="2"/>
      <c r="AF282" s="4"/>
      <c r="AG282" s="4"/>
      <c r="AH282" s="2"/>
      <c r="AJ282" s="4"/>
      <c r="AK282" s="4"/>
      <c r="AL282" s="2"/>
      <c r="AN282" s="4"/>
      <c r="AO282" s="4"/>
      <c r="AP282" s="2"/>
      <c r="AR282" s="4"/>
      <c r="AS282" s="4"/>
      <c r="AT282" s="2"/>
      <c r="AV282" s="4"/>
      <c r="AW282" s="4"/>
      <c r="AX282" s="2"/>
      <c r="AZ282" s="4"/>
      <c r="BA282" s="4"/>
      <c r="BB282" s="2"/>
    </row>
    <row r="283" spans="1:54" ht="42.75" x14ac:dyDescent="0.2">
      <c r="A283" s="110">
        <v>5111</v>
      </c>
      <c r="B283" s="111">
        <v>257</v>
      </c>
      <c r="C283" s="175" t="s">
        <v>1487</v>
      </c>
      <c r="D283" s="110" t="s">
        <v>698</v>
      </c>
      <c r="E283" s="110" t="s">
        <v>2347</v>
      </c>
      <c r="F283" s="110"/>
      <c r="G283" s="110"/>
      <c r="H283" s="110"/>
      <c r="I283" s="110" t="s">
        <v>774</v>
      </c>
      <c r="J283" s="110">
        <v>0</v>
      </c>
      <c r="K283" s="110">
        <v>0</v>
      </c>
      <c r="L283" s="110" t="s">
        <v>108</v>
      </c>
      <c r="M283" s="113" t="s">
        <v>2255</v>
      </c>
      <c r="N283" s="112">
        <v>40129</v>
      </c>
      <c r="O283" s="115">
        <v>2058.5</v>
      </c>
      <c r="P283" s="110" t="s">
        <v>363</v>
      </c>
      <c r="Q283" s="110" t="s">
        <v>5135</v>
      </c>
      <c r="R283" s="2"/>
      <c r="T283" s="4"/>
      <c r="U283" s="4"/>
      <c r="V283" s="2"/>
      <c r="X283" s="4"/>
      <c r="Y283" s="4"/>
      <c r="Z283" s="2"/>
      <c r="AB283" s="4"/>
      <c r="AC283" s="4"/>
      <c r="AD283" s="2"/>
      <c r="AF283" s="4"/>
      <c r="AG283" s="4"/>
      <c r="AH283" s="2"/>
      <c r="AJ283" s="4"/>
      <c r="AK283" s="4"/>
      <c r="AL283" s="2"/>
      <c r="AN283" s="4"/>
      <c r="AO283" s="4"/>
      <c r="AP283" s="2"/>
      <c r="AR283" s="4"/>
      <c r="AS283" s="4"/>
      <c r="AT283" s="2"/>
      <c r="AV283" s="4"/>
      <c r="AW283" s="4"/>
      <c r="AX283" s="2"/>
      <c r="AZ283" s="4"/>
      <c r="BA283" s="4"/>
      <c r="BB283" s="2"/>
    </row>
    <row r="284" spans="1:54" ht="42.75" x14ac:dyDescent="0.2">
      <c r="A284" s="110">
        <v>5111</v>
      </c>
      <c r="B284" s="111">
        <v>258</v>
      </c>
      <c r="C284" s="175" t="s">
        <v>1488</v>
      </c>
      <c r="D284" s="110" t="s">
        <v>698</v>
      </c>
      <c r="E284" s="110" t="s">
        <v>2347</v>
      </c>
      <c r="F284" s="110"/>
      <c r="G284" s="110"/>
      <c r="H284" s="110"/>
      <c r="I284" s="110" t="s">
        <v>774</v>
      </c>
      <c r="J284" s="110">
        <v>0</v>
      </c>
      <c r="K284" s="110">
        <v>0</v>
      </c>
      <c r="L284" s="110" t="s">
        <v>108</v>
      </c>
      <c r="M284" s="113" t="s">
        <v>2255</v>
      </c>
      <c r="N284" s="112">
        <v>40129</v>
      </c>
      <c r="O284" s="115">
        <v>2058.5</v>
      </c>
      <c r="P284" s="110" t="s">
        <v>2158</v>
      </c>
      <c r="Q284" s="110" t="s">
        <v>5135</v>
      </c>
      <c r="R284" s="2"/>
      <c r="T284" s="4"/>
      <c r="U284" s="4"/>
      <c r="V284" s="2"/>
      <c r="X284" s="4"/>
      <c r="Y284" s="4"/>
      <c r="Z284" s="2"/>
      <c r="AB284" s="4"/>
      <c r="AC284" s="4"/>
      <c r="AD284" s="2"/>
      <c r="AF284" s="4"/>
      <c r="AG284" s="4"/>
      <c r="AH284" s="2"/>
      <c r="AJ284" s="4"/>
      <c r="AK284" s="4"/>
      <c r="AL284" s="2"/>
      <c r="AN284" s="4"/>
      <c r="AO284" s="4"/>
      <c r="AP284" s="2"/>
      <c r="AR284" s="4"/>
      <c r="AS284" s="4"/>
      <c r="AT284" s="2"/>
      <c r="AV284" s="4"/>
      <c r="AW284" s="4"/>
      <c r="AX284" s="2"/>
      <c r="AZ284" s="4"/>
      <c r="BA284" s="4"/>
      <c r="BB284" s="2"/>
    </row>
    <row r="285" spans="1:54" ht="42.75" x14ac:dyDescent="0.2">
      <c r="A285" s="110">
        <v>5111</v>
      </c>
      <c r="B285" s="111">
        <v>259</v>
      </c>
      <c r="C285" s="175" t="s">
        <v>1489</v>
      </c>
      <c r="D285" s="110" t="s">
        <v>698</v>
      </c>
      <c r="E285" s="110" t="s">
        <v>2347</v>
      </c>
      <c r="F285" s="110"/>
      <c r="G285" s="110"/>
      <c r="H285" s="110"/>
      <c r="I285" s="110" t="s">
        <v>774</v>
      </c>
      <c r="J285" s="110">
        <v>0</v>
      </c>
      <c r="K285" s="110">
        <v>0</v>
      </c>
      <c r="L285" s="110" t="s">
        <v>108</v>
      </c>
      <c r="M285" s="113" t="s">
        <v>2255</v>
      </c>
      <c r="N285" s="112">
        <v>40129</v>
      </c>
      <c r="O285" s="115">
        <v>2058.5</v>
      </c>
      <c r="P285" s="110" t="s">
        <v>363</v>
      </c>
      <c r="Q285" s="110" t="s">
        <v>5135</v>
      </c>
      <c r="R285" s="2"/>
      <c r="T285" s="4"/>
      <c r="U285" s="4"/>
      <c r="V285" s="2"/>
      <c r="X285" s="4"/>
      <c r="Y285" s="4"/>
      <c r="Z285" s="2"/>
      <c r="AB285" s="4"/>
      <c r="AC285" s="4"/>
      <c r="AD285" s="2"/>
      <c r="AF285" s="4"/>
      <c r="AG285" s="4"/>
      <c r="AH285" s="2"/>
      <c r="AJ285" s="4"/>
      <c r="AK285" s="4"/>
      <c r="AL285" s="2"/>
      <c r="AN285" s="4"/>
      <c r="AO285" s="4"/>
      <c r="AP285" s="2"/>
      <c r="AR285" s="4"/>
      <c r="AS285" s="4"/>
      <c r="AT285" s="2"/>
      <c r="AV285" s="4"/>
      <c r="AW285" s="4"/>
      <c r="AX285" s="2"/>
      <c r="AZ285" s="4"/>
      <c r="BA285" s="4"/>
      <c r="BB285" s="2"/>
    </row>
    <row r="286" spans="1:54" ht="25.5" x14ac:dyDescent="0.2">
      <c r="A286" s="382" t="s">
        <v>5118</v>
      </c>
      <c r="B286" s="383"/>
      <c r="C286" s="383"/>
      <c r="D286" s="383"/>
      <c r="E286" s="383"/>
      <c r="F286" s="383"/>
      <c r="G286" s="383"/>
      <c r="H286" s="383"/>
      <c r="I286" s="383"/>
      <c r="J286" s="383"/>
      <c r="K286" s="383"/>
      <c r="L286" s="383"/>
      <c r="M286" s="383"/>
      <c r="N286" s="383"/>
      <c r="O286" s="383"/>
      <c r="P286" s="383"/>
      <c r="Q286" s="383"/>
      <c r="R286" s="2"/>
      <c r="T286" s="4"/>
      <c r="U286" s="4"/>
      <c r="V286" s="2"/>
      <c r="X286" s="4"/>
      <c r="Y286" s="4"/>
      <c r="Z286" s="2"/>
      <c r="AB286" s="4"/>
      <c r="AC286" s="4"/>
      <c r="AD286" s="2"/>
      <c r="AF286" s="4"/>
      <c r="AG286" s="4"/>
      <c r="AH286" s="2"/>
      <c r="AJ286" s="4"/>
      <c r="AK286" s="4"/>
      <c r="AL286" s="2"/>
      <c r="AN286" s="4"/>
      <c r="AO286" s="4"/>
      <c r="AP286" s="2"/>
      <c r="AR286" s="4"/>
      <c r="AS286" s="4"/>
      <c r="AT286" s="2"/>
      <c r="AV286" s="4"/>
      <c r="AW286" s="4"/>
      <c r="AX286" s="2"/>
      <c r="AZ286" s="4"/>
      <c r="BA286" s="4"/>
      <c r="BB286" s="2"/>
    </row>
    <row r="287" spans="1:54" ht="85.5" x14ac:dyDescent="0.2">
      <c r="A287" s="110">
        <v>5111</v>
      </c>
      <c r="B287" s="111">
        <v>260</v>
      </c>
      <c r="C287" s="175" t="s">
        <v>1381</v>
      </c>
      <c r="D287" s="110" t="s">
        <v>692</v>
      </c>
      <c r="E287" s="110" t="s">
        <v>2347</v>
      </c>
      <c r="F287" s="110"/>
      <c r="G287" s="110"/>
      <c r="H287" s="110"/>
      <c r="I287" s="110" t="s">
        <v>584</v>
      </c>
      <c r="J287" s="110">
        <v>0</v>
      </c>
      <c r="K287" s="110">
        <v>0</v>
      </c>
      <c r="L287" s="110" t="s">
        <v>108</v>
      </c>
      <c r="M287" s="113" t="s">
        <v>2255</v>
      </c>
      <c r="N287" s="112">
        <v>40129</v>
      </c>
      <c r="O287" s="115">
        <v>5117.5</v>
      </c>
      <c r="P287" s="110" t="s">
        <v>242</v>
      </c>
      <c r="Q287" s="110" t="s">
        <v>3498</v>
      </c>
      <c r="R287" s="2"/>
      <c r="T287" s="4"/>
      <c r="U287" s="4"/>
      <c r="V287" s="2"/>
      <c r="X287" s="4"/>
      <c r="Y287" s="4"/>
      <c r="Z287" s="2"/>
      <c r="AB287" s="4"/>
      <c r="AC287" s="4"/>
      <c r="AD287" s="2"/>
      <c r="AF287" s="4"/>
      <c r="AG287" s="4"/>
      <c r="AH287" s="2"/>
      <c r="AJ287" s="4"/>
      <c r="AK287" s="4"/>
      <c r="AL287" s="2"/>
      <c r="AN287" s="4"/>
      <c r="AO287" s="4"/>
      <c r="AP287" s="2"/>
      <c r="AR287" s="4"/>
      <c r="AS287" s="4"/>
      <c r="AT287" s="2"/>
      <c r="AV287" s="4"/>
      <c r="AW287" s="4"/>
      <c r="AX287" s="2"/>
      <c r="AZ287" s="4"/>
      <c r="BA287" s="4"/>
      <c r="BB287" s="2"/>
    </row>
    <row r="288" spans="1:54" ht="42.75" x14ac:dyDescent="0.2">
      <c r="A288" s="110">
        <v>5111</v>
      </c>
      <c r="B288" s="111">
        <v>261</v>
      </c>
      <c r="C288" s="175" t="s">
        <v>1636</v>
      </c>
      <c r="D288" s="110" t="s">
        <v>697</v>
      </c>
      <c r="E288" s="110" t="s">
        <v>2347</v>
      </c>
      <c r="F288" s="110"/>
      <c r="G288" s="110"/>
      <c r="H288" s="110"/>
      <c r="I288" s="110" t="s">
        <v>774</v>
      </c>
      <c r="J288" s="110">
        <v>0</v>
      </c>
      <c r="K288" s="110">
        <v>0</v>
      </c>
      <c r="L288" s="110" t="s">
        <v>108</v>
      </c>
      <c r="M288" s="113" t="s">
        <v>2255</v>
      </c>
      <c r="N288" s="112">
        <v>40129</v>
      </c>
      <c r="O288" s="115">
        <v>1311</v>
      </c>
      <c r="P288" s="110" t="s">
        <v>363</v>
      </c>
      <c r="Q288" s="110" t="s">
        <v>5084</v>
      </c>
      <c r="R288" s="2"/>
      <c r="T288" s="4"/>
      <c r="U288" s="4"/>
      <c r="V288" s="2"/>
      <c r="X288" s="4"/>
      <c r="Y288" s="4"/>
      <c r="Z288" s="2"/>
      <c r="AB288" s="4"/>
      <c r="AC288" s="4"/>
      <c r="AD288" s="2"/>
      <c r="AF288" s="4"/>
      <c r="AG288" s="4"/>
      <c r="AH288" s="2"/>
      <c r="AJ288" s="4"/>
      <c r="AK288" s="4"/>
      <c r="AL288" s="2"/>
      <c r="AN288" s="4"/>
      <c r="AO288" s="4"/>
      <c r="AP288" s="2"/>
      <c r="AR288" s="4"/>
      <c r="AS288" s="4"/>
      <c r="AT288" s="2"/>
      <c r="AV288" s="4"/>
      <c r="AW288" s="4"/>
      <c r="AX288" s="2"/>
      <c r="AZ288" s="4"/>
      <c r="BA288" s="4"/>
      <c r="BB288" s="2"/>
    </row>
    <row r="289" spans="1:54" ht="42.75" x14ac:dyDescent="0.2">
      <c r="A289" s="110">
        <v>5111</v>
      </c>
      <c r="B289" s="111">
        <v>262</v>
      </c>
      <c r="C289" s="175" t="s">
        <v>1637</v>
      </c>
      <c r="D289" s="110" t="s">
        <v>697</v>
      </c>
      <c r="E289" s="110" t="s">
        <v>2347</v>
      </c>
      <c r="F289" s="110"/>
      <c r="G289" s="110"/>
      <c r="H289" s="110"/>
      <c r="I289" s="110" t="s">
        <v>774</v>
      </c>
      <c r="J289" s="110">
        <v>0</v>
      </c>
      <c r="K289" s="110">
        <v>0</v>
      </c>
      <c r="L289" s="110" t="s">
        <v>108</v>
      </c>
      <c r="M289" s="113" t="s">
        <v>2255</v>
      </c>
      <c r="N289" s="112">
        <v>40129</v>
      </c>
      <c r="O289" s="115">
        <v>1311</v>
      </c>
      <c r="P289" s="110" t="s">
        <v>363</v>
      </c>
      <c r="Q289" s="110" t="s">
        <v>5084</v>
      </c>
      <c r="R289" s="2"/>
      <c r="T289" s="4"/>
      <c r="U289" s="4"/>
      <c r="V289" s="2"/>
      <c r="X289" s="4"/>
      <c r="Y289" s="4"/>
      <c r="Z289" s="2"/>
      <c r="AB289" s="4"/>
      <c r="AC289" s="4"/>
      <c r="AD289" s="2"/>
      <c r="AF289" s="4"/>
      <c r="AG289" s="4"/>
      <c r="AH289" s="2"/>
      <c r="AJ289" s="4"/>
      <c r="AK289" s="4"/>
      <c r="AL289" s="2"/>
      <c r="AN289" s="4"/>
      <c r="AO289" s="4"/>
      <c r="AP289" s="2"/>
      <c r="AR289" s="4"/>
      <c r="AS289" s="4"/>
      <c r="AT289" s="2"/>
      <c r="AV289" s="4"/>
      <c r="AW289" s="4"/>
      <c r="AX289" s="2"/>
      <c r="AZ289" s="4"/>
      <c r="BA289" s="4"/>
      <c r="BB289" s="2"/>
    </row>
    <row r="290" spans="1:54" ht="42.75" x14ac:dyDescent="0.2">
      <c r="A290" s="110">
        <v>5111</v>
      </c>
      <c r="B290" s="111">
        <v>263</v>
      </c>
      <c r="C290" s="175" t="s">
        <v>1638</v>
      </c>
      <c r="D290" s="110" t="s">
        <v>697</v>
      </c>
      <c r="E290" s="110" t="s">
        <v>2347</v>
      </c>
      <c r="F290" s="110"/>
      <c r="G290" s="110"/>
      <c r="H290" s="110"/>
      <c r="I290" s="110" t="s">
        <v>774</v>
      </c>
      <c r="J290" s="110">
        <v>0</v>
      </c>
      <c r="K290" s="110">
        <v>0</v>
      </c>
      <c r="L290" s="110" t="s">
        <v>108</v>
      </c>
      <c r="M290" s="113" t="s">
        <v>2255</v>
      </c>
      <c r="N290" s="112">
        <v>40129</v>
      </c>
      <c r="O290" s="115">
        <v>1311</v>
      </c>
      <c r="P290" s="110" t="s">
        <v>363</v>
      </c>
      <c r="Q290" s="110" t="s">
        <v>5084</v>
      </c>
      <c r="R290" s="2"/>
      <c r="T290" s="4"/>
      <c r="U290" s="4"/>
      <c r="V290" s="2"/>
      <c r="X290" s="4"/>
      <c r="Y290" s="4"/>
      <c r="Z290" s="2"/>
      <c r="AB290" s="4"/>
      <c r="AC290" s="4"/>
      <c r="AD290" s="2"/>
      <c r="AF290" s="4"/>
      <c r="AG290" s="4"/>
      <c r="AH290" s="2"/>
      <c r="AJ290" s="4"/>
      <c r="AK290" s="4"/>
      <c r="AL290" s="2"/>
      <c r="AN290" s="4"/>
      <c r="AO290" s="4"/>
      <c r="AP290" s="2"/>
      <c r="AR290" s="4"/>
      <c r="AS290" s="4"/>
      <c r="AT290" s="2"/>
      <c r="AV290" s="4"/>
      <c r="AW290" s="4"/>
      <c r="AX290" s="2"/>
      <c r="AZ290" s="4"/>
      <c r="BA290" s="4"/>
      <c r="BB290" s="2"/>
    </row>
    <row r="291" spans="1:54" ht="42.75" x14ac:dyDescent="0.2">
      <c r="A291" s="110">
        <v>5111</v>
      </c>
      <c r="B291" s="111">
        <v>264</v>
      </c>
      <c r="C291" s="175" t="s">
        <v>1639</v>
      </c>
      <c r="D291" s="110" t="s">
        <v>697</v>
      </c>
      <c r="E291" s="110" t="s">
        <v>2347</v>
      </c>
      <c r="F291" s="110"/>
      <c r="G291" s="110"/>
      <c r="H291" s="110"/>
      <c r="I291" s="110" t="s">
        <v>774</v>
      </c>
      <c r="J291" s="110">
        <v>0</v>
      </c>
      <c r="K291" s="110">
        <v>0</v>
      </c>
      <c r="L291" s="110" t="s">
        <v>108</v>
      </c>
      <c r="M291" s="113" t="s">
        <v>2255</v>
      </c>
      <c r="N291" s="112">
        <v>40129</v>
      </c>
      <c r="O291" s="115">
        <v>1311</v>
      </c>
      <c r="P291" s="110" t="s">
        <v>363</v>
      </c>
      <c r="Q291" s="110" t="s">
        <v>5084</v>
      </c>
      <c r="R291" s="2"/>
      <c r="T291" s="4"/>
      <c r="U291" s="4"/>
      <c r="V291" s="2"/>
      <c r="X291" s="4"/>
      <c r="Y291" s="4"/>
      <c r="Z291" s="2"/>
      <c r="AB291" s="4"/>
      <c r="AC291" s="4"/>
      <c r="AD291" s="2"/>
      <c r="AF291" s="4"/>
      <c r="AG291" s="4"/>
      <c r="AH291" s="2"/>
      <c r="AJ291" s="4"/>
      <c r="AK291" s="4"/>
      <c r="AL291" s="2"/>
      <c r="AN291" s="4"/>
      <c r="AO291" s="4"/>
      <c r="AP291" s="2"/>
      <c r="AR291" s="4"/>
      <c r="AS291" s="4"/>
      <c r="AT291" s="2"/>
      <c r="AV291" s="4"/>
      <c r="AW291" s="4"/>
      <c r="AX291" s="2"/>
      <c r="AZ291" s="4"/>
      <c r="BA291" s="4"/>
      <c r="BB291" s="2"/>
    </row>
    <row r="292" spans="1:54" ht="99.75" x14ac:dyDescent="0.2">
      <c r="A292" s="110">
        <v>5111</v>
      </c>
      <c r="B292" s="111">
        <v>265</v>
      </c>
      <c r="C292" s="175" t="s">
        <v>1510</v>
      </c>
      <c r="D292" s="110" t="s">
        <v>698</v>
      </c>
      <c r="E292" s="110" t="s">
        <v>2347</v>
      </c>
      <c r="F292" s="110"/>
      <c r="G292" s="110"/>
      <c r="H292" s="110"/>
      <c r="I292" s="110" t="s">
        <v>774</v>
      </c>
      <c r="J292" s="110">
        <v>0</v>
      </c>
      <c r="K292" s="110">
        <v>0</v>
      </c>
      <c r="L292" s="110" t="s">
        <v>108</v>
      </c>
      <c r="M292" s="113" t="s">
        <v>2255</v>
      </c>
      <c r="N292" s="112">
        <v>40129</v>
      </c>
      <c r="O292" s="115">
        <v>2058.5</v>
      </c>
      <c r="P292" s="110" t="s">
        <v>2158</v>
      </c>
      <c r="Q292" s="110" t="s">
        <v>3499</v>
      </c>
      <c r="R292" s="2"/>
      <c r="T292" s="4"/>
      <c r="U292" s="4"/>
      <c r="V292" s="2"/>
      <c r="X292" s="4"/>
      <c r="Y292" s="4"/>
      <c r="Z292" s="2"/>
      <c r="AB292" s="4"/>
      <c r="AC292" s="4"/>
      <c r="AD292" s="2"/>
      <c r="AF292" s="4"/>
      <c r="AG292" s="4"/>
      <c r="AH292" s="2"/>
      <c r="AJ292" s="4"/>
      <c r="AK292" s="4"/>
      <c r="AL292" s="2"/>
      <c r="AN292" s="4"/>
      <c r="AO292" s="4"/>
      <c r="AP292" s="2"/>
      <c r="AR292" s="4"/>
      <c r="AS292" s="4"/>
      <c r="AT292" s="2"/>
      <c r="AV292" s="4"/>
      <c r="AW292" s="4"/>
      <c r="AX292" s="2"/>
      <c r="AZ292" s="4"/>
      <c r="BA292" s="4"/>
      <c r="BB292" s="2"/>
    </row>
    <row r="293" spans="1:54" ht="57" x14ac:dyDescent="0.2">
      <c r="A293" s="110">
        <v>5111</v>
      </c>
      <c r="B293" s="111">
        <v>266</v>
      </c>
      <c r="C293" s="175" t="s">
        <v>1411</v>
      </c>
      <c r="D293" s="110" t="s">
        <v>698</v>
      </c>
      <c r="E293" s="110" t="s">
        <v>2347</v>
      </c>
      <c r="F293" s="110"/>
      <c r="G293" s="110"/>
      <c r="H293" s="110"/>
      <c r="I293" s="110" t="s">
        <v>774</v>
      </c>
      <c r="J293" s="110">
        <v>0</v>
      </c>
      <c r="K293" s="110">
        <v>0</v>
      </c>
      <c r="L293" s="110" t="s">
        <v>108</v>
      </c>
      <c r="M293" s="113" t="s">
        <v>2255</v>
      </c>
      <c r="N293" s="112">
        <v>40129</v>
      </c>
      <c r="O293" s="115">
        <v>2058.5</v>
      </c>
      <c r="P293" s="110" t="s">
        <v>242</v>
      </c>
      <c r="Q293" s="110" t="s">
        <v>5115</v>
      </c>
      <c r="R293" s="2"/>
      <c r="T293" s="4"/>
      <c r="U293" s="4"/>
      <c r="V293" s="2"/>
      <c r="X293" s="4"/>
      <c r="Y293" s="4"/>
      <c r="Z293" s="2"/>
      <c r="AB293" s="4"/>
      <c r="AC293" s="4"/>
      <c r="AD293" s="2"/>
      <c r="AF293" s="4"/>
      <c r="AG293" s="4"/>
      <c r="AH293" s="2"/>
      <c r="AJ293" s="4"/>
      <c r="AK293" s="4"/>
      <c r="AL293" s="2"/>
      <c r="AN293" s="4"/>
      <c r="AO293" s="4"/>
      <c r="AP293" s="2"/>
      <c r="AR293" s="4"/>
      <c r="AS293" s="4"/>
      <c r="AT293" s="2"/>
      <c r="AV293" s="4"/>
      <c r="AW293" s="4"/>
      <c r="AX293" s="2"/>
      <c r="AZ293" s="4"/>
      <c r="BA293" s="4"/>
      <c r="BB293" s="2"/>
    </row>
    <row r="294" spans="1:54" ht="57" x14ac:dyDescent="0.2">
      <c r="A294" s="110">
        <v>5111</v>
      </c>
      <c r="B294" s="111">
        <v>267</v>
      </c>
      <c r="C294" s="175" t="s">
        <v>1412</v>
      </c>
      <c r="D294" s="110" t="s">
        <v>698</v>
      </c>
      <c r="E294" s="110" t="s">
        <v>2347</v>
      </c>
      <c r="F294" s="110"/>
      <c r="G294" s="110"/>
      <c r="H294" s="110"/>
      <c r="I294" s="110" t="s">
        <v>774</v>
      </c>
      <c r="J294" s="110">
        <v>0</v>
      </c>
      <c r="K294" s="110">
        <v>0</v>
      </c>
      <c r="L294" s="110" t="s">
        <v>108</v>
      </c>
      <c r="M294" s="113" t="s">
        <v>2255</v>
      </c>
      <c r="N294" s="112">
        <v>40129</v>
      </c>
      <c r="O294" s="115">
        <v>2058.5</v>
      </c>
      <c r="P294" s="110" t="s">
        <v>242</v>
      </c>
      <c r="Q294" s="110" t="s">
        <v>5115</v>
      </c>
      <c r="R294" s="2"/>
      <c r="T294" s="4"/>
      <c r="U294" s="4"/>
      <c r="V294" s="2"/>
      <c r="X294" s="4"/>
      <c r="Y294" s="4"/>
      <c r="Z294" s="2"/>
      <c r="AB294" s="4"/>
      <c r="AC294" s="4"/>
      <c r="AD294" s="2"/>
      <c r="AF294" s="4"/>
      <c r="AG294" s="4"/>
      <c r="AH294" s="2"/>
      <c r="AJ294" s="4"/>
      <c r="AK294" s="4"/>
      <c r="AL294" s="2"/>
      <c r="AN294" s="4"/>
      <c r="AO294" s="4"/>
      <c r="AP294" s="2"/>
      <c r="AR294" s="4"/>
      <c r="AS294" s="4"/>
      <c r="AT294" s="2"/>
      <c r="AV294" s="4"/>
      <c r="AW294" s="4"/>
      <c r="AX294" s="2"/>
      <c r="AZ294" s="4"/>
      <c r="BA294" s="4"/>
      <c r="BB294" s="2"/>
    </row>
    <row r="295" spans="1:54" ht="85.5" x14ac:dyDescent="0.2">
      <c r="A295" s="110">
        <v>5111</v>
      </c>
      <c r="B295" s="111">
        <v>268</v>
      </c>
      <c r="C295" s="175" t="s">
        <v>1413</v>
      </c>
      <c r="D295" s="110" t="s">
        <v>698</v>
      </c>
      <c r="E295" s="110" t="s">
        <v>2347</v>
      </c>
      <c r="F295" s="110"/>
      <c r="G295" s="110"/>
      <c r="H295" s="110"/>
      <c r="I295" s="110" t="s">
        <v>774</v>
      </c>
      <c r="J295" s="110">
        <v>0</v>
      </c>
      <c r="K295" s="110">
        <v>0</v>
      </c>
      <c r="L295" s="110" t="s">
        <v>108</v>
      </c>
      <c r="M295" s="113" t="s">
        <v>2255</v>
      </c>
      <c r="N295" s="112">
        <v>40129</v>
      </c>
      <c r="O295" s="115">
        <v>2058.5</v>
      </c>
      <c r="P295" s="110" t="s">
        <v>242</v>
      </c>
      <c r="Q295" s="110" t="s">
        <v>3498</v>
      </c>
      <c r="R295" s="2"/>
      <c r="T295" s="4"/>
      <c r="U295" s="4"/>
      <c r="V295" s="2"/>
      <c r="X295" s="4"/>
      <c r="Y295" s="4"/>
      <c r="Z295" s="2"/>
      <c r="AB295" s="4"/>
      <c r="AC295" s="4"/>
      <c r="AD295" s="2"/>
      <c r="AF295" s="4"/>
      <c r="AG295" s="4"/>
      <c r="AH295" s="2"/>
      <c r="AJ295" s="4"/>
      <c r="AK295" s="4"/>
      <c r="AL295" s="2"/>
      <c r="AN295" s="4"/>
      <c r="AO295" s="4"/>
      <c r="AP295" s="2"/>
      <c r="AR295" s="4"/>
      <c r="AS295" s="4"/>
      <c r="AT295" s="2"/>
      <c r="AV295" s="4"/>
      <c r="AW295" s="4"/>
      <c r="AX295" s="2"/>
      <c r="AZ295" s="4"/>
      <c r="BA295" s="4"/>
      <c r="BB295" s="2"/>
    </row>
    <row r="296" spans="1:54" ht="25.5" x14ac:dyDescent="0.2">
      <c r="A296" s="382" t="s">
        <v>5116</v>
      </c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2"/>
      <c r="T296" s="4"/>
      <c r="U296" s="4"/>
      <c r="V296" s="2"/>
      <c r="X296" s="4"/>
      <c r="Y296" s="4"/>
      <c r="Z296" s="2"/>
      <c r="AB296" s="4"/>
      <c r="AC296" s="4"/>
      <c r="AD296" s="2"/>
      <c r="AF296" s="4"/>
      <c r="AG296" s="4"/>
      <c r="AH296" s="2"/>
      <c r="AJ296" s="4"/>
      <c r="AK296" s="4"/>
      <c r="AL296" s="2"/>
      <c r="AN296" s="4"/>
      <c r="AO296" s="4"/>
      <c r="AP296" s="2"/>
      <c r="AR296" s="4"/>
      <c r="AS296" s="4"/>
      <c r="AT296" s="2"/>
      <c r="AV296" s="4"/>
      <c r="AW296" s="4"/>
      <c r="AX296" s="2"/>
      <c r="AZ296" s="4"/>
      <c r="BA296" s="4"/>
      <c r="BB296" s="2"/>
    </row>
    <row r="297" spans="1:54" ht="42.75" x14ac:dyDescent="0.2">
      <c r="A297" s="110">
        <v>5111</v>
      </c>
      <c r="B297" s="111">
        <v>269</v>
      </c>
      <c r="C297" s="175" t="s">
        <v>1533</v>
      </c>
      <c r="D297" s="110" t="s">
        <v>697</v>
      </c>
      <c r="E297" s="110" t="s">
        <v>2347</v>
      </c>
      <c r="F297" s="110"/>
      <c r="G297" s="110"/>
      <c r="H297" s="110"/>
      <c r="I297" s="110" t="s">
        <v>774</v>
      </c>
      <c r="J297" s="110">
        <v>0</v>
      </c>
      <c r="K297" s="110">
        <v>0</v>
      </c>
      <c r="L297" s="110" t="s">
        <v>108</v>
      </c>
      <c r="M297" s="113" t="s">
        <v>2255</v>
      </c>
      <c r="N297" s="112">
        <v>40129</v>
      </c>
      <c r="O297" s="115">
        <v>1311</v>
      </c>
      <c r="P297" s="110" t="s">
        <v>363</v>
      </c>
      <c r="Q297" s="110" t="s">
        <v>5117</v>
      </c>
      <c r="R297" s="2"/>
      <c r="T297" s="4"/>
      <c r="U297" s="4"/>
      <c r="V297" s="2"/>
      <c r="X297" s="4"/>
      <c r="Y297" s="4"/>
      <c r="Z297" s="2"/>
      <c r="AB297" s="4"/>
      <c r="AC297" s="4"/>
      <c r="AD297" s="2"/>
      <c r="AF297" s="4"/>
      <c r="AG297" s="4"/>
      <c r="AH297" s="2"/>
      <c r="AJ297" s="4"/>
      <c r="AK297" s="4"/>
      <c r="AL297" s="2"/>
      <c r="AN297" s="4"/>
      <c r="AO297" s="4"/>
      <c r="AP297" s="2"/>
      <c r="AR297" s="4"/>
      <c r="AS297" s="4"/>
      <c r="AT297" s="2"/>
      <c r="AV297" s="4"/>
      <c r="AW297" s="4"/>
      <c r="AX297" s="2"/>
      <c r="AZ297" s="4"/>
      <c r="BA297" s="4"/>
      <c r="BB297" s="2"/>
    </row>
    <row r="298" spans="1:54" ht="42.75" x14ac:dyDescent="0.2">
      <c r="A298" s="110">
        <v>5111</v>
      </c>
      <c r="B298" s="111">
        <v>270</v>
      </c>
      <c r="C298" s="175" t="s">
        <v>1536</v>
      </c>
      <c r="D298" s="110" t="s">
        <v>697</v>
      </c>
      <c r="E298" s="110" t="s">
        <v>2347</v>
      </c>
      <c r="F298" s="110"/>
      <c r="G298" s="110"/>
      <c r="H298" s="110"/>
      <c r="I298" s="110" t="s">
        <v>774</v>
      </c>
      <c r="J298" s="110">
        <v>0</v>
      </c>
      <c r="K298" s="110">
        <v>0</v>
      </c>
      <c r="L298" s="110" t="s">
        <v>108</v>
      </c>
      <c r="M298" s="113" t="s">
        <v>2255</v>
      </c>
      <c r="N298" s="112">
        <v>40129</v>
      </c>
      <c r="O298" s="115">
        <v>1311</v>
      </c>
      <c r="P298" s="110" t="s">
        <v>363</v>
      </c>
      <c r="Q298" s="110" t="s">
        <v>5117</v>
      </c>
      <c r="R298" s="2"/>
      <c r="T298" s="4"/>
      <c r="U298" s="4"/>
      <c r="V298" s="2"/>
      <c r="X298" s="4"/>
      <c r="Y298" s="4"/>
      <c r="Z298" s="2"/>
      <c r="AB298" s="4"/>
      <c r="AC298" s="4"/>
      <c r="AD298" s="2"/>
      <c r="AF298" s="4"/>
      <c r="AG298" s="4"/>
      <c r="AH298" s="2"/>
      <c r="AJ298" s="4"/>
      <c r="AK298" s="4"/>
      <c r="AL298" s="2"/>
      <c r="AN298" s="4"/>
      <c r="AO298" s="4"/>
      <c r="AP298" s="2"/>
      <c r="AR298" s="4"/>
      <c r="AS298" s="4"/>
      <c r="AT298" s="2"/>
      <c r="AV298" s="4"/>
      <c r="AW298" s="4"/>
      <c r="AX298" s="2"/>
      <c r="AZ298" s="4"/>
      <c r="BA298" s="4"/>
      <c r="BB298" s="2"/>
    </row>
    <row r="299" spans="1:54" ht="42.75" x14ac:dyDescent="0.2">
      <c r="A299" s="110">
        <v>5111</v>
      </c>
      <c r="B299" s="111">
        <v>271</v>
      </c>
      <c r="C299" s="175" t="s">
        <v>1537</v>
      </c>
      <c r="D299" s="110" t="s">
        <v>697</v>
      </c>
      <c r="E299" s="110" t="s">
        <v>2347</v>
      </c>
      <c r="F299" s="110"/>
      <c r="G299" s="110"/>
      <c r="H299" s="110"/>
      <c r="I299" s="110" t="s">
        <v>774</v>
      </c>
      <c r="J299" s="110">
        <v>0</v>
      </c>
      <c r="K299" s="110">
        <v>0</v>
      </c>
      <c r="L299" s="110" t="s">
        <v>108</v>
      </c>
      <c r="M299" s="113" t="s">
        <v>2255</v>
      </c>
      <c r="N299" s="112">
        <v>40129</v>
      </c>
      <c r="O299" s="115">
        <v>1311</v>
      </c>
      <c r="P299" s="110" t="s">
        <v>363</v>
      </c>
      <c r="Q299" s="110" t="s">
        <v>5117</v>
      </c>
      <c r="R299" s="2"/>
      <c r="T299" s="4"/>
      <c r="U299" s="4"/>
      <c r="V299" s="2"/>
      <c r="X299" s="4"/>
      <c r="Y299" s="4"/>
      <c r="Z299" s="2"/>
      <c r="AB299" s="4"/>
      <c r="AC299" s="4"/>
      <c r="AD299" s="2"/>
      <c r="AF299" s="4"/>
      <c r="AG299" s="4"/>
      <c r="AH299" s="2"/>
      <c r="AJ299" s="4"/>
      <c r="AK299" s="4"/>
      <c r="AL299" s="2"/>
      <c r="AN299" s="4"/>
      <c r="AO299" s="4"/>
      <c r="AP299" s="2"/>
      <c r="AR299" s="4"/>
      <c r="AS299" s="4"/>
      <c r="AT299" s="2"/>
      <c r="AV299" s="4"/>
      <c r="AW299" s="4"/>
      <c r="AX299" s="2"/>
      <c r="AZ299" s="4"/>
      <c r="BA299" s="4"/>
      <c r="BB299" s="2"/>
    </row>
    <row r="300" spans="1:54" ht="42.75" x14ac:dyDescent="0.2">
      <c r="A300" s="110">
        <v>5111</v>
      </c>
      <c r="B300" s="111">
        <v>272</v>
      </c>
      <c r="C300" s="175" t="s">
        <v>1538</v>
      </c>
      <c r="D300" s="110" t="s">
        <v>697</v>
      </c>
      <c r="E300" s="110" t="s">
        <v>2347</v>
      </c>
      <c r="F300" s="110"/>
      <c r="G300" s="110"/>
      <c r="H300" s="110"/>
      <c r="I300" s="110" t="s">
        <v>774</v>
      </c>
      <c r="J300" s="110">
        <v>0</v>
      </c>
      <c r="K300" s="110">
        <v>0</v>
      </c>
      <c r="L300" s="110" t="s">
        <v>108</v>
      </c>
      <c r="M300" s="113" t="s">
        <v>2255</v>
      </c>
      <c r="N300" s="112">
        <v>40129</v>
      </c>
      <c r="O300" s="115">
        <v>1311</v>
      </c>
      <c r="P300" s="110" t="s">
        <v>363</v>
      </c>
      <c r="Q300" s="110" t="s">
        <v>5117</v>
      </c>
      <c r="R300" s="2"/>
      <c r="T300" s="4"/>
      <c r="U300" s="4"/>
      <c r="V300" s="2"/>
      <c r="X300" s="4"/>
      <c r="Y300" s="4"/>
      <c r="Z300" s="2"/>
      <c r="AB300" s="4"/>
      <c r="AC300" s="4"/>
      <c r="AD300" s="2"/>
      <c r="AF300" s="4"/>
      <c r="AG300" s="4"/>
      <c r="AH300" s="2"/>
      <c r="AJ300" s="4"/>
      <c r="AK300" s="4"/>
      <c r="AL300" s="2"/>
      <c r="AN300" s="4"/>
      <c r="AO300" s="4"/>
      <c r="AP300" s="2"/>
      <c r="AR300" s="4"/>
      <c r="AS300" s="4"/>
      <c r="AT300" s="2"/>
      <c r="AV300" s="4"/>
      <c r="AW300" s="4"/>
      <c r="AX300" s="2"/>
      <c r="AZ300" s="4"/>
      <c r="BA300" s="4"/>
      <c r="BB300" s="2"/>
    </row>
    <row r="301" spans="1:54" ht="42.75" x14ac:dyDescent="0.2">
      <c r="A301" s="110">
        <v>5111</v>
      </c>
      <c r="B301" s="111">
        <v>273</v>
      </c>
      <c r="C301" s="175" t="s">
        <v>1417</v>
      </c>
      <c r="D301" s="110" t="s">
        <v>698</v>
      </c>
      <c r="E301" s="110" t="s">
        <v>2347</v>
      </c>
      <c r="F301" s="110"/>
      <c r="G301" s="110"/>
      <c r="H301" s="110"/>
      <c r="I301" s="110" t="s">
        <v>774</v>
      </c>
      <c r="J301" s="110">
        <v>0</v>
      </c>
      <c r="K301" s="110">
        <v>0</v>
      </c>
      <c r="L301" s="110" t="s">
        <v>108</v>
      </c>
      <c r="M301" s="113" t="s">
        <v>2255</v>
      </c>
      <c r="N301" s="112">
        <v>40129</v>
      </c>
      <c r="O301" s="115">
        <v>2058.5</v>
      </c>
      <c r="P301" s="110" t="s">
        <v>242</v>
      </c>
      <c r="Q301" s="110" t="s">
        <v>5117</v>
      </c>
      <c r="R301" s="2"/>
      <c r="T301" s="4"/>
      <c r="U301" s="4"/>
      <c r="V301" s="2"/>
      <c r="X301" s="4"/>
      <c r="Y301" s="4"/>
      <c r="Z301" s="2"/>
      <c r="AB301" s="4"/>
      <c r="AC301" s="4"/>
      <c r="AD301" s="2"/>
      <c r="AF301" s="4"/>
      <c r="AG301" s="4"/>
      <c r="AH301" s="2"/>
      <c r="AJ301" s="4"/>
      <c r="AK301" s="4"/>
      <c r="AL301" s="2"/>
      <c r="AN301" s="4"/>
      <c r="AO301" s="4"/>
      <c r="AP301" s="2"/>
      <c r="AR301" s="4"/>
      <c r="AS301" s="4"/>
      <c r="AT301" s="2"/>
      <c r="AV301" s="4"/>
      <c r="AW301" s="4"/>
      <c r="AX301" s="2"/>
      <c r="AZ301" s="4"/>
      <c r="BA301" s="4"/>
      <c r="BB301" s="2"/>
    </row>
    <row r="302" spans="1:54" ht="42.75" x14ac:dyDescent="0.2">
      <c r="A302" s="110">
        <v>5111</v>
      </c>
      <c r="B302" s="111">
        <v>274</v>
      </c>
      <c r="C302" s="175" t="s">
        <v>1425</v>
      </c>
      <c r="D302" s="110" t="s">
        <v>698</v>
      </c>
      <c r="E302" s="110" t="s">
        <v>2347</v>
      </c>
      <c r="F302" s="110"/>
      <c r="G302" s="110"/>
      <c r="H302" s="110"/>
      <c r="I302" s="110" t="s">
        <v>774</v>
      </c>
      <c r="J302" s="110">
        <v>0</v>
      </c>
      <c r="K302" s="110">
        <v>0</v>
      </c>
      <c r="L302" s="110" t="s">
        <v>108</v>
      </c>
      <c r="M302" s="113" t="s">
        <v>2255</v>
      </c>
      <c r="N302" s="112">
        <v>40129</v>
      </c>
      <c r="O302" s="115">
        <v>2058.5</v>
      </c>
      <c r="P302" s="110" t="s">
        <v>242</v>
      </c>
      <c r="Q302" s="110" t="s">
        <v>5117</v>
      </c>
      <c r="R302" s="2"/>
      <c r="T302" s="4"/>
      <c r="U302" s="4"/>
      <c r="V302" s="2"/>
      <c r="X302" s="4"/>
      <c r="Y302" s="4"/>
      <c r="Z302" s="2"/>
      <c r="AB302" s="4"/>
      <c r="AC302" s="4"/>
      <c r="AD302" s="2"/>
      <c r="AF302" s="4"/>
      <c r="AG302" s="4"/>
      <c r="AH302" s="2"/>
      <c r="AJ302" s="4"/>
      <c r="AK302" s="4"/>
      <c r="AL302" s="2"/>
      <c r="AN302" s="4"/>
      <c r="AO302" s="4"/>
      <c r="AP302" s="2"/>
      <c r="AR302" s="4"/>
      <c r="AS302" s="4"/>
      <c r="AT302" s="2"/>
      <c r="AV302" s="4"/>
      <c r="AW302" s="4"/>
      <c r="AX302" s="2"/>
      <c r="AZ302" s="4"/>
      <c r="BA302" s="4"/>
      <c r="BB302" s="2"/>
    </row>
    <row r="303" spans="1:54" ht="42.75" x14ac:dyDescent="0.2">
      <c r="A303" s="110">
        <v>5111</v>
      </c>
      <c r="B303" s="111">
        <v>275</v>
      </c>
      <c r="C303" s="175" t="s">
        <v>1426</v>
      </c>
      <c r="D303" s="110" t="s">
        <v>698</v>
      </c>
      <c r="E303" s="110" t="s">
        <v>2347</v>
      </c>
      <c r="F303" s="110"/>
      <c r="G303" s="110"/>
      <c r="H303" s="110"/>
      <c r="I303" s="110" t="s">
        <v>774</v>
      </c>
      <c r="J303" s="110">
        <v>0</v>
      </c>
      <c r="K303" s="110">
        <v>0</v>
      </c>
      <c r="L303" s="110" t="s">
        <v>108</v>
      </c>
      <c r="M303" s="113" t="s">
        <v>2255</v>
      </c>
      <c r="N303" s="112">
        <v>40129</v>
      </c>
      <c r="O303" s="115">
        <v>2058.5</v>
      </c>
      <c r="P303" s="110" t="s">
        <v>242</v>
      </c>
      <c r="Q303" s="110" t="s">
        <v>5117</v>
      </c>
      <c r="R303" s="2"/>
      <c r="T303" s="4"/>
      <c r="U303" s="4"/>
      <c r="V303" s="2"/>
      <c r="X303" s="4"/>
      <c r="Y303" s="4"/>
      <c r="Z303" s="2"/>
      <c r="AB303" s="4"/>
      <c r="AC303" s="4"/>
      <c r="AD303" s="2"/>
      <c r="AF303" s="4"/>
      <c r="AG303" s="4"/>
      <c r="AH303" s="2"/>
      <c r="AJ303" s="4"/>
      <c r="AK303" s="4"/>
      <c r="AL303" s="2"/>
      <c r="AN303" s="4"/>
      <c r="AO303" s="4"/>
      <c r="AP303" s="2"/>
      <c r="AR303" s="4"/>
      <c r="AS303" s="4"/>
      <c r="AT303" s="2"/>
      <c r="AV303" s="4"/>
      <c r="AW303" s="4"/>
      <c r="AX303" s="2"/>
      <c r="AZ303" s="4"/>
      <c r="BA303" s="4"/>
      <c r="BB303" s="2"/>
    </row>
    <row r="304" spans="1:54" ht="42.75" x14ac:dyDescent="0.2">
      <c r="A304" s="110">
        <v>5111</v>
      </c>
      <c r="B304" s="111">
        <v>276</v>
      </c>
      <c r="C304" s="175" t="s">
        <v>1491</v>
      </c>
      <c r="D304" s="110" t="s">
        <v>698</v>
      </c>
      <c r="E304" s="110" t="s">
        <v>2347</v>
      </c>
      <c r="F304" s="110"/>
      <c r="G304" s="110"/>
      <c r="H304" s="110"/>
      <c r="I304" s="110" t="s">
        <v>774</v>
      </c>
      <c r="J304" s="110">
        <v>0</v>
      </c>
      <c r="K304" s="110">
        <v>0</v>
      </c>
      <c r="L304" s="110" t="s">
        <v>108</v>
      </c>
      <c r="M304" s="113" t="s">
        <v>2255</v>
      </c>
      <c r="N304" s="112">
        <v>40129</v>
      </c>
      <c r="O304" s="115">
        <v>2058.5</v>
      </c>
      <c r="P304" s="110" t="s">
        <v>242</v>
      </c>
      <c r="Q304" s="110" t="s">
        <v>5084</v>
      </c>
      <c r="R304" s="2"/>
      <c r="T304" s="4"/>
      <c r="U304" s="4"/>
      <c r="V304" s="2"/>
      <c r="X304" s="4"/>
      <c r="Y304" s="4"/>
      <c r="Z304" s="2"/>
      <c r="AB304" s="4"/>
      <c r="AC304" s="4"/>
      <c r="AD304" s="2"/>
      <c r="AF304" s="4"/>
      <c r="AG304" s="4"/>
      <c r="AH304" s="2"/>
      <c r="AJ304" s="4"/>
      <c r="AK304" s="4"/>
      <c r="AL304" s="2"/>
      <c r="AN304" s="4"/>
      <c r="AO304" s="4"/>
      <c r="AP304" s="2"/>
      <c r="AR304" s="4"/>
      <c r="AS304" s="4"/>
      <c r="AT304" s="2"/>
      <c r="AV304" s="4"/>
      <c r="AW304" s="4"/>
      <c r="AX304" s="2"/>
      <c r="AZ304" s="4"/>
      <c r="BA304" s="4"/>
      <c r="BB304" s="2"/>
    </row>
    <row r="305" spans="1:54" ht="42.75" x14ac:dyDescent="0.2">
      <c r="A305" s="110">
        <v>5151</v>
      </c>
      <c r="B305" s="111">
        <v>277</v>
      </c>
      <c r="C305" s="175" t="s">
        <v>1793</v>
      </c>
      <c r="D305" s="110" t="s">
        <v>338</v>
      </c>
      <c r="E305" s="110" t="s">
        <v>2344</v>
      </c>
      <c r="F305" s="110" t="s">
        <v>87</v>
      </c>
      <c r="G305" s="110" t="s">
        <v>1794</v>
      </c>
      <c r="H305" s="110" t="s">
        <v>1795</v>
      </c>
      <c r="I305" s="110" t="s">
        <v>92</v>
      </c>
      <c r="J305" s="110">
        <v>0</v>
      </c>
      <c r="K305" s="110">
        <v>0</v>
      </c>
      <c r="L305" s="110" t="s">
        <v>1796</v>
      </c>
      <c r="M305" s="113" t="s">
        <v>2257</v>
      </c>
      <c r="N305" s="112">
        <v>41068</v>
      </c>
      <c r="O305" s="115">
        <v>8908.4</v>
      </c>
      <c r="P305" s="110" t="s">
        <v>2158</v>
      </c>
      <c r="Q305" s="110" t="s">
        <v>5076</v>
      </c>
      <c r="R305" s="2"/>
      <c r="T305" s="4"/>
      <c r="U305" s="4"/>
      <c r="V305" s="2"/>
      <c r="X305" s="4"/>
      <c r="Y305" s="4"/>
      <c r="Z305" s="2"/>
      <c r="AB305" s="4"/>
      <c r="AC305" s="4"/>
      <c r="AD305" s="2"/>
      <c r="AF305" s="4"/>
      <c r="AG305" s="4"/>
      <c r="AH305" s="2"/>
      <c r="AJ305" s="4"/>
      <c r="AK305" s="4"/>
      <c r="AL305" s="2"/>
      <c r="AN305" s="4"/>
      <c r="AO305" s="4"/>
      <c r="AP305" s="2"/>
      <c r="AR305" s="4"/>
      <c r="AS305" s="4"/>
      <c r="AT305" s="2"/>
      <c r="AV305" s="4"/>
      <c r="AW305" s="4"/>
      <c r="AX305" s="2"/>
      <c r="AZ305" s="4"/>
      <c r="BA305" s="4"/>
      <c r="BB305" s="2"/>
    </row>
    <row r="306" spans="1:54" ht="42.75" x14ac:dyDescent="0.2">
      <c r="A306" s="110">
        <v>5151</v>
      </c>
      <c r="B306" s="111">
        <v>278</v>
      </c>
      <c r="C306" s="175" t="s">
        <v>1797</v>
      </c>
      <c r="D306" s="110" t="s">
        <v>338</v>
      </c>
      <c r="E306" s="110" t="s">
        <v>2344</v>
      </c>
      <c r="F306" s="110" t="s">
        <v>87</v>
      </c>
      <c r="G306" s="110" t="s">
        <v>1794</v>
      </c>
      <c r="H306" s="110" t="s">
        <v>1798</v>
      </c>
      <c r="I306" s="110" t="s">
        <v>92</v>
      </c>
      <c r="J306" s="110">
        <v>0</v>
      </c>
      <c r="K306" s="110">
        <v>0</v>
      </c>
      <c r="L306" s="110" t="s">
        <v>1796</v>
      </c>
      <c r="M306" s="113" t="s">
        <v>2257</v>
      </c>
      <c r="N306" s="112">
        <v>41068</v>
      </c>
      <c r="O306" s="115">
        <v>8908.4</v>
      </c>
      <c r="P306" s="110" t="s">
        <v>242</v>
      </c>
      <c r="Q306" s="110" t="s">
        <v>5117</v>
      </c>
      <c r="R306" s="2"/>
      <c r="T306" s="4"/>
      <c r="U306" s="4"/>
      <c r="V306" s="2"/>
      <c r="X306" s="4"/>
      <c r="Y306" s="4"/>
      <c r="Z306" s="2"/>
      <c r="AB306" s="4"/>
      <c r="AC306" s="4"/>
      <c r="AD306" s="2"/>
      <c r="AF306" s="4"/>
      <c r="AG306" s="4"/>
      <c r="AH306" s="2"/>
      <c r="AJ306" s="4"/>
      <c r="AK306" s="4"/>
      <c r="AL306" s="2"/>
      <c r="AN306" s="4"/>
      <c r="AO306" s="4"/>
      <c r="AP306" s="2"/>
      <c r="AR306" s="4"/>
      <c r="AS306" s="4"/>
      <c r="AT306" s="2"/>
      <c r="AV306" s="4"/>
      <c r="AW306" s="4"/>
      <c r="AX306" s="2"/>
      <c r="AZ306" s="4"/>
      <c r="BA306" s="4"/>
      <c r="BB306" s="2"/>
    </row>
    <row r="307" spans="1:54" ht="42.75" x14ac:dyDescent="0.2">
      <c r="A307" s="110">
        <v>5151</v>
      </c>
      <c r="B307" s="111">
        <v>279</v>
      </c>
      <c r="C307" s="175" t="s">
        <v>1799</v>
      </c>
      <c r="D307" s="110" t="s">
        <v>338</v>
      </c>
      <c r="E307" s="110" t="s">
        <v>2344</v>
      </c>
      <c r="F307" s="110" t="s">
        <v>87</v>
      </c>
      <c r="G307" s="110" t="s">
        <v>1794</v>
      </c>
      <c r="H307" s="110" t="s">
        <v>1800</v>
      </c>
      <c r="I307" s="110" t="s">
        <v>92</v>
      </c>
      <c r="J307" s="110">
        <v>0</v>
      </c>
      <c r="K307" s="110">
        <v>0</v>
      </c>
      <c r="L307" s="110" t="s">
        <v>1796</v>
      </c>
      <c r="M307" s="113" t="s">
        <v>2257</v>
      </c>
      <c r="N307" s="112">
        <v>41068</v>
      </c>
      <c r="O307" s="115">
        <v>8908.4</v>
      </c>
      <c r="P307" s="110" t="s">
        <v>242</v>
      </c>
      <c r="Q307" s="110" t="s">
        <v>5117</v>
      </c>
      <c r="R307" s="2"/>
      <c r="T307" s="4"/>
      <c r="U307" s="4"/>
      <c r="V307" s="2"/>
      <c r="X307" s="4"/>
      <c r="Y307" s="4"/>
      <c r="Z307" s="2"/>
      <c r="AB307" s="4"/>
      <c r="AC307" s="4"/>
      <c r="AD307" s="2"/>
      <c r="AF307" s="4"/>
      <c r="AG307" s="4"/>
      <c r="AH307" s="2"/>
      <c r="AJ307" s="4"/>
      <c r="AK307" s="4"/>
      <c r="AL307" s="2"/>
      <c r="AN307" s="4"/>
      <c r="AO307" s="4"/>
      <c r="AP307" s="2"/>
      <c r="AR307" s="4"/>
      <c r="AS307" s="4"/>
      <c r="AT307" s="2"/>
      <c r="AV307" s="4"/>
      <c r="AW307" s="4"/>
      <c r="AX307" s="2"/>
      <c r="AZ307" s="4"/>
      <c r="BA307" s="4"/>
      <c r="BB307" s="2"/>
    </row>
    <row r="308" spans="1:54" ht="42.75" x14ac:dyDescent="0.2">
      <c r="A308" s="110">
        <v>5151</v>
      </c>
      <c r="B308" s="111">
        <v>280</v>
      </c>
      <c r="C308" s="175" t="s">
        <v>1801</v>
      </c>
      <c r="D308" s="110" t="s">
        <v>338</v>
      </c>
      <c r="E308" s="110" t="s">
        <v>2344</v>
      </c>
      <c r="F308" s="110" t="s">
        <v>87</v>
      </c>
      <c r="G308" s="110" t="s">
        <v>1794</v>
      </c>
      <c r="H308" s="158">
        <v>7202061789203</v>
      </c>
      <c r="I308" s="110" t="s">
        <v>92</v>
      </c>
      <c r="J308" s="110">
        <v>0</v>
      </c>
      <c r="K308" s="110">
        <v>0</v>
      </c>
      <c r="L308" s="110" t="s">
        <v>1796</v>
      </c>
      <c r="M308" s="113" t="s">
        <v>2257</v>
      </c>
      <c r="N308" s="112">
        <v>41068</v>
      </c>
      <c r="O308" s="115">
        <v>8908.4</v>
      </c>
      <c r="P308" s="110" t="s">
        <v>242</v>
      </c>
      <c r="Q308" s="110" t="s">
        <v>5117</v>
      </c>
      <c r="R308" s="2"/>
      <c r="T308" s="4"/>
      <c r="U308" s="4"/>
      <c r="V308" s="2"/>
      <c r="X308" s="4"/>
      <c r="Y308" s="4"/>
      <c r="Z308" s="2"/>
      <c r="AB308" s="4"/>
      <c r="AC308" s="4"/>
      <c r="AD308" s="2"/>
      <c r="AF308" s="4"/>
      <c r="AG308" s="4"/>
      <c r="AH308" s="2"/>
      <c r="AJ308" s="4"/>
      <c r="AK308" s="4"/>
      <c r="AL308" s="2"/>
      <c r="AN308" s="4"/>
      <c r="AO308" s="4"/>
      <c r="AP308" s="2"/>
      <c r="AR308" s="4"/>
      <c r="AS308" s="4"/>
      <c r="AT308" s="2"/>
      <c r="AV308" s="4"/>
      <c r="AW308" s="4"/>
      <c r="AX308" s="2"/>
      <c r="AZ308" s="4"/>
      <c r="BA308" s="4"/>
      <c r="BB308" s="2"/>
    </row>
    <row r="309" spans="1:54" ht="42.75" x14ac:dyDescent="0.2">
      <c r="A309" s="110">
        <v>5151</v>
      </c>
      <c r="B309" s="111">
        <v>281</v>
      </c>
      <c r="C309" s="175" t="s">
        <v>1802</v>
      </c>
      <c r="D309" s="110" t="s">
        <v>338</v>
      </c>
      <c r="E309" s="110" t="s">
        <v>2344</v>
      </c>
      <c r="F309" s="110" t="s">
        <v>87</v>
      </c>
      <c r="G309" s="110" t="s">
        <v>1794</v>
      </c>
      <c r="H309" s="110" t="s">
        <v>1803</v>
      </c>
      <c r="I309" s="110" t="s">
        <v>92</v>
      </c>
      <c r="J309" s="110">
        <v>0</v>
      </c>
      <c r="K309" s="110">
        <v>0</v>
      </c>
      <c r="L309" s="110" t="s">
        <v>1796</v>
      </c>
      <c r="M309" s="113" t="s">
        <v>2257</v>
      </c>
      <c r="N309" s="112">
        <v>41068</v>
      </c>
      <c r="O309" s="115">
        <v>8908.39</v>
      </c>
      <c r="P309" s="110" t="s">
        <v>242</v>
      </c>
      <c r="Q309" s="110" t="s">
        <v>5117</v>
      </c>
      <c r="R309" s="2"/>
      <c r="T309" s="4"/>
      <c r="U309" s="4"/>
      <c r="V309" s="2"/>
      <c r="X309" s="4"/>
      <c r="Y309" s="4"/>
      <c r="Z309" s="2"/>
      <c r="AB309" s="4"/>
      <c r="AC309" s="4"/>
      <c r="AD309" s="2"/>
      <c r="AF309" s="4"/>
      <c r="AG309" s="4"/>
      <c r="AH309" s="2"/>
      <c r="AJ309" s="4"/>
      <c r="AK309" s="4"/>
      <c r="AL309" s="2"/>
      <c r="AN309" s="4"/>
      <c r="AO309" s="4"/>
      <c r="AP309" s="2"/>
      <c r="AR309" s="4"/>
      <c r="AS309" s="4"/>
      <c r="AT309" s="2"/>
      <c r="AV309" s="4"/>
      <c r="AW309" s="4"/>
      <c r="AX309" s="2"/>
      <c r="AZ309" s="4"/>
      <c r="BA309" s="4"/>
      <c r="BB309" s="2"/>
    </row>
    <row r="310" spans="1:54" ht="25.5" x14ac:dyDescent="0.2">
      <c r="A310" s="382" t="s">
        <v>5107</v>
      </c>
      <c r="B310" s="383"/>
      <c r="C310" s="383"/>
      <c r="D310" s="383"/>
      <c r="E310" s="383"/>
      <c r="F310" s="383"/>
      <c r="G310" s="383"/>
      <c r="H310" s="383"/>
      <c r="I310" s="383"/>
      <c r="J310" s="383"/>
      <c r="K310" s="383"/>
      <c r="L310" s="383"/>
      <c r="M310" s="383"/>
      <c r="N310" s="383"/>
      <c r="O310" s="383"/>
      <c r="P310" s="383"/>
      <c r="Q310" s="383"/>
      <c r="R310" s="2"/>
      <c r="T310" s="4"/>
      <c r="U310" s="4"/>
      <c r="V310" s="2"/>
      <c r="X310" s="4"/>
      <c r="Y310" s="4"/>
      <c r="Z310" s="2"/>
      <c r="AB310" s="4"/>
      <c r="AC310" s="4"/>
      <c r="AD310" s="2"/>
      <c r="AF310" s="4"/>
      <c r="AG310" s="4"/>
      <c r="AH310" s="2"/>
      <c r="AJ310" s="4"/>
      <c r="AK310" s="4"/>
      <c r="AL310" s="2"/>
      <c r="AN310" s="4"/>
      <c r="AO310" s="4"/>
      <c r="AP310" s="2"/>
      <c r="AR310" s="4"/>
      <c r="AS310" s="4"/>
      <c r="AT310" s="2"/>
      <c r="AV310" s="4"/>
      <c r="AW310" s="4"/>
      <c r="AX310" s="2"/>
      <c r="AZ310" s="4"/>
      <c r="BA310" s="4"/>
      <c r="BB310" s="2"/>
    </row>
    <row r="311" spans="1:54" ht="42.75" x14ac:dyDescent="0.2">
      <c r="A311" s="110">
        <v>5111</v>
      </c>
      <c r="B311" s="111">
        <v>282</v>
      </c>
      <c r="C311" s="175" t="s">
        <v>1670</v>
      </c>
      <c r="D311" s="110" t="s">
        <v>693</v>
      </c>
      <c r="E311" s="110" t="s">
        <v>2347</v>
      </c>
      <c r="F311" s="110"/>
      <c r="G311" s="110"/>
      <c r="H311" s="110"/>
      <c r="I311" s="110" t="s">
        <v>774</v>
      </c>
      <c r="J311" s="110">
        <v>0</v>
      </c>
      <c r="K311" s="110">
        <v>0</v>
      </c>
      <c r="L311" s="110" t="s">
        <v>108</v>
      </c>
      <c r="M311" s="113" t="s">
        <v>2255</v>
      </c>
      <c r="N311" s="112">
        <v>40129</v>
      </c>
      <c r="O311" s="115">
        <v>3220</v>
      </c>
      <c r="P311" s="110" t="s">
        <v>2158</v>
      </c>
      <c r="Q311" s="110" t="s">
        <v>5084</v>
      </c>
      <c r="R311" s="2"/>
      <c r="T311" s="4"/>
      <c r="U311" s="4"/>
      <c r="V311" s="2"/>
      <c r="X311" s="4"/>
      <c r="Y311" s="4"/>
      <c r="Z311" s="2"/>
      <c r="AB311" s="4"/>
      <c r="AC311" s="4"/>
      <c r="AD311" s="2"/>
      <c r="AF311" s="4"/>
      <c r="AG311" s="4"/>
      <c r="AH311" s="2"/>
      <c r="AJ311" s="4"/>
      <c r="AK311" s="4"/>
      <c r="AL311" s="2"/>
      <c r="AN311" s="4"/>
      <c r="AO311" s="4"/>
      <c r="AP311" s="2"/>
      <c r="AR311" s="4"/>
      <c r="AS311" s="4"/>
      <c r="AT311" s="2"/>
      <c r="AV311" s="4"/>
      <c r="AW311" s="4"/>
      <c r="AX311" s="2"/>
      <c r="AZ311" s="4"/>
      <c r="BA311" s="4"/>
      <c r="BB311" s="2"/>
    </row>
    <row r="312" spans="1:54" ht="42.75" x14ac:dyDescent="0.2">
      <c r="A312" s="110">
        <v>5111</v>
      </c>
      <c r="B312" s="111">
        <v>283</v>
      </c>
      <c r="C312" s="175" t="s">
        <v>1383</v>
      </c>
      <c r="D312" s="110" t="s">
        <v>692</v>
      </c>
      <c r="E312" s="110" t="s">
        <v>2347</v>
      </c>
      <c r="F312" s="110"/>
      <c r="G312" s="110"/>
      <c r="H312" s="110"/>
      <c r="I312" s="110" t="s">
        <v>584</v>
      </c>
      <c r="J312" s="110">
        <v>0</v>
      </c>
      <c r="K312" s="110">
        <v>0</v>
      </c>
      <c r="L312" s="110" t="s">
        <v>108</v>
      </c>
      <c r="M312" s="113" t="s">
        <v>2255</v>
      </c>
      <c r="N312" s="112">
        <v>40129</v>
      </c>
      <c r="O312" s="115">
        <v>5117.5</v>
      </c>
      <c r="P312" s="110" t="s">
        <v>242</v>
      </c>
      <c r="Q312" s="110" t="s">
        <v>5109</v>
      </c>
      <c r="R312" s="2"/>
      <c r="T312" s="4"/>
      <c r="U312" s="4"/>
      <c r="V312" s="2"/>
      <c r="X312" s="4"/>
      <c r="Y312" s="4"/>
      <c r="Z312" s="2"/>
      <c r="AB312" s="4"/>
      <c r="AC312" s="4"/>
      <c r="AD312" s="2"/>
      <c r="AF312" s="4"/>
      <c r="AG312" s="4"/>
      <c r="AH312" s="2"/>
      <c r="AJ312" s="4"/>
      <c r="AK312" s="4"/>
      <c r="AL312" s="2"/>
      <c r="AN312" s="4"/>
      <c r="AO312" s="4"/>
      <c r="AP312" s="2"/>
      <c r="AR312" s="4"/>
      <c r="AS312" s="4"/>
      <c r="AT312" s="2"/>
      <c r="AV312" s="4"/>
      <c r="AW312" s="4"/>
      <c r="AX312" s="2"/>
      <c r="AZ312" s="4"/>
      <c r="BA312" s="4"/>
      <c r="BB312" s="2"/>
    </row>
    <row r="313" spans="1:54" ht="42.75" x14ac:dyDescent="0.2">
      <c r="A313" s="110">
        <v>5111</v>
      </c>
      <c r="B313" s="111">
        <v>284</v>
      </c>
      <c r="C313" s="175" t="s">
        <v>1610</v>
      </c>
      <c r="D313" s="110" t="s">
        <v>697</v>
      </c>
      <c r="E313" s="110" t="s">
        <v>2347</v>
      </c>
      <c r="F313" s="110"/>
      <c r="G313" s="110"/>
      <c r="H313" s="110"/>
      <c r="I313" s="110" t="s">
        <v>774</v>
      </c>
      <c r="J313" s="110">
        <v>0</v>
      </c>
      <c r="K313" s="110">
        <v>0</v>
      </c>
      <c r="L313" s="110" t="s">
        <v>108</v>
      </c>
      <c r="M313" s="113" t="s">
        <v>2255</v>
      </c>
      <c r="N313" s="112">
        <v>40129</v>
      </c>
      <c r="O313" s="115">
        <v>1311</v>
      </c>
      <c r="P313" s="110" t="s">
        <v>363</v>
      </c>
      <c r="Q313" s="110" t="s">
        <v>5109</v>
      </c>
      <c r="R313" s="2"/>
      <c r="T313" s="4"/>
      <c r="U313" s="4"/>
      <c r="V313" s="2"/>
      <c r="X313" s="4"/>
      <c r="Y313" s="4"/>
      <c r="Z313" s="2"/>
      <c r="AB313" s="4"/>
      <c r="AC313" s="4"/>
      <c r="AD313" s="2"/>
      <c r="AF313" s="4"/>
      <c r="AG313" s="4"/>
      <c r="AH313" s="2"/>
      <c r="AJ313" s="4"/>
      <c r="AK313" s="4"/>
      <c r="AL313" s="2"/>
      <c r="AN313" s="4"/>
      <c r="AO313" s="4"/>
      <c r="AP313" s="2"/>
      <c r="AR313" s="4"/>
      <c r="AS313" s="4"/>
      <c r="AT313" s="2"/>
      <c r="AV313" s="4"/>
      <c r="AW313" s="4"/>
      <c r="AX313" s="2"/>
      <c r="AZ313" s="4"/>
      <c r="BA313" s="4"/>
      <c r="BB313" s="2"/>
    </row>
    <row r="314" spans="1:54" ht="42.75" x14ac:dyDescent="0.2">
      <c r="A314" s="110">
        <v>5111</v>
      </c>
      <c r="B314" s="111">
        <v>285</v>
      </c>
      <c r="C314" s="175" t="s">
        <v>1611</v>
      </c>
      <c r="D314" s="110" t="s">
        <v>697</v>
      </c>
      <c r="E314" s="110" t="s">
        <v>2347</v>
      </c>
      <c r="F314" s="110"/>
      <c r="G314" s="110"/>
      <c r="H314" s="110"/>
      <c r="I314" s="110" t="s">
        <v>774</v>
      </c>
      <c r="J314" s="110">
        <v>0</v>
      </c>
      <c r="K314" s="110">
        <v>0</v>
      </c>
      <c r="L314" s="110" t="s">
        <v>108</v>
      </c>
      <c r="M314" s="113" t="s">
        <v>2255</v>
      </c>
      <c r="N314" s="112">
        <v>40129</v>
      </c>
      <c r="O314" s="115">
        <v>1311</v>
      </c>
      <c r="P314" s="110" t="s">
        <v>363</v>
      </c>
      <c r="Q314" s="110" t="s">
        <v>5109</v>
      </c>
      <c r="R314" s="2"/>
      <c r="T314" s="4"/>
      <c r="U314" s="4"/>
      <c r="V314" s="2"/>
      <c r="X314" s="4"/>
      <c r="Y314" s="4"/>
      <c r="Z314" s="2"/>
      <c r="AB314" s="4"/>
      <c r="AC314" s="4"/>
      <c r="AD314" s="2"/>
      <c r="AF314" s="4"/>
      <c r="AG314" s="4"/>
      <c r="AH314" s="2"/>
      <c r="AJ314" s="4"/>
      <c r="AK314" s="4"/>
      <c r="AL314" s="2"/>
      <c r="AN314" s="4"/>
      <c r="AO314" s="4"/>
      <c r="AP314" s="2"/>
      <c r="AR314" s="4"/>
      <c r="AS314" s="4"/>
      <c r="AT314" s="2"/>
      <c r="AV314" s="4"/>
      <c r="AW314" s="4"/>
      <c r="AX314" s="2"/>
      <c r="AZ314" s="4"/>
      <c r="BA314" s="4"/>
      <c r="BB314" s="2"/>
    </row>
    <row r="315" spans="1:54" ht="42.75" x14ac:dyDescent="0.2">
      <c r="A315" s="110">
        <v>5111</v>
      </c>
      <c r="B315" s="111">
        <v>286</v>
      </c>
      <c r="C315" s="175" t="s">
        <v>1612</v>
      </c>
      <c r="D315" s="110" t="s">
        <v>697</v>
      </c>
      <c r="E315" s="110" t="s">
        <v>2347</v>
      </c>
      <c r="F315" s="110"/>
      <c r="G315" s="110"/>
      <c r="H315" s="110"/>
      <c r="I315" s="110" t="s">
        <v>774</v>
      </c>
      <c r="J315" s="110">
        <v>0</v>
      </c>
      <c r="K315" s="110">
        <v>0</v>
      </c>
      <c r="L315" s="110" t="s">
        <v>108</v>
      </c>
      <c r="M315" s="113" t="s">
        <v>2255</v>
      </c>
      <c r="N315" s="112">
        <v>40129</v>
      </c>
      <c r="O315" s="115">
        <v>1311</v>
      </c>
      <c r="P315" s="110" t="s">
        <v>363</v>
      </c>
      <c r="Q315" s="110" t="s">
        <v>5109</v>
      </c>
      <c r="R315" s="2"/>
      <c r="T315" s="4"/>
      <c r="U315" s="4"/>
      <c r="V315" s="2"/>
      <c r="X315" s="4"/>
      <c r="Y315" s="4"/>
      <c r="Z315" s="2"/>
      <c r="AB315" s="4"/>
      <c r="AC315" s="4"/>
      <c r="AD315" s="2"/>
      <c r="AF315" s="4"/>
      <c r="AG315" s="4"/>
      <c r="AH315" s="2"/>
      <c r="AJ315" s="4"/>
      <c r="AK315" s="4"/>
      <c r="AL315" s="2"/>
      <c r="AN315" s="4"/>
      <c r="AO315" s="4"/>
      <c r="AP315" s="2"/>
      <c r="AR315" s="4"/>
      <c r="AS315" s="4"/>
      <c r="AT315" s="2"/>
      <c r="AV315" s="4"/>
      <c r="AW315" s="4"/>
      <c r="AX315" s="2"/>
      <c r="AZ315" s="4"/>
      <c r="BA315" s="4"/>
      <c r="BB315" s="2"/>
    </row>
    <row r="316" spans="1:54" ht="42.75" x14ac:dyDescent="0.2">
      <c r="A316" s="110">
        <v>5111</v>
      </c>
      <c r="B316" s="111">
        <v>287</v>
      </c>
      <c r="C316" s="175" t="s">
        <v>1614</v>
      </c>
      <c r="D316" s="110" t="s">
        <v>697</v>
      </c>
      <c r="E316" s="110" t="s">
        <v>2347</v>
      </c>
      <c r="F316" s="110"/>
      <c r="G316" s="110"/>
      <c r="H316" s="110"/>
      <c r="I316" s="110" t="s">
        <v>774</v>
      </c>
      <c r="J316" s="110">
        <v>0</v>
      </c>
      <c r="K316" s="110">
        <v>0</v>
      </c>
      <c r="L316" s="110" t="s">
        <v>108</v>
      </c>
      <c r="M316" s="113" t="s">
        <v>2255</v>
      </c>
      <c r="N316" s="112">
        <v>40129</v>
      </c>
      <c r="O316" s="115">
        <v>1311</v>
      </c>
      <c r="P316" s="110" t="s">
        <v>363</v>
      </c>
      <c r="Q316" s="110" t="s">
        <v>5109</v>
      </c>
      <c r="R316" s="2"/>
      <c r="T316" s="4"/>
      <c r="U316" s="4"/>
      <c r="V316" s="2"/>
      <c r="X316" s="4"/>
      <c r="Y316" s="4"/>
      <c r="Z316" s="2"/>
      <c r="AB316" s="4"/>
      <c r="AC316" s="4"/>
      <c r="AD316" s="2"/>
      <c r="AF316" s="4"/>
      <c r="AG316" s="4"/>
      <c r="AH316" s="2"/>
      <c r="AJ316" s="4"/>
      <c r="AK316" s="4"/>
      <c r="AL316" s="2"/>
      <c r="AN316" s="4"/>
      <c r="AO316" s="4"/>
      <c r="AP316" s="2"/>
      <c r="AR316" s="4"/>
      <c r="AS316" s="4"/>
      <c r="AT316" s="2"/>
      <c r="AV316" s="4"/>
      <c r="AW316" s="4"/>
      <c r="AX316" s="2"/>
      <c r="AZ316" s="4"/>
      <c r="BA316" s="4"/>
      <c r="BB316" s="2"/>
    </row>
    <row r="317" spans="1:54" ht="42.75" x14ac:dyDescent="0.2">
      <c r="A317" s="110">
        <v>5111</v>
      </c>
      <c r="B317" s="111">
        <v>288</v>
      </c>
      <c r="C317" s="175" t="s">
        <v>1496</v>
      </c>
      <c r="D317" s="110" t="s">
        <v>698</v>
      </c>
      <c r="E317" s="110" t="s">
        <v>2347</v>
      </c>
      <c r="F317" s="110"/>
      <c r="G317" s="110"/>
      <c r="H317" s="110"/>
      <c r="I317" s="110" t="s">
        <v>774</v>
      </c>
      <c r="J317" s="110">
        <v>0</v>
      </c>
      <c r="K317" s="110">
        <v>0</v>
      </c>
      <c r="L317" s="110" t="s">
        <v>108</v>
      </c>
      <c r="M317" s="113" t="s">
        <v>2255</v>
      </c>
      <c r="N317" s="112">
        <v>40129</v>
      </c>
      <c r="O317" s="115">
        <v>2058.5</v>
      </c>
      <c r="P317" s="110" t="s">
        <v>2158</v>
      </c>
      <c r="Q317" s="110" t="s">
        <v>5084</v>
      </c>
      <c r="R317" s="2"/>
      <c r="T317" s="4"/>
      <c r="U317" s="4"/>
      <c r="V317" s="2"/>
      <c r="X317" s="4"/>
      <c r="Y317" s="4"/>
      <c r="Z317" s="2"/>
      <c r="AB317" s="4"/>
      <c r="AC317" s="4"/>
      <c r="AD317" s="2"/>
      <c r="AF317" s="4"/>
      <c r="AG317" s="4"/>
      <c r="AH317" s="2"/>
      <c r="AJ317" s="4"/>
      <c r="AK317" s="4"/>
      <c r="AL317" s="2"/>
      <c r="AN317" s="4"/>
      <c r="AO317" s="4"/>
      <c r="AP317" s="2"/>
      <c r="AR317" s="4"/>
      <c r="AS317" s="4"/>
      <c r="AT317" s="2"/>
      <c r="AV317" s="4"/>
      <c r="AW317" s="4"/>
      <c r="AX317" s="2"/>
      <c r="AZ317" s="4"/>
      <c r="BA317" s="4"/>
      <c r="BB317" s="2"/>
    </row>
    <row r="318" spans="1:54" ht="42.75" x14ac:dyDescent="0.2">
      <c r="A318" s="110">
        <v>5111</v>
      </c>
      <c r="B318" s="111">
        <v>289</v>
      </c>
      <c r="C318" s="175" t="s">
        <v>1497</v>
      </c>
      <c r="D318" s="110" t="s">
        <v>698</v>
      </c>
      <c r="E318" s="110" t="s">
        <v>2347</v>
      </c>
      <c r="F318" s="110"/>
      <c r="G318" s="110"/>
      <c r="H318" s="110"/>
      <c r="I318" s="110" t="s">
        <v>774</v>
      </c>
      <c r="J318" s="110">
        <v>0</v>
      </c>
      <c r="K318" s="110">
        <v>0</v>
      </c>
      <c r="L318" s="110" t="s">
        <v>108</v>
      </c>
      <c r="M318" s="113" t="s">
        <v>2255</v>
      </c>
      <c r="N318" s="112">
        <v>40129</v>
      </c>
      <c r="O318" s="115">
        <v>2058.5</v>
      </c>
      <c r="P318" s="110" t="s">
        <v>363</v>
      </c>
      <c r="Q318" s="110" t="s">
        <v>5084</v>
      </c>
      <c r="R318" s="2"/>
      <c r="T318" s="4"/>
      <c r="U318" s="4"/>
      <c r="V318" s="2"/>
      <c r="X318" s="4"/>
      <c r="Y318" s="4"/>
      <c r="Z318" s="2"/>
      <c r="AB318" s="4"/>
      <c r="AC318" s="4"/>
      <c r="AD318" s="2"/>
      <c r="AF318" s="4"/>
      <c r="AG318" s="4"/>
      <c r="AH318" s="2"/>
      <c r="AJ318" s="4"/>
      <c r="AK318" s="4"/>
      <c r="AL318" s="2"/>
      <c r="AN318" s="4"/>
      <c r="AO318" s="4"/>
      <c r="AP318" s="2"/>
      <c r="AR318" s="4"/>
      <c r="AS318" s="4"/>
      <c r="AT318" s="2"/>
      <c r="AV318" s="4"/>
      <c r="AW318" s="4"/>
      <c r="AX318" s="2"/>
      <c r="AZ318" s="4"/>
      <c r="BA318" s="4"/>
      <c r="BB318" s="2"/>
    </row>
    <row r="319" spans="1:54" ht="42.75" x14ac:dyDescent="0.2">
      <c r="A319" s="110">
        <v>5111</v>
      </c>
      <c r="B319" s="111">
        <v>290</v>
      </c>
      <c r="C319" s="175" t="s">
        <v>1498</v>
      </c>
      <c r="D319" s="110" t="s">
        <v>698</v>
      </c>
      <c r="E319" s="110" t="s">
        <v>2347</v>
      </c>
      <c r="F319" s="110"/>
      <c r="G319" s="110"/>
      <c r="H319" s="110"/>
      <c r="I319" s="110" t="s">
        <v>774</v>
      </c>
      <c r="J319" s="110">
        <v>0</v>
      </c>
      <c r="K319" s="110">
        <v>0</v>
      </c>
      <c r="L319" s="110" t="s">
        <v>108</v>
      </c>
      <c r="M319" s="113" t="s">
        <v>2255</v>
      </c>
      <c r="N319" s="112">
        <v>40129</v>
      </c>
      <c r="O319" s="115">
        <v>2058.5</v>
      </c>
      <c r="P319" s="110" t="s">
        <v>363</v>
      </c>
      <c r="Q319" s="110" t="s">
        <v>5084</v>
      </c>
      <c r="R319" s="2"/>
      <c r="T319" s="4"/>
      <c r="U319" s="4"/>
      <c r="V319" s="2"/>
      <c r="X319" s="4"/>
      <c r="Y319" s="4"/>
      <c r="Z319" s="2"/>
      <c r="AB319" s="4"/>
      <c r="AC319" s="4"/>
      <c r="AD319" s="2"/>
      <c r="AF319" s="4"/>
      <c r="AG319" s="4"/>
      <c r="AH319" s="2"/>
      <c r="AJ319" s="4"/>
      <c r="AK319" s="4"/>
      <c r="AL319" s="2"/>
      <c r="AN319" s="4"/>
      <c r="AO319" s="4"/>
      <c r="AP319" s="2"/>
      <c r="AR319" s="4"/>
      <c r="AS319" s="4"/>
      <c r="AT319" s="2"/>
      <c r="AV319" s="4"/>
      <c r="AW319" s="4"/>
      <c r="AX319" s="2"/>
      <c r="AZ319" s="4"/>
      <c r="BA319" s="4"/>
      <c r="BB319" s="2"/>
    </row>
    <row r="320" spans="1:54" ht="42.75" x14ac:dyDescent="0.2">
      <c r="A320" s="110">
        <v>5111</v>
      </c>
      <c r="B320" s="111">
        <v>291</v>
      </c>
      <c r="C320" s="175" t="s">
        <v>1499</v>
      </c>
      <c r="D320" s="110" t="s">
        <v>698</v>
      </c>
      <c r="E320" s="110" t="s">
        <v>2347</v>
      </c>
      <c r="F320" s="110"/>
      <c r="G320" s="110"/>
      <c r="H320" s="110"/>
      <c r="I320" s="110" t="s">
        <v>774</v>
      </c>
      <c r="J320" s="110">
        <v>0</v>
      </c>
      <c r="K320" s="110">
        <v>0</v>
      </c>
      <c r="L320" s="110" t="s">
        <v>108</v>
      </c>
      <c r="M320" s="113" t="s">
        <v>2255</v>
      </c>
      <c r="N320" s="112">
        <v>40129</v>
      </c>
      <c r="O320" s="115">
        <v>2058.5</v>
      </c>
      <c r="P320" s="110" t="s">
        <v>363</v>
      </c>
      <c r="Q320" s="110" t="s">
        <v>5084</v>
      </c>
      <c r="R320" s="2"/>
      <c r="T320" s="4"/>
      <c r="U320" s="4"/>
      <c r="V320" s="2"/>
      <c r="X320" s="4"/>
      <c r="Y320" s="4"/>
      <c r="Z320" s="2"/>
      <c r="AB320" s="4"/>
      <c r="AC320" s="4"/>
      <c r="AD320" s="2"/>
      <c r="AF320" s="4"/>
      <c r="AG320" s="4"/>
      <c r="AH320" s="2"/>
      <c r="AJ320" s="4"/>
      <c r="AK320" s="4"/>
      <c r="AL320" s="2"/>
      <c r="AN320" s="4"/>
      <c r="AO320" s="4"/>
      <c r="AP320" s="2"/>
      <c r="AR320" s="4"/>
      <c r="AS320" s="4"/>
      <c r="AT320" s="2"/>
      <c r="AV320" s="4"/>
      <c r="AW320" s="4"/>
      <c r="AX320" s="2"/>
      <c r="AZ320" s="4"/>
      <c r="BA320" s="4"/>
      <c r="BB320" s="2"/>
    </row>
    <row r="321" spans="1:54" ht="25.5" x14ac:dyDescent="0.2">
      <c r="A321" s="382" t="s">
        <v>5091</v>
      </c>
      <c r="B321" s="383"/>
      <c r="C321" s="383"/>
      <c r="D321" s="383"/>
      <c r="E321" s="383"/>
      <c r="F321" s="383"/>
      <c r="G321" s="383"/>
      <c r="H321" s="383"/>
      <c r="I321" s="383"/>
      <c r="J321" s="383"/>
      <c r="K321" s="383"/>
      <c r="L321" s="383"/>
      <c r="M321" s="383"/>
      <c r="N321" s="383"/>
      <c r="O321" s="383"/>
      <c r="P321" s="383"/>
      <c r="Q321" s="383"/>
      <c r="R321" s="2"/>
      <c r="T321" s="4"/>
      <c r="U321" s="4"/>
      <c r="V321" s="2"/>
      <c r="X321" s="4"/>
      <c r="Y321" s="4"/>
      <c r="Z321" s="2"/>
      <c r="AB321" s="4"/>
      <c r="AC321" s="4"/>
      <c r="AD321" s="2"/>
      <c r="AF321" s="4"/>
      <c r="AG321" s="4"/>
      <c r="AH321" s="2"/>
      <c r="AJ321" s="4"/>
      <c r="AK321" s="4"/>
      <c r="AL321" s="2"/>
      <c r="AN321" s="4"/>
      <c r="AO321" s="4"/>
      <c r="AP321" s="2"/>
      <c r="AR321" s="4"/>
      <c r="AS321" s="4"/>
      <c r="AT321" s="2"/>
      <c r="AV321" s="4"/>
      <c r="AW321" s="4"/>
      <c r="AX321" s="2"/>
      <c r="AZ321" s="4"/>
      <c r="BA321" s="4"/>
      <c r="BB321" s="2"/>
    </row>
    <row r="322" spans="1:54" ht="42.75" x14ac:dyDescent="0.2">
      <c r="A322" s="110">
        <v>5111</v>
      </c>
      <c r="B322" s="111">
        <v>292</v>
      </c>
      <c r="C322" s="175" t="s">
        <v>1546</v>
      </c>
      <c r="D322" s="110" t="s">
        <v>697</v>
      </c>
      <c r="E322" s="110" t="s">
        <v>2347</v>
      </c>
      <c r="F322" s="110"/>
      <c r="G322" s="110"/>
      <c r="H322" s="110"/>
      <c r="I322" s="110" t="s">
        <v>774</v>
      </c>
      <c r="J322" s="110">
        <v>0</v>
      </c>
      <c r="K322" s="110">
        <v>0</v>
      </c>
      <c r="L322" s="110" t="s">
        <v>108</v>
      </c>
      <c r="M322" s="113" t="s">
        <v>2255</v>
      </c>
      <c r="N322" s="112">
        <v>40129</v>
      </c>
      <c r="O322" s="115">
        <v>1311</v>
      </c>
      <c r="P322" s="110" t="s">
        <v>363</v>
      </c>
      <c r="Q322" s="110" t="s">
        <v>5092</v>
      </c>
      <c r="R322" s="2"/>
      <c r="T322" s="4"/>
      <c r="U322" s="4"/>
      <c r="V322" s="2"/>
      <c r="X322" s="4"/>
      <c r="Y322" s="4"/>
      <c r="Z322" s="2"/>
      <c r="AB322" s="4"/>
      <c r="AC322" s="4"/>
      <c r="AD322" s="2"/>
      <c r="AF322" s="4"/>
      <c r="AG322" s="4"/>
      <c r="AH322" s="2"/>
      <c r="AJ322" s="4"/>
      <c r="AK322" s="4"/>
      <c r="AL322" s="2"/>
      <c r="AN322" s="4"/>
      <c r="AO322" s="4"/>
      <c r="AP322" s="2"/>
      <c r="AR322" s="4"/>
      <c r="AS322" s="4"/>
      <c r="AT322" s="2"/>
      <c r="AV322" s="4"/>
      <c r="AW322" s="4"/>
      <c r="AX322" s="2"/>
      <c r="AZ322" s="4"/>
      <c r="BA322" s="4"/>
      <c r="BB322" s="2"/>
    </row>
    <row r="323" spans="1:54" ht="42.75" x14ac:dyDescent="0.2">
      <c r="A323" s="110">
        <v>5111</v>
      </c>
      <c r="B323" s="111">
        <v>293</v>
      </c>
      <c r="C323" s="175" t="s">
        <v>1547</v>
      </c>
      <c r="D323" s="110" t="s">
        <v>697</v>
      </c>
      <c r="E323" s="110" t="s">
        <v>2347</v>
      </c>
      <c r="F323" s="110"/>
      <c r="G323" s="110"/>
      <c r="H323" s="110"/>
      <c r="I323" s="110" t="s">
        <v>774</v>
      </c>
      <c r="J323" s="110">
        <v>0</v>
      </c>
      <c r="K323" s="110">
        <v>0</v>
      </c>
      <c r="L323" s="110" t="s">
        <v>108</v>
      </c>
      <c r="M323" s="113" t="s">
        <v>2255</v>
      </c>
      <c r="N323" s="112">
        <v>40129</v>
      </c>
      <c r="O323" s="115">
        <v>1311</v>
      </c>
      <c r="P323" s="110" t="s">
        <v>363</v>
      </c>
      <c r="Q323" s="110" t="s">
        <v>5092</v>
      </c>
      <c r="R323" s="2"/>
      <c r="T323" s="4"/>
      <c r="U323" s="4"/>
      <c r="V323" s="2"/>
      <c r="X323" s="4"/>
      <c r="Y323" s="4"/>
      <c r="Z323" s="2"/>
      <c r="AB323" s="4"/>
      <c r="AC323" s="4"/>
      <c r="AD323" s="2"/>
      <c r="AF323" s="4"/>
      <c r="AG323" s="4"/>
      <c r="AH323" s="2"/>
      <c r="AJ323" s="4"/>
      <c r="AK323" s="4"/>
      <c r="AL323" s="2"/>
      <c r="AN323" s="4"/>
      <c r="AO323" s="4"/>
      <c r="AP323" s="2"/>
      <c r="AR323" s="4"/>
      <c r="AS323" s="4"/>
      <c r="AT323" s="2"/>
      <c r="AV323" s="4"/>
      <c r="AW323" s="4"/>
      <c r="AX323" s="2"/>
      <c r="AZ323" s="4"/>
      <c r="BA323" s="4"/>
      <c r="BB323" s="2"/>
    </row>
    <row r="324" spans="1:54" ht="42.75" x14ac:dyDescent="0.2">
      <c r="A324" s="110">
        <v>5111</v>
      </c>
      <c r="B324" s="111">
        <v>294</v>
      </c>
      <c r="C324" s="175" t="s">
        <v>1549</v>
      </c>
      <c r="D324" s="110" t="s">
        <v>697</v>
      </c>
      <c r="E324" s="110" t="s">
        <v>2347</v>
      </c>
      <c r="F324" s="110"/>
      <c r="G324" s="110"/>
      <c r="H324" s="110"/>
      <c r="I324" s="110" t="s">
        <v>774</v>
      </c>
      <c r="J324" s="110">
        <v>0</v>
      </c>
      <c r="K324" s="110">
        <v>0</v>
      </c>
      <c r="L324" s="110" t="s">
        <v>108</v>
      </c>
      <c r="M324" s="113" t="s">
        <v>2255</v>
      </c>
      <c r="N324" s="112">
        <v>40129</v>
      </c>
      <c r="O324" s="115">
        <v>1311</v>
      </c>
      <c r="P324" s="110" t="s">
        <v>363</v>
      </c>
      <c r="Q324" s="110" t="s">
        <v>5092</v>
      </c>
      <c r="R324" s="2"/>
      <c r="T324" s="4"/>
      <c r="U324" s="4"/>
      <c r="V324" s="2"/>
      <c r="X324" s="4"/>
      <c r="Y324" s="4"/>
      <c r="Z324" s="2"/>
      <c r="AB324" s="4"/>
      <c r="AC324" s="4"/>
      <c r="AD324" s="2"/>
      <c r="AF324" s="4"/>
      <c r="AG324" s="4"/>
      <c r="AH324" s="2"/>
      <c r="AJ324" s="4"/>
      <c r="AK324" s="4"/>
      <c r="AL324" s="2"/>
      <c r="AN324" s="4"/>
      <c r="AO324" s="4"/>
      <c r="AP324" s="2"/>
      <c r="AR324" s="4"/>
      <c r="AS324" s="4"/>
      <c r="AT324" s="2"/>
      <c r="AV324" s="4"/>
      <c r="AW324" s="4"/>
      <c r="AX324" s="2"/>
      <c r="AZ324" s="4"/>
      <c r="BA324" s="4"/>
      <c r="BB324" s="2"/>
    </row>
    <row r="325" spans="1:54" ht="42.75" x14ac:dyDescent="0.2">
      <c r="A325" s="110">
        <v>5111</v>
      </c>
      <c r="B325" s="111">
        <v>295</v>
      </c>
      <c r="C325" s="175" t="s">
        <v>1418</v>
      </c>
      <c r="D325" s="110" t="s">
        <v>698</v>
      </c>
      <c r="E325" s="110" t="s">
        <v>2347</v>
      </c>
      <c r="F325" s="110"/>
      <c r="G325" s="110"/>
      <c r="H325" s="110"/>
      <c r="I325" s="110" t="s">
        <v>774</v>
      </c>
      <c r="J325" s="110">
        <v>0</v>
      </c>
      <c r="K325" s="110">
        <v>0</v>
      </c>
      <c r="L325" s="110" t="s">
        <v>108</v>
      </c>
      <c r="M325" s="113" t="s">
        <v>2255</v>
      </c>
      <c r="N325" s="112">
        <v>40129</v>
      </c>
      <c r="O325" s="115">
        <v>2058.5</v>
      </c>
      <c r="P325" s="110" t="s">
        <v>242</v>
      </c>
      <c r="Q325" s="110" t="s">
        <v>5092</v>
      </c>
      <c r="R325" s="2"/>
      <c r="T325" s="4"/>
      <c r="U325" s="4"/>
      <c r="V325" s="2"/>
      <c r="X325" s="4"/>
      <c r="Y325" s="4"/>
      <c r="Z325" s="2"/>
      <c r="AB325" s="4"/>
      <c r="AC325" s="4"/>
      <c r="AD325" s="2"/>
      <c r="AF325" s="4"/>
      <c r="AG325" s="4"/>
      <c r="AH325" s="2"/>
      <c r="AJ325" s="4"/>
      <c r="AK325" s="4"/>
      <c r="AL325" s="2"/>
      <c r="AN325" s="4"/>
      <c r="AO325" s="4"/>
      <c r="AP325" s="2"/>
      <c r="AR325" s="4"/>
      <c r="AS325" s="4"/>
      <c r="AT325" s="2"/>
      <c r="AV325" s="4"/>
      <c r="AW325" s="4"/>
      <c r="AX325" s="2"/>
      <c r="AZ325" s="4"/>
      <c r="BA325" s="4"/>
      <c r="BB325" s="2"/>
    </row>
    <row r="326" spans="1:54" ht="42.75" x14ac:dyDescent="0.2">
      <c r="A326" s="110">
        <v>5111</v>
      </c>
      <c r="B326" s="111">
        <v>296</v>
      </c>
      <c r="C326" s="175" t="s">
        <v>1419</v>
      </c>
      <c r="D326" s="110" t="s">
        <v>698</v>
      </c>
      <c r="E326" s="110" t="s">
        <v>2347</v>
      </c>
      <c r="F326" s="110"/>
      <c r="G326" s="110"/>
      <c r="H326" s="110"/>
      <c r="I326" s="110" t="s">
        <v>774</v>
      </c>
      <c r="J326" s="110">
        <v>0</v>
      </c>
      <c r="K326" s="110">
        <v>0</v>
      </c>
      <c r="L326" s="110" t="s">
        <v>108</v>
      </c>
      <c r="M326" s="113" t="s">
        <v>2255</v>
      </c>
      <c r="N326" s="112">
        <v>40129</v>
      </c>
      <c r="O326" s="115">
        <v>2058.5</v>
      </c>
      <c r="P326" s="110" t="s">
        <v>242</v>
      </c>
      <c r="Q326" s="110" t="s">
        <v>5092</v>
      </c>
      <c r="R326" s="2"/>
      <c r="T326" s="4"/>
      <c r="U326" s="4"/>
      <c r="V326" s="2"/>
      <c r="X326" s="4"/>
      <c r="Y326" s="4"/>
      <c r="Z326" s="2"/>
      <c r="AB326" s="4"/>
      <c r="AC326" s="4"/>
      <c r="AD326" s="2"/>
      <c r="AF326" s="4"/>
      <c r="AG326" s="4"/>
      <c r="AH326" s="2"/>
      <c r="AJ326" s="4"/>
      <c r="AK326" s="4"/>
      <c r="AL326" s="2"/>
      <c r="AN326" s="4"/>
      <c r="AO326" s="4"/>
      <c r="AP326" s="2"/>
      <c r="AR326" s="4"/>
      <c r="AS326" s="4"/>
      <c r="AT326" s="2"/>
      <c r="AV326" s="4"/>
      <c r="AW326" s="4"/>
      <c r="AX326" s="2"/>
      <c r="AZ326" s="4"/>
      <c r="BA326" s="4"/>
      <c r="BB326" s="2"/>
    </row>
    <row r="327" spans="1:54" ht="42.75" x14ac:dyDescent="0.2">
      <c r="A327" s="110">
        <v>5111</v>
      </c>
      <c r="B327" s="111">
        <v>297</v>
      </c>
      <c r="C327" s="175" t="s">
        <v>1420</v>
      </c>
      <c r="D327" s="110" t="s">
        <v>698</v>
      </c>
      <c r="E327" s="110" t="s">
        <v>2347</v>
      </c>
      <c r="F327" s="110"/>
      <c r="G327" s="110"/>
      <c r="H327" s="110"/>
      <c r="I327" s="110" t="s">
        <v>774</v>
      </c>
      <c r="J327" s="110">
        <v>0</v>
      </c>
      <c r="K327" s="110">
        <v>0</v>
      </c>
      <c r="L327" s="110" t="s">
        <v>108</v>
      </c>
      <c r="M327" s="113" t="s">
        <v>2255</v>
      </c>
      <c r="N327" s="112">
        <v>40129</v>
      </c>
      <c r="O327" s="115">
        <v>2058.5</v>
      </c>
      <c r="P327" s="110" t="s">
        <v>363</v>
      </c>
      <c r="Q327" s="110" t="s">
        <v>5092</v>
      </c>
      <c r="R327" s="2"/>
      <c r="T327" s="4"/>
      <c r="U327" s="4"/>
      <c r="V327" s="2"/>
      <c r="X327" s="4"/>
      <c r="Y327" s="4"/>
      <c r="Z327" s="2"/>
      <c r="AB327" s="4"/>
      <c r="AC327" s="4"/>
      <c r="AD327" s="2"/>
      <c r="AF327" s="4"/>
      <c r="AG327" s="4"/>
      <c r="AH327" s="2"/>
      <c r="AJ327" s="4"/>
      <c r="AK327" s="4"/>
      <c r="AL327" s="2"/>
      <c r="AN327" s="4"/>
      <c r="AO327" s="4"/>
      <c r="AP327" s="2"/>
      <c r="AR327" s="4"/>
      <c r="AS327" s="4"/>
      <c r="AT327" s="2"/>
      <c r="AV327" s="4"/>
      <c r="AW327" s="4"/>
      <c r="AX327" s="2"/>
      <c r="AZ327" s="4"/>
      <c r="BA327" s="4"/>
      <c r="BB327" s="2"/>
    </row>
    <row r="328" spans="1:54" ht="25.5" customHeight="1" x14ac:dyDescent="0.2">
      <c r="A328" s="382" t="s">
        <v>5128</v>
      </c>
      <c r="B328" s="383"/>
      <c r="C328" s="383"/>
      <c r="D328" s="383"/>
      <c r="E328" s="383"/>
      <c r="F328" s="383"/>
      <c r="G328" s="383"/>
      <c r="H328" s="383"/>
      <c r="I328" s="383"/>
      <c r="J328" s="383"/>
      <c r="K328" s="383"/>
      <c r="L328" s="383"/>
      <c r="M328" s="383"/>
      <c r="N328" s="383"/>
      <c r="O328" s="383"/>
      <c r="P328" s="383"/>
      <c r="Q328" s="384"/>
      <c r="R328" s="2"/>
      <c r="T328" s="4"/>
      <c r="U328" s="4"/>
      <c r="V328" s="2"/>
      <c r="X328" s="4"/>
      <c r="Y328" s="4"/>
      <c r="Z328" s="2"/>
      <c r="AB328" s="4"/>
      <c r="AC328" s="4"/>
      <c r="AD328" s="2"/>
      <c r="AF328" s="4"/>
      <c r="AG328" s="4"/>
      <c r="AH328" s="2"/>
      <c r="AJ328" s="4"/>
      <c r="AK328" s="4"/>
      <c r="AL328" s="2"/>
      <c r="AN328" s="4"/>
      <c r="AO328" s="4"/>
      <c r="AP328" s="2"/>
      <c r="AR328" s="4"/>
      <c r="AS328" s="4"/>
      <c r="AT328" s="2"/>
      <c r="AV328" s="4"/>
      <c r="AW328" s="4"/>
      <c r="AX328" s="2"/>
      <c r="AZ328" s="4"/>
      <c r="BA328" s="4"/>
      <c r="BB328" s="2"/>
    </row>
    <row r="329" spans="1:54" ht="42.75" x14ac:dyDescent="0.2">
      <c r="A329" s="110">
        <v>5111</v>
      </c>
      <c r="B329" s="111">
        <v>298</v>
      </c>
      <c r="C329" s="175" t="s">
        <v>1668</v>
      </c>
      <c r="D329" s="110" t="s">
        <v>693</v>
      </c>
      <c r="E329" s="110" t="s">
        <v>2347</v>
      </c>
      <c r="F329" s="110"/>
      <c r="G329" s="110"/>
      <c r="H329" s="110"/>
      <c r="I329" s="110" t="s">
        <v>774</v>
      </c>
      <c r="J329" s="110">
        <v>0</v>
      </c>
      <c r="K329" s="110">
        <v>0</v>
      </c>
      <c r="L329" s="110" t="s">
        <v>108</v>
      </c>
      <c r="M329" s="113" t="s">
        <v>2255</v>
      </c>
      <c r="N329" s="112">
        <v>40129</v>
      </c>
      <c r="O329" s="115">
        <v>3220</v>
      </c>
      <c r="P329" s="110" t="s">
        <v>2158</v>
      </c>
      <c r="Q329" s="110" t="s">
        <v>5084</v>
      </c>
      <c r="R329" s="2"/>
      <c r="T329" s="4"/>
      <c r="U329" s="4"/>
      <c r="V329" s="2"/>
      <c r="X329" s="4"/>
      <c r="Y329" s="4"/>
      <c r="Z329" s="2"/>
      <c r="AB329" s="4"/>
      <c r="AC329" s="4"/>
      <c r="AD329" s="2"/>
      <c r="AF329" s="4"/>
      <c r="AG329" s="4"/>
      <c r="AH329" s="2"/>
      <c r="AJ329" s="4"/>
      <c r="AK329" s="4"/>
      <c r="AL329" s="2"/>
      <c r="AN329" s="4"/>
      <c r="AO329" s="4"/>
      <c r="AP329" s="2"/>
      <c r="AR329" s="4"/>
      <c r="AS329" s="4"/>
      <c r="AT329" s="2"/>
      <c r="AV329" s="4"/>
      <c r="AW329" s="4"/>
      <c r="AX329" s="2"/>
      <c r="AZ329" s="4"/>
      <c r="BA329" s="4"/>
      <c r="BB329" s="2"/>
    </row>
    <row r="330" spans="1:54" ht="42.75" x14ac:dyDescent="0.2">
      <c r="A330" s="110">
        <v>5111</v>
      </c>
      <c r="B330" s="111">
        <v>299</v>
      </c>
      <c r="C330" s="175" t="s">
        <v>1389</v>
      </c>
      <c r="D330" s="110" t="s">
        <v>692</v>
      </c>
      <c r="E330" s="110" t="s">
        <v>2347</v>
      </c>
      <c r="F330" s="110"/>
      <c r="G330" s="110"/>
      <c r="H330" s="110"/>
      <c r="I330" s="110" t="s">
        <v>584</v>
      </c>
      <c r="J330" s="110">
        <v>0</v>
      </c>
      <c r="K330" s="110">
        <v>0</v>
      </c>
      <c r="L330" s="110" t="s">
        <v>108</v>
      </c>
      <c r="M330" s="113" t="s">
        <v>2255</v>
      </c>
      <c r="N330" s="112">
        <v>40129</v>
      </c>
      <c r="O330" s="115">
        <v>5117.5</v>
      </c>
      <c r="P330" s="110" t="s">
        <v>363</v>
      </c>
      <c r="Q330" s="110" t="s">
        <v>5129</v>
      </c>
      <c r="R330" s="2"/>
      <c r="T330" s="4"/>
      <c r="U330" s="4"/>
      <c r="V330" s="2"/>
      <c r="X330" s="4"/>
      <c r="Y330" s="4"/>
      <c r="Z330" s="2"/>
      <c r="AB330" s="4"/>
      <c r="AC330" s="4"/>
      <c r="AD330" s="2"/>
      <c r="AF330" s="4"/>
      <c r="AG330" s="4"/>
      <c r="AH330" s="2"/>
      <c r="AJ330" s="4"/>
      <c r="AK330" s="4"/>
      <c r="AL330" s="2"/>
      <c r="AN330" s="4"/>
      <c r="AO330" s="4"/>
      <c r="AP330" s="2"/>
      <c r="AR330" s="4"/>
      <c r="AS330" s="4"/>
      <c r="AT330" s="2"/>
      <c r="AV330" s="4"/>
      <c r="AW330" s="4"/>
      <c r="AX330" s="2"/>
      <c r="AZ330" s="4"/>
      <c r="BA330" s="4"/>
      <c r="BB330" s="2"/>
    </row>
    <row r="331" spans="1:54" ht="42.75" x14ac:dyDescent="0.2">
      <c r="A331" s="110">
        <v>5111</v>
      </c>
      <c r="B331" s="111">
        <v>300</v>
      </c>
      <c r="C331" s="175" t="s">
        <v>1599</v>
      </c>
      <c r="D331" s="110" t="s">
        <v>697</v>
      </c>
      <c r="E331" s="110" t="s">
        <v>2347</v>
      </c>
      <c r="F331" s="110"/>
      <c r="G331" s="110"/>
      <c r="H331" s="110"/>
      <c r="I331" s="110" t="s">
        <v>774</v>
      </c>
      <c r="J331" s="110">
        <v>0</v>
      </c>
      <c r="K331" s="110">
        <v>0</v>
      </c>
      <c r="L331" s="110" t="s">
        <v>108</v>
      </c>
      <c r="M331" s="113" t="s">
        <v>2255</v>
      </c>
      <c r="N331" s="112">
        <v>40129</v>
      </c>
      <c r="O331" s="115">
        <v>1311</v>
      </c>
      <c r="P331" s="110" t="s">
        <v>363</v>
      </c>
      <c r="Q331" s="110" t="s">
        <v>5084</v>
      </c>
      <c r="R331" s="2"/>
      <c r="T331" s="4"/>
      <c r="U331" s="4"/>
      <c r="V331" s="2"/>
      <c r="X331" s="4"/>
      <c r="Y331" s="4"/>
      <c r="Z331" s="2"/>
      <c r="AB331" s="4"/>
      <c r="AC331" s="4"/>
      <c r="AD331" s="2"/>
      <c r="AF331" s="4"/>
      <c r="AG331" s="4"/>
      <c r="AH331" s="2"/>
      <c r="AJ331" s="4"/>
      <c r="AK331" s="4"/>
      <c r="AL331" s="2"/>
      <c r="AN331" s="4"/>
      <c r="AO331" s="4"/>
      <c r="AP331" s="2"/>
      <c r="AR331" s="4"/>
      <c r="AS331" s="4"/>
      <c r="AT331" s="2"/>
      <c r="AV331" s="4"/>
      <c r="AW331" s="4"/>
      <c r="AX331" s="2"/>
      <c r="AZ331" s="4"/>
      <c r="BA331" s="4"/>
      <c r="BB331" s="2"/>
    </row>
    <row r="332" spans="1:54" ht="42.75" x14ac:dyDescent="0.2">
      <c r="A332" s="110">
        <v>5111</v>
      </c>
      <c r="B332" s="111">
        <v>301</v>
      </c>
      <c r="C332" s="175" t="s">
        <v>1604</v>
      </c>
      <c r="D332" s="110" t="s">
        <v>697</v>
      </c>
      <c r="E332" s="110" t="s">
        <v>2347</v>
      </c>
      <c r="F332" s="110"/>
      <c r="G332" s="110"/>
      <c r="H332" s="110"/>
      <c r="I332" s="110" t="s">
        <v>774</v>
      </c>
      <c r="J332" s="110">
        <v>0</v>
      </c>
      <c r="K332" s="110">
        <v>0</v>
      </c>
      <c r="L332" s="110" t="s">
        <v>108</v>
      </c>
      <c r="M332" s="113" t="s">
        <v>2255</v>
      </c>
      <c r="N332" s="112">
        <v>40129</v>
      </c>
      <c r="O332" s="115">
        <v>1311</v>
      </c>
      <c r="P332" s="110" t="s">
        <v>363</v>
      </c>
      <c r="Q332" s="110" t="s">
        <v>5129</v>
      </c>
      <c r="R332" s="2"/>
      <c r="T332" s="4"/>
      <c r="U332" s="4"/>
      <c r="V332" s="2"/>
      <c r="X332" s="4"/>
      <c r="Y332" s="4"/>
      <c r="Z332" s="2"/>
      <c r="AB332" s="4"/>
      <c r="AC332" s="4"/>
      <c r="AD332" s="2"/>
      <c r="AF332" s="4"/>
      <c r="AG332" s="4"/>
      <c r="AH332" s="2"/>
      <c r="AJ332" s="4"/>
      <c r="AK332" s="4"/>
      <c r="AL332" s="2"/>
      <c r="AN332" s="4"/>
      <c r="AO332" s="4"/>
      <c r="AP332" s="2"/>
      <c r="AR332" s="4"/>
      <c r="AS332" s="4"/>
      <c r="AT332" s="2"/>
      <c r="AV332" s="4"/>
      <c r="AW332" s="4"/>
      <c r="AX332" s="2"/>
      <c r="AZ332" s="4"/>
      <c r="BA332" s="4"/>
      <c r="BB332" s="2"/>
    </row>
    <row r="333" spans="1:54" ht="42.75" x14ac:dyDescent="0.2">
      <c r="A333" s="110">
        <v>5111</v>
      </c>
      <c r="B333" s="111">
        <v>302</v>
      </c>
      <c r="C333" s="175" t="s">
        <v>1613</v>
      </c>
      <c r="D333" s="110" t="s">
        <v>697</v>
      </c>
      <c r="E333" s="110" t="s">
        <v>2347</v>
      </c>
      <c r="F333" s="110"/>
      <c r="G333" s="110"/>
      <c r="H333" s="110"/>
      <c r="I333" s="110" t="s">
        <v>774</v>
      </c>
      <c r="J333" s="110">
        <v>0</v>
      </c>
      <c r="K333" s="110">
        <v>0</v>
      </c>
      <c r="L333" s="110" t="s">
        <v>108</v>
      </c>
      <c r="M333" s="113" t="s">
        <v>2255</v>
      </c>
      <c r="N333" s="112">
        <v>40129</v>
      </c>
      <c r="O333" s="115">
        <v>1311</v>
      </c>
      <c r="P333" s="110" t="s">
        <v>363</v>
      </c>
      <c r="Q333" s="110" t="s">
        <v>5129</v>
      </c>
      <c r="R333" s="2"/>
      <c r="T333" s="4"/>
      <c r="U333" s="4"/>
      <c r="V333" s="2"/>
      <c r="X333" s="4"/>
      <c r="Y333" s="4"/>
      <c r="Z333" s="2"/>
      <c r="AB333" s="4"/>
      <c r="AC333" s="4"/>
      <c r="AD333" s="2"/>
      <c r="AF333" s="4"/>
      <c r="AG333" s="4"/>
      <c r="AH333" s="2"/>
      <c r="AJ333" s="4"/>
      <c r="AK333" s="4"/>
      <c r="AL333" s="2"/>
      <c r="AN333" s="4"/>
      <c r="AO333" s="4"/>
      <c r="AP333" s="2"/>
      <c r="AR333" s="4"/>
      <c r="AS333" s="4"/>
      <c r="AT333" s="2"/>
      <c r="AV333" s="4"/>
      <c r="AW333" s="4"/>
      <c r="AX333" s="2"/>
      <c r="AZ333" s="4"/>
      <c r="BA333" s="4"/>
      <c r="BB333" s="2"/>
    </row>
    <row r="334" spans="1:54" ht="42.75" x14ac:dyDescent="0.2">
      <c r="A334" s="110">
        <v>5111</v>
      </c>
      <c r="B334" s="111">
        <v>303</v>
      </c>
      <c r="C334" s="175" t="s">
        <v>1394</v>
      </c>
      <c r="D334" s="110" t="s">
        <v>698</v>
      </c>
      <c r="E334" s="110" t="s">
        <v>2347</v>
      </c>
      <c r="F334" s="110"/>
      <c r="G334" s="110"/>
      <c r="H334" s="110"/>
      <c r="I334" s="110" t="s">
        <v>774</v>
      </c>
      <c r="J334" s="110">
        <v>0</v>
      </c>
      <c r="K334" s="110">
        <v>0</v>
      </c>
      <c r="L334" s="110" t="s">
        <v>108</v>
      </c>
      <c r="M334" s="113" t="s">
        <v>2255</v>
      </c>
      <c r="N334" s="112">
        <v>40129</v>
      </c>
      <c r="O334" s="115">
        <v>2058.5</v>
      </c>
      <c r="P334" s="110" t="s">
        <v>242</v>
      </c>
      <c r="Q334" s="110" t="s">
        <v>5129</v>
      </c>
      <c r="R334" s="2"/>
      <c r="T334" s="4"/>
      <c r="U334" s="4"/>
      <c r="V334" s="2"/>
      <c r="X334" s="4"/>
      <c r="Y334" s="4"/>
      <c r="Z334" s="2"/>
      <c r="AB334" s="4"/>
      <c r="AC334" s="4"/>
      <c r="AD334" s="2"/>
      <c r="AF334" s="4"/>
      <c r="AG334" s="4"/>
      <c r="AH334" s="2"/>
      <c r="AJ334" s="4"/>
      <c r="AK334" s="4"/>
      <c r="AL334" s="2"/>
      <c r="AN334" s="4"/>
      <c r="AO334" s="4"/>
      <c r="AP334" s="2"/>
      <c r="AR334" s="4"/>
      <c r="AS334" s="4"/>
      <c r="AT334" s="2"/>
      <c r="AV334" s="4"/>
      <c r="AW334" s="4"/>
      <c r="AX334" s="2"/>
      <c r="AZ334" s="4"/>
      <c r="BA334" s="4"/>
      <c r="BB334" s="2"/>
    </row>
    <row r="335" spans="1:54" ht="42.75" x14ac:dyDescent="0.2">
      <c r="A335" s="110">
        <v>5111</v>
      </c>
      <c r="B335" s="111">
        <v>304</v>
      </c>
      <c r="C335" s="175" t="s">
        <v>1395</v>
      </c>
      <c r="D335" s="110" t="s">
        <v>698</v>
      </c>
      <c r="E335" s="110" t="s">
        <v>2347</v>
      </c>
      <c r="F335" s="110"/>
      <c r="G335" s="110"/>
      <c r="H335" s="110"/>
      <c r="I335" s="110" t="s">
        <v>774</v>
      </c>
      <c r="J335" s="110">
        <v>0</v>
      </c>
      <c r="K335" s="110">
        <v>0</v>
      </c>
      <c r="L335" s="110" t="s">
        <v>108</v>
      </c>
      <c r="M335" s="113" t="s">
        <v>2255</v>
      </c>
      <c r="N335" s="112">
        <v>40129</v>
      </c>
      <c r="O335" s="115">
        <v>2058.5</v>
      </c>
      <c r="P335" s="110" t="s">
        <v>363</v>
      </c>
      <c r="Q335" s="110" t="s">
        <v>5129</v>
      </c>
      <c r="R335" s="2"/>
      <c r="T335" s="4"/>
      <c r="U335" s="4"/>
      <c r="V335" s="2"/>
      <c r="X335" s="4"/>
      <c r="Y335" s="4"/>
      <c r="Z335" s="2"/>
      <c r="AB335" s="4"/>
      <c r="AC335" s="4"/>
      <c r="AD335" s="2"/>
      <c r="AF335" s="4"/>
      <c r="AG335" s="4"/>
      <c r="AH335" s="2"/>
      <c r="AJ335" s="4"/>
      <c r="AK335" s="4"/>
      <c r="AL335" s="2"/>
      <c r="AN335" s="4"/>
      <c r="AO335" s="4"/>
      <c r="AP335" s="2"/>
      <c r="AR335" s="4"/>
      <c r="AS335" s="4"/>
      <c r="AT335" s="2"/>
      <c r="AV335" s="4"/>
      <c r="AW335" s="4"/>
      <c r="AX335" s="2"/>
      <c r="AZ335" s="4"/>
      <c r="BA335" s="4"/>
      <c r="BB335" s="2"/>
    </row>
    <row r="336" spans="1:54" ht="42.75" x14ac:dyDescent="0.2">
      <c r="A336" s="110">
        <v>5111</v>
      </c>
      <c r="B336" s="111">
        <v>305</v>
      </c>
      <c r="C336" s="175" t="s">
        <v>1396</v>
      </c>
      <c r="D336" s="110" t="s">
        <v>698</v>
      </c>
      <c r="E336" s="110" t="s">
        <v>2347</v>
      </c>
      <c r="F336" s="110"/>
      <c r="G336" s="110"/>
      <c r="H336" s="110"/>
      <c r="I336" s="110" t="s">
        <v>774</v>
      </c>
      <c r="J336" s="110">
        <v>0</v>
      </c>
      <c r="K336" s="110">
        <v>0</v>
      </c>
      <c r="L336" s="110" t="s">
        <v>108</v>
      </c>
      <c r="M336" s="113" t="s">
        <v>2255</v>
      </c>
      <c r="N336" s="112">
        <v>40129</v>
      </c>
      <c r="O336" s="115">
        <v>2058.5</v>
      </c>
      <c r="P336" s="110" t="s">
        <v>363</v>
      </c>
      <c r="Q336" s="110" t="s">
        <v>5129</v>
      </c>
      <c r="R336" s="2"/>
      <c r="T336" s="4"/>
      <c r="U336" s="4"/>
      <c r="V336" s="2"/>
      <c r="X336" s="4"/>
      <c r="Y336" s="4"/>
      <c r="Z336" s="2"/>
      <c r="AB336" s="4"/>
      <c r="AC336" s="4"/>
      <c r="AD336" s="2"/>
      <c r="AF336" s="4"/>
      <c r="AG336" s="4"/>
      <c r="AH336" s="2"/>
      <c r="AJ336" s="4"/>
      <c r="AK336" s="4"/>
      <c r="AL336" s="2"/>
      <c r="AN336" s="4"/>
      <c r="AO336" s="4"/>
      <c r="AP336" s="2"/>
      <c r="AR336" s="4"/>
      <c r="AS336" s="4"/>
      <c r="AT336" s="2"/>
      <c r="AV336" s="4"/>
      <c r="AW336" s="4"/>
      <c r="AX336" s="2"/>
      <c r="AZ336" s="4"/>
      <c r="BA336" s="4"/>
      <c r="BB336" s="2"/>
    </row>
    <row r="337" spans="1:54" ht="25.5" customHeight="1" x14ac:dyDescent="0.2">
      <c r="A337" s="382" t="s">
        <v>5162</v>
      </c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4"/>
      <c r="R337" s="2"/>
      <c r="T337" s="4"/>
      <c r="U337" s="4"/>
      <c r="V337" s="2"/>
      <c r="X337" s="4"/>
      <c r="Y337" s="4"/>
      <c r="Z337" s="2"/>
      <c r="AB337" s="4"/>
      <c r="AC337" s="4"/>
      <c r="AD337" s="2"/>
      <c r="AF337" s="4"/>
      <c r="AG337" s="4"/>
      <c r="AH337" s="2"/>
      <c r="AJ337" s="4"/>
      <c r="AK337" s="4"/>
      <c r="AL337" s="2"/>
      <c r="AN337" s="4"/>
      <c r="AO337" s="4"/>
      <c r="AP337" s="2"/>
      <c r="AR337" s="4"/>
      <c r="AS337" s="4"/>
      <c r="AT337" s="2"/>
      <c r="AV337" s="4"/>
      <c r="AW337" s="4"/>
      <c r="AX337" s="2"/>
      <c r="AZ337" s="4"/>
      <c r="BA337" s="4"/>
      <c r="BB337" s="2"/>
    </row>
    <row r="338" spans="1:54" ht="42.75" x14ac:dyDescent="0.2">
      <c r="A338" s="110">
        <v>5111</v>
      </c>
      <c r="B338" s="111">
        <v>306</v>
      </c>
      <c r="C338" s="175" t="s">
        <v>1370</v>
      </c>
      <c r="D338" s="110" t="s">
        <v>692</v>
      </c>
      <c r="E338" s="110" t="s">
        <v>2347</v>
      </c>
      <c r="F338" s="110"/>
      <c r="G338" s="110"/>
      <c r="H338" s="110"/>
      <c r="I338" s="110" t="s">
        <v>584</v>
      </c>
      <c r="J338" s="110">
        <v>0</v>
      </c>
      <c r="K338" s="110">
        <v>0</v>
      </c>
      <c r="L338" s="110" t="s">
        <v>108</v>
      </c>
      <c r="M338" s="113" t="s">
        <v>2255</v>
      </c>
      <c r="N338" s="112">
        <v>40129</v>
      </c>
      <c r="O338" s="115">
        <v>5117.5</v>
      </c>
      <c r="P338" s="110" t="s">
        <v>2158</v>
      </c>
      <c r="Q338" s="110" t="s">
        <v>5119</v>
      </c>
      <c r="R338" s="2"/>
      <c r="T338" s="4"/>
      <c r="U338" s="4"/>
      <c r="V338" s="2"/>
      <c r="X338" s="4"/>
      <c r="Y338" s="4"/>
      <c r="Z338" s="2"/>
      <c r="AB338" s="4"/>
      <c r="AC338" s="4"/>
      <c r="AD338" s="2"/>
      <c r="AF338" s="4"/>
      <c r="AG338" s="4"/>
      <c r="AH338" s="2"/>
      <c r="AJ338" s="4"/>
      <c r="AK338" s="4"/>
      <c r="AL338" s="2"/>
      <c r="AN338" s="4"/>
      <c r="AO338" s="4"/>
      <c r="AP338" s="2"/>
      <c r="AR338" s="4"/>
      <c r="AS338" s="4"/>
      <c r="AT338" s="2"/>
      <c r="AV338" s="4"/>
      <c r="AW338" s="4"/>
      <c r="AX338" s="2"/>
      <c r="AZ338" s="4"/>
      <c r="BA338" s="4"/>
      <c r="BB338" s="2"/>
    </row>
    <row r="339" spans="1:54" ht="42.75" x14ac:dyDescent="0.2">
      <c r="A339" s="110">
        <v>5111</v>
      </c>
      <c r="B339" s="111">
        <v>307</v>
      </c>
      <c r="C339" s="175" t="s">
        <v>1534</v>
      </c>
      <c r="D339" s="110" t="s">
        <v>697</v>
      </c>
      <c r="E339" s="110" t="s">
        <v>2347</v>
      </c>
      <c r="F339" s="110"/>
      <c r="G339" s="110"/>
      <c r="H339" s="110"/>
      <c r="I339" s="110" t="s">
        <v>774</v>
      </c>
      <c r="J339" s="110">
        <v>0</v>
      </c>
      <c r="K339" s="110">
        <v>0</v>
      </c>
      <c r="L339" s="110" t="s">
        <v>108</v>
      </c>
      <c r="M339" s="113" t="s">
        <v>2255</v>
      </c>
      <c r="N339" s="112">
        <v>40129</v>
      </c>
      <c r="O339" s="115">
        <v>1311</v>
      </c>
      <c r="P339" s="110" t="s">
        <v>2158</v>
      </c>
      <c r="Q339" s="110" t="s">
        <v>5119</v>
      </c>
      <c r="R339" s="2"/>
      <c r="T339" s="4"/>
      <c r="U339" s="4"/>
      <c r="V339" s="2"/>
      <c r="X339" s="4"/>
      <c r="Y339" s="4"/>
      <c r="Z339" s="2"/>
      <c r="AB339" s="4"/>
      <c r="AC339" s="4"/>
      <c r="AD339" s="2"/>
      <c r="AF339" s="4"/>
      <c r="AG339" s="4"/>
      <c r="AH339" s="2"/>
      <c r="AJ339" s="4"/>
      <c r="AK339" s="4"/>
      <c r="AL339" s="2"/>
      <c r="AN339" s="4"/>
      <c r="AO339" s="4"/>
      <c r="AP339" s="2"/>
      <c r="AR339" s="4"/>
      <c r="AS339" s="4"/>
      <c r="AT339" s="2"/>
      <c r="AV339" s="4"/>
      <c r="AW339" s="4"/>
      <c r="AX339" s="2"/>
      <c r="AZ339" s="4"/>
      <c r="BA339" s="4"/>
      <c r="BB339" s="2"/>
    </row>
    <row r="340" spans="1:54" ht="42.75" x14ac:dyDescent="0.2">
      <c r="A340" s="110">
        <v>5111</v>
      </c>
      <c r="B340" s="111">
        <v>308</v>
      </c>
      <c r="C340" s="175" t="s">
        <v>1542</v>
      </c>
      <c r="D340" s="110" t="s">
        <v>697</v>
      </c>
      <c r="E340" s="110" t="s">
        <v>2347</v>
      </c>
      <c r="F340" s="110"/>
      <c r="G340" s="110"/>
      <c r="H340" s="110"/>
      <c r="I340" s="110" t="s">
        <v>774</v>
      </c>
      <c r="J340" s="110">
        <v>0</v>
      </c>
      <c r="K340" s="110">
        <v>0</v>
      </c>
      <c r="L340" s="110" t="s">
        <v>108</v>
      </c>
      <c r="M340" s="113" t="s">
        <v>2255</v>
      </c>
      <c r="N340" s="112">
        <v>40129</v>
      </c>
      <c r="O340" s="115">
        <v>1311</v>
      </c>
      <c r="P340" s="110" t="s">
        <v>363</v>
      </c>
      <c r="Q340" s="110" t="s">
        <v>5119</v>
      </c>
      <c r="R340" s="2"/>
      <c r="T340" s="4"/>
      <c r="U340" s="4"/>
      <c r="V340" s="2"/>
      <c r="X340" s="4"/>
      <c r="Y340" s="4"/>
      <c r="Z340" s="2"/>
      <c r="AB340" s="4"/>
      <c r="AC340" s="4"/>
      <c r="AD340" s="2"/>
      <c r="AF340" s="4"/>
      <c r="AG340" s="4"/>
      <c r="AH340" s="2"/>
      <c r="AJ340" s="4"/>
      <c r="AK340" s="4"/>
      <c r="AL340" s="2"/>
      <c r="AN340" s="4"/>
      <c r="AO340" s="4"/>
      <c r="AP340" s="2"/>
      <c r="AR340" s="4"/>
      <c r="AS340" s="4"/>
      <c r="AT340" s="2"/>
      <c r="AV340" s="4"/>
      <c r="AW340" s="4"/>
      <c r="AX340" s="2"/>
      <c r="AZ340" s="4"/>
      <c r="BA340" s="4"/>
      <c r="BB340" s="2"/>
    </row>
    <row r="341" spans="1:54" ht="42.75" x14ac:dyDescent="0.2">
      <c r="A341" s="110">
        <v>5111</v>
      </c>
      <c r="B341" s="111">
        <v>309</v>
      </c>
      <c r="C341" s="175" t="s">
        <v>1515</v>
      </c>
      <c r="D341" s="110" t="s">
        <v>698</v>
      </c>
      <c r="E341" s="110" t="s">
        <v>2347</v>
      </c>
      <c r="F341" s="110"/>
      <c r="G341" s="110"/>
      <c r="H341" s="110"/>
      <c r="I341" s="110" t="s">
        <v>774</v>
      </c>
      <c r="J341" s="110">
        <v>0</v>
      </c>
      <c r="K341" s="110">
        <v>0</v>
      </c>
      <c r="L341" s="110" t="s">
        <v>108</v>
      </c>
      <c r="M341" s="113" t="s">
        <v>2255</v>
      </c>
      <c r="N341" s="112">
        <v>40129</v>
      </c>
      <c r="O341" s="115">
        <v>2058.5</v>
      </c>
      <c r="P341" s="110" t="s">
        <v>2158</v>
      </c>
      <c r="Q341" s="110" t="s">
        <v>5119</v>
      </c>
      <c r="R341" s="2"/>
      <c r="T341" s="4"/>
      <c r="U341" s="4"/>
      <c r="V341" s="2"/>
      <c r="X341" s="4"/>
      <c r="Y341" s="4"/>
      <c r="Z341" s="2"/>
      <c r="AB341" s="4"/>
      <c r="AC341" s="4"/>
      <c r="AD341" s="2"/>
      <c r="AF341" s="4"/>
      <c r="AG341" s="4"/>
      <c r="AH341" s="2"/>
      <c r="AJ341" s="4"/>
      <c r="AK341" s="4"/>
      <c r="AL341" s="2"/>
      <c r="AN341" s="4"/>
      <c r="AO341" s="4"/>
      <c r="AP341" s="2"/>
      <c r="AR341" s="4"/>
      <c r="AS341" s="4"/>
      <c r="AT341" s="2"/>
      <c r="AV341" s="4"/>
      <c r="AW341" s="4"/>
      <c r="AX341" s="2"/>
      <c r="AZ341" s="4"/>
      <c r="BA341" s="4"/>
      <c r="BB341" s="2"/>
    </row>
    <row r="342" spans="1:54" ht="25.5" x14ac:dyDescent="0.2">
      <c r="A342" s="382" t="s">
        <v>5085</v>
      </c>
      <c r="B342" s="383"/>
      <c r="C342" s="383"/>
      <c r="D342" s="383"/>
      <c r="E342" s="383"/>
      <c r="F342" s="383"/>
      <c r="G342" s="383"/>
      <c r="H342" s="383"/>
      <c r="I342" s="383"/>
      <c r="J342" s="383"/>
      <c r="K342" s="383"/>
      <c r="L342" s="383"/>
      <c r="M342" s="383"/>
      <c r="N342" s="383"/>
      <c r="O342" s="383"/>
      <c r="P342" s="383"/>
      <c r="Q342" s="383"/>
      <c r="R342" s="2"/>
      <c r="T342" s="4"/>
      <c r="U342" s="4"/>
      <c r="V342" s="2"/>
      <c r="X342" s="4"/>
      <c r="Y342" s="4"/>
      <c r="Z342" s="2"/>
      <c r="AB342" s="4"/>
      <c r="AC342" s="4"/>
      <c r="AD342" s="2"/>
      <c r="AF342" s="4"/>
      <c r="AG342" s="4"/>
      <c r="AH342" s="2"/>
      <c r="AJ342" s="4"/>
      <c r="AK342" s="4"/>
      <c r="AL342" s="2"/>
      <c r="AN342" s="4"/>
      <c r="AO342" s="4"/>
      <c r="AP342" s="2"/>
      <c r="AR342" s="4"/>
      <c r="AS342" s="4"/>
      <c r="AT342" s="2"/>
      <c r="AV342" s="4"/>
      <c r="AW342" s="4"/>
      <c r="AX342" s="2"/>
      <c r="AZ342" s="4"/>
      <c r="BA342" s="4"/>
      <c r="BB342" s="2"/>
    </row>
    <row r="343" spans="1:54" ht="42.75" x14ac:dyDescent="0.2">
      <c r="A343" s="110">
        <v>5111</v>
      </c>
      <c r="B343" s="111">
        <v>310</v>
      </c>
      <c r="C343" s="175" t="s">
        <v>1378</v>
      </c>
      <c r="D343" s="110" t="s">
        <v>692</v>
      </c>
      <c r="E343" s="110" t="s">
        <v>2347</v>
      </c>
      <c r="F343" s="110"/>
      <c r="G343" s="110"/>
      <c r="H343" s="110"/>
      <c r="I343" s="110" t="s">
        <v>584</v>
      </c>
      <c r="J343" s="110">
        <v>0</v>
      </c>
      <c r="K343" s="110">
        <v>0</v>
      </c>
      <c r="L343" s="110" t="s">
        <v>108</v>
      </c>
      <c r="M343" s="113" t="s">
        <v>2255</v>
      </c>
      <c r="N343" s="112">
        <v>40129</v>
      </c>
      <c r="O343" s="115">
        <v>5117.5</v>
      </c>
      <c r="P343" s="110" t="s">
        <v>2158</v>
      </c>
      <c r="Q343" s="110" t="s">
        <v>5086</v>
      </c>
      <c r="R343" s="2"/>
      <c r="T343" s="4"/>
      <c r="U343" s="4"/>
      <c r="V343" s="2"/>
      <c r="X343" s="4"/>
      <c r="Y343" s="4"/>
      <c r="Z343" s="2"/>
      <c r="AB343" s="4"/>
      <c r="AC343" s="4"/>
      <c r="AD343" s="2"/>
      <c r="AF343" s="4"/>
      <c r="AG343" s="4"/>
      <c r="AH343" s="2"/>
      <c r="AJ343" s="4"/>
      <c r="AK343" s="4"/>
      <c r="AL343" s="2"/>
      <c r="AN343" s="4"/>
      <c r="AO343" s="4"/>
      <c r="AP343" s="2"/>
      <c r="AR343" s="4"/>
      <c r="AS343" s="4"/>
      <c r="AT343" s="2"/>
      <c r="AV343" s="4"/>
      <c r="AW343" s="4"/>
      <c r="AX343" s="2"/>
      <c r="AZ343" s="4"/>
      <c r="BA343" s="4"/>
      <c r="BB343" s="2"/>
    </row>
    <row r="344" spans="1:54" ht="42.75" x14ac:dyDescent="0.2">
      <c r="A344" s="110">
        <v>5111</v>
      </c>
      <c r="B344" s="111">
        <v>311</v>
      </c>
      <c r="C344" s="175" t="s">
        <v>1569</v>
      </c>
      <c r="D344" s="110" t="s">
        <v>697</v>
      </c>
      <c r="E344" s="110" t="s">
        <v>2347</v>
      </c>
      <c r="F344" s="110"/>
      <c r="G344" s="110"/>
      <c r="H344" s="110"/>
      <c r="I344" s="110" t="s">
        <v>774</v>
      </c>
      <c r="J344" s="110">
        <v>0</v>
      </c>
      <c r="K344" s="110">
        <v>0</v>
      </c>
      <c r="L344" s="110" t="s">
        <v>108</v>
      </c>
      <c r="M344" s="113" t="s">
        <v>2255</v>
      </c>
      <c r="N344" s="112">
        <v>40129</v>
      </c>
      <c r="O344" s="115">
        <v>1311</v>
      </c>
      <c r="P344" s="110" t="s">
        <v>363</v>
      </c>
      <c r="Q344" s="110" t="s">
        <v>5086</v>
      </c>
      <c r="R344" s="2"/>
      <c r="T344" s="4"/>
      <c r="U344" s="4"/>
      <c r="V344" s="2"/>
      <c r="X344" s="4"/>
      <c r="Y344" s="4"/>
      <c r="Z344" s="2"/>
      <c r="AB344" s="4"/>
      <c r="AC344" s="4"/>
      <c r="AD344" s="2"/>
      <c r="AF344" s="4"/>
      <c r="AG344" s="4"/>
      <c r="AH344" s="2"/>
      <c r="AJ344" s="4"/>
      <c r="AK344" s="4"/>
      <c r="AL344" s="2"/>
      <c r="AN344" s="4"/>
      <c r="AO344" s="4"/>
      <c r="AP344" s="2"/>
      <c r="AR344" s="4"/>
      <c r="AS344" s="4"/>
      <c r="AT344" s="2"/>
      <c r="AV344" s="4"/>
      <c r="AW344" s="4"/>
      <c r="AX344" s="2"/>
      <c r="AZ344" s="4"/>
      <c r="BA344" s="4"/>
      <c r="BB344" s="2"/>
    </row>
    <row r="345" spans="1:54" ht="42.75" x14ac:dyDescent="0.2">
      <c r="A345" s="110">
        <v>5111</v>
      </c>
      <c r="B345" s="111">
        <v>312</v>
      </c>
      <c r="C345" s="175" t="s">
        <v>1416</v>
      </c>
      <c r="D345" s="110" t="s">
        <v>698</v>
      </c>
      <c r="E345" s="110" t="s">
        <v>2347</v>
      </c>
      <c r="F345" s="110"/>
      <c r="G345" s="110"/>
      <c r="H345" s="110"/>
      <c r="I345" s="110" t="s">
        <v>774</v>
      </c>
      <c r="J345" s="110">
        <v>0</v>
      </c>
      <c r="K345" s="110">
        <v>0</v>
      </c>
      <c r="L345" s="110" t="s">
        <v>108</v>
      </c>
      <c r="M345" s="113" t="s">
        <v>2255</v>
      </c>
      <c r="N345" s="112">
        <v>40129</v>
      </c>
      <c r="O345" s="115">
        <v>2058.5</v>
      </c>
      <c r="P345" s="110" t="s">
        <v>363</v>
      </c>
      <c r="Q345" s="110" t="s">
        <v>5086</v>
      </c>
      <c r="R345" s="2"/>
      <c r="T345" s="4"/>
      <c r="U345" s="4"/>
      <c r="V345" s="2"/>
      <c r="X345" s="4"/>
      <c r="Y345" s="4"/>
      <c r="Z345" s="2"/>
      <c r="AB345" s="4"/>
      <c r="AC345" s="4"/>
      <c r="AD345" s="2"/>
      <c r="AF345" s="4"/>
      <c r="AG345" s="4"/>
      <c r="AH345" s="2"/>
      <c r="AJ345" s="4"/>
      <c r="AK345" s="4"/>
      <c r="AL345" s="2"/>
      <c r="AN345" s="4"/>
      <c r="AO345" s="4"/>
      <c r="AP345" s="2"/>
      <c r="AR345" s="4"/>
      <c r="AS345" s="4"/>
      <c r="AT345" s="2"/>
      <c r="AV345" s="4"/>
      <c r="AW345" s="4"/>
      <c r="AX345" s="2"/>
      <c r="AZ345" s="4"/>
      <c r="BA345" s="4"/>
      <c r="BB345" s="2"/>
    </row>
    <row r="346" spans="1:54" ht="25.5" x14ac:dyDescent="0.2">
      <c r="A346" s="382" t="s">
        <v>5087</v>
      </c>
      <c r="B346" s="383"/>
      <c r="C346" s="383"/>
      <c r="D346" s="383"/>
      <c r="E346" s="383"/>
      <c r="F346" s="383"/>
      <c r="G346" s="383"/>
      <c r="H346" s="383"/>
      <c r="I346" s="383"/>
      <c r="J346" s="383"/>
      <c r="K346" s="383"/>
      <c r="L346" s="383"/>
      <c r="M346" s="383"/>
      <c r="N346" s="383"/>
      <c r="O346" s="383"/>
      <c r="P346" s="383"/>
      <c r="Q346" s="383"/>
      <c r="R346" s="2"/>
      <c r="T346" s="4"/>
      <c r="U346" s="4"/>
      <c r="V346" s="2"/>
      <c r="X346" s="4"/>
      <c r="Y346" s="4"/>
      <c r="Z346" s="2"/>
      <c r="AB346" s="4"/>
      <c r="AC346" s="4"/>
      <c r="AD346" s="2"/>
      <c r="AF346" s="4"/>
      <c r="AG346" s="4"/>
      <c r="AH346" s="2"/>
      <c r="AJ346" s="4"/>
      <c r="AK346" s="4"/>
      <c r="AL346" s="2"/>
      <c r="AN346" s="4"/>
      <c r="AO346" s="4"/>
      <c r="AP346" s="2"/>
      <c r="AR346" s="4"/>
      <c r="AS346" s="4"/>
      <c r="AT346" s="2"/>
      <c r="AV346" s="4"/>
      <c r="AW346" s="4"/>
      <c r="AX346" s="2"/>
      <c r="AZ346" s="4"/>
      <c r="BA346" s="4"/>
      <c r="BB346" s="2"/>
    </row>
    <row r="347" spans="1:54" ht="42.75" x14ac:dyDescent="0.2">
      <c r="A347" s="110">
        <v>5111</v>
      </c>
      <c r="B347" s="111">
        <v>313</v>
      </c>
      <c r="C347" s="175" t="s">
        <v>1540</v>
      </c>
      <c r="D347" s="110" t="s">
        <v>697</v>
      </c>
      <c r="E347" s="110" t="s">
        <v>2347</v>
      </c>
      <c r="F347" s="110"/>
      <c r="G347" s="110"/>
      <c r="H347" s="110"/>
      <c r="I347" s="110" t="s">
        <v>774</v>
      </c>
      <c r="J347" s="110">
        <v>0</v>
      </c>
      <c r="K347" s="110">
        <v>0</v>
      </c>
      <c r="L347" s="110" t="s">
        <v>108</v>
      </c>
      <c r="M347" s="113" t="s">
        <v>2255</v>
      </c>
      <c r="N347" s="112">
        <v>40129</v>
      </c>
      <c r="O347" s="115">
        <v>1311</v>
      </c>
      <c r="P347" s="110" t="s">
        <v>363</v>
      </c>
      <c r="Q347" s="110" t="s">
        <v>5088</v>
      </c>
      <c r="R347" s="2"/>
      <c r="T347" s="4"/>
      <c r="U347" s="4"/>
      <c r="V347" s="2"/>
      <c r="X347" s="4"/>
      <c r="Y347" s="4"/>
      <c r="Z347" s="2"/>
      <c r="AB347" s="4"/>
      <c r="AC347" s="4"/>
      <c r="AD347" s="2"/>
      <c r="AF347" s="4"/>
      <c r="AG347" s="4"/>
      <c r="AH347" s="2"/>
      <c r="AJ347" s="4"/>
      <c r="AK347" s="4"/>
      <c r="AL347" s="2"/>
      <c r="AN347" s="4"/>
      <c r="AO347" s="4"/>
      <c r="AP347" s="2"/>
      <c r="AR347" s="4"/>
      <c r="AS347" s="4"/>
      <c r="AT347" s="2"/>
      <c r="AV347" s="4"/>
      <c r="AW347" s="4"/>
      <c r="AX347" s="2"/>
      <c r="AZ347" s="4"/>
      <c r="BA347" s="4"/>
      <c r="BB347" s="2"/>
    </row>
    <row r="348" spans="1:54" ht="42.75" x14ac:dyDescent="0.2">
      <c r="A348" s="110">
        <v>5111</v>
      </c>
      <c r="B348" s="111">
        <v>314</v>
      </c>
      <c r="C348" s="175" t="s">
        <v>1541</v>
      </c>
      <c r="D348" s="110" t="s">
        <v>697</v>
      </c>
      <c r="E348" s="110" t="s">
        <v>2347</v>
      </c>
      <c r="F348" s="110"/>
      <c r="G348" s="110"/>
      <c r="H348" s="110"/>
      <c r="I348" s="110" t="s">
        <v>774</v>
      </c>
      <c r="J348" s="110">
        <v>0</v>
      </c>
      <c r="K348" s="110">
        <v>0</v>
      </c>
      <c r="L348" s="110" t="s">
        <v>108</v>
      </c>
      <c r="M348" s="113" t="s">
        <v>2255</v>
      </c>
      <c r="N348" s="112">
        <v>40129</v>
      </c>
      <c r="O348" s="115">
        <v>1311</v>
      </c>
      <c r="P348" s="110" t="s">
        <v>363</v>
      </c>
      <c r="Q348" s="110" t="s">
        <v>5088</v>
      </c>
      <c r="R348" s="2"/>
      <c r="T348" s="4"/>
      <c r="U348" s="4"/>
      <c r="V348" s="2"/>
      <c r="X348" s="4"/>
      <c r="Y348" s="4"/>
      <c r="Z348" s="2"/>
      <c r="AB348" s="4"/>
      <c r="AC348" s="4"/>
      <c r="AD348" s="2"/>
      <c r="AF348" s="4"/>
      <c r="AG348" s="4"/>
      <c r="AH348" s="2"/>
      <c r="AJ348" s="4"/>
      <c r="AK348" s="4"/>
      <c r="AL348" s="2"/>
      <c r="AN348" s="4"/>
      <c r="AO348" s="4"/>
      <c r="AP348" s="2"/>
      <c r="AR348" s="4"/>
      <c r="AS348" s="4"/>
      <c r="AT348" s="2"/>
      <c r="AV348" s="4"/>
      <c r="AW348" s="4"/>
      <c r="AX348" s="2"/>
      <c r="AZ348" s="4"/>
      <c r="BA348" s="4"/>
      <c r="BB348" s="2"/>
    </row>
    <row r="349" spans="1:54" ht="42.75" x14ac:dyDescent="0.2">
      <c r="A349" s="110">
        <v>5111</v>
      </c>
      <c r="B349" s="111">
        <v>315</v>
      </c>
      <c r="C349" s="175" t="s">
        <v>1548</v>
      </c>
      <c r="D349" s="110" t="s">
        <v>697</v>
      </c>
      <c r="E349" s="110" t="s">
        <v>2347</v>
      </c>
      <c r="F349" s="110"/>
      <c r="G349" s="110"/>
      <c r="H349" s="110"/>
      <c r="I349" s="110" t="s">
        <v>774</v>
      </c>
      <c r="J349" s="110">
        <v>0</v>
      </c>
      <c r="K349" s="110">
        <v>0</v>
      </c>
      <c r="L349" s="110" t="s">
        <v>108</v>
      </c>
      <c r="M349" s="113" t="s">
        <v>2255</v>
      </c>
      <c r="N349" s="112">
        <v>40129</v>
      </c>
      <c r="O349" s="115">
        <v>1311</v>
      </c>
      <c r="P349" s="110" t="s">
        <v>363</v>
      </c>
      <c r="Q349" s="110" t="s">
        <v>5088</v>
      </c>
      <c r="R349" s="2"/>
      <c r="T349" s="4"/>
      <c r="U349" s="4"/>
      <c r="V349" s="2"/>
      <c r="X349" s="4"/>
      <c r="Y349" s="4"/>
      <c r="Z349" s="2"/>
      <c r="AB349" s="4"/>
      <c r="AC349" s="4"/>
      <c r="AD349" s="2"/>
      <c r="AF349" s="4"/>
      <c r="AG349" s="4"/>
      <c r="AH349" s="2"/>
      <c r="AJ349" s="4"/>
      <c r="AK349" s="4"/>
      <c r="AL349" s="2"/>
      <c r="AN349" s="4"/>
      <c r="AO349" s="4"/>
      <c r="AP349" s="2"/>
      <c r="AR349" s="4"/>
      <c r="AS349" s="4"/>
      <c r="AT349" s="2"/>
      <c r="AV349" s="4"/>
      <c r="AW349" s="4"/>
      <c r="AX349" s="2"/>
      <c r="AZ349" s="4"/>
      <c r="BA349" s="4"/>
      <c r="BB349" s="2"/>
    </row>
    <row r="350" spans="1:54" ht="42.75" x14ac:dyDescent="0.2">
      <c r="A350" s="110">
        <v>5111</v>
      </c>
      <c r="B350" s="111">
        <v>316</v>
      </c>
      <c r="C350" s="175" t="s">
        <v>1400</v>
      </c>
      <c r="D350" s="110" t="s">
        <v>698</v>
      </c>
      <c r="E350" s="110" t="s">
        <v>2347</v>
      </c>
      <c r="F350" s="110"/>
      <c r="G350" s="110"/>
      <c r="H350" s="110"/>
      <c r="I350" s="110" t="s">
        <v>774</v>
      </c>
      <c r="J350" s="110">
        <v>0</v>
      </c>
      <c r="K350" s="110">
        <v>0</v>
      </c>
      <c r="L350" s="110" t="s">
        <v>108</v>
      </c>
      <c r="M350" s="113" t="s">
        <v>2255</v>
      </c>
      <c r="N350" s="112">
        <v>40129</v>
      </c>
      <c r="O350" s="115">
        <v>2058.5</v>
      </c>
      <c r="P350" s="110" t="s">
        <v>2158</v>
      </c>
      <c r="Q350" s="110" t="s">
        <v>5088</v>
      </c>
      <c r="R350" s="2"/>
      <c r="T350" s="4"/>
      <c r="U350" s="4"/>
      <c r="V350" s="2"/>
      <c r="X350" s="4"/>
      <c r="Y350" s="4"/>
      <c r="Z350" s="2"/>
      <c r="AB350" s="4"/>
      <c r="AC350" s="4"/>
      <c r="AD350" s="2"/>
      <c r="AF350" s="4"/>
      <c r="AG350" s="4"/>
      <c r="AH350" s="2"/>
      <c r="AJ350" s="4"/>
      <c r="AK350" s="4"/>
      <c r="AL350" s="2"/>
      <c r="AN350" s="4"/>
      <c r="AO350" s="4"/>
      <c r="AP350" s="2"/>
      <c r="AR350" s="4"/>
      <c r="AS350" s="4"/>
      <c r="AT350" s="2"/>
      <c r="AV350" s="4"/>
      <c r="AW350" s="4"/>
      <c r="AX350" s="2"/>
      <c r="AZ350" s="4"/>
      <c r="BA350" s="4"/>
      <c r="BB350" s="2"/>
    </row>
    <row r="351" spans="1:54" ht="42.75" x14ac:dyDescent="0.2">
      <c r="A351" s="110">
        <v>5111</v>
      </c>
      <c r="B351" s="111">
        <v>317</v>
      </c>
      <c r="C351" s="175" t="s">
        <v>1405</v>
      </c>
      <c r="D351" s="110" t="s">
        <v>698</v>
      </c>
      <c r="E351" s="110" t="s">
        <v>2347</v>
      </c>
      <c r="F351" s="110"/>
      <c r="G351" s="110"/>
      <c r="H351" s="110"/>
      <c r="I351" s="110" t="s">
        <v>774</v>
      </c>
      <c r="J351" s="110">
        <v>0</v>
      </c>
      <c r="K351" s="110">
        <v>0</v>
      </c>
      <c r="L351" s="110" t="s">
        <v>108</v>
      </c>
      <c r="M351" s="113" t="s">
        <v>2255</v>
      </c>
      <c r="N351" s="112">
        <v>40129</v>
      </c>
      <c r="O351" s="115">
        <v>2058.5</v>
      </c>
      <c r="P351" s="110" t="s">
        <v>363</v>
      </c>
      <c r="Q351" s="110" t="s">
        <v>5088</v>
      </c>
      <c r="R351" s="2"/>
      <c r="T351" s="4"/>
      <c r="U351" s="4"/>
      <c r="V351" s="2"/>
      <c r="X351" s="4"/>
      <c r="Y351" s="4"/>
      <c r="Z351" s="2"/>
      <c r="AB351" s="4"/>
      <c r="AC351" s="4"/>
      <c r="AD351" s="2"/>
      <c r="AF351" s="4"/>
      <c r="AG351" s="4"/>
      <c r="AH351" s="2"/>
      <c r="AJ351" s="4"/>
      <c r="AK351" s="4"/>
      <c r="AL351" s="2"/>
      <c r="AN351" s="4"/>
      <c r="AO351" s="4"/>
      <c r="AP351" s="2"/>
      <c r="AR351" s="4"/>
      <c r="AS351" s="4"/>
      <c r="AT351" s="2"/>
      <c r="AV351" s="4"/>
      <c r="AW351" s="4"/>
      <c r="AX351" s="2"/>
      <c r="AZ351" s="4"/>
      <c r="BA351" s="4"/>
      <c r="BB351" s="2"/>
    </row>
    <row r="352" spans="1:54" ht="42.75" x14ac:dyDescent="0.2">
      <c r="A352" s="110">
        <v>5111</v>
      </c>
      <c r="B352" s="111">
        <v>318</v>
      </c>
      <c r="C352" s="175" t="s">
        <v>1406</v>
      </c>
      <c r="D352" s="110" t="s">
        <v>698</v>
      </c>
      <c r="E352" s="110" t="s">
        <v>2347</v>
      </c>
      <c r="F352" s="110"/>
      <c r="G352" s="110"/>
      <c r="H352" s="110"/>
      <c r="I352" s="110" t="s">
        <v>774</v>
      </c>
      <c r="J352" s="110">
        <v>0</v>
      </c>
      <c r="K352" s="110">
        <v>0</v>
      </c>
      <c r="L352" s="110" t="s">
        <v>108</v>
      </c>
      <c r="M352" s="113" t="s">
        <v>2255</v>
      </c>
      <c r="N352" s="112">
        <v>40129</v>
      </c>
      <c r="O352" s="115">
        <v>2058.5</v>
      </c>
      <c r="P352" s="110" t="s">
        <v>363</v>
      </c>
      <c r="Q352" s="110" t="s">
        <v>5088</v>
      </c>
      <c r="R352" s="2"/>
      <c r="T352" s="4"/>
      <c r="U352" s="4"/>
      <c r="V352" s="2"/>
      <c r="X352" s="4"/>
      <c r="Y352" s="4"/>
      <c r="Z352" s="2"/>
      <c r="AB352" s="4"/>
      <c r="AC352" s="4"/>
      <c r="AD352" s="2"/>
      <c r="AF352" s="4"/>
      <c r="AG352" s="4"/>
      <c r="AH352" s="2"/>
      <c r="AJ352" s="4"/>
      <c r="AK352" s="4"/>
      <c r="AL352" s="2"/>
      <c r="AN352" s="4"/>
      <c r="AO352" s="4"/>
      <c r="AP352" s="2"/>
      <c r="AR352" s="4"/>
      <c r="AS352" s="4"/>
      <c r="AT352" s="2"/>
      <c r="AV352" s="4"/>
      <c r="AW352" s="4"/>
      <c r="AX352" s="2"/>
      <c r="AZ352" s="4"/>
      <c r="BA352" s="4"/>
      <c r="BB352" s="2"/>
    </row>
    <row r="353" spans="1:54" ht="25.5" x14ac:dyDescent="0.2">
      <c r="A353" s="382" t="s">
        <v>5089</v>
      </c>
      <c r="B353" s="383"/>
      <c r="C353" s="383"/>
      <c r="D353" s="383"/>
      <c r="E353" s="383"/>
      <c r="F353" s="383"/>
      <c r="G353" s="383"/>
      <c r="H353" s="383"/>
      <c r="I353" s="383"/>
      <c r="J353" s="383"/>
      <c r="K353" s="383"/>
      <c r="L353" s="383"/>
      <c r="M353" s="383"/>
      <c r="N353" s="383"/>
      <c r="O353" s="383"/>
      <c r="P353" s="383"/>
      <c r="Q353" s="383"/>
      <c r="R353" s="2"/>
      <c r="T353" s="4"/>
      <c r="U353" s="4"/>
      <c r="V353" s="2"/>
      <c r="X353" s="4"/>
      <c r="Y353" s="4"/>
      <c r="Z353" s="2"/>
      <c r="AB353" s="4"/>
      <c r="AC353" s="4"/>
      <c r="AD353" s="2"/>
      <c r="AF353" s="4"/>
      <c r="AG353" s="4"/>
      <c r="AH353" s="2"/>
      <c r="AJ353" s="4"/>
      <c r="AK353" s="4"/>
      <c r="AL353" s="2"/>
      <c r="AN353" s="4"/>
      <c r="AO353" s="4"/>
      <c r="AP353" s="2"/>
      <c r="AR353" s="4"/>
      <c r="AS353" s="4"/>
      <c r="AT353" s="2"/>
      <c r="AV353" s="4"/>
      <c r="AW353" s="4"/>
      <c r="AX353" s="2"/>
      <c r="AZ353" s="4"/>
      <c r="BA353" s="4"/>
      <c r="BB353" s="2"/>
    </row>
    <row r="354" spans="1:54" ht="57" x14ac:dyDescent="0.2">
      <c r="A354" s="110">
        <v>5111</v>
      </c>
      <c r="B354" s="111">
        <v>319</v>
      </c>
      <c r="C354" s="175" t="s">
        <v>1384</v>
      </c>
      <c r="D354" s="110" t="s">
        <v>692</v>
      </c>
      <c r="E354" s="110" t="s">
        <v>2347</v>
      </c>
      <c r="F354" s="110"/>
      <c r="G354" s="110"/>
      <c r="H354" s="110"/>
      <c r="I354" s="110" t="s">
        <v>584</v>
      </c>
      <c r="J354" s="110">
        <v>0</v>
      </c>
      <c r="K354" s="110">
        <v>0</v>
      </c>
      <c r="L354" s="110" t="s">
        <v>108</v>
      </c>
      <c r="M354" s="113" t="s">
        <v>2255</v>
      </c>
      <c r="N354" s="112">
        <v>40129</v>
      </c>
      <c r="O354" s="115">
        <v>5117.5</v>
      </c>
      <c r="P354" s="110" t="s">
        <v>242</v>
      </c>
      <c r="Q354" s="110" t="s">
        <v>5090</v>
      </c>
      <c r="R354" s="2"/>
      <c r="T354" s="4"/>
      <c r="U354" s="4"/>
      <c r="V354" s="2"/>
      <c r="X354" s="4"/>
      <c r="Y354" s="4"/>
      <c r="Z354" s="2"/>
      <c r="AB354" s="4"/>
      <c r="AC354" s="4"/>
      <c r="AD354" s="2"/>
      <c r="AF354" s="4"/>
      <c r="AG354" s="4"/>
      <c r="AH354" s="2"/>
      <c r="AJ354" s="4"/>
      <c r="AK354" s="4"/>
      <c r="AL354" s="2"/>
      <c r="AN354" s="4"/>
      <c r="AO354" s="4"/>
      <c r="AP354" s="2"/>
      <c r="AR354" s="4"/>
      <c r="AS354" s="4"/>
      <c r="AT354" s="2"/>
      <c r="AV354" s="4"/>
      <c r="AW354" s="4"/>
      <c r="AX354" s="2"/>
      <c r="AZ354" s="4"/>
      <c r="BA354" s="4"/>
      <c r="BB354" s="2"/>
    </row>
    <row r="355" spans="1:54" ht="57" x14ac:dyDescent="0.2">
      <c r="A355" s="110">
        <v>5111</v>
      </c>
      <c r="B355" s="111">
        <v>320</v>
      </c>
      <c r="C355" s="175" t="s">
        <v>1558</v>
      </c>
      <c r="D355" s="110" t="s">
        <v>697</v>
      </c>
      <c r="E355" s="110" t="s">
        <v>2347</v>
      </c>
      <c r="F355" s="110"/>
      <c r="G355" s="110"/>
      <c r="H355" s="110"/>
      <c r="I355" s="110" t="s">
        <v>774</v>
      </c>
      <c r="J355" s="110">
        <v>0</v>
      </c>
      <c r="K355" s="110">
        <v>0</v>
      </c>
      <c r="L355" s="110" t="s">
        <v>108</v>
      </c>
      <c r="M355" s="113" t="s">
        <v>2255</v>
      </c>
      <c r="N355" s="112">
        <v>40129</v>
      </c>
      <c r="O355" s="115">
        <v>1311</v>
      </c>
      <c r="P355" s="110" t="s">
        <v>363</v>
      </c>
      <c r="Q355" s="110" t="s">
        <v>5090</v>
      </c>
      <c r="R355" s="2"/>
      <c r="T355" s="4"/>
      <c r="U355" s="4"/>
      <c r="V355" s="2"/>
      <c r="X355" s="4"/>
      <c r="Y355" s="4"/>
      <c r="Z355" s="2"/>
      <c r="AB355" s="4"/>
      <c r="AC355" s="4"/>
      <c r="AD355" s="2"/>
      <c r="AF355" s="4"/>
      <c r="AG355" s="4"/>
      <c r="AH355" s="2"/>
      <c r="AJ355" s="4"/>
      <c r="AK355" s="4"/>
      <c r="AL355" s="2"/>
      <c r="AN355" s="4"/>
      <c r="AO355" s="4"/>
      <c r="AP355" s="2"/>
      <c r="AR355" s="4"/>
      <c r="AS355" s="4"/>
      <c r="AT355" s="2"/>
      <c r="AV355" s="4"/>
      <c r="AW355" s="4"/>
      <c r="AX355" s="2"/>
      <c r="AZ355" s="4"/>
      <c r="BA355" s="4"/>
      <c r="BB355" s="2"/>
    </row>
    <row r="356" spans="1:54" ht="57" x14ac:dyDescent="0.2">
      <c r="A356" s="110">
        <v>5111</v>
      </c>
      <c r="B356" s="111">
        <v>321</v>
      </c>
      <c r="C356" s="175" t="s">
        <v>1559</v>
      </c>
      <c r="D356" s="110" t="s">
        <v>697</v>
      </c>
      <c r="E356" s="110" t="s">
        <v>2347</v>
      </c>
      <c r="F356" s="110"/>
      <c r="G356" s="110"/>
      <c r="H356" s="110"/>
      <c r="I356" s="110" t="s">
        <v>774</v>
      </c>
      <c r="J356" s="110">
        <v>0</v>
      </c>
      <c r="K356" s="110">
        <v>0</v>
      </c>
      <c r="L356" s="110" t="s">
        <v>108</v>
      </c>
      <c r="M356" s="113" t="s">
        <v>2255</v>
      </c>
      <c r="N356" s="112">
        <v>40129</v>
      </c>
      <c r="O356" s="115">
        <v>1311</v>
      </c>
      <c r="P356" s="110" t="s">
        <v>363</v>
      </c>
      <c r="Q356" s="110" t="s">
        <v>5090</v>
      </c>
      <c r="R356" s="2"/>
      <c r="T356" s="4"/>
      <c r="U356" s="4"/>
      <c r="V356" s="2"/>
      <c r="X356" s="4"/>
      <c r="Y356" s="4"/>
      <c r="Z356" s="2"/>
      <c r="AB356" s="4"/>
      <c r="AC356" s="4"/>
      <c r="AD356" s="2"/>
      <c r="AF356" s="4"/>
      <c r="AG356" s="4"/>
      <c r="AH356" s="2"/>
      <c r="AJ356" s="4"/>
      <c r="AK356" s="4"/>
      <c r="AL356" s="2"/>
      <c r="AN356" s="4"/>
      <c r="AO356" s="4"/>
      <c r="AP356" s="2"/>
      <c r="AR356" s="4"/>
      <c r="AS356" s="4"/>
      <c r="AT356" s="2"/>
      <c r="AV356" s="4"/>
      <c r="AW356" s="4"/>
      <c r="AX356" s="2"/>
      <c r="AZ356" s="4"/>
      <c r="BA356" s="4"/>
      <c r="BB356" s="2"/>
    </row>
    <row r="357" spans="1:54" ht="57" x14ac:dyDescent="0.2">
      <c r="A357" s="110">
        <v>5111</v>
      </c>
      <c r="B357" s="111">
        <v>322</v>
      </c>
      <c r="C357" s="175" t="s">
        <v>1560</v>
      </c>
      <c r="D357" s="110" t="s">
        <v>697</v>
      </c>
      <c r="E357" s="110" t="s">
        <v>2347</v>
      </c>
      <c r="F357" s="110"/>
      <c r="G357" s="110"/>
      <c r="H357" s="110"/>
      <c r="I357" s="110" t="s">
        <v>774</v>
      </c>
      <c r="J357" s="110">
        <v>0</v>
      </c>
      <c r="K357" s="110">
        <v>0</v>
      </c>
      <c r="L357" s="110" t="s">
        <v>108</v>
      </c>
      <c r="M357" s="113" t="s">
        <v>2255</v>
      </c>
      <c r="N357" s="112">
        <v>40129</v>
      </c>
      <c r="O357" s="115">
        <v>1311</v>
      </c>
      <c r="P357" s="110" t="s">
        <v>363</v>
      </c>
      <c r="Q357" s="110" t="s">
        <v>5090</v>
      </c>
      <c r="R357" s="2"/>
      <c r="T357" s="4"/>
      <c r="U357" s="4"/>
      <c r="V357" s="2"/>
      <c r="X357" s="4"/>
      <c r="Y357" s="4"/>
      <c r="Z357" s="2"/>
      <c r="AB357" s="4"/>
      <c r="AC357" s="4"/>
      <c r="AD357" s="2"/>
      <c r="AF357" s="4"/>
      <c r="AG357" s="4"/>
      <c r="AH357" s="2"/>
      <c r="AJ357" s="4"/>
      <c r="AK357" s="4"/>
      <c r="AL357" s="2"/>
      <c r="AN357" s="4"/>
      <c r="AO357" s="4"/>
      <c r="AP357" s="2"/>
      <c r="AR357" s="4"/>
      <c r="AS357" s="4"/>
      <c r="AT357" s="2"/>
      <c r="AV357" s="4"/>
      <c r="AW357" s="4"/>
      <c r="AX357" s="2"/>
      <c r="AZ357" s="4"/>
      <c r="BA357" s="4"/>
      <c r="BB357" s="2"/>
    </row>
    <row r="358" spans="1:54" ht="57" x14ac:dyDescent="0.2">
      <c r="A358" s="110">
        <v>5111</v>
      </c>
      <c r="B358" s="111">
        <v>323</v>
      </c>
      <c r="C358" s="175" t="s">
        <v>1561</v>
      </c>
      <c r="D358" s="110" t="s">
        <v>697</v>
      </c>
      <c r="E358" s="110" t="s">
        <v>2347</v>
      </c>
      <c r="F358" s="110"/>
      <c r="G358" s="110"/>
      <c r="H358" s="110"/>
      <c r="I358" s="110" t="s">
        <v>774</v>
      </c>
      <c r="J358" s="110">
        <v>0</v>
      </c>
      <c r="K358" s="110">
        <v>0</v>
      </c>
      <c r="L358" s="110" t="s">
        <v>108</v>
      </c>
      <c r="M358" s="113" t="s">
        <v>2255</v>
      </c>
      <c r="N358" s="112">
        <v>40129</v>
      </c>
      <c r="O358" s="115">
        <v>1311</v>
      </c>
      <c r="P358" s="110" t="s">
        <v>363</v>
      </c>
      <c r="Q358" s="110" t="s">
        <v>5090</v>
      </c>
      <c r="R358" s="2"/>
      <c r="T358" s="4"/>
      <c r="U358" s="4"/>
      <c r="V358" s="2"/>
      <c r="X358" s="4"/>
      <c r="Y358" s="4"/>
      <c r="Z358" s="2"/>
      <c r="AB358" s="4"/>
      <c r="AC358" s="4"/>
      <c r="AD358" s="2"/>
      <c r="AF358" s="4"/>
      <c r="AG358" s="4"/>
      <c r="AH358" s="2"/>
      <c r="AJ358" s="4"/>
      <c r="AK358" s="4"/>
      <c r="AL358" s="2"/>
      <c r="AN358" s="4"/>
      <c r="AO358" s="4"/>
      <c r="AP358" s="2"/>
      <c r="AR358" s="4"/>
      <c r="AS358" s="4"/>
      <c r="AT358" s="2"/>
      <c r="AV358" s="4"/>
      <c r="AW358" s="4"/>
      <c r="AX358" s="2"/>
      <c r="AZ358" s="4"/>
      <c r="BA358" s="4"/>
      <c r="BB358" s="2"/>
    </row>
    <row r="359" spans="1:54" ht="57" x14ac:dyDescent="0.2">
      <c r="A359" s="110">
        <v>5111</v>
      </c>
      <c r="B359" s="111">
        <v>324</v>
      </c>
      <c r="C359" s="175" t="s">
        <v>1562</v>
      </c>
      <c r="D359" s="110" t="s">
        <v>697</v>
      </c>
      <c r="E359" s="110" t="s">
        <v>2347</v>
      </c>
      <c r="F359" s="110"/>
      <c r="G359" s="110"/>
      <c r="H359" s="110"/>
      <c r="I359" s="110" t="s">
        <v>774</v>
      </c>
      <c r="J359" s="110">
        <v>0</v>
      </c>
      <c r="K359" s="110">
        <v>0</v>
      </c>
      <c r="L359" s="110" t="s">
        <v>108</v>
      </c>
      <c r="M359" s="113" t="s">
        <v>2255</v>
      </c>
      <c r="N359" s="112">
        <v>40129</v>
      </c>
      <c r="O359" s="115">
        <v>1311</v>
      </c>
      <c r="P359" s="110" t="s">
        <v>363</v>
      </c>
      <c r="Q359" s="110" t="s">
        <v>5090</v>
      </c>
      <c r="R359" s="2"/>
      <c r="T359" s="4"/>
      <c r="U359" s="4"/>
      <c r="V359" s="2"/>
      <c r="X359" s="4"/>
      <c r="Y359" s="4"/>
      <c r="Z359" s="2"/>
      <c r="AB359" s="4"/>
      <c r="AC359" s="4"/>
      <c r="AD359" s="2"/>
      <c r="AF359" s="4"/>
      <c r="AG359" s="4"/>
      <c r="AH359" s="2"/>
      <c r="AJ359" s="4"/>
      <c r="AK359" s="4"/>
      <c r="AL359" s="2"/>
      <c r="AN359" s="4"/>
      <c r="AO359" s="4"/>
      <c r="AP359" s="2"/>
      <c r="AR359" s="4"/>
      <c r="AS359" s="4"/>
      <c r="AT359" s="2"/>
      <c r="AV359" s="4"/>
      <c r="AW359" s="4"/>
      <c r="AX359" s="2"/>
      <c r="AZ359" s="4"/>
      <c r="BA359" s="4"/>
      <c r="BB359" s="2"/>
    </row>
    <row r="360" spans="1:54" ht="57" x14ac:dyDescent="0.2">
      <c r="A360" s="110">
        <v>5111</v>
      </c>
      <c r="B360" s="111">
        <v>325</v>
      </c>
      <c r="C360" s="175" t="s">
        <v>1563</v>
      </c>
      <c r="D360" s="110" t="s">
        <v>697</v>
      </c>
      <c r="E360" s="110" t="s">
        <v>2347</v>
      </c>
      <c r="F360" s="110"/>
      <c r="G360" s="110"/>
      <c r="H360" s="110"/>
      <c r="I360" s="110" t="s">
        <v>774</v>
      </c>
      <c r="J360" s="110">
        <v>0</v>
      </c>
      <c r="K360" s="110">
        <v>0</v>
      </c>
      <c r="L360" s="110" t="s">
        <v>108</v>
      </c>
      <c r="M360" s="113" t="s">
        <v>2255</v>
      </c>
      <c r="N360" s="112">
        <v>40129</v>
      </c>
      <c r="O360" s="115">
        <v>1311</v>
      </c>
      <c r="P360" s="110" t="s">
        <v>363</v>
      </c>
      <c r="Q360" s="110" t="s">
        <v>5090</v>
      </c>
      <c r="R360" s="2"/>
      <c r="T360" s="4"/>
      <c r="U360" s="4"/>
      <c r="V360" s="2"/>
      <c r="X360" s="4"/>
      <c r="Y360" s="4"/>
      <c r="Z360" s="2"/>
      <c r="AB360" s="4"/>
      <c r="AC360" s="4"/>
      <c r="AD360" s="2"/>
      <c r="AF360" s="4"/>
      <c r="AG360" s="4"/>
      <c r="AH360" s="2"/>
      <c r="AJ360" s="4"/>
      <c r="AK360" s="4"/>
      <c r="AL360" s="2"/>
      <c r="AN360" s="4"/>
      <c r="AO360" s="4"/>
      <c r="AP360" s="2"/>
      <c r="AR360" s="4"/>
      <c r="AS360" s="4"/>
      <c r="AT360" s="2"/>
      <c r="AV360" s="4"/>
      <c r="AW360" s="4"/>
      <c r="AX360" s="2"/>
      <c r="AZ360" s="4"/>
      <c r="BA360" s="4"/>
      <c r="BB360" s="2"/>
    </row>
    <row r="361" spans="1:54" ht="57" x14ac:dyDescent="0.2">
      <c r="A361" s="110">
        <v>5111</v>
      </c>
      <c r="B361" s="111">
        <v>326</v>
      </c>
      <c r="C361" s="175" t="s">
        <v>1564</v>
      </c>
      <c r="D361" s="110" t="s">
        <v>697</v>
      </c>
      <c r="E361" s="110" t="s">
        <v>2347</v>
      </c>
      <c r="F361" s="110"/>
      <c r="G361" s="110"/>
      <c r="H361" s="110"/>
      <c r="I361" s="110" t="s">
        <v>774</v>
      </c>
      <c r="J361" s="110">
        <v>0</v>
      </c>
      <c r="K361" s="110">
        <v>0</v>
      </c>
      <c r="L361" s="110" t="s">
        <v>108</v>
      </c>
      <c r="M361" s="113" t="s">
        <v>2255</v>
      </c>
      <c r="N361" s="112">
        <v>40129</v>
      </c>
      <c r="O361" s="115">
        <v>1311</v>
      </c>
      <c r="P361" s="110" t="s">
        <v>363</v>
      </c>
      <c r="Q361" s="110" t="s">
        <v>5090</v>
      </c>
      <c r="R361" s="2"/>
      <c r="T361" s="4"/>
      <c r="U361" s="4"/>
      <c r="V361" s="2"/>
      <c r="X361" s="4"/>
      <c r="Y361" s="4"/>
      <c r="Z361" s="2"/>
      <c r="AB361" s="4"/>
      <c r="AC361" s="4"/>
      <c r="AD361" s="2"/>
      <c r="AF361" s="4"/>
      <c r="AG361" s="4"/>
      <c r="AH361" s="2"/>
      <c r="AJ361" s="4"/>
      <c r="AK361" s="4"/>
      <c r="AL361" s="2"/>
      <c r="AN361" s="4"/>
      <c r="AO361" s="4"/>
      <c r="AP361" s="2"/>
      <c r="AR361" s="4"/>
      <c r="AS361" s="4"/>
      <c r="AT361" s="2"/>
      <c r="AV361" s="4"/>
      <c r="AW361" s="4"/>
      <c r="AX361" s="2"/>
      <c r="AZ361" s="4"/>
      <c r="BA361" s="4"/>
      <c r="BB361" s="2"/>
    </row>
    <row r="362" spans="1:54" ht="57" x14ac:dyDescent="0.2">
      <c r="A362" s="110">
        <v>5111</v>
      </c>
      <c r="B362" s="111">
        <v>327</v>
      </c>
      <c r="C362" s="175" t="s">
        <v>1433</v>
      </c>
      <c r="D362" s="110" t="s">
        <v>698</v>
      </c>
      <c r="E362" s="110" t="s">
        <v>2347</v>
      </c>
      <c r="F362" s="110"/>
      <c r="G362" s="110"/>
      <c r="H362" s="110"/>
      <c r="I362" s="110" t="s">
        <v>774</v>
      </c>
      <c r="J362" s="110">
        <v>0</v>
      </c>
      <c r="K362" s="110">
        <v>0</v>
      </c>
      <c r="L362" s="110" t="s">
        <v>108</v>
      </c>
      <c r="M362" s="113" t="s">
        <v>2255</v>
      </c>
      <c r="N362" s="112">
        <v>40129</v>
      </c>
      <c r="O362" s="115">
        <v>2058.5</v>
      </c>
      <c r="P362" s="110" t="s">
        <v>363</v>
      </c>
      <c r="Q362" s="110" t="s">
        <v>5090</v>
      </c>
      <c r="R362" s="2"/>
      <c r="T362" s="4"/>
      <c r="U362" s="4"/>
      <c r="V362" s="2"/>
      <c r="X362" s="4"/>
      <c r="Y362" s="4"/>
      <c r="Z362" s="2"/>
      <c r="AB362" s="4"/>
      <c r="AC362" s="4"/>
      <c r="AD362" s="2"/>
      <c r="AF362" s="4"/>
      <c r="AG362" s="4"/>
      <c r="AH362" s="2"/>
      <c r="AJ362" s="4"/>
      <c r="AK362" s="4"/>
      <c r="AL362" s="2"/>
      <c r="AN362" s="4"/>
      <c r="AO362" s="4"/>
      <c r="AP362" s="2"/>
      <c r="AR362" s="4"/>
      <c r="AS362" s="4"/>
      <c r="AT362" s="2"/>
      <c r="AV362" s="4"/>
      <c r="AW362" s="4"/>
      <c r="AX362" s="2"/>
      <c r="AZ362" s="4"/>
      <c r="BA362" s="4"/>
      <c r="BB362" s="2"/>
    </row>
    <row r="363" spans="1:54" ht="57" x14ac:dyDescent="0.2">
      <c r="A363" s="110">
        <v>5111</v>
      </c>
      <c r="B363" s="111">
        <v>328</v>
      </c>
      <c r="C363" s="175" t="s">
        <v>1434</v>
      </c>
      <c r="D363" s="110" t="s">
        <v>698</v>
      </c>
      <c r="E363" s="110" t="s">
        <v>2347</v>
      </c>
      <c r="F363" s="110"/>
      <c r="G363" s="110"/>
      <c r="H363" s="110"/>
      <c r="I363" s="110" t="s">
        <v>774</v>
      </c>
      <c r="J363" s="110">
        <v>0</v>
      </c>
      <c r="K363" s="110">
        <v>0</v>
      </c>
      <c r="L363" s="110" t="s">
        <v>108</v>
      </c>
      <c r="M363" s="113" t="s">
        <v>2255</v>
      </c>
      <c r="N363" s="112">
        <v>40129</v>
      </c>
      <c r="O363" s="115">
        <v>2058.5</v>
      </c>
      <c r="P363" s="110" t="s">
        <v>363</v>
      </c>
      <c r="Q363" s="110" t="s">
        <v>5090</v>
      </c>
      <c r="R363" s="2"/>
      <c r="T363" s="4"/>
      <c r="U363" s="4"/>
      <c r="V363" s="2"/>
      <c r="X363" s="4"/>
      <c r="Y363" s="4"/>
      <c r="Z363" s="2"/>
      <c r="AB363" s="4"/>
      <c r="AC363" s="4"/>
      <c r="AD363" s="2"/>
      <c r="AF363" s="4"/>
      <c r="AG363" s="4"/>
      <c r="AH363" s="2"/>
      <c r="AJ363" s="4"/>
      <c r="AK363" s="4"/>
      <c r="AL363" s="2"/>
      <c r="AN363" s="4"/>
      <c r="AO363" s="4"/>
      <c r="AP363" s="2"/>
      <c r="AR363" s="4"/>
      <c r="AS363" s="4"/>
      <c r="AT363" s="2"/>
      <c r="AV363" s="4"/>
      <c r="AW363" s="4"/>
      <c r="AX363" s="2"/>
      <c r="AZ363" s="4"/>
      <c r="BA363" s="4"/>
      <c r="BB363" s="2"/>
    </row>
    <row r="364" spans="1:54" ht="57" x14ac:dyDescent="0.2">
      <c r="A364" s="110">
        <v>5111</v>
      </c>
      <c r="B364" s="111">
        <v>329</v>
      </c>
      <c r="C364" s="175" t="s">
        <v>1435</v>
      </c>
      <c r="D364" s="110" t="s">
        <v>698</v>
      </c>
      <c r="E364" s="110" t="s">
        <v>2347</v>
      </c>
      <c r="F364" s="110"/>
      <c r="G364" s="110"/>
      <c r="H364" s="110"/>
      <c r="I364" s="110" t="s">
        <v>774</v>
      </c>
      <c r="J364" s="110">
        <v>0</v>
      </c>
      <c r="K364" s="110">
        <v>0</v>
      </c>
      <c r="L364" s="110" t="s">
        <v>108</v>
      </c>
      <c r="M364" s="113" t="s">
        <v>2255</v>
      </c>
      <c r="N364" s="112">
        <v>40129</v>
      </c>
      <c r="O364" s="115">
        <v>2058.5</v>
      </c>
      <c r="P364" s="110" t="s">
        <v>363</v>
      </c>
      <c r="Q364" s="110" t="s">
        <v>5090</v>
      </c>
      <c r="R364" s="2"/>
      <c r="T364" s="4"/>
      <c r="U364" s="4"/>
      <c r="V364" s="2"/>
      <c r="X364" s="4"/>
      <c r="Y364" s="4"/>
      <c r="Z364" s="2"/>
      <c r="AB364" s="4"/>
      <c r="AC364" s="4"/>
      <c r="AD364" s="2"/>
      <c r="AF364" s="4"/>
      <c r="AG364" s="4"/>
      <c r="AH364" s="2"/>
      <c r="AJ364" s="4"/>
      <c r="AK364" s="4"/>
      <c r="AL364" s="2"/>
      <c r="AN364" s="4"/>
      <c r="AO364" s="4"/>
      <c r="AP364" s="2"/>
      <c r="AR364" s="4"/>
      <c r="AS364" s="4"/>
      <c r="AT364" s="2"/>
      <c r="AV364" s="4"/>
      <c r="AW364" s="4"/>
      <c r="AX364" s="2"/>
      <c r="AZ364" s="4"/>
      <c r="BA364" s="4"/>
      <c r="BB364" s="2"/>
    </row>
    <row r="365" spans="1:54" ht="57" x14ac:dyDescent="0.2">
      <c r="A365" s="110">
        <v>5111</v>
      </c>
      <c r="B365" s="111">
        <v>330</v>
      </c>
      <c r="C365" s="175" t="s">
        <v>1436</v>
      </c>
      <c r="D365" s="110" t="s">
        <v>698</v>
      </c>
      <c r="E365" s="110" t="s">
        <v>2347</v>
      </c>
      <c r="F365" s="110"/>
      <c r="G365" s="110"/>
      <c r="H365" s="110"/>
      <c r="I365" s="110" t="s">
        <v>774</v>
      </c>
      <c r="J365" s="110">
        <v>0</v>
      </c>
      <c r="K365" s="110">
        <v>0</v>
      </c>
      <c r="L365" s="110" t="s">
        <v>108</v>
      </c>
      <c r="M365" s="113" t="s">
        <v>2255</v>
      </c>
      <c r="N365" s="112">
        <v>40129</v>
      </c>
      <c r="O365" s="115">
        <v>2058.5</v>
      </c>
      <c r="P365" s="110" t="s">
        <v>363</v>
      </c>
      <c r="Q365" s="110" t="s">
        <v>5090</v>
      </c>
      <c r="R365" s="2"/>
      <c r="T365" s="4"/>
      <c r="U365" s="4"/>
      <c r="V365" s="2"/>
      <c r="X365" s="4"/>
      <c r="Y365" s="4"/>
      <c r="Z365" s="2"/>
      <c r="AB365" s="4"/>
      <c r="AC365" s="4"/>
      <c r="AD365" s="2"/>
      <c r="AF365" s="4"/>
      <c r="AG365" s="4"/>
      <c r="AH365" s="2"/>
      <c r="AJ365" s="4"/>
      <c r="AK365" s="4"/>
      <c r="AL365" s="2"/>
      <c r="AN365" s="4"/>
      <c r="AO365" s="4"/>
      <c r="AP365" s="2"/>
      <c r="AR365" s="4"/>
      <c r="AS365" s="4"/>
      <c r="AT365" s="2"/>
      <c r="AV365" s="4"/>
      <c r="AW365" s="4"/>
      <c r="AX365" s="2"/>
      <c r="AZ365" s="4"/>
      <c r="BA365" s="4"/>
      <c r="BB365" s="2"/>
    </row>
    <row r="366" spans="1:54" ht="57" x14ac:dyDescent="0.2">
      <c r="A366" s="110">
        <v>5111</v>
      </c>
      <c r="B366" s="111">
        <v>331</v>
      </c>
      <c r="C366" s="175" t="s">
        <v>1437</v>
      </c>
      <c r="D366" s="110" t="s">
        <v>698</v>
      </c>
      <c r="E366" s="110" t="s">
        <v>2347</v>
      </c>
      <c r="F366" s="110"/>
      <c r="G366" s="110"/>
      <c r="H366" s="110"/>
      <c r="I366" s="110" t="s">
        <v>774</v>
      </c>
      <c r="J366" s="110">
        <v>0</v>
      </c>
      <c r="K366" s="110">
        <v>0</v>
      </c>
      <c r="L366" s="110" t="s">
        <v>108</v>
      </c>
      <c r="M366" s="113" t="s">
        <v>2255</v>
      </c>
      <c r="N366" s="112">
        <v>40129</v>
      </c>
      <c r="O366" s="115">
        <v>2058.5</v>
      </c>
      <c r="P366" s="110" t="s">
        <v>363</v>
      </c>
      <c r="Q366" s="110" t="s">
        <v>5090</v>
      </c>
      <c r="R366" s="2"/>
      <c r="T366" s="4"/>
      <c r="U366" s="4"/>
      <c r="V366" s="2"/>
      <c r="X366" s="4"/>
      <c r="Y366" s="4"/>
      <c r="Z366" s="2"/>
      <c r="AB366" s="4"/>
      <c r="AC366" s="4"/>
      <c r="AD366" s="2"/>
      <c r="AF366" s="4"/>
      <c r="AG366" s="4"/>
      <c r="AH366" s="2"/>
      <c r="AJ366" s="4"/>
      <c r="AK366" s="4"/>
      <c r="AL366" s="2"/>
      <c r="AN366" s="4"/>
      <c r="AO366" s="4"/>
      <c r="AP366" s="2"/>
      <c r="AR366" s="4"/>
      <c r="AS366" s="4"/>
      <c r="AT366" s="2"/>
      <c r="AV366" s="4"/>
      <c r="AW366" s="4"/>
      <c r="AX366" s="2"/>
      <c r="AZ366" s="4"/>
      <c r="BA366" s="4"/>
      <c r="BB366" s="2"/>
    </row>
    <row r="367" spans="1:54" ht="57" x14ac:dyDescent="0.2">
      <c r="A367" s="110">
        <v>5111</v>
      </c>
      <c r="B367" s="111">
        <v>332</v>
      </c>
      <c r="C367" s="175" t="s">
        <v>1438</v>
      </c>
      <c r="D367" s="110" t="s">
        <v>698</v>
      </c>
      <c r="E367" s="110" t="s">
        <v>2347</v>
      </c>
      <c r="F367" s="110"/>
      <c r="G367" s="110"/>
      <c r="H367" s="110"/>
      <c r="I367" s="110" t="s">
        <v>774</v>
      </c>
      <c r="J367" s="110">
        <v>0</v>
      </c>
      <c r="K367" s="110">
        <v>0</v>
      </c>
      <c r="L367" s="110" t="s">
        <v>108</v>
      </c>
      <c r="M367" s="113" t="s">
        <v>2255</v>
      </c>
      <c r="N367" s="112">
        <v>40129</v>
      </c>
      <c r="O367" s="115">
        <v>2058.5</v>
      </c>
      <c r="P367" s="110" t="s">
        <v>242</v>
      </c>
      <c r="Q367" s="110" t="s">
        <v>5090</v>
      </c>
      <c r="R367" s="2"/>
      <c r="T367" s="4"/>
      <c r="U367" s="4"/>
      <c r="V367" s="2"/>
      <c r="X367" s="4"/>
      <c r="Y367" s="4"/>
      <c r="Z367" s="2"/>
      <c r="AB367" s="4"/>
      <c r="AC367" s="4"/>
      <c r="AD367" s="2"/>
      <c r="AF367" s="4"/>
      <c r="AG367" s="4"/>
      <c r="AH367" s="2"/>
      <c r="AJ367" s="4"/>
      <c r="AK367" s="4"/>
      <c r="AL367" s="2"/>
      <c r="AN367" s="4"/>
      <c r="AO367" s="4"/>
      <c r="AP367" s="2"/>
      <c r="AR367" s="4"/>
      <c r="AS367" s="4"/>
      <c r="AT367" s="2"/>
      <c r="AV367" s="4"/>
      <c r="AW367" s="4"/>
      <c r="AX367" s="2"/>
      <c r="AZ367" s="4"/>
      <c r="BA367" s="4"/>
      <c r="BB367" s="2"/>
    </row>
    <row r="368" spans="1:54" ht="57" x14ac:dyDescent="0.2">
      <c r="A368" s="110">
        <v>5111</v>
      </c>
      <c r="B368" s="111">
        <v>333</v>
      </c>
      <c r="C368" s="175" t="s">
        <v>1439</v>
      </c>
      <c r="D368" s="110" t="s">
        <v>698</v>
      </c>
      <c r="E368" s="110" t="s">
        <v>2347</v>
      </c>
      <c r="F368" s="110"/>
      <c r="G368" s="110"/>
      <c r="H368" s="110"/>
      <c r="I368" s="110" t="s">
        <v>774</v>
      </c>
      <c r="J368" s="110">
        <v>0</v>
      </c>
      <c r="K368" s="110">
        <v>0</v>
      </c>
      <c r="L368" s="110" t="s">
        <v>108</v>
      </c>
      <c r="M368" s="113" t="s">
        <v>2255</v>
      </c>
      <c r="N368" s="112">
        <v>40129</v>
      </c>
      <c r="O368" s="115">
        <v>2058.5</v>
      </c>
      <c r="P368" s="110" t="s">
        <v>363</v>
      </c>
      <c r="Q368" s="110" t="s">
        <v>5090</v>
      </c>
      <c r="R368" s="2"/>
      <c r="T368" s="4"/>
      <c r="U368" s="4"/>
      <c r="V368" s="2"/>
      <c r="X368" s="4"/>
      <c r="Y368" s="4"/>
      <c r="Z368" s="2"/>
      <c r="AB368" s="4"/>
      <c r="AC368" s="4"/>
      <c r="AD368" s="2"/>
      <c r="AF368" s="4"/>
      <c r="AG368" s="4"/>
      <c r="AH368" s="2"/>
      <c r="AJ368" s="4"/>
      <c r="AK368" s="4"/>
      <c r="AL368" s="2"/>
      <c r="AN368" s="4"/>
      <c r="AO368" s="4"/>
      <c r="AP368" s="2"/>
      <c r="AR368" s="4"/>
      <c r="AS368" s="4"/>
      <c r="AT368" s="2"/>
      <c r="AV368" s="4"/>
      <c r="AW368" s="4"/>
      <c r="AX368" s="2"/>
      <c r="AZ368" s="4"/>
      <c r="BA368" s="4"/>
      <c r="BB368" s="2"/>
    </row>
    <row r="369" spans="1:54" ht="57" x14ac:dyDescent="0.2">
      <c r="A369" s="110">
        <v>5111</v>
      </c>
      <c r="B369" s="111">
        <v>334</v>
      </c>
      <c r="C369" s="175" t="s">
        <v>1440</v>
      </c>
      <c r="D369" s="110" t="s">
        <v>698</v>
      </c>
      <c r="E369" s="110" t="s">
        <v>2347</v>
      </c>
      <c r="F369" s="110"/>
      <c r="G369" s="110"/>
      <c r="H369" s="110"/>
      <c r="I369" s="110" t="s">
        <v>774</v>
      </c>
      <c r="J369" s="110">
        <v>0</v>
      </c>
      <c r="K369" s="110">
        <v>0</v>
      </c>
      <c r="L369" s="110" t="s">
        <v>108</v>
      </c>
      <c r="M369" s="113" t="s">
        <v>2255</v>
      </c>
      <c r="N369" s="112">
        <v>40129</v>
      </c>
      <c r="O369" s="115">
        <v>2058.5</v>
      </c>
      <c r="P369" s="110" t="s">
        <v>2158</v>
      </c>
      <c r="Q369" s="110" t="s">
        <v>5090</v>
      </c>
      <c r="R369" s="2"/>
      <c r="T369" s="4"/>
      <c r="U369" s="4"/>
      <c r="V369" s="2"/>
      <c r="X369" s="4"/>
      <c r="Y369" s="4"/>
      <c r="Z369" s="2"/>
      <c r="AB369" s="4"/>
      <c r="AC369" s="4"/>
      <c r="AD369" s="2"/>
      <c r="AF369" s="4"/>
      <c r="AG369" s="4"/>
      <c r="AH369" s="2"/>
      <c r="AJ369" s="4"/>
      <c r="AK369" s="4"/>
      <c r="AL369" s="2"/>
      <c r="AN369" s="4"/>
      <c r="AO369" s="4"/>
      <c r="AP369" s="2"/>
      <c r="AR369" s="4"/>
      <c r="AS369" s="4"/>
      <c r="AT369" s="2"/>
      <c r="AV369" s="4"/>
      <c r="AW369" s="4"/>
      <c r="AX369" s="2"/>
      <c r="AZ369" s="4"/>
      <c r="BA369" s="4"/>
      <c r="BB369" s="2"/>
    </row>
    <row r="370" spans="1:54" ht="57" x14ac:dyDescent="0.2">
      <c r="A370" s="110">
        <v>5111</v>
      </c>
      <c r="B370" s="111">
        <v>335</v>
      </c>
      <c r="C370" s="175" t="s">
        <v>1391</v>
      </c>
      <c r="D370" s="110" t="s">
        <v>587</v>
      </c>
      <c r="E370" s="110" t="s">
        <v>2347</v>
      </c>
      <c r="F370" s="110"/>
      <c r="G370" s="110"/>
      <c r="H370" s="110"/>
      <c r="I370" s="110" t="s">
        <v>1854</v>
      </c>
      <c r="J370" s="110">
        <v>0</v>
      </c>
      <c r="K370" s="110">
        <v>0</v>
      </c>
      <c r="L370" s="110" t="s">
        <v>108</v>
      </c>
      <c r="M370" s="113" t="s">
        <v>2255</v>
      </c>
      <c r="N370" s="112">
        <v>40129</v>
      </c>
      <c r="O370" s="115">
        <v>1845.75</v>
      </c>
      <c r="P370" s="110" t="s">
        <v>242</v>
      </c>
      <c r="Q370" s="110" t="s">
        <v>5090</v>
      </c>
      <c r="R370" s="2"/>
      <c r="T370" s="4"/>
      <c r="U370" s="4"/>
      <c r="V370" s="2"/>
      <c r="X370" s="4"/>
      <c r="Y370" s="4"/>
      <c r="Z370" s="2"/>
      <c r="AB370" s="4"/>
      <c r="AC370" s="4"/>
      <c r="AD370" s="2"/>
      <c r="AF370" s="4"/>
      <c r="AG370" s="4"/>
      <c r="AH370" s="2"/>
      <c r="AJ370" s="4"/>
      <c r="AK370" s="4"/>
      <c r="AL370" s="2"/>
      <c r="AN370" s="4"/>
      <c r="AO370" s="4"/>
      <c r="AP370" s="2"/>
      <c r="AR370" s="4"/>
      <c r="AS370" s="4"/>
      <c r="AT370" s="2"/>
      <c r="AV370" s="4"/>
      <c r="AW370" s="4"/>
      <c r="AX370" s="2"/>
      <c r="AZ370" s="4"/>
      <c r="BA370" s="4"/>
      <c r="BB370" s="2"/>
    </row>
    <row r="371" spans="1:54" ht="57" x14ac:dyDescent="0.2">
      <c r="A371" s="110">
        <v>5111</v>
      </c>
      <c r="B371" s="111">
        <v>336</v>
      </c>
      <c r="C371" s="175" t="s">
        <v>1392</v>
      </c>
      <c r="D371" s="110" t="s">
        <v>587</v>
      </c>
      <c r="E371" s="110" t="s">
        <v>2347</v>
      </c>
      <c r="F371" s="110"/>
      <c r="G371" s="110"/>
      <c r="H371" s="110"/>
      <c r="I371" s="110" t="s">
        <v>1854</v>
      </c>
      <c r="J371" s="110">
        <v>0</v>
      </c>
      <c r="K371" s="110">
        <v>0</v>
      </c>
      <c r="L371" s="110" t="s">
        <v>108</v>
      </c>
      <c r="M371" s="113" t="s">
        <v>2255</v>
      </c>
      <c r="N371" s="112">
        <v>40129</v>
      </c>
      <c r="O371" s="115">
        <v>1845.75</v>
      </c>
      <c r="P371" s="110" t="s">
        <v>363</v>
      </c>
      <c r="Q371" s="110" t="s">
        <v>5090</v>
      </c>
      <c r="R371" s="2"/>
      <c r="T371" s="4"/>
      <c r="U371" s="4"/>
      <c r="V371" s="2"/>
      <c r="X371" s="4"/>
      <c r="Y371" s="4"/>
      <c r="Z371" s="2"/>
      <c r="AB371" s="4"/>
      <c r="AC371" s="4"/>
      <c r="AD371" s="2"/>
      <c r="AF371" s="4"/>
      <c r="AG371" s="4"/>
      <c r="AH371" s="2"/>
      <c r="AJ371" s="4"/>
      <c r="AK371" s="4"/>
      <c r="AL371" s="2"/>
      <c r="AN371" s="4"/>
      <c r="AO371" s="4"/>
      <c r="AP371" s="2"/>
      <c r="AR371" s="4"/>
      <c r="AS371" s="4"/>
      <c r="AT371" s="2"/>
      <c r="AV371" s="4"/>
      <c r="AW371" s="4"/>
      <c r="AX371" s="2"/>
      <c r="AZ371" s="4"/>
      <c r="BA371" s="4"/>
      <c r="BB371" s="2"/>
    </row>
    <row r="372" spans="1:54" ht="57" x14ac:dyDescent="0.2">
      <c r="A372" s="110">
        <v>5111</v>
      </c>
      <c r="B372" s="111">
        <v>337</v>
      </c>
      <c r="C372" s="175" t="s">
        <v>1393</v>
      </c>
      <c r="D372" s="110" t="s">
        <v>587</v>
      </c>
      <c r="E372" s="110" t="s">
        <v>2347</v>
      </c>
      <c r="F372" s="110"/>
      <c r="G372" s="110"/>
      <c r="H372" s="110"/>
      <c r="I372" s="110" t="s">
        <v>1854</v>
      </c>
      <c r="J372" s="110">
        <v>0</v>
      </c>
      <c r="K372" s="110">
        <v>0</v>
      </c>
      <c r="L372" s="110" t="s">
        <v>108</v>
      </c>
      <c r="M372" s="113" t="s">
        <v>2255</v>
      </c>
      <c r="N372" s="112">
        <v>40129</v>
      </c>
      <c r="O372" s="115">
        <v>1845.75</v>
      </c>
      <c r="P372" s="110" t="s">
        <v>242</v>
      </c>
      <c r="Q372" s="110" t="s">
        <v>5090</v>
      </c>
      <c r="R372" s="2"/>
      <c r="T372" s="4"/>
      <c r="U372" s="4"/>
      <c r="V372" s="2"/>
      <c r="X372" s="4"/>
      <c r="Y372" s="4"/>
      <c r="Z372" s="2"/>
      <c r="AB372" s="4"/>
      <c r="AC372" s="4"/>
      <c r="AD372" s="2"/>
      <c r="AF372" s="4"/>
      <c r="AG372" s="4"/>
      <c r="AH372" s="2"/>
      <c r="AJ372" s="4"/>
      <c r="AK372" s="4"/>
      <c r="AL372" s="2"/>
      <c r="AN372" s="4"/>
      <c r="AO372" s="4"/>
      <c r="AP372" s="2"/>
      <c r="AR372" s="4"/>
      <c r="AS372" s="4"/>
      <c r="AT372" s="2"/>
      <c r="AV372" s="4"/>
      <c r="AW372" s="4"/>
      <c r="AX372" s="2"/>
      <c r="AZ372" s="4"/>
      <c r="BA372" s="4"/>
      <c r="BB372" s="2"/>
    </row>
    <row r="373" spans="1:54" ht="25.5" x14ac:dyDescent="0.2">
      <c r="A373" s="382" t="s">
        <v>5093</v>
      </c>
      <c r="B373" s="383"/>
      <c r="C373" s="383"/>
      <c r="D373" s="383"/>
      <c r="E373" s="383"/>
      <c r="F373" s="383"/>
      <c r="G373" s="383"/>
      <c r="H373" s="383"/>
      <c r="I373" s="383"/>
      <c r="J373" s="383"/>
      <c r="K373" s="383"/>
      <c r="L373" s="383"/>
      <c r="M373" s="383"/>
      <c r="N373" s="383"/>
      <c r="O373" s="383"/>
      <c r="P373" s="383"/>
      <c r="Q373" s="383"/>
      <c r="R373" s="2"/>
      <c r="T373" s="4"/>
      <c r="U373" s="4"/>
      <c r="V373" s="2"/>
      <c r="X373" s="4"/>
      <c r="Y373" s="4"/>
      <c r="Z373" s="2"/>
      <c r="AB373" s="4"/>
      <c r="AC373" s="4"/>
      <c r="AD373" s="2"/>
      <c r="AF373" s="4"/>
      <c r="AG373" s="4"/>
      <c r="AH373" s="2"/>
      <c r="AJ373" s="4"/>
      <c r="AK373" s="4"/>
      <c r="AL373" s="2"/>
      <c r="AN373" s="4"/>
      <c r="AO373" s="4"/>
      <c r="AP373" s="2"/>
      <c r="AR373" s="4"/>
      <c r="AS373" s="4"/>
      <c r="AT373" s="2"/>
      <c r="AV373" s="4"/>
      <c r="AW373" s="4"/>
      <c r="AX373" s="2"/>
      <c r="AZ373" s="4"/>
      <c r="BA373" s="4"/>
      <c r="BB373" s="2"/>
    </row>
    <row r="374" spans="1:54" ht="42.75" x14ac:dyDescent="0.2">
      <c r="A374" s="110">
        <v>5111</v>
      </c>
      <c r="B374" s="111">
        <v>338</v>
      </c>
      <c r="C374" s="175" t="s">
        <v>1543</v>
      </c>
      <c r="D374" s="110" t="s">
        <v>697</v>
      </c>
      <c r="E374" s="110" t="s">
        <v>2347</v>
      </c>
      <c r="F374" s="110"/>
      <c r="G374" s="110"/>
      <c r="H374" s="110"/>
      <c r="I374" s="110" t="s">
        <v>774</v>
      </c>
      <c r="J374" s="110">
        <v>0</v>
      </c>
      <c r="K374" s="110">
        <v>0</v>
      </c>
      <c r="L374" s="110" t="s">
        <v>108</v>
      </c>
      <c r="M374" s="113" t="s">
        <v>2255</v>
      </c>
      <c r="N374" s="112">
        <v>40129</v>
      </c>
      <c r="O374" s="115">
        <v>1311</v>
      </c>
      <c r="P374" s="110" t="s">
        <v>363</v>
      </c>
      <c r="Q374" s="110" t="s">
        <v>5094</v>
      </c>
      <c r="R374" s="2"/>
      <c r="T374" s="4"/>
      <c r="U374" s="4"/>
      <c r="V374" s="2"/>
      <c r="X374" s="4"/>
      <c r="Y374" s="4"/>
      <c r="Z374" s="2"/>
      <c r="AB374" s="4"/>
      <c r="AC374" s="4"/>
      <c r="AD374" s="2"/>
      <c r="AF374" s="4"/>
      <c r="AG374" s="4"/>
      <c r="AH374" s="2"/>
      <c r="AJ374" s="4"/>
      <c r="AK374" s="4"/>
      <c r="AL374" s="2"/>
      <c r="AN374" s="4"/>
      <c r="AO374" s="4"/>
      <c r="AP374" s="2"/>
      <c r="AR374" s="4"/>
      <c r="AS374" s="4"/>
      <c r="AT374" s="2"/>
      <c r="AV374" s="4"/>
      <c r="AW374" s="4"/>
      <c r="AX374" s="2"/>
      <c r="AZ374" s="4"/>
      <c r="BA374" s="4"/>
      <c r="BB374" s="2"/>
    </row>
    <row r="375" spans="1:54" ht="42.75" x14ac:dyDescent="0.2">
      <c r="A375" s="110">
        <v>5111</v>
      </c>
      <c r="B375" s="111">
        <v>339</v>
      </c>
      <c r="C375" s="175" t="s">
        <v>1544</v>
      </c>
      <c r="D375" s="110" t="s">
        <v>697</v>
      </c>
      <c r="E375" s="110" t="s">
        <v>2347</v>
      </c>
      <c r="F375" s="110"/>
      <c r="G375" s="110"/>
      <c r="H375" s="110"/>
      <c r="I375" s="110" t="s">
        <v>774</v>
      </c>
      <c r="J375" s="110">
        <v>0</v>
      </c>
      <c r="K375" s="110">
        <v>0</v>
      </c>
      <c r="L375" s="110" t="s">
        <v>108</v>
      </c>
      <c r="M375" s="113" t="s">
        <v>2255</v>
      </c>
      <c r="N375" s="112">
        <v>40129</v>
      </c>
      <c r="O375" s="115">
        <v>1311</v>
      </c>
      <c r="P375" s="110" t="s">
        <v>363</v>
      </c>
      <c r="Q375" s="110" t="s">
        <v>5094</v>
      </c>
      <c r="R375" s="2"/>
      <c r="T375" s="4"/>
      <c r="U375" s="4"/>
      <c r="V375" s="2"/>
      <c r="X375" s="4"/>
      <c r="Y375" s="4"/>
      <c r="Z375" s="2"/>
      <c r="AB375" s="4"/>
      <c r="AC375" s="4"/>
      <c r="AD375" s="2"/>
      <c r="AF375" s="4"/>
      <c r="AG375" s="4"/>
      <c r="AH375" s="2"/>
      <c r="AJ375" s="4"/>
      <c r="AK375" s="4"/>
      <c r="AL375" s="2"/>
      <c r="AN375" s="4"/>
      <c r="AO375" s="4"/>
      <c r="AP375" s="2"/>
      <c r="AR375" s="4"/>
      <c r="AS375" s="4"/>
      <c r="AT375" s="2"/>
      <c r="AV375" s="4"/>
      <c r="AW375" s="4"/>
      <c r="AX375" s="2"/>
      <c r="AZ375" s="4"/>
      <c r="BA375" s="4"/>
      <c r="BB375" s="2"/>
    </row>
    <row r="376" spans="1:54" ht="42.75" x14ac:dyDescent="0.2">
      <c r="A376" s="110">
        <v>5111</v>
      </c>
      <c r="B376" s="111">
        <v>340</v>
      </c>
      <c r="C376" s="175" t="s">
        <v>1448</v>
      </c>
      <c r="D376" s="110" t="s">
        <v>698</v>
      </c>
      <c r="E376" s="110" t="s">
        <v>2347</v>
      </c>
      <c r="F376" s="110"/>
      <c r="G376" s="110"/>
      <c r="H376" s="110"/>
      <c r="I376" s="110" t="s">
        <v>774</v>
      </c>
      <c r="J376" s="110">
        <v>0</v>
      </c>
      <c r="K376" s="110">
        <v>0</v>
      </c>
      <c r="L376" s="110" t="s">
        <v>108</v>
      </c>
      <c r="M376" s="113" t="s">
        <v>2255</v>
      </c>
      <c r="N376" s="112">
        <v>40129</v>
      </c>
      <c r="O376" s="115">
        <v>2058.5</v>
      </c>
      <c r="P376" s="110" t="s">
        <v>242</v>
      </c>
      <c r="Q376" s="110" t="s">
        <v>5094</v>
      </c>
      <c r="R376" s="2"/>
      <c r="T376" s="4"/>
      <c r="U376" s="4"/>
      <c r="V376" s="2"/>
      <c r="X376" s="4"/>
      <c r="Y376" s="4"/>
      <c r="Z376" s="2"/>
      <c r="AB376" s="4"/>
      <c r="AC376" s="4"/>
      <c r="AD376" s="2"/>
      <c r="AF376" s="4"/>
      <c r="AG376" s="4"/>
      <c r="AH376" s="2"/>
      <c r="AJ376" s="4"/>
      <c r="AK376" s="4"/>
      <c r="AL376" s="2"/>
      <c r="AN376" s="4"/>
      <c r="AO376" s="4"/>
      <c r="AP376" s="2"/>
      <c r="AR376" s="4"/>
      <c r="AS376" s="4"/>
      <c r="AT376" s="2"/>
      <c r="AV376" s="4"/>
      <c r="AW376" s="4"/>
      <c r="AX376" s="2"/>
      <c r="AZ376" s="4"/>
      <c r="BA376" s="4"/>
      <c r="BB376" s="2"/>
    </row>
    <row r="377" spans="1:54" ht="42.75" x14ac:dyDescent="0.2">
      <c r="A377" s="110">
        <v>5111</v>
      </c>
      <c r="B377" s="111">
        <v>341</v>
      </c>
      <c r="C377" s="175" t="s">
        <v>1450</v>
      </c>
      <c r="D377" s="110" t="s">
        <v>698</v>
      </c>
      <c r="E377" s="110" t="s">
        <v>2347</v>
      </c>
      <c r="F377" s="110"/>
      <c r="G377" s="110"/>
      <c r="H377" s="110"/>
      <c r="I377" s="110" t="s">
        <v>774</v>
      </c>
      <c r="J377" s="110">
        <v>0</v>
      </c>
      <c r="K377" s="110">
        <v>0</v>
      </c>
      <c r="L377" s="110" t="s">
        <v>108</v>
      </c>
      <c r="M377" s="113" t="s">
        <v>2255</v>
      </c>
      <c r="N377" s="112">
        <v>40129</v>
      </c>
      <c r="O377" s="115">
        <v>2058.5</v>
      </c>
      <c r="P377" s="110" t="s">
        <v>242</v>
      </c>
      <c r="Q377" s="110" t="s">
        <v>5094</v>
      </c>
      <c r="R377" s="2"/>
      <c r="T377" s="4"/>
      <c r="U377" s="4"/>
      <c r="V377" s="2"/>
      <c r="X377" s="4"/>
      <c r="Y377" s="4"/>
      <c r="Z377" s="2"/>
      <c r="AB377" s="4"/>
      <c r="AC377" s="4"/>
      <c r="AD377" s="2"/>
      <c r="AF377" s="4"/>
      <c r="AG377" s="4"/>
      <c r="AH377" s="2"/>
      <c r="AJ377" s="4"/>
      <c r="AK377" s="4"/>
      <c r="AL377" s="2"/>
      <c r="AN377" s="4"/>
      <c r="AO377" s="4"/>
      <c r="AP377" s="2"/>
      <c r="AR377" s="4"/>
      <c r="AS377" s="4"/>
      <c r="AT377" s="2"/>
      <c r="AV377" s="4"/>
      <c r="AW377" s="4"/>
      <c r="AX377" s="2"/>
      <c r="AZ377" s="4"/>
      <c r="BA377" s="4"/>
      <c r="BB377" s="2"/>
    </row>
    <row r="378" spans="1:54" ht="25.5" x14ac:dyDescent="0.2">
      <c r="A378" s="382" t="s">
        <v>5095</v>
      </c>
      <c r="B378" s="383"/>
      <c r="C378" s="383"/>
      <c r="D378" s="383"/>
      <c r="E378" s="383"/>
      <c r="F378" s="383"/>
      <c r="G378" s="383"/>
      <c r="H378" s="383"/>
      <c r="I378" s="383"/>
      <c r="J378" s="383"/>
      <c r="K378" s="383"/>
      <c r="L378" s="383"/>
      <c r="M378" s="383"/>
      <c r="N378" s="383"/>
      <c r="O378" s="383"/>
      <c r="P378" s="383"/>
      <c r="Q378" s="383"/>
      <c r="R378" s="2"/>
      <c r="T378" s="4"/>
      <c r="U378" s="4"/>
      <c r="V378" s="2"/>
      <c r="X378" s="4"/>
      <c r="Y378" s="4"/>
      <c r="Z378" s="2"/>
      <c r="AB378" s="4"/>
      <c r="AC378" s="4"/>
      <c r="AD378" s="2"/>
      <c r="AF378" s="4"/>
      <c r="AG378" s="4"/>
      <c r="AH378" s="2"/>
      <c r="AJ378" s="4"/>
      <c r="AK378" s="4"/>
      <c r="AL378" s="2"/>
      <c r="AN378" s="4"/>
      <c r="AO378" s="4"/>
      <c r="AP378" s="2"/>
      <c r="AR378" s="4"/>
      <c r="AS378" s="4"/>
      <c r="AT378" s="2"/>
      <c r="AV378" s="4"/>
      <c r="AW378" s="4"/>
      <c r="AX378" s="2"/>
      <c r="AZ378" s="4"/>
      <c r="BA378" s="4"/>
      <c r="BB378" s="2"/>
    </row>
    <row r="379" spans="1:54" ht="42.75" x14ac:dyDescent="0.2">
      <c r="A379" s="110">
        <v>5111</v>
      </c>
      <c r="B379" s="111">
        <v>342</v>
      </c>
      <c r="C379" s="175" t="s">
        <v>1649</v>
      </c>
      <c r="D379" s="110" t="s">
        <v>697</v>
      </c>
      <c r="E379" s="110" t="s">
        <v>2347</v>
      </c>
      <c r="F379" s="110"/>
      <c r="G379" s="110"/>
      <c r="H379" s="110"/>
      <c r="I379" s="110" t="s">
        <v>774</v>
      </c>
      <c r="J379" s="110">
        <v>0</v>
      </c>
      <c r="K379" s="110">
        <v>0</v>
      </c>
      <c r="L379" s="110" t="s">
        <v>108</v>
      </c>
      <c r="M379" s="113" t="s">
        <v>2255</v>
      </c>
      <c r="N379" s="112">
        <v>40129</v>
      </c>
      <c r="O379" s="115">
        <v>1311</v>
      </c>
      <c r="P379" s="110" t="s">
        <v>363</v>
      </c>
      <c r="Q379" s="110" t="s">
        <v>5096</v>
      </c>
      <c r="R379" s="2"/>
      <c r="T379" s="4"/>
      <c r="U379" s="4"/>
      <c r="V379" s="2"/>
      <c r="X379" s="4"/>
      <c r="Y379" s="4"/>
      <c r="Z379" s="2"/>
      <c r="AB379" s="4"/>
      <c r="AC379" s="4"/>
      <c r="AD379" s="2"/>
      <c r="AF379" s="4"/>
      <c r="AG379" s="4"/>
      <c r="AH379" s="2"/>
      <c r="AJ379" s="4"/>
      <c r="AK379" s="4"/>
      <c r="AL379" s="2"/>
      <c r="AN379" s="4"/>
      <c r="AO379" s="4"/>
      <c r="AP379" s="2"/>
      <c r="AR379" s="4"/>
      <c r="AS379" s="4"/>
      <c r="AT379" s="2"/>
      <c r="AV379" s="4"/>
      <c r="AW379" s="4"/>
      <c r="AX379" s="2"/>
      <c r="AZ379" s="4"/>
      <c r="BA379" s="4"/>
      <c r="BB379" s="2"/>
    </row>
    <row r="380" spans="1:54" ht="42.75" x14ac:dyDescent="0.2">
      <c r="A380" s="110">
        <v>5111</v>
      </c>
      <c r="B380" s="111">
        <v>343</v>
      </c>
      <c r="C380" s="175" t="s">
        <v>1650</v>
      </c>
      <c r="D380" s="110" t="s">
        <v>697</v>
      </c>
      <c r="E380" s="110" t="s">
        <v>2347</v>
      </c>
      <c r="F380" s="110"/>
      <c r="G380" s="110"/>
      <c r="H380" s="110"/>
      <c r="I380" s="110" t="s">
        <v>774</v>
      </c>
      <c r="J380" s="110">
        <v>0</v>
      </c>
      <c r="K380" s="110">
        <v>0</v>
      </c>
      <c r="L380" s="110" t="s">
        <v>108</v>
      </c>
      <c r="M380" s="113" t="s">
        <v>2255</v>
      </c>
      <c r="N380" s="112">
        <v>40129</v>
      </c>
      <c r="O380" s="115">
        <v>1311</v>
      </c>
      <c r="P380" s="110" t="s">
        <v>363</v>
      </c>
      <c r="Q380" s="110" t="s">
        <v>5096</v>
      </c>
      <c r="R380" s="2"/>
      <c r="T380" s="4"/>
      <c r="U380" s="4"/>
      <c r="V380" s="2"/>
      <c r="X380" s="4"/>
      <c r="Y380" s="4"/>
      <c r="Z380" s="2"/>
      <c r="AB380" s="4"/>
      <c r="AC380" s="4"/>
      <c r="AD380" s="2"/>
      <c r="AF380" s="4"/>
      <c r="AG380" s="4"/>
      <c r="AH380" s="2"/>
      <c r="AJ380" s="4"/>
      <c r="AK380" s="4"/>
      <c r="AL380" s="2"/>
      <c r="AN380" s="4"/>
      <c r="AO380" s="4"/>
      <c r="AP380" s="2"/>
      <c r="AR380" s="4"/>
      <c r="AS380" s="4"/>
      <c r="AT380" s="2"/>
      <c r="AV380" s="4"/>
      <c r="AW380" s="4"/>
      <c r="AX380" s="2"/>
      <c r="AZ380" s="4"/>
      <c r="BA380" s="4"/>
      <c r="BB380" s="2"/>
    </row>
    <row r="381" spans="1:54" ht="42.75" x14ac:dyDescent="0.2">
      <c r="A381" s="110">
        <v>5111</v>
      </c>
      <c r="B381" s="111">
        <v>344</v>
      </c>
      <c r="C381" s="175" t="s">
        <v>1446</v>
      </c>
      <c r="D381" s="110" t="s">
        <v>698</v>
      </c>
      <c r="E381" s="110" t="s">
        <v>2347</v>
      </c>
      <c r="F381" s="110"/>
      <c r="G381" s="110"/>
      <c r="H381" s="110"/>
      <c r="I381" s="110" t="s">
        <v>774</v>
      </c>
      <c r="J381" s="110">
        <v>0</v>
      </c>
      <c r="K381" s="110">
        <v>0</v>
      </c>
      <c r="L381" s="110" t="s">
        <v>108</v>
      </c>
      <c r="M381" s="113" t="s">
        <v>2255</v>
      </c>
      <c r="N381" s="112">
        <v>40129</v>
      </c>
      <c r="O381" s="115">
        <v>2058.5</v>
      </c>
      <c r="P381" s="110" t="s">
        <v>242</v>
      </c>
      <c r="Q381" s="110" t="s">
        <v>5096</v>
      </c>
      <c r="R381" s="2"/>
      <c r="T381" s="4"/>
      <c r="U381" s="4"/>
      <c r="V381" s="2"/>
      <c r="X381" s="4"/>
      <c r="Y381" s="4"/>
      <c r="Z381" s="2"/>
      <c r="AB381" s="4"/>
      <c r="AC381" s="4"/>
      <c r="AD381" s="2"/>
      <c r="AF381" s="4"/>
      <c r="AG381" s="4"/>
      <c r="AH381" s="2"/>
      <c r="AJ381" s="4"/>
      <c r="AK381" s="4"/>
      <c r="AL381" s="2"/>
      <c r="AN381" s="4"/>
      <c r="AO381" s="4"/>
      <c r="AP381" s="2"/>
      <c r="AR381" s="4"/>
      <c r="AS381" s="4"/>
      <c r="AT381" s="2"/>
      <c r="AV381" s="4"/>
      <c r="AW381" s="4"/>
      <c r="AX381" s="2"/>
      <c r="AZ381" s="4"/>
      <c r="BA381" s="4"/>
      <c r="BB381" s="2"/>
    </row>
    <row r="382" spans="1:54" ht="42.75" x14ac:dyDescent="0.2">
      <c r="A382" s="110">
        <v>5111</v>
      </c>
      <c r="B382" s="111">
        <v>345</v>
      </c>
      <c r="C382" s="175" t="s">
        <v>1447</v>
      </c>
      <c r="D382" s="110" t="s">
        <v>698</v>
      </c>
      <c r="E382" s="110" t="s">
        <v>2347</v>
      </c>
      <c r="F382" s="110"/>
      <c r="G382" s="110"/>
      <c r="H382" s="110"/>
      <c r="I382" s="110" t="s">
        <v>774</v>
      </c>
      <c r="J382" s="110">
        <v>0</v>
      </c>
      <c r="K382" s="110">
        <v>0</v>
      </c>
      <c r="L382" s="110" t="s">
        <v>108</v>
      </c>
      <c r="M382" s="113" t="s">
        <v>2255</v>
      </c>
      <c r="N382" s="112">
        <v>40129</v>
      </c>
      <c r="O382" s="115">
        <v>2058.5</v>
      </c>
      <c r="P382" s="110" t="s">
        <v>242</v>
      </c>
      <c r="Q382" s="110" t="s">
        <v>5096</v>
      </c>
      <c r="R382" s="2"/>
      <c r="T382" s="4"/>
      <c r="U382" s="4"/>
      <c r="V382" s="2"/>
      <c r="X382" s="4"/>
      <c r="Y382" s="4"/>
      <c r="Z382" s="2"/>
      <c r="AB382" s="4"/>
      <c r="AC382" s="4"/>
      <c r="AD382" s="2"/>
      <c r="AF382" s="4"/>
      <c r="AG382" s="4"/>
      <c r="AH382" s="2"/>
      <c r="AJ382" s="4"/>
      <c r="AK382" s="4"/>
      <c r="AL382" s="2"/>
      <c r="AN382" s="4"/>
      <c r="AO382" s="4"/>
      <c r="AP382" s="2"/>
      <c r="AR382" s="4"/>
      <c r="AS382" s="4"/>
      <c r="AT382" s="2"/>
      <c r="AV382" s="4"/>
      <c r="AW382" s="4"/>
      <c r="AX382" s="2"/>
      <c r="AZ382" s="4"/>
      <c r="BA382" s="4"/>
      <c r="BB382" s="2"/>
    </row>
    <row r="383" spans="1:54" ht="25.5" x14ac:dyDescent="0.2">
      <c r="A383" s="382" t="s">
        <v>5097</v>
      </c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2"/>
      <c r="T383" s="4"/>
      <c r="U383" s="4"/>
      <c r="V383" s="2"/>
      <c r="X383" s="4"/>
      <c r="Y383" s="4"/>
      <c r="Z383" s="2"/>
      <c r="AB383" s="4"/>
      <c r="AC383" s="4"/>
      <c r="AD383" s="2"/>
      <c r="AF383" s="4"/>
      <c r="AG383" s="4"/>
      <c r="AH383" s="2"/>
      <c r="AJ383" s="4"/>
      <c r="AK383" s="4"/>
      <c r="AL383" s="2"/>
      <c r="AN383" s="4"/>
      <c r="AO383" s="4"/>
      <c r="AP383" s="2"/>
      <c r="AR383" s="4"/>
      <c r="AS383" s="4"/>
      <c r="AT383" s="2"/>
      <c r="AV383" s="4"/>
      <c r="AW383" s="4"/>
      <c r="AX383" s="2"/>
      <c r="AZ383" s="4"/>
      <c r="BA383" s="4"/>
      <c r="BB383" s="2"/>
    </row>
    <row r="384" spans="1:54" ht="42.75" x14ac:dyDescent="0.2">
      <c r="A384" s="110">
        <v>5111</v>
      </c>
      <c r="B384" s="111">
        <v>346</v>
      </c>
      <c r="C384" s="175" t="s">
        <v>1531</v>
      </c>
      <c r="D384" s="110" t="s">
        <v>697</v>
      </c>
      <c r="E384" s="110" t="s">
        <v>2347</v>
      </c>
      <c r="F384" s="110"/>
      <c r="G384" s="110"/>
      <c r="H384" s="110"/>
      <c r="I384" s="110" t="s">
        <v>774</v>
      </c>
      <c r="J384" s="110">
        <v>0</v>
      </c>
      <c r="K384" s="110">
        <v>0</v>
      </c>
      <c r="L384" s="110" t="s">
        <v>108</v>
      </c>
      <c r="M384" s="113" t="s">
        <v>2255</v>
      </c>
      <c r="N384" s="112">
        <v>40129</v>
      </c>
      <c r="O384" s="115">
        <v>1311</v>
      </c>
      <c r="P384" s="110" t="s">
        <v>363</v>
      </c>
      <c r="Q384" s="110" t="s">
        <v>5098</v>
      </c>
      <c r="R384" s="2"/>
      <c r="T384" s="4"/>
      <c r="U384" s="4"/>
      <c r="V384" s="2"/>
      <c r="X384" s="4"/>
      <c r="Y384" s="4"/>
      <c r="Z384" s="2"/>
      <c r="AB384" s="4"/>
      <c r="AC384" s="4"/>
      <c r="AD384" s="2"/>
      <c r="AF384" s="4"/>
      <c r="AG384" s="4"/>
      <c r="AH384" s="2"/>
      <c r="AJ384" s="4"/>
      <c r="AK384" s="4"/>
      <c r="AL384" s="2"/>
      <c r="AN384" s="4"/>
      <c r="AO384" s="4"/>
      <c r="AP384" s="2"/>
      <c r="AR384" s="4"/>
      <c r="AS384" s="4"/>
      <c r="AT384" s="2"/>
      <c r="AV384" s="4"/>
      <c r="AW384" s="4"/>
      <c r="AX384" s="2"/>
      <c r="AZ384" s="4"/>
      <c r="BA384" s="4"/>
      <c r="BB384" s="2"/>
    </row>
    <row r="385" spans="1:54" ht="42.75" x14ac:dyDescent="0.2">
      <c r="A385" s="110">
        <v>5111</v>
      </c>
      <c r="B385" s="111">
        <v>347</v>
      </c>
      <c r="C385" s="175" t="s">
        <v>1421</v>
      </c>
      <c r="D385" s="110" t="s">
        <v>698</v>
      </c>
      <c r="E385" s="110" t="s">
        <v>2347</v>
      </c>
      <c r="F385" s="110"/>
      <c r="G385" s="110"/>
      <c r="H385" s="110"/>
      <c r="I385" s="110" t="s">
        <v>774</v>
      </c>
      <c r="J385" s="110">
        <v>0</v>
      </c>
      <c r="K385" s="110">
        <v>0</v>
      </c>
      <c r="L385" s="110" t="s">
        <v>108</v>
      </c>
      <c r="M385" s="113" t="s">
        <v>2255</v>
      </c>
      <c r="N385" s="112">
        <v>40129</v>
      </c>
      <c r="O385" s="115">
        <v>2058.5</v>
      </c>
      <c r="P385" s="110" t="s">
        <v>363</v>
      </c>
      <c r="Q385" s="110" t="s">
        <v>5098</v>
      </c>
      <c r="R385" s="2"/>
      <c r="T385" s="4"/>
      <c r="U385" s="4"/>
      <c r="V385" s="2"/>
      <c r="X385" s="4"/>
      <c r="Y385" s="4"/>
      <c r="Z385" s="2"/>
      <c r="AB385" s="4"/>
      <c r="AC385" s="4"/>
      <c r="AD385" s="2"/>
      <c r="AF385" s="4"/>
      <c r="AG385" s="4"/>
      <c r="AH385" s="2"/>
      <c r="AJ385" s="4"/>
      <c r="AK385" s="4"/>
      <c r="AL385" s="2"/>
      <c r="AN385" s="4"/>
      <c r="AO385" s="4"/>
      <c r="AP385" s="2"/>
      <c r="AR385" s="4"/>
      <c r="AS385" s="4"/>
      <c r="AT385" s="2"/>
      <c r="AV385" s="4"/>
      <c r="AW385" s="4"/>
      <c r="AX385" s="2"/>
      <c r="AZ385" s="4"/>
      <c r="BA385" s="4"/>
      <c r="BB385" s="2"/>
    </row>
    <row r="386" spans="1:54" ht="42.75" x14ac:dyDescent="0.2">
      <c r="A386" s="110">
        <v>5111</v>
      </c>
      <c r="B386" s="111">
        <v>348</v>
      </c>
      <c r="C386" s="175" t="s">
        <v>1422</v>
      </c>
      <c r="D386" s="110" t="s">
        <v>698</v>
      </c>
      <c r="E386" s="110" t="s">
        <v>2347</v>
      </c>
      <c r="F386" s="110"/>
      <c r="G386" s="110"/>
      <c r="H386" s="110"/>
      <c r="I386" s="110" t="s">
        <v>774</v>
      </c>
      <c r="J386" s="110">
        <v>0</v>
      </c>
      <c r="K386" s="110">
        <v>0</v>
      </c>
      <c r="L386" s="110" t="s">
        <v>108</v>
      </c>
      <c r="M386" s="113" t="s">
        <v>2255</v>
      </c>
      <c r="N386" s="112">
        <v>40129</v>
      </c>
      <c r="O386" s="115">
        <v>2058.5</v>
      </c>
      <c r="P386" s="110" t="s">
        <v>363</v>
      </c>
      <c r="Q386" s="110" t="s">
        <v>5098</v>
      </c>
      <c r="R386" s="2"/>
      <c r="T386" s="4"/>
      <c r="U386" s="4"/>
      <c r="V386" s="2"/>
      <c r="X386" s="4"/>
      <c r="Y386" s="4"/>
      <c r="Z386" s="2"/>
      <c r="AB386" s="4"/>
      <c r="AC386" s="4"/>
      <c r="AD386" s="2"/>
      <c r="AF386" s="4"/>
      <c r="AG386" s="4"/>
      <c r="AH386" s="2"/>
      <c r="AJ386" s="4"/>
      <c r="AK386" s="4"/>
      <c r="AL386" s="2"/>
      <c r="AN386" s="4"/>
      <c r="AO386" s="4"/>
      <c r="AP386" s="2"/>
      <c r="AR386" s="4"/>
      <c r="AS386" s="4"/>
      <c r="AT386" s="2"/>
      <c r="AV386" s="4"/>
      <c r="AW386" s="4"/>
      <c r="AX386" s="2"/>
      <c r="AZ386" s="4"/>
      <c r="BA386" s="4"/>
      <c r="BB386" s="2"/>
    </row>
    <row r="387" spans="1:54" ht="42.75" x14ac:dyDescent="0.2">
      <c r="A387" s="110">
        <v>5111</v>
      </c>
      <c r="B387" s="111">
        <v>349</v>
      </c>
      <c r="C387" s="175" t="s">
        <v>1423</v>
      </c>
      <c r="D387" s="110" t="s">
        <v>698</v>
      </c>
      <c r="E387" s="110" t="s">
        <v>2347</v>
      </c>
      <c r="F387" s="110"/>
      <c r="G387" s="110"/>
      <c r="H387" s="110"/>
      <c r="I387" s="110" t="s">
        <v>774</v>
      </c>
      <c r="J387" s="110">
        <v>0</v>
      </c>
      <c r="K387" s="110">
        <v>0</v>
      </c>
      <c r="L387" s="110" t="s">
        <v>108</v>
      </c>
      <c r="M387" s="113" t="s">
        <v>2255</v>
      </c>
      <c r="N387" s="112">
        <v>40129</v>
      </c>
      <c r="O387" s="115">
        <v>2058.5</v>
      </c>
      <c r="P387" s="110" t="s">
        <v>363</v>
      </c>
      <c r="Q387" s="110" t="s">
        <v>5098</v>
      </c>
      <c r="R387" s="2"/>
      <c r="T387" s="4"/>
      <c r="U387" s="4"/>
      <c r="V387" s="2"/>
      <c r="X387" s="4"/>
      <c r="Y387" s="4"/>
      <c r="Z387" s="2"/>
      <c r="AB387" s="4"/>
      <c r="AC387" s="4"/>
      <c r="AD387" s="2"/>
      <c r="AF387" s="4"/>
      <c r="AG387" s="4"/>
      <c r="AH387" s="2"/>
      <c r="AJ387" s="4"/>
      <c r="AK387" s="4"/>
      <c r="AL387" s="2"/>
      <c r="AN387" s="4"/>
      <c r="AO387" s="4"/>
      <c r="AP387" s="2"/>
      <c r="AR387" s="4"/>
      <c r="AS387" s="4"/>
      <c r="AT387" s="2"/>
      <c r="AV387" s="4"/>
      <c r="AW387" s="4"/>
      <c r="AX387" s="2"/>
      <c r="AZ387" s="4"/>
      <c r="BA387" s="4"/>
      <c r="BB387" s="2"/>
    </row>
    <row r="388" spans="1:54" ht="42.75" x14ac:dyDescent="0.2">
      <c r="A388" s="110">
        <v>5111</v>
      </c>
      <c r="B388" s="111">
        <v>350</v>
      </c>
      <c r="C388" s="175" t="s">
        <v>1424</v>
      </c>
      <c r="D388" s="110" t="s">
        <v>698</v>
      </c>
      <c r="E388" s="110" t="s">
        <v>2347</v>
      </c>
      <c r="F388" s="110"/>
      <c r="G388" s="110"/>
      <c r="H388" s="110"/>
      <c r="I388" s="110" t="s">
        <v>774</v>
      </c>
      <c r="J388" s="110">
        <v>0</v>
      </c>
      <c r="K388" s="110">
        <v>0</v>
      </c>
      <c r="L388" s="110" t="s">
        <v>108</v>
      </c>
      <c r="M388" s="113" t="s">
        <v>2255</v>
      </c>
      <c r="N388" s="112">
        <v>40129</v>
      </c>
      <c r="O388" s="115">
        <v>2058.5</v>
      </c>
      <c r="P388" s="110" t="s">
        <v>242</v>
      </c>
      <c r="Q388" s="110" t="s">
        <v>5098</v>
      </c>
      <c r="R388" s="2"/>
      <c r="T388" s="4"/>
      <c r="U388" s="4"/>
      <c r="V388" s="2"/>
      <c r="X388" s="4"/>
      <c r="Y388" s="4"/>
      <c r="Z388" s="2"/>
      <c r="AB388" s="4"/>
      <c r="AC388" s="4"/>
      <c r="AD388" s="2"/>
      <c r="AF388" s="4"/>
      <c r="AG388" s="4"/>
      <c r="AH388" s="2"/>
      <c r="AJ388" s="4"/>
      <c r="AK388" s="4"/>
      <c r="AL388" s="2"/>
      <c r="AN388" s="4"/>
      <c r="AO388" s="4"/>
      <c r="AP388" s="2"/>
      <c r="AR388" s="4"/>
      <c r="AS388" s="4"/>
      <c r="AT388" s="2"/>
      <c r="AV388" s="4"/>
      <c r="AW388" s="4"/>
      <c r="AX388" s="2"/>
      <c r="AZ388" s="4"/>
      <c r="BA388" s="4"/>
      <c r="BB388" s="2"/>
    </row>
    <row r="389" spans="1:54" ht="25.5" x14ac:dyDescent="0.2">
      <c r="A389" s="382" t="s">
        <v>5099</v>
      </c>
      <c r="B389" s="383"/>
      <c r="C389" s="383"/>
      <c r="D389" s="383"/>
      <c r="E389" s="383"/>
      <c r="F389" s="383"/>
      <c r="G389" s="383"/>
      <c r="H389" s="383"/>
      <c r="I389" s="383"/>
      <c r="J389" s="383"/>
      <c r="K389" s="383"/>
      <c r="L389" s="383"/>
      <c r="M389" s="383"/>
      <c r="N389" s="383"/>
      <c r="O389" s="383"/>
      <c r="P389" s="383"/>
      <c r="Q389" s="383"/>
      <c r="R389" s="2"/>
      <c r="T389" s="4"/>
      <c r="U389" s="4"/>
      <c r="V389" s="2"/>
      <c r="X389" s="4"/>
      <c r="Y389" s="4"/>
      <c r="Z389" s="2"/>
      <c r="AB389" s="4"/>
      <c r="AC389" s="4"/>
      <c r="AD389" s="2"/>
      <c r="AF389" s="4"/>
      <c r="AG389" s="4"/>
      <c r="AH389" s="2"/>
      <c r="AJ389" s="4"/>
      <c r="AK389" s="4"/>
      <c r="AL389" s="2"/>
      <c r="AN389" s="4"/>
      <c r="AO389" s="4"/>
      <c r="AP389" s="2"/>
      <c r="AR389" s="4"/>
      <c r="AS389" s="4"/>
      <c r="AT389" s="2"/>
      <c r="AV389" s="4"/>
      <c r="AW389" s="4"/>
      <c r="AX389" s="2"/>
      <c r="AZ389" s="4"/>
      <c r="BA389" s="4"/>
      <c r="BB389" s="2"/>
    </row>
    <row r="390" spans="1:54" ht="42.75" x14ac:dyDescent="0.2">
      <c r="A390" s="110">
        <v>5111</v>
      </c>
      <c r="B390" s="111">
        <v>351</v>
      </c>
      <c r="C390" s="175" t="s">
        <v>1385</v>
      </c>
      <c r="D390" s="110" t="s">
        <v>692</v>
      </c>
      <c r="E390" s="110" t="s">
        <v>2347</v>
      </c>
      <c r="F390" s="110"/>
      <c r="G390" s="110"/>
      <c r="H390" s="110"/>
      <c r="I390" s="110" t="s">
        <v>584</v>
      </c>
      <c r="J390" s="110">
        <v>0</v>
      </c>
      <c r="K390" s="110">
        <v>0</v>
      </c>
      <c r="L390" s="110" t="s">
        <v>108</v>
      </c>
      <c r="M390" s="113" t="s">
        <v>2255</v>
      </c>
      <c r="N390" s="112">
        <v>40129</v>
      </c>
      <c r="O390" s="115">
        <v>5117.5</v>
      </c>
      <c r="P390" s="110" t="s">
        <v>242</v>
      </c>
      <c r="Q390" s="110" t="s">
        <v>5100</v>
      </c>
      <c r="R390" s="2"/>
      <c r="T390" s="4"/>
      <c r="U390" s="4"/>
      <c r="V390" s="2"/>
      <c r="X390" s="4"/>
      <c r="Y390" s="4"/>
      <c r="Z390" s="2"/>
      <c r="AB390" s="4"/>
      <c r="AC390" s="4"/>
      <c r="AD390" s="2"/>
      <c r="AF390" s="4"/>
      <c r="AG390" s="4"/>
      <c r="AH390" s="2"/>
      <c r="AJ390" s="4"/>
      <c r="AK390" s="4"/>
      <c r="AL390" s="2"/>
      <c r="AN390" s="4"/>
      <c r="AO390" s="4"/>
      <c r="AP390" s="2"/>
      <c r="AR390" s="4"/>
      <c r="AS390" s="4"/>
      <c r="AT390" s="2"/>
      <c r="AV390" s="4"/>
      <c r="AW390" s="4"/>
      <c r="AX390" s="2"/>
      <c r="AZ390" s="4"/>
      <c r="BA390" s="4"/>
      <c r="BB390" s="2"/>
    </row>
    <row r="391" spans="1:54" ht="42.75" x14ac:dyDescent="0.2">
      <c r="A391" s="110">
        <v>5111</v>
      </c>
      <c r="B391" s="111">
        <v>352</v>
      </c>
      <c r="C391" s="175" t="s">
        <v>1571</v>
      </c>
      <c r="D391" s="110" t="s">
        <v>697</v>
      </c>
      <c r="E391" s="110" t="s">
        <v>2347</v>
      </c>
      <c r="F391" s="110"/>
      <c r="G391" s="110"/>
      <c r="H391" s="110"/>
      <c r="I391" s="110" t="s">
        <v>774</v>
      </c>
      <c r="J391" s="110">
        <v>0</v>
      </c>
      <c r="K391" s="110">
        <v>0</v>
      </c>
      <c r="L391" s="110" t="s">
        <v>108</v>
      </c>
      <c r="M391" s="113" t="s">
        <v>2255</v>
      </c>
      <c r="N391" s="112">
        <v>40129</v>
      </c>
      <c r="O391" s="115">
        <v>1311</v>
      </c>
      <c r="P391" s="110" t="s">
        <v>363</v>
      </c>
      <c r="Q391" s="110" t="s">
        <v>5100</v>
      </c>
      <c r="R391" s="2"/>
      <c r="T391" s="4"/>
      <c r="U391" s="4"/>
      <c r="V391" s="2"/>
      <c r="X391" s="4"/>
      <c r="Y391" s="4"/>
      <c r="Z391" s="2"/>
      <c r="AB391" s="4"/>
      <c r="AC391" s="4"/>
      <c r="AD391" s="2"/>
      <c r="AF391" s="4"/>
      <c r="AG391" s="4"/>
      <c r="AH391" s="2"/>
      <c r="AJ391" s="4"/>
      <c r="AK391" s="4"/>
      <c r="AL391" s="2"/>
      <c r="AN391" s="4"/>
      <c r="AO391" s="4"/>
      <c r="AP391" s="2"/>
      <c r="AR391" s="4"/>
      <c r="AS391" s="4"/>
      <c r="AT391" s="2"/>
      <c r="AV391" s="4"/>
      <c r="AW391" s="4"/>
      <c r="AX391" s="2"/>
      <c r="AZ391" s="4"/>
      <c r="BA391" s="4"/>
      <c r="BB391" s="2"/>
    </row>
    <row r="392" spans="1:54" ht="42.75" x14ac:dyDescent="0.2">
      <c r="A392" s="110">
        <v>5111</v>
      </c>
      <c r="B392" s="111">
        <v>353</v>
      </c>
      <c r="C392" s="175" t="s">
        <v>1572</v>
      </c>
      <c r="D392" s="110" t="s">
        <v>697</v>
      </c>
      <c r="E392" s="110" t="s">
        <v>2347</v>
      </c>
      <c r="F392" s="110"/>
      <c r="G392" s="110"/>
      <c r="H392" s="110"/>
      <c r="I392" s="110" t="s">
        <v>774</v>
      </c>
      <c r="J392" s="110">
        <v>0</v>
      </c>
      <c r="K392" s="110">
        <v>0</v>
      </c>
      <c r="L392" s="110" t="s">
        <v>108</v>
      </c>
      <c r="M392" s="113" t="s">
        <v>2255</v>
      </c>
      <c r="N392" s="112">
        <v>40129</v>
      </c>
      <c r="O392" s="115">
        <v>1311</v>
      </c>
      <c r="P392" s="110" t="s">
        <v>363</v>
      </c>
      <c r="Q392" s="110" t="s">
        <v>5100</v>
      </c>
      <c r="R392" s="2"/>
      <c r="T392" s="4"/>
      <c r="U392" s="4"/>
      <c r="V392" s="2"/>
      <c r="X392" s="4"/>
      <c r="Y392" s="4"/>
      <c r="Z392" s="2"/>
      <c r="AB392" s="4"/>
      <c r="AC392" s="4"/>
      <c r="AD392" s="2"/>
      <c r="AF392" s="4"/>
      <c r="AG392" s="4"/>
      <c r="AH392" s="2"/>
      <c r="AJ392" s="4"/>
      <c r="AK392" s="4"/>
      <c r="AL392" s="2"/>
      <c r="AN392" s="4"/>
      <c r="AO392" s="4"/>
      <c r="AP392" s="2"/>
      <c r="AR392" s="4"/>
      <c r="AS392" s="4"/>
      <c r="AT392" s="2"/>
      <c r="AV392" s="4"/>
      <c r="AW392" s="4"/>
      <c r="AX392" s="2"/>
      <c r="AZ392" s="4"/>
      <c r="BA392" s="4"/>
      <c r="BB392" s="2"/>
    </row>
    <row r="393" spans="1:54" ht="42.75" x14ac:dyDescent="0.2">
      <c r="A393" s="110">
        <v>5111</v>
      </c>
      <c r="B393" s="111">
        <v>354</v>
      </c>
      <c r="C393" s="175" t="s">
        <v>1415</v>
      </c>
      <c r="D393" s="110" t="s">
        <v>698</v>
      </c>
      <c r="E393" s="110" t="s">
        <v>2347</v>
      </c>
      <c r="F393" s="110"/>
      <c r="G393" s="110"/>
      <c r="H393" s="110"/>
      <c r="I393" s="110" t="s">
        <v>774</v>
      </c>
      <c r="J393" s="110">
        <v>0</v>
      </c>
      <c r="K393" s="110">
        <v>0</v>
      </c>
      <c r="L393" s="110" t="s">
        <v>108</v>
      </c>
      <c r="M393" s="113" t="s">
        <v>2255</v>
      </c>
      <c r="N393" s="112">
        <v>40129</v>
      </c>
      <c r="O393" s="115">
        <v>2058.5</v>
      </c>
      <c r="P393" s="110" t="s">
        <v>363</v>
      </c>
      <c r="Q393" s="110" t="s">
        <v>5100</v>
      </c>
      <c r="R393" s="2"/>
      <c r="T393" s="4"/>
      <c r="U393" s="4"/>
      <c r="V393" s="2"/>
      <c r="X393" s="4"/>
      <c r="Y393" s="4"/>
      <c r="Z393" s="2"/>
      <c r="AB393" s="4"/>
      <c r="AC393" s="4"/>
      <c r="AD393" s="2"/>
      <c r="AF393" s="4"/>
      <c r="AG393" s="4"/>
      <c r="AH393" s="2"/>
      <c r="AJ393" s="4"/>
      <c r="AK393" s="4"/>
      <c r="AL393" s="2"/>
      <c r="AN393" s="4"/>
      <c r="AO393" s="4"/>
      <c r="AP393" s="2"/>
      <c r="AR393" s="4"/>
      <c r="AS393" s="4"/>
      <c r="AT393" s="2"/>
      <c r="AV393" s="4"/>
      <c r="AW393" s="4"/>
      <c r="AX393" s="2"/>
      <c r="AZ393" s="4"/>
      <c r="BA393" s="4"/>
      <c r="BB393" s="2"/>
    </row>
    <row r="394" spans="1:54" ht="42.75" x14ac:dyDescent="0.2">
      <c r="A394" s="110">
        <v>5111</v>
      </c>
      <c r="B394" s="111">
        <v>355</v>
      </c>
      <c r="C394" s="175" t="s">
        <v>1449</v>
      </c>
      <c r="D394" s="110" t="s">
        <v>698</v>
      </c>
      <c r="E394" s="110" t="s">
        <v>2347</v>
      </c>
      <c r="F394" s="110"/>
      <c r="G394" s="110"/>
      <c r="H394" s="110"/>
      <c r="I394" s="110" t="s">
        <v>774</v>
      </c>
      <c r="J394" s="110">
        <v>0</v>
      </c>
      <c r="K394" s="110">
        <v>0</v>
      </c>
      <c r="L394" s="110" t="s">
        <v>108</v>
      </c>
      <c r="M394" s="113" t="s">
        <v>2255</v>
      </c>
      <c r="N394" s="112">
        <v>40129</v>
      </c>
      <c r="O394" s="115">
        <v>2058.5</v>
      </c>
      <c r="P394" s="110" t="s">
        <v>363</v>
      </c>
      <c r="Q394" s="110" t="s">
        <v>5100</v>
      </c>
      <c r="R394" s="2"/>
      <c r="T394" s="4"/>
      <c r="U394" s="4"/>
      <c r="V394" s="2"/>
      <c r="X394" s="4"/>
      <c r="Y394" s="4"/>
      <c r="Z394" s="2"/>
      <c r="AB394" s="4"/>
      <c r="AC394" s="4"/>
      <c r="AD394" s="2"/>
      <c r="AF394" s="4"/>
      <c r="AG394" s="4"/>
      <c r="AH394" s="2"/>
      <c r="AJ394" s="4"/>
      <c r="AK394" s="4"/>
      <c r="AL394" s="2"/>
      <c r="AN394" s="4"/>
      <c r="AO394" s="4"/>
      <c r="AP394" s="2"/>
      <c r="AR394" s="4"/>
      <c r="AS394" s="4"/>
      <c r="AT394" s="2"/>
      <c r="AV394" s="4"/>
      <c r="AW394" s="4"/>
      <c r="AX394" s="2"/>
      <c r="AZ394" s="4"/>
      <c r="BA394" s="4"/>
      <c r="BB394" s="2"/>
    </row>
    <row r="395" spans="1:54" ht="25.5" x14ac:dyDescent="0.2">
      <c r="A395" s="382" t="s">
        <v>5101</v>
      </c>
      <c r="B395" s="383"/>
      <c r="C395" s="383"/>
      <c r="D395" s="383"/>
      <c r="E395" s="383"/>
      <c r="F395" s="383"/>
      <c r="G395" s="383"/>
      <c r="H395" s="383"/>
      <c r="I395" s="383"/>
      <c r="J395" s="383"/>
      <c r="K395" s="383"/>
      <c r="L395" s="383"/>
      <c r="M395" s="383"/>
      <c r="N395" s="383"/>
      <c r="O395" s="383"/>
      <c r="P395" s="383"/>
      <c r="Q395" s="383"/>
      <c r="R395" s="2"/>
      <c r="T395" s="4"/>
      <c r="U395" s="4"/>
      <c r="V395" s="2"/>
      <c r="X395" s="4"/>
      <c r="Y395" s="4"/>
      <c r="Z395" s="2"/>
      <c r="AB395" s="4"/>
      <c r="AC395" s="4"/>
      <c r="AD395" s="2"/>
      <c r="AF395" s="4"/>
      <c r="AG395" s="4"/>
      <c r="AH395" s="2"/>
      <c r="AJ395" s="4"/>
      <c r="AK395" s="4"/>
      <c r="AL395" s="2"/>
      <c r="AN395" s="4"/>
      <c r="AO395" s="4"/>
      <c r="AP395" s="2"/>
      <c r="AR395" s="4"/>
      <c r="AS395" s="4"/>
      <c r="AT395" s="2"/>
      <c r="AV395" s="4"/>
      <c r="AW395" s="4"/>
      <c r="AX395" s="2"/>
      <c r="AZ395" s="4"/>
      <c r="BA395" s="4"/>
      <c r="BB395" s="2"/>
    </row>
    <row r="396" spans="1:54" ht="42.75" x14ac:dyDescent="0.2">
      <c r="A396" s="110">
        <v>5111</v>
      </c>
      <c r="B396" s="111">
        <v>356</v>
      </c>
      <c r="C396" s="175" t="s">
        <v>1644</v>
      </c>
      <c r="D396" s="110" t="s">
        <v>697</v>
      </c>
      <c r="E396" s="110" t="s">
        <v>2347</v>
      </c>
      <c r="F396" s="110"/>
      <c r="G396" s="110"/>
      <c r="H396" s="110"/>
      <c r="I396" s="110" t="s">
        <v>774</v>
      </c>
      <c r="J396" s="110">
        <v>0</v>
      </c>
      <c r="K396" s="110">
        <v>0</v>
      </c>
      <c r="L396" s="110" t="s">
        <v>108</v>
      </c>
      <c r="M396" s="113" t="s">
        <v>2255</v>
      </c>
      <c r="N396" s="112">
        <v>40129</v>
      </c>
      <c r="O396" s="115">
        <v>1311</v>
      </c>
      <c r="P396" s="110" t="s">
        <v>2158</v>
      </c>
      <c r="Q396" s="110" t="s">
        <v>5102</v>
      </c>
      <c r="R396" s="2"/>
      <c r="T396" s="4"/>
      <c r="U396" s="4"/>
      <c r="V396" s="2"/>
      <c r="X396" s="4"/>
      <c r="Y396" s="4"/>
      <c r="Z396" s="2"/>
      <c r="AB396" s="4"/>
      <c r="AC396" s="4"/>
      <c r="AD396" s="2"/>
      <c r="AF396" s="4"/>
      <c r="AG396" s="4"/>
      <c r="AH396" s="2"/>
      <c r="AJ396" s="4"/>
      <c r="AK396" s="4"/>
      <c r="AL396" s="2"/>
      <c r="AN396" s="4"/>
      <c r="AO396" s="4"/>
      <c r="AP396" s="2"/>
      <c r="AR396" s="4"/>
      <c r="AS396" s="4"/>
      <c r="AT396" s="2"/>
      <c r="AV396" s="4"/>
      <c r="AW396" s="4"/>
      <c r="AX396" s="2"/>
      <c r="AZ396" s="4"/>
      <c r="BA396" s="4"/>
      <c r="BB396" s="2"/>
    </row>
    <row r="397" spans="1:54" ht="42.75" x14ac:dyDescent="0.2">
      <c r="A397" s="110">
        <v>5111</v>
      </c>
      <c r="B397" s="111">
        <v>357</v>
      </c>
      <c r="C397" s="175" t="s">
        <v>1645</v>
      </c>
      <c r="D397" s="110" t="s">
        <v>697</v>
      </c>
      <c r="E397" s="110" t="s">
        <v>2347</v>
      </c>
      <c r="F397" s="110"/>
      <c r="G397" s="110"/>
      <c r="H397" s="110"/>
      <c r="I397" s="110" t="s">
        <v>774</v>
      </c>
      <c r="J397" s="110">
        <v>0</v>
      </c>
      <c r="K397" s="110">
        <v>0</v>
      </c>
      <c r="L397" s="110" t="s">
        <v>108</v>
      </c>
      <c r="M397" s="113" t="s">
        <v>2255</v>
      </c>
      <c r="N397" s="112">
        <v>40129</v>
      </c>
      <c r="O397" s="115">
        <v>1311</v>
      </c>
      <c r="P397" s="110" t="s">
        <v>2158</v>
      </c>
      <c r="Q397" s="110" t="s">
        <v>5102</v>
      </c>
      <c r="R397" s="2"/>
      <c r="T397" s="4"/>
      <c r="U397" s="4"/>
      <c r="V397" s="2"/>
      <c r="X397" s="4"/>
      <c r="Y397" s="4"/>
      <c r="Z397" s="2"/>
      <c r="AB397" s="4"/>
      <c r="AC397" s="4"/>
      <c r="AD397" s="2"/>
      <c r="AF397" s="4"/>
      <c r="AG397" s="4"/>
      <c r="AH397" s="2"/>
      <c r="AJ397" s="4"/>
      <c r="AK397" s="4"/>
      <c r="AL397" s="2"/>
      <c r="AN397" s="4"/>
      <c r="AO397" s="4"/>
      <c r="AP397" s="2"/>
      <c r="AR397" s="4"/>
      <c r="AS397" s="4"/>
      <c r="AT397" s="2"/>
      <c r="AV397" s="4"/>
      <c r="AW397" s="4"/>
      <c r="AX397" s="2"/>
      <c r="AZ397" s="4"/>
      <c r="BA397" s="4"/>
      <c r="BB397" s="2"/>
    </row>
    <row r="398" spans="1:54" ht="42.75" x14ac:dyDescent="0.2">
      <c r="A398" s="110">
        <v>5111</v>
      </c>
      <c r="B398" s="111">
        <v>358</v>
      </c>
      <c r="C398" s="175" t="s">
        <v>1513</v>
      </c>
      <c r="D398" s="110" t="s">
        <v>698</v>
      </c>
      <c r="E398" s="110" t="s">
        <v>2347</v>
      </c>
      <c r="F398" s="110"/>
      <c r="G398" s="110"/>
      <c r="H398" s="110"/>
      <c r="I398" s="110" t="s">
        <v>774</v>
      </c>
      <c r="J398" s="110">
        <v>0</v>
      </c>
      <c r="K398" s="110">
        <v>0</v>
      </c>
      <c r="L398" s="110" t="s">
        <v>108</v>
      </c>
      <c r="M398" s="113" t="s">
        <v>2255</v>
      </c>
      <c r="N398" s="112">
        <v>40129</v>
      </c>
      <c r="O398" s="115">
        <v>2058.5</v>
      </c>
      <c r="P398" s="110" t="s">
        <v>2158</v>
      </c>
      <c r="Q398" s="110" t="s">
        <v>5102</v>
      </c>
      <c r="R398" s="2"/>
      <c r="T398" s="4"/>
      <c r="U398" s="4"/>
      <c r="V398" s="2"/>
      <c r="X398" s="4"/>
      <c r="Y398" s="4"/>
      <c r="Z398" s="2"/>
      <c r="AB398" s="4"/>
      <c r="AC398" s="4"/>
      <c r="AD398" s="2"/>
      <c r="AF398" s="4"/>
      <c r="AG398" s="4"/>
      <c r="AH398" s="2"/>
      <c r="AJ398" s="4"/>
      <c r="AK398" s="4"/>
      <c r="AL398" s="2"/>
      <c r="AN398" s="4"/>
      <c r="AO398" s="4"/>
      <c r="AP398" s="2"/>
      <c r="AR398" s="4"/>
      <c r="AS398" s="4"/>
      <c r="AT398" s="2"/>
      <c r="AV398" s="4"/>
      <c r="AW398" s="4"/>
      <c r="AX398" s="2"/>
      <c r="AZ398" s="4"/>
      <c r="BA398" s="4"/>
      <c r="BB398" s="2"/>
    </row>
    <row r="399" spans="1:54" ht="42.75" x14ac:dyDescent="0.2">
      <c r="A399" s="110">
        <v>5111</v>
      </c>
      <c r="B399" s="111">
        <v>359</v>
      </c>
      <c r="C399" s="175" t="s">
        <v>1514</v>
      </c>
      <c r="D399" s="110" t="s">
        <v>698</v>
      </c>
      <c r="E399" s="110" t="s">
        <v>2347</v>
      </c>
      <c r="F399" s="110"/>
      <c r="G399" s="110"/>
      <c r="H399" s="110"/>
      <c r="I399" s="110" t="s">
        <v>774</v>
      </c>
      <c r="J399" s="110">
        <v>0</v>
      </c>
      <c r="K399" s="110">
        <v>0</v>
      </c>
      <c r="L399" s="110" t="s">
        <v>108</v>
      </c>
      <c r="M399" s="113" t="s">
        <v>2255</v>
      </c>
      <c r="N399" s="112">
        <v>40129</v>
      </c>
      <c r="O399" s="115">
        <v>2058.5</v>
      </c>
      <c r="P399" s="110" t="s">
        <v>2158</v>
      </c>
      <c r="Q399" s="110" t="s">
        <v>5102</v>
      </c>
      <c r="R399" s="2"/>
      <c r="T399" s="4"/>
      <c r="U399" s="4"/>
      <c r="V399" s="2"/>
      <c r="X399" s="4"/>
      <c r="Y399" s="4"/>
      <c r="Z399" s="2"/>
      <c r="AB399" s="4"/>
      <c r="AC399" s="4"/>
      <c r="AD399" s="2"/>
      <c r="AF399" s="4"/>
      <c r="AG399" s="4"/>
      <c r="AH399" s="2"/>
      <c r="AJ399" s="4"/>
      <c r="AK399" s="4"/>
      <c r="AL399" s="2"/>
      <c r="AN399" s="4"/>
      <c r="AO399" s="4"/>
      <c r="AP399" s="2"/>
      <c r="AR399" s="4"/>
      <c r="AS399" s="4"/>
      <c r="AT399" s="2"/>
      <c r="AV399" s="4"/>
      <c r="AW399" s="4"/>
      <c r="AX399" s="2"/>
      <c r="AZ399" s="4"/>
      <c r="BA399" s="4"/>
      <c r="BB399" s="2"/>
    </row>
    <row r="400" spans="1:54" ht="25.5" x14ac:dyDescent="0.2">
      <c r="A400" s="382" t="s">
        <v>5103</v>
      </c>
      <c r="B400" s="383"/>
      <c r="C400" s="383"/>
      <c r="D400" s="383"/>
      <c r="E400" s="383"/>
      <c r="F400" s="383"/>
      <c r="G400" s="383"/>
      <c r="H400" s="383"/>
      <c r="I400" s="383"/>
      <c r="J400" s="383"/>
      <c r="K400" s="383"/>
      <c r="L400" s="383"/>
      <c r="M400" s="383"/>
      <c r="N400" s="383"/>
      <c r="O400" s="383"/>
      <c r="P400" s="383"/>
      <c r="Q400" s="383"/>
      <c r="R400" s="2"/>
      <c r="T400" s="4"/>
      <c r="U400" s="4"/>
      <c r="V400" s="2"/>
      <c r="X400" s="4"/>
      <c r="Y400" s="4"/>
      <c r="Z400" s="2"/>
      <c r="AB400" s="4"/>
      <c r="AC400" s="4"/>
      <c r="AD400" s="2"/>
      <c r="AF400" s="4"/>
      <c r="AG400" s="4"/>
      <c r="AH400" s="2"/>
      <c r="AJ400" s="4"/>
      <c r="AK400" s="4"/>
      <c r="AL400" s="2"/>
      <c r="AN400" s="4"/>
      <c r="AO400" s="4"/>
      <c r="AP400" s="2"/>
      <c r="AR400" s="4"/>
      <c r="AS400" s="4"/>
      <c r="AT400" s="2"/>
      <c r="AV400" s="4"/>
      <c r="AW400" s="4"/>
      <c r="AX400" s="2"/>
      <c r="AZ400" s="4"/>
      <c r="BA400" s="4"/>
      <c r="BB400" s="2"/>
    </row>
    <row r="401" spans="1:54" ht="42.75" x14ac:dyDescent="0.2">
      <c r="A401" s="110">
        <v>5111</v>
      </c>
      <c r="B401" s="111">
        <v>360</v>
      </c>
      <c r="C401" s="175" t="s">
        <v>1576</v>
      </c>
      <c r="D401" s="110" t="s">
        <v>697</v>
      </c>
      <c r="E401" s="110" t="s">
        <v>2347</v>
      </c>
      <c r="F401" s="110"/>
      <c r="G401" s="110"/>
      <c r="H401" s="110"/>
      <c r="I401" s="110" t="s">
        <v>774</v>
      </c>
      <c r="J401" s="110">
        <v>0</v>
      </c>
      <c r="K401" s="110">
        <v>0</v>
      </c>
      <c r="L401" s="110" t="s">
        <v>108</v>
      </c>
      <c r="M401" s="113" t="s">
        <v>2255</v>
      </c>
      <c r="N401" s="112">
        <v>40129</v>
      </c>
      <c r="O401" s="115">
        <v>1311</v>
      </c>
      <c r="P401" s="110" t="s">
        <v>363</v>
      </c>
      <c r="Q401" s="110" t="s">
        <v>5104</v>
      </c>
      <c r="R401" s="2"/>
      <c r="T401" s="4"/>
      <c r="U401" s="4"/>
      <c r="V401" s="2"/>
      <c r="X401" s="4"/>
      <c r="Y401" s="4"/>
      <c r="Z401" s="2"/>
      <c r="AB401" s="4"/>
      <c r="AC401" s="4"/>
      <c r="AD401" s="2"/>
      <c r="AF401" s="4"/>
      <c r="AG401" s="4"/>
      <c r="AH401" s="2"/>
      <c r="AJ401" s="4"/>
      <c r="AK401" s="4"/>
      <c r="AL401" s="2"/>
      <c r="AN401" s="4"/>
      <c r="AO401" s="4"/>
      <c r="AP401" s="2"/>
      <c r="AR401" s="4"/>
      <c r="AS401" s="4"/>
      <c r="AT401" s="2"/>
      <c r="AV401" s="4"/>
      <c r="AW401" s="4"/>
      <c r="AX401" s="2"/>
      <c r="AZ401" s="4"/>
      <c r="BA401" s="4"/>
      <c r="BB401" s="2"/>
    </row>
    <row r="402" spans="1:54" ht="42.75" x14ac:dyDescent="0.2">
      <c r="A402" s="110">
        <v>5111</v>
      </c>
      <c r="B402" s="111">
        <v>361</v>
      </c>
      <c r="C402" s="175" t="s">
        <v>1398</v>
      </c>
      <c r="D402" s="110" t="s">
        <v>698</v>
      </c>
      <c r="E402" s="110" t="s">
        <v>2347</v>
      </c>
      <c r="F402" s="110"/>
      <c r="G402" s="110"/>
      <c r="H402" s="110"/>
      <c r="I402" s="110" t="s">
        <v>774</v>
      </c>
      <c r="J402" s="110">
        <v>0</v>
      </c>
      <c r="K402" s="110">
        <v>0</v>
      </c>
      <c r="L402" s="110" t="s">
        <v>108</v>
      </c>
      <c r="M402" s="113" t="s">
        <v>2255</v>
      </c>
      <c r="N402" s="112">
        <v>40129</v>
      </c>
      <c r="O402" s="115">
        <v>2058.5</v>
      </c>
      <c r="P402" s="110" t="s">
        <v>363</v>
      </c>
      <c r="Q402" s="110" t="s">
        <v>5104</v>
      </c>
      <c r="R402" s="2"/>
      <c r="T402" s="4"/>
      <c r="U402" s="4"/>
      <c r="V402" s="2"/>
      <c r="X402" s="4"/>
      <c r="Y402" s="4"/>
      <c r="Z402" s="2"/>
      <c r="AB402" s="4"/>
      <c r="AC402" s="4"/>
      <c r="AD402" s="2"/>
      <c r="AF402" s="4"/>
      <c r="AG402" s="4"/>
      <c r="AH402" s="2"/>
      <c r="AJ402" s="4"/>
      <c r="AK402" s="4"/>
      <c r="AL402" s="2"/>
      <c r="AN402" s="4"/>
      <c r="AO402" s="4"/>
      <c r="AP402" s="2"/>
      <c r="AR402" s="4"/>
      <c r="AS402" s="4"/>
      <c r="AT402" s="2"/>
      <c r="AV402" s="4"/>
      <c r="AW402" s="4"/>
      <c r="AX402" s="2"/>
      <c r="AZ402" s="4"/>
      <c r="BA402" s="4"/>
      <c r="BB402" s="2"/>
    </row>
    <row r="403" spans="1:54" ht="42.75" x14ac:dyDescent="0.2">
      <c r="A403" s="110">
        <v>5111</v>
      </c>
      <c r="B403" s="111">
        <v>362</v>
      </c>
      <c r="C403" s="175" t="s">
        <v>1399</v>
      </c>
      <c r="D403" s="110" t="s">
        <v>698</v>
      </c>
      <c r="E403" s="110" t="s">
        <v>2347</v>
      </c>
      <c r="F403" s="110"/>
      <c r="G403" s="110"/>
      <c r="H403" s="110"/>
      <c r="I403" s="110" t="s">
        <v>774</v>
      </c>
      <c r="J403" s="110">
        <v>0</v>
      </c>
      <c r="K403" s="110">
        <v>0</v>
      </c>
      <c r="L403" s="110" t="s">
        <v>108</v>
      </c>
      <c r="M403" s="113" t="s">
        <v>2255</v>
      </c>
      <c r="N403" s="112">
        <v>40129</v>
      </c>
      <c r="O403" s="115">
        <v>2058.5</v>
      </c>
      <c r="P403" s="110" t="s">
        <v>363</v>
      </c>
      <c r="Q403" s="110" t="s">
        <v>5104</v>
      </c>
      <c r="R403" s="2"/>
      <c r="T403" s="4"/>
      <c r="U403" s="4"/>
      <c r="V403" s="2"/>
      <c r="X403" s="4"/>
      <c r="Y403" s="4"/>
      <c r="Z403" s="2"/>
      <c r="AB403" s="4"/>
      <c r="AC403" s="4"/>
      <c r="AD403" s="2"/>
      <c r="AF403" s="4"/>
      <c r="AG403" s="4"/>
      <c r="AH403" s="2"/>
      <c r="AJ403" s="4"/>
      <c r="AK403" s="4"/>
      <c r="AL403" s="2"/>
      <c r="AN403" s="4"/>
      <c r="AO403" s="4"/>
      <c r="AP403" s="2"/>
      <c r="AR403" s="4"/>
      <c r="AS403" s="4"/>
      <c r="AT403" s="2"/>
      <c r="AV403" s="4"/>
      <c r="AW403" s="4"/>
      <c r="AX403" s="2"/>
      <c r="AZ403" s="4"/>
      <c r="BA403" s="4"/>
      <c r="BB403" s="2"/>
    </row>
    <row r="404" spans="1:54" ht="25.5" x14ac:dyDescent="0.2">
      <c r="A404" s="382" t="s">
        <v>5106</v>
      </c>
      <c r="B404" s="383"/>
      <c r="C404" s="383"/>
      <c r="D404" s="383"/>
      <c r="E404" s="383"/>
      <c r="F404" s="383"/>
      <c r="G404" s="383"/>
      <c r="H404" s="383"/>
      <c r="I404" s="383"/>
      <c r="J404" s="383"/>
      <c r="K404" s="383"/>
      <c r="L404" s="383"/>
      <c r="M404" s="383"/>
      <c r="N404" s="383"/>
      <c r="O404" s="383"/>
      <c r="P404" s="383"/>
      <c r="Q404" s="383"/>
      <c r="R404" s="2"/>
      <c r="T404" s="4"/>
      <c r="U404" s="4"/>
      <c r="V404" s="2"/>
      <c r="X404" s="4"/>
      <c r="Y404" s="4"/>
      <c r="Z404" s="2"/>
      <c r="AB404" s="4"/>
      <c r="AC404" s="4"/>
      <c r="AD404" s="2"/>
      <c r="AF404" s="4"/>
      <c r="AG404" s="4"/>
      <c r="AH404" s="2"/>
      <c r="AJ404" s="4"/>
      <c r="AK404" s="4"/>
      <c r="AL404" s="2"/>
      <c r="AN404" s="4"/>
      <c r="AO404" s="4"/>
      <c r="AP404" s="2"/>
      <c r="AR404" s="4"/>
      <c r="AS404" s="4"/>
      <c r="AT404" s="2"/>
      <c r="AV404" s="4"/>
      <c r="AW404" s="4"/>
      <c r="AX404" s="2"/>
      <c r="AZ404" s="4"/>
      <c r="BA404" s="4"/>
      <c r="BB404" s="2"/>
    </row>
    <row r="405" spans="1:54" ht="42.75" x14ac:dyDescent="0.2">
      <c r="A405" s="110">
        <v>5111</v>
      </c>
      <c r="B405" s="111">
        <v>363</v>
      </c>
      <c r="C405" s="175" t="s">
        <v>1382</v>
      </c>
      <c r="D405" s="110" t="s">
        <v>692</v>
      </c>
      <c r="E405" s="110" t="s">
        <v>2347</v>
      </c>
      <c r="F405" s="110"/>
      <c r="G405" s="110"/>
      <c r="H405" s="110"/>
      <c r="I405" s="110" t="s">
        <v>584</v>
      </c>
      <c r="J405" s="110">
        <v>0</v>
      </c>
      <c r="K405" s="110">
        <v>0</v>
      </c>
      <c r="L405" s="110" t="s">
        <v>108</v>
      </c>
      <c r="M405" s="113" t="s">
        <v>2255</v>
      </c>
      <c r="N405" s="112">
        <v>40129</v>
      </c>
      <c r="O405" s="115">
        <v>5117.5</v>
      </c>
      <c r="P405" s="110" t="s">
        <v>242</v>
      </c>
      <c r="Q405" s="110" t="s">
        <v>5108</v>
      </c>
      <c r="R405" s="2"/>
      <c r="T405" s="4"/>
      <c r="U405" s="4"/>
      <c r="V405" s="2"/>
      <c r="X405" s="4"/>
      <c r="Y405" s="4"/>
      <c r="Z405" s="2"/>
      <c r="AB405" s="4"/>
      <c r="AC405" s="4"/>
      <c r="AD405" s="2"/>
      <c r="AF405" s="4"/>
      <c r="AG405" s="4"/>
      <c r="AH405" s="2"/>
      <c r="AJ405" s="4"/>
      <c r="AK405" s="4"/>
      <c r="AL405" s="2"/>
      <c r="AN405" s="4"/>
      <c r="AO405" s="4"/>
      <c r="AP405" s="2"/>
      <c r="AR405" s="4"/>
      <c r="AS405" s="4"/>
      <c r="AT405" s="2"/>
      <c r="AV405" s="4"/>
      <c r="AW405" s="4"/>
      <c r="AX405" s="2"/>
      <c r="AZ405" s="4"/>
      <c r="BA405" s="4"/>
      <c r="BB405" s="2"/>
    </row>
    <row r="406" spans="1:54" ht="42.75" x14ac:dyDescent="0.2">
      <c r="A406" s="110">
        <v>5111</v>
      </c>
      <c r="B406" s="111">
        <v>364</v>
      </c>
      <c r="C406" s="175" t="s">
        <v>1578</v>
      </c>
      <c r="D406" s="110" t="s">
        <v>697</v>
      </c>
      <c r="E406" s="110" t="s">
        <v>2347</v>
      </c>
      <c r="F406" s="110"/>
      <c r="G406" s="110"/>
      <c r="H406" s="110"/>
      <c r="I406" s="110" t="s">
        <v>774</v>
      </c>
      <c r="J406" s="110">
        <v>0</v>
      </c>
      <c r="K406" s="110">
        <v>0</v>
      </c>
      <c r="L406" s="110" t="s">
        <v>108</v>
      </c>
      <c r="M406" s="113" t="s">
        <v>2255</v>
      </c>
      <c r="N406" s="112">
        <v>40129</v>
      </c>
      <c r="O406" s="115">
        <v>1311</v>
      </c>
      <c r="P406" s="110" t="s">
        <v>2158</v>
      </c>
      <c r="Q406" s="110" t="s">
        <v>5108</v>
      </c>
      <c r="R406" s="2"/>
      <c r="T406" s="4"/>
      <c r="U406" s="4"/>
      <c r="V406" s="2"/>
      <c r="X406" s="4"/>
      <c r="Y406" s="4"/>
      <c r="Z406" s="2"/>
      <c r="AB406" s="4"/>
      <c r="AC406" s="4"/>
      <c r="AD406" s="2"/>
      <c r="AF406" s="4"/>
      <c r="AG406" s="4"/>
      <c r="AH406" s="2"/>
      <c r="AJ406" s="4"/>
      <c r="AK406" s="4"/>
      <c r="AL406" s="2"/>
      <c r="AN406" s="4"/>
      <c r="AO406" s="4"/>
      <c r="AP406" s="2"/>
      <c r="AR406" s="4"/>
      <c r="AS406" s="4"/>
      <c r="AT406" s="2"/>
      <c r="AV406" s="4"/>
      <c r="AW406" s="4"/>
      <c r="AX406" s="2"/>
      <c r="AZ406" s="4"/>
      <c r="BA406" s="4"/>
      <c r="BB406" s="2"/>
    </row>
    <row r="407" spans="1:54" ht="42.75" x14ac:dyDescent="0.2">
      <c r="A407" s="110">
        <v>5111</v>
      </c>
      <c r="B407" s="111">
        <v>365</v>
      </c>
      <c r="C407" s="175" t="s">
        <v>1397</v>
      </c>
      <c r="D407" s="110" t="s">
        <v>698</v>
      </c>
      <c r="E407" s="110" t="s">
        <v>2347</v>
      </c>
      <c r="F407" s="110"/>
      <c r="G407" s="110"/>
      <c r="H407" s="110"/>
      <c r="I407" s="110" t="s">
        <v>774</v>
      </c>
      <c r="J407" s="110">
        <v>0</v>
      </c>
      <c r="K407" s="110">
        <v>0</v>
      </c>
      <c r="L407" s="110" t="s">
        <v>108</v>
      </c>
      <c r="M407" s="113" t="s">
        <v>2255</v>
      </c>
      <c r="N407" s="112">
        <v>40129</v>
      </c>
      <c r="O407" s="115">
        <v>2058.5</v>
      </c>
      <c r="P407" s="110" t="s">
        <v>363</v>
      </c>
      <c r="Q407" s="110" t="s">
        <v>5108</v>
      </c>
      <c r="R407" s="2"/>
      <c r="T407" s="4"/>
      <c r="U407" s="4"/>
      <c r="V407" s="2"/>
      <c r="X407" s="4"/>
      <c r="Y407" s="4"/>
      <c r="Z407" s="2"/>
      <c r="AB407" s="4"/>
      <c r="AC407" s="4"/>
      <c r="AD407" s="2"/>
      <c r="AF407" s="4"/>
      <c r="AG407" s="4"/>
      <c r="AH407" s="2"/>
      <c r="AJ407" s="4"/>
      <c r="AK407" s="4"/>
      <c r="AL407" s="2"/>
      <c r="AN407" s="4"/>
      <c r="AO407" s="4"/>
      <c r="AP407" s="2"/>
      <c r="AR407" s="4"/>
      <c r="AS407" s="4"/>
      <c r="AT407" s="2"/>
      <c r="AV407" s="4"/>
      <c r="AW407" s="4"/>
      <c r="AX407" s="2"/>
      <c r="AZ407" s="4"/>
      <c r="BA407" s="4"/>
      <c r="BB407" s="2"/>
    </row>
    <row r="408" spans="1:54" ht="25.5" x14ac:dyDescent="0.2">
      <c r="A408" s="382" t="s">
        <v>5112</v>
      </c>
      <c r="B408" s="383"/>
      <c r="C408" s="383"/>
      <c r="D408" s="383"/>
      <c r="E408" s="383"/>
      <c r="F408" s="383"/>
      <c r="G408" s="383"/>
      <c r="H408" s="383"/>
      <c r="I408" s="383"/>
      <c r="J408" s="383"/>
      <c r="K408" s="383"/>
      <c r="L408" s="383"/>
      <c r="M408" s="383"/>
      <c r="N408" s="383"/>
      <c r="O408" s="383"/>
      <c r="P408" s="383"/>
      <c r="Q408" s="383"/>
      <c r="R408" s="2"/>
      <c r="T408" s="4"/>
      <c r="U408" s="4"/>
      <c r="V408" s="2"/>
      <c r="X408" s="4"/>
      <c r="Y408" s="4"/>
      <c r="Z408" s="2"/>
      <c r="AB408" s="4"/>
      <c r="AC408" s="4"/>
      <c r="AD408" s="2"/>
      <c r="AF408" s="4"/>
      <c r="AG408" s="4"/>
      <c r="AH408" s="2"/>
      <c r="AJ408" s="4"/>
      <c r="AK408" s="4"/>
      <c r="AL408" s="2"/>
      <c r="AN408" s="4"/>
      <c r="AO408" s="4"/>
      <c r="AP408" s="2"/>
      <c r="AR408" s="4"/>
      <c r="AS408" s="4"/>
      <c r="AT408" s="2"/>
      <c r="AV408" s="4"/>
      <c r="AW408" s="4"/>
      <c r="AX408" s="2"/>
      <c r="AZ408" s="4"/>
      <c r="BA408" s="4"/>
      <c r="BB408" s="2"/>
    </row>
    <row r="409" spans="1:54" ht="42.75" x14ac:dyDescent="0.2">
      <c r="A409" s="110">
        <v>5111</v>
      </c>
      <c r="B409" s="111">
        <v>366</v>
      </c>
      <c r="C409" s="175" t="s">
        <v>1377</v>
      </c>
      <c r="D409" s="110" t="s">
        <v>692</v>
      </c>
      <c r="E409" s="110" t="s">
        <v>2347</v>
      </c>
      <c r="F409" s="110"/>
      <c r="G409" s="110"/>
      <c r="H409" s="110"/>
      <c r="I409" s="110" t="s">
        <v>584</v>
      </c>
      <c r="J409" s="110">
        <v>0</v>
      </c>
      <c r="K409" s="110">
        <v>0</v>
      </c>
      <c r="L409" s="110" t="s">
        <v>108</v>
      </c>
      <c r="M409" s="113" t="s">
        <v>2255</v>
      </c>
      <c r="N409" s="112">
        <v>40129</v>
      </c>
      <c r="O409" s="115">
        <v>5117.5</v>
      </c>
      <c r="P409" s="110" t="s">
        <v>363</v>
      </c>
      <c r="Q409" s="110" t="s">
        <v>5113</v>
      </c>
      <c r="R409" s="2"/>
      <c r="T409" s="4"/>
      <c r="U409" s="4"/>
      <c r="V409" s="2"/>
      <c r="X409" s="4"/>
      <c r="Y409" s="4"/>
      <c r="Z409" s="2"/>
      <c r="AB409" s="4"/>
      <c r="AC409" s="4"/>
      <c r="AD409" s="2"/>
      <c r="AF409" s="4"/>
      <c r="AG409" s="4"/>
      <c r="AH409" s="2"/>
      <c r="AJ409" s="4"/>
      <c r="AK409" s="4"/>
      <c r="AL409" s="2"/>
      <c r="AN409" s="4"/>
      <c r="AO409" s="4"/>
      <c r="AP409" s="2"/>
      <c r="AR409" s="4"/>
      <c r="AS409" s="4"/>
      <c r="AT409" s="2"/>
      <c r="AV409" s="4"/>
      <c r="AW409" s="4"/>
      <c r="AX409" s="2"/>
      <c r="AZ409" s="4"/>
      <c r="BA409" s="4"/>
      <c r="BB409" s="2"/>
    </row>
    <row r="410" spans="1:54" ht="42.75" x14ac:dyDescent="0.2">
      <c r="A410" s="110">
        <v>5111</v>
      </c>
      <c r="B410" s="111">
        <v>367</v>
      </c>
      <c r="C410" s="175" t="s">
        <v>1535</v>
      </c>
      <c r="D410" s="110" t="s">
        <v>697</v>
      </c>
      <c r="E410" s="110" t="s">
        <v>2347</v>
      </c>
      <c r="F410" s="110"/>
      <c r="G410" s="110"/>
      <c r="H410" s="110"/>
      <c r="I410" s="110" t="s">
        <v>774</v>
      </c>
      <c r="J410" s="110">
        <v>0</v>
      </c>
      <c r="K410" s="110">
        <v>0</v>
      </c>
      <c r="L410" s="110" t="s">
        <v>108</v>
      </c>
      <c r="M410" s="113" t="s">
        <v>2255</v>
      </c>
      <c r="N410" s="112">
        <v>40129</v>
      </c>
      <c r="O410" s="115">
        <v>1311</v>
      </c>
      <c r="P410" s="110" t="s">
        <v>363</v>
      </c>
      <c r="Q410" s="110" t="s">
        <v>5113</v>
      </c>
      <c r="R410" s="2"/>
      <c r="T410" s="4"/>
      <c r="U410" s="4"/>
      <c r="V410" s="2"/>
      <c r="X410" s="4"/>
      <c r="Y410" s="4"/>
      <c r="Z410" s="2"/>
      <c r="AB410" s="4"/>
      <c r="AC410" s="4"/>
      <c r="AD410" s="2"/>
      <c r="AF410" s="4"/>
      <c r="AG410" s="4"/>
      <c r="AH410" s="2"/>
      <c r="AJ410" s="4"/>
      <c r="AK410" s="4"/>
      <c r="AL410" s="2"/>
      <c r="AN410" s="4"/>
      <c r="AO410" s="4"/>
      <c r="AP410" s="2"/>
      <c r="AR410" s="4"/>
      <c r="AS410" s="4"/>
      <c r="AT410" s="2"/>
      <c r="AV410" s="4"/>
      <c r="AW410" s="4"/>
      <c r="AX410" s="2"/>
      <c r="AZ410" s="4"/>
      <c r="BA410" s="4"/>
      <c r="BB410" s="2"/>
    </row>
    <row r="411" spans="1:54" ht="42.75" x14ac:dyDescent="0.2">
      <c r="A411" s="110">
        <v>5111</v>
      </c>
      <c r="B411" s="111">
        <v>368</v>
      </c>
      <c r="C411" s="175" t="s">
        <v>1591</v>
      </c>
      <c r="D411" s="110" t="s">
        <v>697</v>
      </c>
      <c r="E411" s="110" t="s">
        <v>2347</v>
      </c>
      <c r="F411" s="110"/>
      <c r="G411" s="110"/>
      <c r="H411" s="110"/>
      <c r="I411" s="110" t="s">
        <v>774</v>
      </c>
      <c r="J411" s="110">
        <v>0</v>
      </c>
      <c r="K411" s="110">
        <v>0</v>
      </c>
      <c r="L411" s="110" t="s">
        <v>108</v>
      </c>
      <c r="M411" s="113" t="s">
        <v>2255</v>
      </c>
      <c r="N411" s="112">
        <v>40129</v>
      </c>
      <c r="O411" s="115">
        <v>1311</v>
      </c>
      <c r="P411" s="110" t="s">
        <v>363</v>
      </c>
      <c r="Q411" s="110" t="s">
        <v>5113</v>
      </c>
      <c r="R411" s="2"/>
      <c r="T411" s="4"/>
      <c r="U411" s="4"/>
      <c r="V411" s="2"/>
      <c r="X411" s="4"/>
      <c r="Y411" s="4"/>
      <c r="Z411" s="2"/>
      <c r="AB411" s="4"/>
      <c r="AC411" s="4"/>
      <c r="AD411" s="2"/>
      <c r="AF411" s="4"/>
      <c r="AG411" s="4"/>
      <c r="AH411" s="2"/>
      <c r="AJ411" s="4"/>
      <c r="AK411" s="4"/>
      <c r="AL411" s="2"/>
      <c r="AN411" s="4"/>
      <c r="AO411" s="4"/>
      <c r="AP411" s="2"/>
      <c r="AR411" s="4"/>
      <c r="AS411" s="4"/>
      <c r="AT411" s="2"/>
      <c r="AV411" s="4"/>
      <c r="AW411" s="4"/>
      <c r="AX411" s="2"/>
      <c r="AZ411" s="4"/>
      <c r="BA411" s="4"/>
      <c r="BB411" s="2"/>
    </row>
    <row r="412" spans="1:54" ht="42.75" x14ac:dyDescent="0.2">
      <c r="A412" s="110">
        <v>5111</v>
      </c>
      <c r="B412" s="111">
        <v>369</v>
      </c>
      <c r="C412" s="175" t="s">
        <v>1401</v>
      </c>
      <c r="D412" s="110" t="s">
        <v>698</v>
      </c>
      <c r="E412" s="110" t="s">
        <v>2347</v>
      </c>
      <c r="F412" s="110"/>
      <c r="G412" s="110"/>
      <c r="H412" s="110"/>
      <c r="I412" s="110" t="s">
        <v>774</v>
      </c>
      <c r="J412" s="110">
        <v>0</v>
      </c>
      <c r="K412" s="110">
        <v>0</v>
      </c>
      <c r="L412" s="110" t="s">
        <v>108</v>
      </c>
      <c r="M412" s="113" t="s">
        <v>2255</v>
      </c>
      <c r="N412" s="112">
        <v>40129</v>
      </c>
      <c r="O412" s="115">
        <v>2058.5</v>
      </c>
      <c r="P412" s="110" t="s">
        <v>363</v>
      </c>
      <c r="Q412" s="110" t="s">
        <v>5113</v>
      </c>
      <c r="R412" s="2"/>
      <c r="T412" s="4"/>
      <c r="U412" s="4"/>
      <c r="V412" s="2"/>
      <c r="X412" s="4"/>
      <c r="Y412" s="4"/>
      <c r="Z412" s="2"/>
      <c r="AB412" s="4"/>
      <c r="AC412" s="4"/>
      <c r="AD412" s="2"/>
      <c r="AF412" s="4"/>
      <c r="AG412" s="4"/>
      <c r="AH412" s="2"/>
      <c r="AJ412" s="4"/>
      <c r="AK412" s="4"/>
      <c r="AL412" s="2"/>
      <c r="AN412" s="4"/>
      <c r="AO412" s="4"/>
      <c r="AP412" s="2"/>
      <c r="AR412" s="4"/>
      <c r="AS412" s="4"/>
      <c r="AT412" s="2"/>
      <c r="AV412" s="4"/>
      <c r="AW412" s="4"/>
      <c r="AX412" s="2"/>
      <c r="AZ412" s="4"/>
      <c r="BA412" s="4"/>
      <c r="BB412" s="2"/>
    </row>
    <row r="413" spans="1:54" ht="42.75" x14ac:dyDescent="0.2">
      <c r="A413" s="110">
        <v>5111</v>
      </c>
      <c r="B413" s="111">
        <v>370</v>
      </c>
      <c r="C413" s="175" t="s">
        <v>1402</v>
      </c>
      <c r="D413" s="110" t="s">
        <v>698</v>
      </c>
      <c r="E413" s="110" t="s">
        <v>2347</v>
      </c>
      <c r="F413" s="110"/>
      <c r="G413" s="110"/>
      <c r="H413" s="110"/>
      <c r="I413" s="110" t="s">
        <v>774</v>
      </c>
      <c r="J413" s="110">
        <v>0</v>
      </c>
      <c r="K413" s="110">
        <v>0</v>
      </c>
      <c r="L413" s="110" t="s">
        <v>108</v>
      </c>
      <c r="M413" s="113" t="s">
        <v>2255</v>
      </c>
      <c r="N413" s="112">
        <v>40129</v>
      </c>
      <c r="O413" s="115">
        <v>2058.5</v>
      </c>
      <c r="P413" s="110" t="s">
        <v>363</v>
      </c>
      <c r="Q413" s="110" t="s">
        <v>5113</v>
      </c>
      <c r="R413" s="2"/>
      <c r="T413" s="4"/>
      <c r="U413" s="4"/>
      <c r="V413" s="2"/>
      <c r="X413" s="4"/>
      <c r="Y413" s="4"/>
      <c r="Z413" s="2"/>
      <c r="AB413" s="4"/>
      <c r="AC413" s="4"/>
      <c r="AD413" s="2"/>
      <c r="AF413" s="4"/>
      <c r="AG413" s="4"/>
      <c r="AH413" s="2"/>
      <c r="AJ413" s="4"/>
      <c r="AK413" s="4"/>
      <c r="AL413" s="2"/>
      <c r="AN413" s="4"/>
      <c r="AO413" s="4"/>
      <c r="AP413" s="2"/>
      <c r="AR413" s="4"/>
      <c r="AS413" s="4"/>
      <c r="AT413" s="2"/>
      <c r="AV413" s="4"/>
      <c r="AW413" s="4"/>
      <c r="AX413" s="2"/>
      <c r="AZ413" s="4"/>
      <c r="BA413" s="4"/>
      <c r="BB413" s="2"/>
    </row>
    <row r="414" spans="1:54" ht="42.75" x14ac:dyDescent="0.2">
      <c r="A414" s="110">
        <v>5111</v>
      </c>
      <c r="B414" s="111">
        <v>371</v>
      </c>
      <c r="C414" s="175" t="s">
        <v>1403</v>
      </c>
      <c r="D414" s="110" t="s">
        <v>698</v>
      </c>
      <c r="E414" s="110" t="s">
        <v>2347</v>
      </c>
      <c r="F414" s="110"/>
      <c r="G414" s="110"/>
      <c r="H414" s="110"/>
      <c r="I414" s="110" t="s">
        <v>774</v>
      </c>
      <c r="J414" s="110">
        <v>0</v>
      </c>
      <c r="K414" s="110">
        <v>0</v>
      </c>
      <c r="L414" s="110" t="s">
        <v>108</v>
      </c>
      <c r="M414" s="113" t="s">
        <v>2255</v>
      </c>
      <c r="N414" s="112">
        <v>40129</v>
      </c>
      <c r="O414" s="115">
        <v>2058.5</v>
      </c>
      <c r="P414" s="110" t="s">
        <v>2158</v>
      </c>
      <c r="Q414" s="110" t="s">
        <v>5113</v>
      </c>
      <c r="R414" s="2"/>
      <c r="T414" s="4"/>
      <c r="U414" s="4"/>
      <c r="V414" s="2"/>
      <c r="X414" s="4"/>
      <c r="Y414" s="4"/>
      <c r="Z414" s="2"/>
      <c r="AB414" s="4"/>
      <c r="AC414" s="4"/>
      <c r="AD414" s="2"/>
      <c r="AF414" s="4"/>
      <c r="AG414" s="4"/>
      <c r="AH414" s="2"/>
      <c r="AJ414" s="4"/>
      <c r="AK414" s="4"/>
      <c r="AL414" s="2"/>
      <c r="AN414" s="4"/>
      <c r="AO414" s="4"/>
      <c r="AP414" s="2"/>
      <c r="AR414" s="4"/>
      <c r="AS414" s="4"/>
      <c r="AT414" s="2"/>
      <c r="AV414" s="4"/>
      <c r="AW414" s="4"/>
      <c r="AX414" s="2"/>
      <c r="AZ414" s="4"/>
      <c r="BA414" s="4"/>
      <c r="BB414" s="2"/>
    </row>
    <row r="415" spans="1:54" ht="42.75" x14ac:dyDescent="0.2">
      <c r="A415" s="110">
        <v>5111</v>
      </c>
      <c r="B415" s="111">
        <v>372</v>
      </c>
      <c r="C415" s="175" t="s">
        <v>1404</v>
      </c>
      <c r="D415" s="110" t="s">
        <v>698</v>
      </c>
      <c r="E415" s="110" t="s">
        <v>2347</v>
      </c>
      <c r="F415" s="110"/>
      <c r="G415" s="110"/>
      <c r="H415" s="110"/>
      <c r="I415" s="110" t="s">
        <v>774</v>
      </c>
      <c r="J415" s="110">
        <v>0</v>
      </c>
      <c r="K415" s="110">
        <v>0</v>
      </c>
      <c r="L415" s="110" t="s">
        <v>108</v>
      </c>
      <c r="M415" s="113" t="s">
        <v>2255</v>
      </c>
      <c r="N415" s="112">
        <v>40129</v>
      </c>
      <c r="O415" s="115">
        <v>2058.5</v>
      </c>
      <c r="P415" s="110" t="s">
        <v>2158</v>
      </c>
      <c r="Q415" s="110" t="s">
        <v>5113</v>
      </c>
      <c r="R415" s="2"/>
      <c r="T415" s="4"/>
      <c r="U415" s="4"/>
      <c r="V415" s="2"/>
      <c r="X415" s="4"/>
      <c r="Y415" s="4"/>
      <c r="Z415" s="2"/>
      <c r="AB415" s="4"/>
      <c r="AC415" s="4"/>
      <c r="AD415" s="2"/>
      <c r="AF415" s="4"/>
      <c r="AG415" s="4"/>
      <c r="AH415" s="2"/>
      <c r="AJ415" s="4"/>
      <c r="AK415" s="4"/>
      <c r="AL415" s="2"/>
      <c r="AN415" s="4"/>
      <c r="AO415" s="4"/>
      <c r="AP415" s="2"/>
      <c r="AR415" s="4"/>
      <c r="AS415" s="4"/>
      <c r="AT415" s="2"/>
      <c r="AV415" s="4"/>
      <c r="AW415" s="4"/>
      <c r="AX415" s="2"/>
      <c r="AZ415" s="4"/>
      <c r="BA415" s="4"/>
      <c r="BB415" s="2"/>
    </row>
    <row r="416" spans="1:54" ht="25.5" x14ac:dyDescent="0.2">
      <c r="A416" s="382" t="s">
        <v>5114</v>
      </c>
      <c r="B416" s="383"/>
      <c r="C416" s="383"/>
      <c r="D416" s="383"/>
      <c r="E416" s="383"/>
      <c r="F416" s="383"/>
      <c r="G416" s="383"/>
      <c r="H416" s="383"/>
      <c r="I416" s="383"/>
      <c r="J416" s="383"/>
      <c r="K416" s="383"/>
      <c r="L416" s="383"/>
      <c r="M416" s="383"/>
      <c r="N416" s="383"/>
      <c r="O416" s="383"/>
      <c r="P416" s="383"/>
      <c r="Q416" s="383"/>
      <c r="R416" s="2"/>
      <c r="T416" s="4"/>
      <c r="U416" s="4"/>
      <c r="V416" s="2"/>
      <c r="X416" s="4"/>
      <c r="Y416" s="4"/>
      <c r="Z416" s="2"/>
      <c r="AB416" s="4"/>
      <c r="AC416" s="4"/>
      <c r="AD416" s="2"/>
      <c r="AF416" s="4"/>
      <c r="AG416" s="4"/>
      <c r="AH416" s="2"/>
      <c r="AJ416" s="4"/>
      <c r="AK416" s="4"/>
      <c r="AL416" s="2"/>
      <c r="AN416" s="4"/>
      <c r="AO416" s="4"/>
      <c r="AP416" s="2"/>
      <c r="AR416" s="4"/>
      <c r="AS416" s="4"/>
      <c r="AT416" s="2"/>
      <c r="AV416" s="4"/>
      <c r="AW416" s="4"/>
      <c r="AX416" s="2"/>
      <c r="AZ416" s="4"/>
      <c r="BA416" s="4"/>
      <c r="BB416" s="2"/>
    </row>
    <row r="417" spans="1:54" ht="57" x14ac:dyDescent="0.2">
      <c r="A417" s="110">
        <v>5111</v>
      </c>
      <c r="B417" s="111">
        <v>373</v>
      </c>
      <c r="C417" s="175" t="s">
        <v>1372</v>
      </c>
      <c r="D417" s="110" t="s">
        <v>692</v>
      </c>
      <c r="E417" s="110" t="s">
        <v>2347</v>
      </c>
      <c r="F417" s="110"/>
      <c r="G417" s="110"/>
      <c r="H417" s="110"/>
      <c r="I417" s="110" t="s">
        <v>584</v>
      </c>
      <c r="J417" s="110">
        <v>0</v>
      </c>
      <c r="K417" s="110">
        <v>0</v>
      </c>
      <c r="L417" s="110" t="s">
        <v>108</v>
      </c>
      <c r="M417" s="113" t="s">
        <v>2255</v>
      </c>
      <c r="N417" s="112">
        <v>40129</v>
      </c>
      <c r="O417" s="115">
        <v>5117.5</v>
      </c>
      <c r="P417" s="110" t="s">
        <v>242</v>
      </c>
      <c r="Q417" s="110" t="s">
        <v>5115</v>
      </c>
      <c r="R417" s="2"/>
      <c r="T417" s="4"/>
      <c r="U417" s="4"/>
      <c r="V417" s="2"/>
      <c r="X417" s="4"/>
      <c r="Y417" s="4"/>
      <c r="Z417" s="2"/>
      <c r="AB417" s="4"/>
      <c r="AC417" s="4"/>
      <c r="AD417" s="2"/>
      <c r="AF417" s="4"/>
      <c r="AG417" s="4"/>
      <c r="AH417" s="2"/>
      <c r="AJ417" s="4"/>
      <c r="AK417" s="4"/>
      <c r="AL417" s="2"/>
      <c r="AN417" s="4"/>
      <c r="AO417" s="4"/>
      <c r="AP417" s="2"/>
      <c r="AR417" s="4"/>
      <c r="AS417" s="4"/>
      <c r="AT417" s="2"/>
      <c r="AV417" s="4"/>
      <c r="AW417" s="4"/>
      <c r="AX417" s="2"/>
      <c r="AZ417" s="4"/>
      <c r="BA417" s="4"/>
      <c r="BB417" s="2"/>
    </row>
    <row r="418" spans="1:54" ht="57" x14ac:dyDescent="0.2">
      <c r="A418" s="110">
        <v>5111</v>
      </c>
      <c r="B418" s="111">
        <v>374</v>
      </c>
      <c r="C418" s="175" t="s">
        <v>1648</v>
      </c>
      <c r="D418" s="110" t="s">
        <v>697</v>
      </c>
      <c r="E418" s="110" t="s">
        <v>2347</v>
      </c>
      <c r="F418" s="110"/>
      <c r="G418" s="110"/>
      <c r="H418" s="110"/>
      <c r="I418" s="110" t="s">
        <v>774</v>
      </c>
      <c r="J418" s="110">
        <v>0</v>
      </c>
      <c r="K418" s="110">
        <v>0</v>
      </c>
      <c r="L418" s="110" t="s">
        <v>108</v>
      </c>
      <c r="M418" s="113" t="s">
        <v>2255</v>
      </c>
      <c r="N418" s="112">
        <v>40129</v>
      </c>
      <c r="O418" s="115">
        <v>1311</v>
      </c>
      <c r="P418" s="110" t="s">
        <v>363</v>
      </c>
      <c r="Q418" s="110" t="s">
        <v>5115</v>
      </c>
      <c r="R418" s="2"/>
      <c r="T418" s="4"/>
      <c r="U418" s="4"/>
      <c r="V418" s="2"/>
      <c r="X418" s="4"/>
      <c r="Y418" s="4"/>
      <c r="Z418" s="2"/>
      <c r="AB418" s="4"/>
      <c r="AC418" s="4"/>
      <c r="AD418" s="2"/>
      <c r="AF418" s="4"/>
      <c r="AG418" s="4"/>
      <c r="AH418" s="2"/>
      <c r="AJ418" s="4"/>
      <c r="AK418" s="4"/>
      <c r="AL418" s="2"/>
      <c r="AN418" s="4"/>
      <c r="AO418" s="4"/>
      <c r="AP418" s="2"/>
      <c r="AR418" s="4"/>
      <c r="AS418" s="4"/>
      <c r="AT418" s="2"/>
      <c r="AV418" s="4"/>
      <c r="AW418" s="4"/>
      <c r="AX418" s="2"/>
      <c r="AZ418" s="4"/>
      <c r="BA418" s="4"/>
      <c r="BB418" s="2"/>
    </row>
    <row r="419" spans="1:54" ht="99.75" x14ac:dyDescent="0.2">
      <c r="A419" s="110">
        <v>5111</v>
      </c>
      <c r="B419" s="111">
        <v>375</v>
      </c>
      <c r="C419" s="175" t="s">
        <v>1511</v>
      </c>
      <c r="D419" s="110" t="s">
        <v>698</v>
      </c>
      <c r="E419" s="110" t="s">
        <v>2347</v>
      </c>
      <c r="F419" s="110"/>
      <c r="G419" s="110"/>
      <c r="H419" s="110"/>
      <c r="I419" s="110" t="s">
        <v>774</v>
      </c>
      <c r="J419" s="110">
        <v>0</v>
      </c>
      <c r="K419" s="110">
        <v>0</v>
      </c>
      <c r="L419" s="110" t="s">
        <v>108</v>
      </c>
      <c r="M419" s="113" t="s">
        <v>2255</v>
      </c>
      <c r="N419" s="112">
        <v>40129</v>
      </c>
      <c r="O419" s="115">
        <v>2058.5</v>
      </c>
      <c r="P419" s="110" t="s">
        <v>242</v>
      </c>
      <c r="Q419" s="110" t="s">
        <v>3497</v>
      </c>
      <c r="R419" s="2"/>
      <c r="T419" s="4"/>
      <c r="U419" s="4"/>
      <c r="V419" s="2"/>
      <c r="X419" s="4"/>
      <c r="Y419" s="4"/>
      <c r="Z419" s="2"/>
      <c r="AB419" s="4"/>
      <c r="AC419" s="4"/>
      <c r="AD419" s="2"/>
      <c r="AF419" s="4"/>
      <c r="AG419" s="4"/>
      <c r="AH419" s="2"/>
      <c r="AJ419" s="4"/>
      <c r="AK419" s="4"/>
      <c r="AL419" s="2"/>
      <c r="AN419" s="4"/>
      <c r="AO419" s="4"/>
      <c r="AP419" s="2"/>
      <c r="AR419" s="4"/>
      <c r="AS419" s="4"/>
      <c r="AT419" s="2"/>
      <c r="AV419" s="4"/>
      <c r="AW419" s="4"/>
      <c r="AX419" s="2"/>
      <c r="AZ419" s="4"/>
      <c r="BA419" s="4"/>
      <c r="BB419" s="2"/>
    </row>
    <row r="420" spans="1:54" ht="99.75" x14ac:dyDescent="0.2">
      <c r="A420" s="110">
        <v>5111</v>
      </c>
      <c r="B420" s="111">
        <v>376</v>
      </c>
      <c r="C420" s="175" t="s">
        <v>1512</v>
      </c>
      <c r="D420" s="110" t="s">
        <v>698</v>
      </c>
      <c r="E420" s="110" t="s">
        <v>2347</v>
      </c>
      <c r="F420" s="110"/>
      <c r="G420" s="110"/>
      <c r="H420" s="110"/>
      <c r="I420" s="110" t="s">
        <v>774</v>
      </c>
      <c r="J420" s="110">
        <v>0</v>
      </c>
      <c r="K420" s="110">
        <v>0</v>
      </c>
      <c r="L420" s="110" t="s">
        <v>108</v>
      </c>
      <c r="M420" s="113" t="s">
        <v>2255</v>
      </c>
      <c r="N420" s="112">
        <v>40129</v>
      </c>
      <c r="O420" s="115">
        <v>2058.5</v>
      </c>
      <c r="P420" s="110" t="s">
        <v>242</v>
      </c>
      <c r="Q420" s="110" t="s">
        <v>3497</v>
      </c>
      <c r="R420" s="2"/>
      <c r="T420" s="4"/>
      <c r="U420" s="4"/>
      <c r="V420" s="2"/>
      <c r="X420" s="4"/>
      <c r="Y420" s="4"/>
      <c r="Z420" s="2"/>
      <c r="AB420" s="4"/>
      <c r="AC420" s="4"/>
      <c r="AD420" s="2"/>
      <c r="AF420" s="4"/>
      <c r="AG420" s="4"/>
      <c r="AH420" s="2"/>
      <c r="AJ420" s="4"/>
      <c r="AK420" s="4"/>
      <c r="AL420" s="2"/>
      <c r="AN420" s="4"/>
      <c r="AO420" s="4"/>
      <c r="AP420" s="2"/>
      <c r="AR420" s="4"/>
      <c r="AS420" s="4"/>
      <c r="AT420" s="2"/>
      <c r="AV420" s="4"/>
      <c r="AW420" s="4"/>
      <c r="AX420" s="2"/>
      <c r="AZ420" s="4"/>
      <c r="BA420" s="4"/>
      <c r="BB420" s="2"/>
    </row>
    <row r="421" spans="1:54" ht="57" x14ac:dyDescent="0.2">
      <c r="A421" s="110">
        <v>5111</v>
      </c>
      <c r="B421" s="111">
        <v>377</v>
      </c>
      <c r="C421" s="175" t="s">
        <v>1516</v>
      </c>
      <c r="D421" s="110" t="s">
        <v>698</v>
      </c>
      <c r="E421" s="110" t="s">
        <v>2347</v>
      </c>
      <c r="F421" s="110"/>
      <c r="G421" s="110"/>
      <c r="H421" s="110"/>
      <c r="I421" s="110" t="s">
        <v>774</v>
      </c>
      <c r="J421" s="110">
        <v>0</v>
      </c>
      <c r="K421" s="110">
        <v>0</v>
      </c>
      <c r="L421" s="110" t="s">
        <v>108</v>
      </c>
      <c r="M421" s="113" t="s">
        <v>2255</v>
      </c>
      <c r="N421" s="112">
        <v>40129</v>
      </c>
      <c r="O421" s="115">
        <v>2058.5</v>
      </c>
      <c r="P421" s="110" t="s">
        <v>242</v>
      </c>
      <c r="Q421" s="110" t="s">
        <v>5115</v>
      </c>
      <c r="R421" s="2"/>
      <c r="T421" s="4"/>
      <c r="U421" s="4"/>
      <c r="V421" s="2"/>
      <c r="X421" s="4"/>
      <c r="Y421" s="4"/>
      <c r="Z421" s="2"/>
      <c r="AB421" s="4"/>
      <c r="AC421" s="4"/>
      <c r="AD421" s="2"/>
      <c r="AF421" s="4"/>
      <c r="AG421" s="4"/>
      <c r="AH421" s="2"/>
      <c r="AJ421" s="4"/>
      <c r="AK421" s="4"/>
      <c r="AL421" s="2"/>
      <c r="AN421" s="4"/>
      <c r="AO421" s="4"/>
      <c r="AP421" s="2"/>
      <c r="AR421" s="4"/>
      <c r="AS421" s="4"/>
      <c r="AT421" s="2"/>
      <c r="AV421" s="4"/>
      <c r="AW421" s="4"/>
      <c r="AX421" s="2"/>
      <c r="AZ421" s="4"/>
      <c r="BA421" s="4"/>
      <c r="BB421" s="2"/>
    </row>
    <row r="422" spans="1:54" ht="25.5" customHeight="1" x14ac:dyDescent="0.2">
      <c r="A422" s="382" t="s">
        <v>5120</v>
      </c>
      <c r="B422" s="383"/>
      <c r="C422" s="383"/>
      <c r="D422" s="383"/>
      <c r="E422" s="383"/>
      <c r="F422" s="383"/>
      <c r="G422" s="383"/>
      <c r="H422" s="383"/>
      <c r="I422" s="383"/>
      <c r="J422" s="383"/>
      <c r="K422" s="383"/>
      <c r="L422" s="383"/>
      <c r="M422" s="383"/>
      <c r="N422" s="383"/>
      <c r="O422" s="383"/>
      <c r="P422" s="383"/>
      <c r="Q422" s="384"/>
      <c r="R422" s="2"/>
      <c r="T422" s="4"/>
      <c r="U422" s="4"/>
      <c r="V422" s="2"/>
      <c r="X422" s="4"/>
      <c r="Y422" s="4"/>
      <c r="Z422" s="2"/>
      <c r="AB422" s="4"/>
      <c r="AC422" s="4"/>
      <c r="AD422" s="2"/>
      <c r="AF422" s="4"/>
      <c r="AG422" s="4"/>
      <c r="AH422" s="2"/>
      <c r="AJ422" s="4"/>
      <c r="AK422" s="4"/>
      <c r="AL422" s="2"/>
      <c r="AN422" s="4"/>
      <c r="AO422" s="4"/>
      <c r="AP422" s="2"/>
      <c r="AR422" s="4"/>
      <c r="AS422" s="4"/>
      <c r="AT422" s="2"/>
      <c r="AV422" s="4"/>
      <c r="AW422" s="4"/>
      <c r="AX422" s="2"/>
      <c r="AZ422" s="4"/>
      <c r="BA422" s="4"/>
      <c r="BB422" s="2"/>
    </row>
    <row r="423" spans="1:54" ht="42.75" x14ac:dyDescent="0.2">
      <c r="A423" s="110">
        <v>5111</v>
      </c>
      <c r="B423" s="111">
        <v>378</v>
      </c>
      <c r="C423" s="175" t="s">
        <v>1390</v>
      </c>
      <c r="D423" s="110" t="s">
        <v>692</v>
      </c>
      <c r="E423" s="110" t="s">
        <v>2347</v>
      </c>
      <c r="F423" s="110"/>
      <c r="G423" s="110"/>
      <c r="H423" s="110"/>
      <c r="I423" s="110" t="s">
        <v>584</v>
      </c>
      <c r="J423" s="110">
        <v>0</v>
      </c>
      <c r="K423" s="110">
        <v>0</v>
      </c>
      <c r="L423" s="110" t="s">
        <v>108</v>
      </c>
      <c r="M423" s="113" t="s">
        <v>2255</v>
      </c>
      <c r="N423" s="112">
        <v>40129</v>
      </c>
      <c r="O423" s="115">
        <v>5117.5</v>
      </c>
      <c r="P423" s="110" t="s">
        <v>242</v>
      </c>
      <c r="Q423" s="110" t="s">
        <v>5121</v>
      </c>
      <c r="R423" s="2"/>
      <c r="T423" s="4"/>
      <c r="U423" s="4"/>
      <c r="V423" s="2"/>
      <c r="X423" s="4"/>
      <c r="Y423" s="4"/>
      <c r="Z423" s="2"/>
      <c r="AB423" s="4"/>
      <c r="AC423" s="4"/>
      <c r="AD423" s="2"/>
      <c r="AF423" s="4"/>
      <c r="AG423" s="4"/>
      <c r="AH423" s="2"/>
      <c r="AJ423" s="4"/>
      <c r="AK423" s="4"/>
      <c r="AL423" s="2"/>
      <c r="AN423" s="4"/>
      <c r="AO423" s="4"/>
      <c r="AP423" s="2"/>
      <c r="AR423" s="4"/>
      <c r="AS423" s="4"/>
      <c r="AT423" s="2"/>
      <c r="AV423" s="4"/>
      <c r="AW423" s="4"/>
      <c r="AX423" s="2"/>
      <c r="AZ423" s="4"/>
      <c r="BA423" s="4"/>
      <c r="BB423" s="2"/>
    </row>
    <row r="424" spans="1:54" ht="42.75" x14ac:dyDescent="0.2">
      <c r="A424" s="110">
        <v>5111</v>
      </c>
      <c r="B424" s="111">
        <v>379</v>
      </c>
      <c r="C424" s="175" t="s">
        <v>1643</v>
      </c>
      <c r="D424" s="110" t="s">
        <v>697</v>
      </c>
      <c r="E424" s="110" t="s">
        <v>2347</v>
      </c>
      <c r="F424" s="110"/>
      <c r="G424" s="110"/>
      <c r="H424" s="110"/>
      <c r="I424" s="110" t="s">
        <v>774</v>
      </c>
      <c r="J424" s="110">
        <v>0</v>
      </c>
      <c r="K424" s="110">
        <v>0</v>
      </c>
      <c r="L424" s="110" t="s">
        <v>108</v>
      </c>
      <c r="M424" s="113" t="s">
        <v>2255</v>
      </c>
      <c r="N424" s="112">
        <v>40129</v>
      </c>
      <c r="O424" s="115">
        <v>1311</v>
      </c>
      <c r="P424" s="110" t="s">
        <v>363</v>
      </c>
      <c r="Q424" s="110" t="s">
        <v>5121</v>
      </c>
      <c r="R424" s="2"/>
      <c r="T424" s="4"/>
      <c r="U424" s="4"/>
      <c r="V424" s="2"/>
      <c r="X424" s="4"/>
      <c r="Y424" s="4"/>
      <c r="Z424" s="2"/>
      <c r="AB424" s="4"/>
      <c r="AC424" s="4"/>
      <c r="AD424" s="2"/>
      <c r="AF424" s="4"/>
      <c r="AG424" s="4"/>
      <c r="AH424" s="2"/>
      <c r="AJ424" s="4"/>
      <c r="AK424" s="4"/>
      <c r="AL424" s="2"/>
      <c r="AN424" s="4"/>
      <c r="AO424" s="4"/>
      <c r="AP424" s="2"/>
      <c r="AR424" s="4"/>
      <c r="AS424" s="4"/>
      <c r="AT424" s="2"/>
      <c r="AV424" s="4"/>
      <c r="AW424" s="4"/>
      <c r="AX424" s="2"/>
      <c r="AZ424" s="4"/>
      <c r="BA424" s="4"/>
      <c r="BB424" s="2"/>
    </row>
    <row r="425" spans="1:54" ht="42.75" x14ac:dyDescent="0.2">
      <c r="A425" s="110">
        <v>5111</v>
      </c>
      <c r="B425" s="111">
        <v>380</v>
      </c>
      <c r="C425" s="175" t="s">
        <v>1651</v>
      </c>
      <c r="D425" s="110" t="s">
        <v>697</v>
      </c>
      <c r="E425" s="110" t="s">
        <v>2347</v>
      </c>
      <c r="F425" s="110"/>
      <c r="G425" s="110"/>
      <c r="H425" s="110"/>
      <c r="I425" s="110" t="s">
        <v>774</v>
      </c>
      <c r="J425" s="110">
        <v>0</v>
      </c>
      <c r="K425" s="110">
        <v>0</v>
      </c>
      <c r="L425" s="110" t="s">
        <v>108</v>
      </c>
      <c r="M425" s="113" t="s">
        <v>2255</v>
      </c>
      <c r="N425" s="112">
        <v>40129</v>
      </c>
      <c r="O425" s="115">
        <v>1311</v>
      </c>
      <c r="P425" s="110" t="s">
        <v>363</v>
      </c>
      <c r="Q425" s="110" t="s">
        <v>5121</v>
      </c>
      <c r="R425" s="2"/>
      <c r="T425" s="4"/>
      <c r="U425" s="4"/>
      <c r="V425" s="2"/>
      <c r="X425" s="4"/>
      <c r="Y425" s="4"/>
      <c r="Z425" s="2"/>
      <c r="AB425" s="4"/>
      <c r="AC425" s="4"/>
      <c r="AD425" s="2"/>
      <c r="AF425" s="4"/>
      <c r="AG425" s="4"/>
      <c r="AH425" s="2"/>
      <c r="AJ425" s="4"/>
      <c r="AK425" s="4"/>
      <c r="AL425" s="2"/>
      <c r="AN425" s="4"/>
      <c r="AO425" s="4"/>
      <c r="AP425" s="2"/>
      <c r="AR425" s="4"/>
      <c r="AS425" s="4"/>
      <c r="AT425" s="2"/>
      <c r="AV425" s="4"/>
      <c r="AW425" s="4"/>
      <c r="AX425" s="2"/>
      <c r="AZ425" s="4"/>
      <c r="BA425" s="4"/>
      <c r="BB425" s="2"/>
    </row>
    <row r="426" spans="1:54" ht="42.75" x14ac:dyDescent="0.2">
      <c r="A426" s="110">
        <v>5111</v>
      </c>
      <c r="B426" s="111">
        <v>381</v>
      </c>
      <c r="C426" s="175" t="s">
        <v>1519</v>
      </c>
      <c r="D426" s="110" t="s">
        <v>698</v>
      </c>
      <c r="E426" s="110" t="s">
        <v>2347</v>
      </c>
      <c r="F426" s="110"/>
      <c r="G426" s="110"/>
      <c r="H426" s="110"/>
      <c r="I426" s="110" t="s">
        <v>774</v>
      </c>
      <c r="J426" s="110">
        <v>0</v>
      </c>
      <c r="K426" s="110">
        <v>0</v>
      </c>
      <c r="L426" s="110" t="s">
        <v>108</v>
      </c>
      <c r="M426" s="113" t="s">
        <v>2255</v>
      </c>
      <c r="N426" s="112">
        <v>40129</v>
      </c>
      <c r="O426" s="115">
        <v>2058.5</v>
      </c>
      <c r="P426" s="110" t="s">
        <v>242</v>
      </c>
      <c r="Q426" s="110" t="s">
        <v>5121</v>
      </c>
      <c r="R426" s="2"/>
      <c r="T426" s="4"/>
      <c r="U426" s="4"/>
      <c r="V426" s="2"/>
      <c r="X426" s="4"/>
      <c r="Y426" s="4"/>
      <c r="Z426" s="2"/>
      <c r="AB426" s="4"/>
      <c r="AC426" s="4"/>
      <c r="AD426" s="2"/>
      <c r="AF426" s="4"/>
      <c r="AG426" s="4"/>
      <c r="AH426" s="2"/>
      <c r="AJ426" s="4"/>
      <c r="AK426" s="4"/>
      <c r="AL426" s="2"/>
      <c r="AN426" s="4"/>
      <c r="AO426" s="4"/>
      <c r="AP426" s="2"/>
      <c r="AR426" s="4"/>
      <c r="AS426" s="4"/>
      <c r="AT426" s="2"/>
      <c r="AV426" s="4"/>
      <c r="AW426" s="4"/>
      <c r="AX426" s="2"/>
      <c r="AZ426" s="4"/>
      <c r="BA426" s="4"/>
      <c r="BB426" s="2"/>
    </row>
    <row r="427" spans="1:54" ht="42.75" x14ac:dyDescent="0.2">
      <c r="A427" s="110">
        <v>5111</v>
      </c>
      <c r="B427" s="111">
        <v>382</v>
      </c>
      <c r="C427" s="175" t="s">
        <v>1520</v>
      </c>
      <c r="D427" s="110" t="s">
        <v>698</v>
      </c>
      <c r="E427" s="110" t="s">
        <v>2347</v>
      </c>
      <c r="F427" s="110"/>
      <c r="G427" s="110"/>
      <c r="H427" s="110"/>
      <c r="I427" s="110" t="s">
        <v>774</v>
      </c>
      <c r="J427" s="110">
        <v>0</v>
      </c>
      <c r="K427" s="110">
        <v>0</v>
      </c>
      <c r="L427" s="110" t="s">
        <v>108</v>
      </c>
      <c r="M427" s="113" t="s">
        <v>2255</v>
      </c>
      <c r="N427" s="112">
        <v>40129</v>
      </c>
      <c r="O427" s="115">
        <v>2058.5</v>
      </c>
      <c r="P427" s="110" t="s">
        <v>242</v>
      </c>
      <c r="Q427" s="110" t="s">
        <v>5121</v>
      </c>
      <c r="R427" s="2"/>
      <c r="T427" s="4"/>
      <c r="U427" s="4"/>
      <c r="V427" s="2"/>
      <c r="X427" s="4"/>
      <c r="Y427" s="4"/>
      <c r="Z427" s="2"/>
      <c r="AB427" s="4"/>
      <c r="AC427" s="4"/>
      <c r="AD427" s="2"/>
      <c r="AF427" s="4"/>
      <c r="AG427" s="4"/>
      <c r="AH427" s="2"/>
      <c r="AJ427" s="4"/>
      <c r="AK427" s="4"/>
      <c r="AL427" s="2"/>
      <c r="AN427" s="4"/>
      <c r="AO427" s="4"/>
      <c r="AP427" s="2"/>
      <c r="AR427" s="4"/>
      <c r="AS427" s="4"/>
      <c r="AT427" s="2"/>
      <c r="AV427" s="4"/>
      <c r="AW427" s="4"/>
      <c r="AX427" s="2"/>
      <c r="AZ427" s="4"/>
      <c r="BA427" s="4"/>
      <c r="BB427" s="2"/>
    </row>
    <row r="428" spans="1:54" ht="42.75" x14ac:dyDescent="0.2">
      <c r="A428" s="110">
        <v>5111</v>
      </c>
      <c r="B428" s="111">
        <v>383</v>
      </c>
      <c r="C428" s="175" t="s">
        <v>1521</v>
      </c>
      <c r="D428" s="110" t="s">
        <v>698</v>
      </c>
      <c r="E428" s="110" t="s">
        <v>2347</v>
      </c>
      <c r="F428" s="110"/>
      <c r="G428" s="110"/>
      <c r="H428" s="110"/>
      <c r="I428" s="110" t="s">
        <v>774</v>
      </c>
      <c r="J428" s="110">
        <v>0</v>
      </c>
      <c r="K428" s="110">
        <v>0</v>
      </c>
      <c r="L428" s="110" t="s">
        <v>108</v>
      </c>
      <c r="M428" s="113" t="s">
        <v>2255</v>
      </c>
      <c r="N428" s="112">
        <v>40129</v>
      </c>
      <c r="O428" s="115">
        <v>2058.5</v>
      </c>
      <c r="P428" s="110" t="s">
        <v>242</v>
      </c>
      <c r="Q428" s="110" t="s">
        <v>5121</v>
      </c>
      <c r="R428" s="2"/>
      <c r="T428" s="4"/>
      <c r="U428" s="4"/>
      <c r="V428" s="2"/>
      <c r="X428" s="4"/>
      <c r="Y428" s="4"/>
      <c r="Z428" s="2"/>
      <c r="AB428" s="4"/>
      <c r="AC428" s="4"/>
      <c r="AD428" s="2"/>
      <c r="AF428" s="4"/>
      <c r="AG428" s="4"/>
      <c r="AH428" s="2"/>
      <c r="AJ428" s="4"/>
      <c r="AK428" s="4"/>
      <c r="AL428" s="2"/>
      <c r="AN428" s="4"/>
      <c r="AO428" s="4"/>
      <c r="AP428" s="2"/>
      <c r="AR428" s="4"/>
      <c r="AS428" s="4"/>
      <c r="AT428" s="2"/>
      <c r="AV428" s="4"/>
      <c r="AW428" s="4"/>
      <c r="AX428" s="2"/>
      <c r="AZ428" s="4"/>
      <c r="BA428" s="4"/>
      <c r="BB428" s="2"/>
    </row>
    <row r="429" spans="1:54" ht="25.5" customHeight="1" x14ac:dyDescent="0.2">
      <c r="A429" s="382" t="s">
        <v>5122</v>
      </c>
      <c r="B429" s="383"/>
      <c r="C429" s="383"/>
      <c r="D429" s="383"/>
      <c r="E429" s="383"/>
      <c r="F429" s="383"/>
      <c r="G429" s="383"/>
      <c r="H429" s="383"/>
      <c r="I429" s="383"/>
      <c r="J429" s="383"/>
      <c r="K429" s="383"/>
      <c r="L429" s="383"/>
      <c r="M429" s="383"/>
      <c r="N429" s="383"/>
      <c r="O429" s="383"/>
      <c r="P429" s="383"/>
      <c r="Q429" s="384"/>
      <c r="R429" s="2"/>
      <c r="T429" s="4"/>
      <c r="U429" s="4"/>
      <c r="V429" s="2"/>
      <c r="X429" s="4"/>
      <c r="Y429" s="4"/>
      <c r="Z429" s="2"/>
      <c r="AB429" s="4"/>
      <c r="AC429" s="4"/>
      <c r="AD429" s="2"/>
      <c r="AF429" s="4"/>
      <c r="AG429" s="4"/>
      <c r="AH429" s="2"/>
      <c r="AJ429" s="4"/>
      <c r="AK429" s="4"/>
      <c r="AL429" s="2"/>
      <c r="AN429" s="4"/>
      <c r="AO429" s="4"/>
      <c r="AP429" s="2"/>
      <c r="AR429" s="4"/>
      <c r="AS429" s="4"/>
      <c r="AT429" s="2"/>
      <c r="AV429" s="4"/>
      <c r="AW429" s="4"/>
      <c r="AX429" s="2"/>
      <c r="AZ429" s="4"/>
      <c r="BA429" s="4"/>
      <c r="BB429" s="2"/>
    </row>
    <row r="430" spans="1:54" ht="42.75" x14ac:dyDescent="0.2">
      <c r="A430" s="110">
        <v>5111</v>
      </c>
      <c r="B430" s="111">
        <v>384</v>
      </c>
      <c r="C430" s="175" t="s">
        <v>1532</v>
      </c>
      <c r="D430" s="110" t="s">
        <v>697</v>
      </c>
      <c r="E430" s="110" t="s">
        <v>2347</v>
      </c>
      <c r="F430" s="110"/>
      <c r="G430" s="110"/>
      <c r="H430" s="110"/>
      <c r="I430" s="110" t="s">
        <v>774</v>
      </c>
      <c r="J430" s="110">
        <v>0</v>
      </c>
      <c r="K430" s="110">
        <v>0</v>
      </c>
      <c r="L430" s="110" t="s">
        <v>108</v>
      </c>
      <c r="M430" s="113" t="s">
        <v>2255</v>
      </c>
      <c r="N430" s="112">
        <v>40129</v>
      </c>
      <c r="O430" s="115">
        <v>1311</v>
      </c>
      <c r="P430" s="110" t="s">
        <v>363</v>
      </c>
      <c r="Q430" s="110" t="s">
        <v>5123</v>
      </c>
      <c r="R430" s="2"/>
      <c r="T430" s="4"/>
      <c r="U430" s="4"/>
      <c r="V430" s="2"/>
      <c r="X430" s="4"/>
      <c r="Y430" s="4"/>
      <c r="Z430" s="2"/>
      <c r="AB430" s="4"/>
      <c r="AC430" s="4"/>
      <c r="AD430" s="2"/>
      <c r="AF430" s="4"/>
      <c r="AG430" s="4"/>
      <c r="AH430" s="2"/>
      <c r="AJ430" s="4"/>
      <c r="AK430" s="4"/>
      <c r="AL430" s="2"/>
      <c r="AN430" s="4"/>
      <c r="AO430" s="4"/>
      <c r="AP430" s="2"/>
      <c r="AR430" s="4"/>
      <c r="AS430" s="4"/>
      <c r="AT430" s="2"/>
      <c r="AV430" s="4"/>
      <c r="AW430" s="4"/>
      <c r="AX430" s="2"/>
      <c r="AZ430" s="4"/>
      <c r="BA430" s="4"/>
      <c r="BB430" s="2"/>
    </row>
    <row r="431" spans="1:54" ht="42.75" x14ac:dyDescent="0.2">
      <c r="A431" s="110">
        <v>5111</v>
      </c>
      <c r="B431" s="111">
        <v>385</v>
      </c>
      <c r="C431" s="175" t="s">
        <v>1539</v>
      </c>
      <c r="D431" s="110" t="s">
        <v>697</v>
      </c>
      <c r="E431" s="110" t="s">
        <v>2347</v>
      </c>
      <c r="F431" s="110"/>
      <c r="G431" s="110"/>
      <c r="H431" s="110"/>
      <c r="I431" s="110" t="s">
        <v>774</v>
      </c>
      <c r="J431" s="110">
        <v>0</v>
      </c>
      <c r="K431" s="110">
        <v>0</v>
      </c>
      <c r="L431" s="110" t="s">
        <v>108</v>
      </c>
      <c r="M431" s="113" t="s">
        <v>2255</v>
      </c>
      <c r="N431" s="112">
        <v>40129</v>
      </c>
      <c r="O431" s="115">
        <v>1311</v>
      </c>
      <c r="P431" s="110" t="s">
        <v>363</v>
      </c>
      <c r="Q431" s="110" t="s">
        <v>5123</v>
      </c>
      <c r="R431" s="2"/>
      <c r="T431" s="4"/>
      <c r="U431" s="4"/>
      <c r="V431" s="2"/>
      <c r="X431" s="4"/>
      <c r="Y431" s="4"/>
      <c r="Z431" s="2"/>
      <c r="AB431" s="4"/>
      <c r="AC431" s="4"/>
      <c r="AD431" s="2"/>
      <c r="AF431" s="4"/>
      <c r="AG431" s="4"/>
      <c r="AH431" s="2"/>
      <c r="AJ431" s="4"/>
      <c r="AK431" s="4"/>
      <c r="AL431" s="2"/>
      <c r="AN431" s="4"/>
      <c r="AO431" s="4"/>
      <c r="AP431" s="2"/>
      <c r="AR431" s="4"/>
      <c r="AS431" s="4"/>
      <c r="AT431" s="2"/>
      <c r="AV431" s="4"/>
      <c r="AW431" s="4"/>
      <c r="AX431" s="2"/>
      <c r="AZ431" s="4"/>
      <c r="BA431" s="4"/>
      <c r="BB431" s="2"/>
    </row>
    <row r="432" spans="1:54" ht="42.75" x14ac:dyDescent="0.2">
      <c r="A432" s="110">
        <v>5111</v>
      </c>
      <c r="B432" s="111">
        <v>386</v>
      </c>
      <c r="C432" s="175" t="s">
        <v>1441</v>
      </c>
      <c r="D432" s="110" t="s">
        <v>698</v>
      </c>
      <c r="E432" s="110" t="s">
        <v>2347</v>
      </c>
      <c r="F432" s="110"/>
      <c r="G432" s="110"/>
      <c r="H432" s="110"/>
      <c r="I432" s="110" t="s">
        <v>774</v>
      </c>
      <c r="J432" s="110">
        <v>0</v>
      </c>
      <c r="K432" s="110">
        <v>0</v>
      </c>
      <c r="L432" s="110" t="s">
        <v>108</v>
      </c>
      <c r="M432" s="113" t="s">
        <v>2255</v>
      </c>
      <c r="N432" s="112">
        <v>40129</v>
      </c>
      <c r="O432" s="115">
        <v>2058.5</v>
      </c>
      <c r="P432" s="110" t="s">
        <v>2158</v>
      </c>
      <c r="Q432" s="110" t="s">
        <v>5123</v>
      </c>
      <c r="R432" s="2"/>
      <c r="T432" s="4"/>
      <c r="U432" s="4"/>
      <c r="V432" s="2"/>
      <c r="X432" s="4"/>
      <c r="Y432" s="4"/>
      <c r="Z432" s="2"/>
      <c r="AB432" s="4"/>
      <c r="AC432" s="4"/>
      <c r="AD432" s="2"/>
      <c r="AF432" s="4"/>
      <c r="AG432" s="4"/>
      <c r="AH432" s="2"/>
      <c r="AJ432" s="4"/>
      <c r="AK432" s="4"/>
      <c r="AL432" s="2"/>
      <c r="AN432" s="4"/>
      <c r="AO432" s="4"/>
      <c r="AP432" s="2"/>
      <c r="AR432" s="4"/>
      <c r="AS432" s="4"/>
      <c r="AT432" s="2"/>
      <c r="AV432" s="4"/>
      <c r="AW432" s="4"/>
      <c r="AX432" s="2"/>
      <c r="AZ432" s="4"/>
      <c r="BA432" s="4"/>
      <c r="BB432" s="2"/>
    </row>
    <row r="433" spans="1:54" ht="25.5" customHeight="1" x14ac:dyDescent="0.2">
      <c r="A433" s="382" t="s">
        <v>5124</v>
      </c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4"/>
      <c r="R433" s="2"/>
      <c r="T433" s="4"/>
      <c r="U433" s="4"/>
      <c r="V433" s="2"/>
      <c r="X433" s="4"/>
      <c r="Y433" s="4"/>
      <c r="Z433" s="2"/>
      <c r="AB433" s="4"/>
      <c r="AC433" s="4"/>
      <c r="AD433" s="2"/>
      <c r="AF433" s="4"/>
      <c r="AG433" s="4"/>
      <c r="AH433" s="2"/>
      <c r="AJ433" s="4"/>
      <c r="AK433" s="4"/>
      <c r="AL433" s="2"/>
      <c r="AN433" s="4"/>
      <c r="AO433" s="4"/>
      <c r="AP433" s="2"/>
      <c r="AR433" s="4"/>
      <c r="AS433" s="4"/>
      <c r="AT433" s="2"/>
      <c r="AV433" s="4"/>
      <c r="AW433" s="4"/>
      <c r="AX433" s="2"/>
      <c r="AZ433" s="4"/>
      <c r="BA433" s="4"/>
      <c r="BB433" s="2"/>
    </row>
    <row r="434" spans="1:54" ht="42.75" x14ac:dyDescent="0.2">
      <c r="A434" s="110">
        <v>5111</v>
      </c>
      <c r="B434" s="111">
        <v>387</v>
      </c>
      <c r="C434" s="175" t="s">
        <v>1605</v>
      </c>
      <c r="D434" s="110" t="s">
        <v>697</v>
      </c>
      <c r="E434" s="110" t="s">
        <v>2347</v>
      </c>
      <c r="F434" s="110"/>
      <c r="G434" s="110"/>
      <c r="H434" s="110"/>
      <c r="I434" s="110" t="s">
        <v>774</v>
      </c>
      <c r="J434" s="110">
        <v>0</v>
      </c>
      <c r="K434" s="110">
        <v>0</v>
      </c>
      <c r="L434" s="110" t="s">
        <v>108</v>
      </c>
      <c r="M434" s="113" t="s">
        <v>2255</v>
      </c>
      <c r="N434" s="112">
        <v>40129</v>
      </c>
      <c r="O434" s="115">
        <v>1311</v>
      </c>
      <c r="P434" s="110" t="s">
        <v>363</v>
      </c>
      <c r="Q434" s="110" t="s">
        <v>5125</v>
      </c>
      <c r="R434" s="2"/>
      <c r="T434" s="4"/>
      <c r="U434" s="4"/>
      <c r="V434" s="2"/>
      <c r="X434" s="4"/>
      <c r="Y434" s="4"/>
      <c r="Z434" s="2"/>
      <c r="AB434" s="4"/>
      <c r="AC434" s="4"/>
      <c r="AD434" s="2"/>
      <c r="AF434" s="4"/>
      <c r="AG434" s="4"/>
      <c r="AH434" s="2"/>
      <c r="AJ434" s="4"/>
      <c r="AK434" s="4"/>
      <c r="AL434" s="2"/>
      <c r="AN434" s="4"/>
      <c r="AO434" s="4"/>
      <c r="AP434" s="2"/>
      <c r="AR434" s="4"/>
      <c r="AS434" s="4"/>
      <c r="AT434" s="2"/>
      <c r="AV434" s="4"/>
      <c r="AW434" s="4"/>
      <c r="AX434" s="2"/>
      <c r="AZ434" s="4"/>
      <c r="BA434" s="4"/>
      <c r="BB434" s="2"/>
    </row>
    <row r="435" spans="1:54" ht="42.75" x14ac:dyDescent="0.2">
      <c r="A435" s="110">
        <v>5111</v>
      </c>
      <c r="B435" s="111">
        <v>388</v>
      </c>
      <c r="C435" s="175" t="s">
        <v>1606</v>
      </c>
      <c r="D435" s="110" t="s">
        <v>697</v>
      </c>
      <c r="E435" s="110" t="s">
        <v>2347</v>
      </c>
      <c r="F435" s="110"/>
      <c r="G435" s="110"/>
      <c r="H435" s="110"/>
      <c r="I435" s="110" t="s">
        <v>774</v>
      </c>
      <c r="J435" s="110">
        <v>0</v>
      </c>
      <c r="K435" s="110">
        <v>0</v>
      </c>
      <c r="L435" s="110" t="s">
        <v>108</v>
      </c>
      <c r="M435" s="113" t="s">
        <v>2255</v>
      </c>
      <c r="N435" s="112">
        <v>40129</v>
      </c>
      <c r="O435" s="115">
        <v>1311</v>
      </c>
      <c r="P435" s="110" t="s">
        <v>363</v>
      </c>
      <c r="Q435" s="110" t="s">
        <v>5125</v>
      </c>
      <c r="R435" s="2"/>
      <c r="T435" s="4"/>
      <c r="U435" s="4"/>
      <c r="V435" s="2"/>
      <c r="X435" s="4"/>
      <c r="Y435" s="4"/>
      <c r="Z435" s="2"/>
      <c r="AB435" s="4"/>
      <c r="AC435" s="4"/>
      <c r="AD435" s="2"/>
      <c r="AF435" s="4"/>
      <c r="AG435" s="4"/>
      <c r="AH435" s="2"/>
      <c r="AJ435" s="4"/>
      <c r="AK435" s="4"/>
      <c r="AL435" s="2"/>
      <c r="AN435" s="4"/>
      <c r="AO435" s="4"/>
      <c r="AP435" s="2"/>
      <c r="AR435" s="4"/>
      <c r="AS435" s="4"/>
      <c r="AT435" s="2"/>
      <c r="AV435" s="4"/>
      <c r="AW435" s="4"/>
      <c r="AX435" s="2"/>
      <c r="AZ435" s="4"/>
      <c r="BA435" s="4"/>
      <c r="BB435" s="2"/>
    </row>
    <row r="436" spans="1:54" ht="42.75" x14ac:dyDescent="0.2">
      <c r="A436" s="110">
        <v>5111</v>
      </c>
      <c r="B436" s="111">
        <v>389</v>
      </c>
      <c r="C436" s="175" t="s">
        <v>1480</v>
      </c>
      <c r="D436" s="110" t="s">
        <v>698</v>
      </c>
      <c r="E436" s="110" t="s">
        <v>2347</v>
      </c>
      <c r="F436" s="110"/>
      <c r="G436" s="110"/>
      <c r="H436" s="110"/>
      <c r="I436" s="110" t="s">
        <v>774</v>
      </c>
      <c r="J436" s="110">
        <v>0</v>
      </c>
      <c r="K436" s="110">
        <v>0</v>
      </c>
      <c r="L436" s="110" t="s">
        <v>108</v>
      </c>
      <c r="M436" s="113" t="s">
        <v>2255</v>
      </c>
      <c r="N436" s="112">
        <v>40129</v>
      </c>
      <c r="O436" s="115">
        <v>2058.5</v>
      </c>
      <c r="P436" s="110" t="s">
        <v>363</v>
      </c>
      <c r="Q436" s="110" t="s">
        <v>5125</v>
      </c>
      <c r="R436" s="2"/>
      <c r="T436" s="4"/>
      <c r="U436" s="4"/>
      <c r="V436" s="2"/>
      <c r="X436" s="4"/>
      <c r="Y436" s="4"/>
      <c r="Z436" s="2"/>
      <c r="AB436" s="4"/>
      <c r="AC436" s="4"/>
      <c r="AD436" s="2"/>
      <c r="AF436" s="4"/>
      <c r="AG436" s="4"/>
      <c r="AH436" s="2"/>
      <c r="AJ436" s="4"/>
      <c r="AK436" s="4"/>
      <c r="AL436" s="2"/>
      <c r="AN436" s="4"/>
      <c r="AO436" s="4"/>
      <c r="AP436" s="2"/>
      <c r="AR436" s="4"/>
      <c r="AS436" s="4"/>
      <c r="AT436" s="2"/>
      <c r="AV436" s="4"/>
      <c r="AW436" s="4"/>
      <c r="AX436" s="2"/>
      <c r="AZ436" s="4"/>
      <c r="BA436" s="4"/>
      <c r="BB436" s="2"/>
    </row>
    <row r="437" spans="1:54" ht="25.5" customHeight="1" x14ac:dyDescent="0.2">
      <c r="A437" s="382" t="s">
        <v>5126</v>
      </c>
      <c r="B437" s="383"/>
      <c r="C437" s="383"/>
      <c r="D437" s="383"/>
      <c r="E437" s="383"/>
      <c r="F437" s="383"/>
      <c r="G437" s="383"/>
      <c r="H437" s="383"/>
      <c r="I437" s="383"/>
      <c r="J437" s="383"/>
      <c r="K437" s="383"/>
      <c r="L437" s="383"/>
      <c r="M437" s="383"/>
      <c r="N437" s="383"/>
      <c r="O437" s="383"/>
      <c r="P437" s="383"/>
      <c r="Q437" s="384"/>
      <c r="R437" s="2"/>
      <c r="T437" s="4"/>
      <c r="U437" s="4"/>
      <c r="V437" s="2"/>
      <c r="X437" s="4"/>
      <c r="Y437" s="4"/>
      <c r="Z437" s="2"/>
      <c r="AB437" s="4"/>
      <c r="AC437" s="4"/>
      <c r="AD437" s="2"/>
      <c r="AF437" s="4"/>
      <c r="AG437" s="4"/>
      <c r="AH437" s="2"/>
      <c r="AJ437" s="4"/>
      <c r="AK437" s="4"/>
      <c r="AL437" s="2"/>
      <c r="AN437" s="4"/>
      <c r="AO437" s="4"/>
      <c r="AP437" s="2"/>
      <c r="AR437" s="4"/>
      <c r="AS437" s="4"/>
      <c r="AT437" s="2"/>
      <c r="AV437" s="4"/>
      <c r="AW437" s="4"/>
      <c r="AX437" s="2"/>
      <c r="AZ437" s="4"/>
      <c r="BA437" s="4"/>
      <c r="BB437" s="2"/>
    </row>
    <row r="438" spans="1:54" ht="42.75" x14ac:dyDescent="0.2">
      <c r="A438" s="110">
        <v>5111</v>
      </c>
      <c r="B438" s="111">
        <v>390</v>
      </c>
      <c r="C438" s="175" t="s">
        <v>1376</v>
      </c>
      <c r="D438" s="110" t="s">
        <v>692</v>
      </c>
      <c r="E438" s="110" t="s">
        <v>2347</v>
      </c>
      <c r="F438" s="110"/>
      <c r="G438" s="110"/>
      <c r="H438" s="110"/>
      <c r="I438" s="110" t="s">
        <v>584</v>
      </c>
      <c r="J438" s="110">
        <v>0</v>
      </c>
      <c r="K438" s="110">
        <v>0</v>
      </c>
      <c r="L438" s="110" t="s">
        <v>108</v>
      </c>
      <c r="M438" s="113" t="s">
        <v>2255</v>
      </c>
      <c r="N438" s="112">
        <v>40129</v>
      </c>
      <c r="O438" s="115">
        <v>5117.5</v>
      </c>
      <c r="P438" s="110" t="s">
        <v>363</v>
      </c>
      <c r="Q438" s="110" t="s">
        <v>5127</v>
      </c>
      <c r="R438" s="2"/>
      <c r="T438" s="4"/>
      <c r="U438" s="4"/>
      <c r="V438" s="2"/>
      <c r="X438" s="4"/>
      <c r="Y438" s="4"/>
      <c r="Z438" s="2"/>
      <c r="AB438" s="4"/>
      <c r="AC438" s="4"/>
      <c r="AD438" s="2"/>
      <c r="AF438" s="4"/>
      <c r="AG438" s="4"/>
      <c r="AH438" s="2"/>
      <c r="AJ438" s="4"/>
      <c r="AK438" s="4"/>
      <c r="AL438" s="2"/>
      <c r="AN438" s="4"/>
      <c r="AO438" s="4"/>
      <c r="AP438" s="2"/>
      <c r="AR438" s="4"/>
      <c r="AS438" s="4"/>
      <c r="AT438" s="2"/>
      <c r="AV438" s="4"/>
      <c r="AW438" s="4"/>
      <c r="AX438" s="2"/>
      <c r="AZ438" s="4"/>
      <c r="BA438" s="4"/>
      <c r="BB438" s="2"/>
    </row>
    <row r="439" spans="1:54" ht="42.75" x14ac:dyDescent="0.2">
      <c r="A439" s="110">
        <v>5111</v>
      </c>
      <c r="B439" s="111">
        <v>391</v>
      </c>
      <c r="C439" s="175" t="s">
        <v>1407</v>
      </c>
      <c r="D439" s="110" t="s">
        <v>698</v>
      </c>
      <c r="E439" s="110" t="s">
        <v>2347</v>
      </c>
      <c r="F439" s="110"/>
      <c r="G439" s="110"/>
      <c r="H439" s="110"/>
      <c r="I439" s="110" t="s">
        <v>774</v>
      </c>
      <c r="J439" s="110">
        <v>0</v>
      </c>
      <c r="K439" s="110">
        <v>0</v>
      </c>
      <c r="L439" s="110" t="s">
        <v>108</v>
      </c>
      <c r="M439" s="113" t="s">
        <v>2255</v>
      </c>
      <c r="N439" s="112">
        <v>40129</v>
      </c>
      <c r="O439" s="115">
        <v>2058.5</v>
      </c>
      <c r="P439" s="110" t="s">
        <v>363</v>
      </c>
      <c r="Q439" s="110" t="s">
        <v>5127</v>
      </c>
      <c r="R439" s="2"/>
      <c r="T439" s="4"/>
      <c r="U439" s="4"/>
      <c r="V439" s="2"/>
      <c r="X439" s="4"/>
      <c r="Y439" s="4"/>
      <c r="Z439" s="2"/>
      <c r="AB439" s="4"/>
      <c r="AC439" s="4"/>
      <c r="AD439" s="2"/>
      <c r="AF439" s="4"/>
      <c r="AG439" s="4"/>
      <c r="AH439" s="2"/>
      <c r="AJ439" s="4"/>
      <c r="AK439" s="4"/>
      <c r="AL439" s="2"/>
      <c r="AN439" s="4"/>
      <c r="AO439" s="4"/>
      <c r="AP439" s="2"/>
      <c r="AR439" s="4"/>
      <c r="AS439" s="4"/>
      <c r="AT439" s="2"/>
      <c r="AV439" s="4"/>
      <c r="AW439" s="4"/>
      <c r="AX439" s="2"/>
      <c r="AZ439" s="4"/>
      <c r="BA439" s="4"/>
      <c r="BB439" s="2"/>
    </row>
    <row r="440" spans="1:54" ht="42.75" x14ac:dyDescent="0.2">
      <c r="A440" s="110">
        <v>5111</v>
      </c>
      <c r="B440" s="111">
        <v>392</v>
      </c>
      <c r="C440" s="175" t="s">
        <v>1408</v>
      </c>
      <c r="D440" s="110" t="s">
        <v>698</v>
      </c>
      <c r="E440" s="110" t="s">
        <v>2347</v>
      </c>
      <c r="F440" s="110"/>
      <c r="G440" s="110"/>
      <c r="H440" s="110"/>
      <c r="I440" s="110" t="s">
        <v>774</v>
      </c>
      <c r="J440" s="110">
        <v>0</v>
      </c>
      <c r="K440" s="110">
        <v>0</v>
      </c>
      <c r="L440" s="110" t="s">
        <v>108</v>
      </c>
      <c r="M440" s="113" t="s">
        <v>2255</v>
      </c>
      <c r="N440" s="112">
        <v>40129</v>
      </c>
      <c r="O440" s="115">
        <v>2058.5</v>
      </c>
      <c r="P440" s="110" t="s">
        <v>2158</v>
      </c>
      <c r="Q440" s="110" t="s">
        <v>5127</v>
      </c>
      <c r="R440" s="2"/>
      <c r="T440" s="4"/>
      <c r="U440" s="4"/>
      <c r="V440" s="2"/>
      <c r="X440" s="4"/>
      <c r="Y440" s="4"/>
      <c r="Z440" s="2"/>
      <c r="AB440" s="4"/>
      <c r="AC440" s="4"/>
      <c r="AD440" s="2"/>
      <c r="AF440" s="4"/>
      <c r="AG440" s="4"/>
      <c r="AH440" s="2"/>
      <c r="AJ440" s="4"/>
      <c r="AK440" s="4"/>
      <c r="AL440" s="2"/>
      <c r="AN440" s="4"/>
      <c r="AO440" s="4"/>
      <c r="AP440" s="2"/>
      <c r="AR440" s="4"/>
      <c r="AS440" s="4"/>
      <c r="AT440" s="2"/>
      <c r="AV440" s="4"/>
      <c r="AW440" s="4"/>
      <c r="AX440" s="2"/>
      <c r="AZ440" s="4"/>
      <c r="BA440" s="4"/>
      <c r="BB440" s="2"/>
    </row>
    <row r="441" spans="1:54" ht="42.75" x14ac:dyDescent="0.2">
      <c r="A441" s="110">
        <v>5111</v>
      </c>
      <c r="B441" s="111">
        <v>393</v>
      </c>
      <c r="C441" s="175" t="s">
        <v>1409</v>
      </c>
      <c r="D441" s="110" t="s">
        <v>698</v>
      </c>
      <c r="E441" s="110" t="s">
        <v>2347</v>
      </c>
      <c r="F441" s="110"/>
      <c r="G441" s="110"/>
      <c r="H441" s="110"/>
      <c r="I441" s="110" t="s">
        <v>774</v>
      </c>
      <c r="J441" s="110">
        <v>0</v>
      </c>
      <c r="K441" s="110">
        <v>0</v>
      </c>
      <c r="L441" s="110" t="s">
        <v>108</v>
      </c>
      <c r="M441" s="113" t="s">
        <v>2255</v>
      </c>
      <c r="N441" s="112">
        <v>40129</v>
      </c>
      <c r="O441" s="115">
        <v>2058.5</v>
      </c>
      <c r="P441" s="110" t="s">
        <v>363</v>
      </c>
      <c r="Q441" s="110" t="s">
        <v>5127</v>
      </c>
      <c r="R441" s="2"/>
      <c r="T441" s="4"/>
      <c r="U441" s="4"/>
      <c r="V441" s="2"/>
      <c r="X441" s="4"/>
      <c r="Y441" s="4"/>
      <c r="Z441" s="2"/>
      <c r="AB441" s="4"/>
      <c r="AC441" s="4"/>
      <c r="AD441" s="2"/>
      <c r="AF441" s="4"/>
      <c r="AG441" s="4"/>
      <c r="AH441" s="2"/>
      <c r="AJ441" s="4"/>
      <c r="AK441" s="4"/>
      <c r="AL441" s="2"/>
      <c r="AN441" s="4"/>
      <c r="AO441" s="4"/>
      <c r="AP441" s="2"/>
      <c r="AR441" s="4"/>
      <c r="AS441" s="4"/>
      <c r="AT441" s="2"/>
      <c r="AV441" s="4"/>
      <c r="AW441" s="4"/>
      <c r="AX441" s="2"/>
      <c r="AZ441" s="4"/>
      <c r="BA441" s="4"/>
      <c r="BB441" s="2"/>
    </row>
    <row r="442" spans="1:54" ht="25.5" customHeight="1" x14ac:dyDescent="0.2">
      <c r="A442" s="382" t="s">
        <v>5132</v>
      </c>
      <c r="B442" s="383"/>
      <c r="C442" s="383"/>
      <c r="D442" s="383"/>
      <c r="E442" s="383"/>
      <c r="F442" s="383"/>
      <c r="G442" s="383"/>
      <c r="H442" s="383"/>
      <c r="I442" s="383"/>
      <c r="J442" s="383"/>
      <c r="K442" s="383"/>
      <c r="L442" s="383"/>
      <c r="M442" s="383"/>
      <c r="N442" s="383"/>
      <c r="O442" s="383"/>
      <c r="P442" s="383"/>
      <c r="Q442" s="384"/>
      <c r="R442" s="2"/>
      <c r="T442" s="4"/>
      <c r="U442" s="4"/>
      <c r="V442" s="2"/>
      <c r="X442" s="4"/>
      <c r="Y442" s="4"/>
      <c r="Z442" s="2"/>
      <c r="AB442" s="4"/>
      <c r="AC442" s="4"/>
      <c r="AD442" s="2"/>
      <c r="AF442" s="4"/>
      <c r="AG442" s="4"/>
      <c r="AH442" s="2"/>
      <c r="AJ442" s="4"/>
      <c r="AK442" s="4"/>
      <c r="AL442" s="2"/>
      <c r="AN442" s="4"/>
      <c r="AO442" s="4"/>
      <c r="AP442" s="2"/>
      <c r="AR442" s="4"/>
      <c r="AS442" s="4"/>
      <c r="AT442" s="2"/>
      <c r="AV442" s="4"/>
      <c r="AW442" s="4"/>
      <c r="AX442" s="2"/>
      <c r="AZ442" s="4"/>
      <c r="BA442" s="4"/>
      <c r="BB442" s="2"/>
    </row>
    <row r="443" spans="1:54" ht="42.75" x14ac:dyDescent="0.2">
      <c r="A443" s="110">
        <v>5111</v>
      </c>
      <c r="B443" s="111">
        <v>394</v>
      </c>
      <c r="C443" s="175" t="s">
        <v>1373</v>
      </c>
      <c r="D443" s="110" t="s">
        <v>692</v>
      </c>
      <c r="E443" s="110" t="s">
        <v>2347</v>
      </c>
      <c r="F443" s="110"/>
      <c r="G443" s="110"/>
      <c r="H443" s="110"/>
      <c r="I443" s="110" t="s">
        <v>584</v>
      </c>
      <c r="J443" s="110">
        <v>0</v>
      </c>
      <c r="K443" s="110">
        <v>0</v>
      </c>
      <c r="L443" s="110" t="s">
        <v>108</v>
      </c>
      <c r="M443" s="113" t="s">
        <v>2255</v>
      </c>
      <c r="N443" s="112">
        <v>40129</v>
      </c>
      <c r="O443" s="115">
        <v>5117.5</v>
      </c>
      <c r="P443" s="110" t="s">
        <v>242</v>
      </c>
      <c r="Q443" s="110" t="s">
        <v>5134</v>
      </c>
      <c r="R443" s="2"/>
      <c r="T443" s="4"/>
      <c r="U443" s="4"/>
      <c r="V443" s="2"/>
      <c r="X443" s="4"/>
      <c r="Y443" s="4"/>
      <c r="Z443" s="2"/>
      <c r="AB443" s="4"/>
      <c r="AC443" s="4"/>
      <c r="AD443" s="2"/>
      <c r="AF443" s="4"/>
      <c r="AG443" s="4"/>
      <c r="AH443" s="2"/>
      <c r="AJ443" s="4"/>
      <c r="AK443" s="4"/>
      <c r="AL443" s="2"/>
      <c r="AN443" s="4"/>
      <c r="AO443" s="4"/>
      <c r="AP443" s="2"/>
      <c r="AR443" s="4"/>
      <c r="AS443" s="4"/>
      <c r="AT443" s="2"/>
      <c r="AV443" s="4"/>
      <c r="AW443" s="4"/>
      <c r="AX443" s="2"/>
      <c r="AZ443" s="4"/>
      <c r="BA443" s="4"/>
      <c r="BB443" s="2"/>
    </row>
    <row r="444" spans="1:54" ht="42.75" x14ac:dyDescent="0.2">
      <c r="A444" s="110">
        <v>5111</v>
      </c>
      <c r="B444" s="111">
        <v>395</v>
      </c>
      <c r="C444" s="175" t="s">
        <v>1545</v>
      </c>
      <c r="D444" s="110" t="s">
        <v>697</v>
      </c>
      <c r="E444" s="110" t="s">
        <v>2347</v>
      </c>
      <c r="F444" s="110"/>
      <c r="G444" s="110"/>
      <c r="H444" s="110"/>
      <c r="I444" s="110" t="s">
        <v>774</v>
      </c>
      <c r="J444" s="110">
        <v>0</v>
      </c>
      <c r="K444" s="110">
        <v>0</v>
      </c>
      <c r="L444" s="110" t="s">
        <v>108</v>
      </c>
      <c r="M444" s="113" t="s">
        <v>2255</v>
      </c>
      <c r="N444" s="112">
        <v>40129</v>
      </c>
      <c r="O444" s="115">
        <v>1311</v>
      </c>
      <c r="P444" s="110" t="s">
        <v>363</v>
      </c>
      <c r="Q444" s="110" t="s">
        <v>5134</v>
      </c>
      <c r="R444" s="2"/>
      <c r="T444" s="4"/>
      <c r="U444" s="4"/>
      <c r="V444" s="2"/>
      <c r="X444" s="4"/>
      <c r="Y444" s="4"/>
      <c r="Z444" s="2"/>
      <c r="AB444" s="4"/>
      <c r="AC444" s="4"/>
      <c r="AD444" s="2"/>
      <c r="AF444" s="4"/>
      <c r="AG444" s="4"/>
      <c r="AH444" s="2"/>
      <c r="AJ444" s="4"/>
      <c r="AK444" s="4"/>
      <c r="AL444" s="2"/>
      <c r="AN444" s="4"/>
      <c r="AO444" s="4"/>
      <c r="AP444" s="2"/>
      <c r="AR444" s="4"/>
      <c r="AS444" s="4"/>
      <c r="AT444" s="2"/>
      <c r="AV444" s="4"/>
      <c r="AW444" s="4"/>
      <c r="AX444" s="2"/>
      <c r="AZ444" s="4"/>
      <c r="BA444" s="4"/>
      <c r="BB444" s="2"/>
    </row>
    <row r="445" spans="1:54" ht="42.75" x14ac:dyDescent="0.2">
      <c r="A445" s="110">
        <v>5111</v>
      </c>
      <c r="B445" s="111">
        <v>396</v>
      </c>
      <c r="C445" s="175" t="s">
        <v>1517</v>
      </c>
      <c r="D445" s="110" t="s">
        <v>698</v>
      </c>
      <c r="E445" s="110" t="s">
        <v>2347</v>
      </c>
      <c r="F445" s="110"/>
      <c r="G445" s="110"/>
      <c r="H445" s="110"/>
      <c r="I445" s="110" t="s">
        <v>774</v>
      </c>
      <c r="J445" s="110">
        <v>0</v>
      </c>
      <c r="K445" s="110">
        <v>0</v>
      </c>
      <c r="L445" s="110" t="s">
        <v>108</v>
      </c>
      <c r="M445" s="113" t="s">
        <v>2255</v>
      </c>
      <c r="N445" s="112">
        <v>40129</v>
      </c>
      <c r="O445" s="115">
        <v>2058.5</v>
      </c>
      <c r="P445" s="110" t="s">
        <v>242</v>
      </c>
      <c r="Q445" s="110" t="s">
        <v>5134</v>
      </c>
      <c r="R445" s="2"/>
      <c r="T445" s="4"/>
      <c r="U445" s="4"/>
      <c r="V445" s="2"/>
      <c r="X445" s="4"/>
      <c r="Y445" s="4"/>
      <c r="Z445" s="2"/>
      <c r="AB445" s="4"/>
      <c r="AC445" s="4"/>
      <c r="AD445" s="2"/>
      <c r="AF445" s="4"/>
      <c r="AG445" s="4"/>
      <c r="AH445" s="2"/>
      <c r="AJ445" s="4"/>
      <c r="AK445" s="4"/>
      <c r="AL445" s="2"/>
      <c r="AN445" s="4"/>
      <c r="AO445" s="4"/>
      <c r="AP445" s="2"/>
      <c r="AR445" s="4"/>
      <c r="AS445" s="4"/>
      <c r="AT445" s="2"/>
      <c r="AV445" s="4"/>
      <c r="AW445" s="4"/>
      <c r="AX445" s="2"/>
      <c r="AZ445" s="4"/>
      <c r="BA445" s="4"/>
      <c r="BB445" s="2"/>
    </row>
    <row r="446" spans="1:54" ht="42.75" x14ac:dyDescent="0.2">
      <c r="A446" s="110">
        <v>5111</v>
      </c>
      <c r="B446" s="111">
        <v>397</v>
      </c>
      <c r="C446" s="175" t="s">
        <v>1518</v>
      </c>
      <c r="D446" s="110" t="s">
        <v>698</v>
      </c>
      <c r="E446" s="110" t="s">
        <v>2347</v>
      </c>
      <c r="F446" s="110"/>
      <c r="G446" s="110"/>
      <c r="H446" s="110"/>
      <c r="I446" s="110" t="s">
        <v>774</v>
      </c>
      <c r="J446" s="110">
        <v>0</v>
      </c>
      <c r="K446" s="110">
        <v>0</v>
      </c>
      <c r="L446" s="110" t="s">
        <v>108</v>
      </c>
      <c r="M446" s="113" t="s">
        <v>2255</v>
      </c>
      <c r="N446" s="112">
        <v>40129</v>
      </c>
      <c r="O446" s="115">
        <v>2058.5</v>
      </c>
      <c r="P446" s="110" t="s">
        <v>242</v>
      </c>
      <c r="Q446" s="110" t="s">
        <v>5134</v>
      </c>
      <c r="R446" s="2"/>
      <c r="T446" s="4"/>
      <c r="U446" s="4"/>
      <c r="V446" s="2"/>
      <c r="X446" s="4"/>
      <c r="Y446" s="4"/>
      <c r="Z446" s="2"/>
      <c r="AB446" s="4"/>
      <c r="AC446" s="4"/>
      <c r="AD446" s="2"/>
      <c r="AF446" s="4"/>
      <c r="AG446" s="4"/>
      <c r="AH446" s="2"/>
      <c r="AJ446" s="4"/>
      <c r="AK446" s="4"/>
      <c r="AL446" s="2"/>
      <c r="AN446" s="4"/>
      <c r="AO446" s="4"/>
      <c r="AP446" s="2"/>
      <c r="AR446" s="4"/>
      <c r="AS446" s="4"/>
      <c r="AT446" s="2"/>
      <c r="AV446" s="4"/>
      <c r="AW446" s="4"/>
      <c r="AX446" s="2"/>
      <c r="AZ446" s="4"/>
      <c r="BA446" s="4"/>
      <c r="BB446" s="2"/>
    </row>
    <row r="447" spans="1:54" ht="25.5" customHeight="1" x14ac:dyDescent="0.2">
      <c r="A447" s="382" t="s">
        <v>5136</v>
      </c>
      <c r="B447" s="383"/>
      <c r="C447" s="383"/>
      <c r="D447" s="383"/>
      <c r="E447" s="383"/>
      <c r="F447" s="383"/>
      <c r="G447" s="383"/>
      <c r="H447" s="383"/>
      <c r="I447" s="383"/>
      <c r="J447" s="383"/>
      <c r="K447" s="383"/>
      <c r="L447" s="383"/>
      <c r="M447" s="383"/>
      <c r="N447" s="383"/>
      <c r="O447" s="383"/>
      <c r="P447" s="383"/>
      <c r="Q447" s="384"/>
      <c r="R447" s="2"/>
      <c r="T447" s="4"/>
      <c r="U447" s="4"/>
      <c r="V447" s="2"/>
      <c r="X447" s="4"/>
      <c r="Y447" s="4"/>
      <c r="Z447" s="2"/>
      <c r="AB447" s="4"/>
      <c r="AC447" s="4"/>
      <c r="AD447" s="2"/>
      <c r="AF447" s="4"/>
      <c r="AG447" s="4"/>
      <c r="AH447" s="2"/>
      <c r="AJ447" s="4"/>
      <c r="AK447" s="4"/>
      <c r="AL447" s="2"/>
      <c r="AN447" s="4"/>
      <c r="AO447" s="4"/>
      <c r="AP447" s="2"/>
      <c r="AR447" s="4"/>
      <c r="AS447" s="4"/>
      <c r="AT447" s="2"/>
      <c r="AV447" s="4"/>
      <c r="AW447" s="4"/>
      <c r="AX447" s="2"/>
      <c r="AZ447" s="4"/>
      <c r="BA447" s="4"/>
      <c r="BB447" s="2"/>
    </row>
    <row r="448" spans="1:54" ht="42.75" x14ac:dyDescent="0.2">
      <c r="A448" s="110">
        <v>5111</v>
      </c>
      <c r="B448" s="111">
        <v>398</v>
      </c>
      <c r="C448" s="175" t="s">
        <v>1552</v>
      </c>
      <c r="D448" s="110" t="s">
        <v>697</v>
      </c>
      <c r="E448" s="110" t="s">
        <v>2347</v>
      </c>
      <c r="F448" s="110"/>
      <c r="G448" s="110"/>
      <c r="H448" s="110"/>
      <c r="I448" s="110" t="s">
        <v>774</v>
      </c>
      <c r="J448" s="110">
        <v>0</v>
      </c>
      <c r="K448" s="110">
        <v>0</v>
      </c>
      <c r="L448" s="110" t="s">
        <v>108</v>
      </c>
      <c r="M448" s="113" t="s">
        <v>2255</v>
      </c>
      <c r="N448" s="112">
        <v>40129</v>
      </c>
      <c r="O448" s="115">
        <v>1311</v>
      </c>
      <c r="P448" s="110" t="s">
        <v>363</v>
      </c>
      <c r="Q448" s="110" t="s">
        <v>5137</v>
      </c>
      <c r="R448" s="2"/>
      <c r="T448" s="4"/>
      <c r="U448" s="4"/>
      <c r="V448" s="2"/>
      <c r="X448" s="4"/>
      <c r="Y448" s="4"/>
      <c r="Z448" s="2"/>
      <c r="AB448" s="4"/>
      <c r="AC448" s="4"/>
      <c r="AD448" s="2"/>
      <c r="AF448" s="4"/>
      <c r="AG448" s="4"/>
      <c r="AH448" s="2"/>
      <c r="AJ448" s="4"/>
      <c r="AK448" s="4"/>
      <c r="AL448" s="2"/>
      <c r="AN448" s="4"/>
      <c r="AO448" s="4"/>
      <c r="AP448" s="2"/>
      <c r="AR448" s="4"/>
      <c r="AS448" s="4"/>
      <c r="AT448" s="2"/>
      <c r="AV448" s="4"/>
      <c r="AW448" s="4"/>
      <c r="AX448" s="2"/>
      <c r="AZ448" s="4"/>
      <c r="BA448" s="4"/>
      <c r="BB448" s="2"/>
    </row>
    <row r="449" spans="1:54" ht="42.75" x14ac:dyDescent="0.2">
      <c r="A449" s="110">
        <v>5111</v>
      </c>
      <c r="B449" s="111">
        <v>399</v>
      </c>
      <c r="C449" s="175" t="s">
        <v>1553</v>
      </c>
      <c r="D449" s="110" t="s">
        <v>697</v>
      </c>
      <c r="E449" s="110" t="s">
        <v>2347</v>
      </c>
      <c r="F449" s="110"/>
      <c r="G449" s="110"/>
      <c r="H449" s="110"/>
      <c r="I449" s="110" t="s">
        <v>774</v>
      </c>
      <c r="J449" s="110">
        <v>0</v>
      </c>
      <c r="K449" s="110">
        <v>0</v>
      </c>
      <c r="L449" s="110" t="s">
        <v>108</v>
      </c>
      <c r="M449" s="113" t="s">
        <v>2255</v>
      </c>
      <c r="N449" s="112">
        <v>40129</v>
      </c>
      <c r="O449" s="115">
        <v>1311</v>
      </c>
      <c r="P449" s="110" t="s">
        <v>363</v>
      </c>
      <c r="Q449" s="110" t="s">
        <v>5137</v>
      </c>
      <c r="R449" s="2"/>
      <c r="T449" s="4"/>
      <c r="U449" s="4"/>
      <c r="V449" s="2"/>
      <c r="X449" s="4"/>
      <c r="Y449" s="4"/>
      <c r="Z449" s="2"/>
      <c r="AB449" s="4"/>
      <c r="AC449" s="4"/>
      <c r="AD449" s="2"/>
      <c r="AF449" s="4"/>
      <c r="AG449" s="4"/>
      <c r="AH449" s="2"/>
      <c r="AJ449" s="4"/>
      <c r="AK449" s="4"/>
      <c r="AL449" s="2"/>
      <c r="AN449" s="4"/>
      <c r="AO449" s="4"/>
      <c r="AP449" s="2"/>
      <c r="AR449" s="4"/>
      <c r="AS449" s="4"/>
      <c r="AT449" s="2"/>
      <c r="AV449" s="4"/>
      <c r="AW449" s="4"/>
      <c r="AX449" s="2"/>
      <c r="AZ449" s="4"/>
      <c r="BA449" s="4"/>
      <c r="BB449" s="2"/>
    </row>
    <row r="450" spans="1:54" ht="42.75" x14ac:dyDescent="0.2">
      <c r="A450" s="110">
        <v>5111</v>
      </c>
      <c r="B450" s="111">
        <v>400</v>
      </c>
      <c r="C450" s="175" t="s">
        <v>1466</v>
      </c>
      <c r="D450" s="110" t="s">
        <v>698</v>
      </c>
      <c r="E450" s="110" t="s">
        <v>2347</v>
      </c>
      <c r="F450" s="110"/>
      <c r="G450" s="110"/>
      <c r="H450" s="110"/>
      <c r="I450" s="110" t="s">
        <v>774</v>
      </c>
      <c r="J450" s="110">
        <v>0</v>
      </c>
      <c r="K450" s="110">
        <v>0</v>
      </c>
      <c r="L450" s="110" t="s">
        <v>108</v>
      </c>
      <c r="M450" s="113" t="s">
        <v>2255</v>
      </c>
      <c r="N450" s="112">
        <v>40129</v>
      </c>
      <c r="O450" s="115">
        <v>2058.5</v>
      </c>
      <c r="P450" s="110" t="s">
        <v>242</v>
      </c>
      <c r="Q450" s="110" t="s">
        <v>5137</v>
      </c>
      <c r="R450" s="2"/>
      <c r="T450" s="4"/>
      <c r="U450" s="4"/>
      <c r="V450" s="2"/>
      <c r="X450" s="4"/>
      <c r="Y450" s="4"/>
      <c r="Z450" s="2"/>
      <c r="AB450" s="4"/>
      <c r="AC450" s="4"/>
      <c r="AD450" s="2"/>
      <c r="AF450" s="4"/>
      <c r="AG450" s="4"/>
      <c r="AH450" s="2"/>
      <c r="AJ450" s="4"/>
      <c r="AK450" s="4"/>
      <c r="AL450" s="2"/>
      <c r="AN450" s="4"/>
      <c r="AO450" s="4"/>
      <c r="AP450" s="2"/>
      <c r="AR450" s="4"/>
      <c r="AS450" s="4"/>
      <c r="AT450" s="2"/>
      <c r="AV450" s="4"/>
      <c r="AW450" s="4"/>
      <c r="AX450" s="2"/>
      <c r="AZ450" s="4"/>
      <c r="BA450" s="4"/>
      <c r="BB450" s="2"/>
    </row>
    <row r="451" spans="1:54" ht="42.75" x14ac:dyDescent="0.2">
      <c r="A451" s="110">
        <v>5111</v>
      </c>
      <c r="B451" s="111">
        <v>401</v>
      </c>
      <c r="C451" s="175" t="s">
        <v>1467</v>
      </c>
      <c r="D451" s="110" t="s">
        <v>698</v>
      </c>
      <c r="E451" s="110" t="s">
        <v>2347</v>
      </c>
      <c r="F451" s="110"/>
      <c r="G451" s="110"/>
      <c r="H451" s="110"/>
      <c r="I451" s="110" t="s">
        <v>774</v>
      </c>
      <c r="J451" s="110">
        <v>0</v>
      </c>
      <c r="K451" s="110">
        <v>0</v>
      </c>
      <c r="L451" s="110" t="s">
        <v>108</v>
      </c>
      <c r="M451" s="113" t="s">
        <v>2255</v>
      </c>
      <c r="N451" s="112">
        <v>40129</v>
      </c>
      <c r="O451" s="115">
        <v>2058.5</v>
      </c>
      <c r="P451" s="110" t="s">
        <v>242</v>
      </c>
      <c r="Q451" s="110" t="s">
        <v>5137</v>
      </c>
      <c r="R451" s="2"/>
      <c r="T451" s="4"/>
      <c r="U451" s="4"/>
      <c r="V451" s="2"/>
      <c r="X451" s="4"/>
      <c r="Y451" s="4"/>
      <c r="Z451" s="2"/>
      <c r="AB451" s="4"/>
      <c r="AC451" s="4"/>
      <c r="AD451" s="2"/>
      <c r="AF451" s="4"/>
      <c r="AG451" s="4"/>
      <c r="AH451" s="2"/>
      <c r="AJ451" s="4"/>
      <c r="AK451" s="4"/>
      <c r="AL451" s="2"/>
      <c r="AN451" s="4"/>
      <c r="AO451" s="4"/>
      <c r="AP451" s="2"/>
      <c r="AR451" s="4"/>
      <c r="AS451" s="4"/>
      <c r="AT451" s="2"/>
      <c r="AV451" s="4"/>
      <c r="AW451" s="4"/>
      <c r="AX451" s="2"/>
      <c r="AZ451" s="4"/>
      <c r="BA451" s="4"/>
      <c r="BB451" s="2"/>
    </row>
    <row r="452" spans="1:54" ht="25.5" customHeight="1" x14ac:dyDescent="0.2">
      <c r="A452" s="382" t="s">
        <v>5138</v>
      </c>
      <c r="B452" s="383"/>
      <c r="C452" s="383"/>
      <c r="D452" s="383"/>
      <c r="E452" s="383"/>
      <c r="F452" s="383"/>
      <c r="G452" s="383"/>
      <c r="H452" s="383"/>
      <c r="I452" s="383"/>
      <c r="J452" s="383"/>
      <c r="K452" s="383"/>
      <c r="L452" s="383"/>
      <c r="M452" s="383"/>
      <c r="N452" s="383"/>
      <c r="O452" s="383"/>
      <c r="P452" s="383"/>
      <c r="Q452" s="384"/>
      <c r="R452" s="2"/>
      <c r="T452" s="4"/>
      <c r="U452" s="4"/>
      <c r="V452" s="2"/>
      <c r="X452" s="4"/>
      <c r="Y452" s="4"/>
      <c r="Z452" s="2"/>
      <c r="AB452" s="4"/>
      <c r="AC452" s="4"/>
      <c r="AD452" s="2"/>
      <c r="AF452" s="4"/>
      <c r="AG452" s="4"/>
      <c r="AH452" s="2"/>
      <c r="AJ452" s="4"/>
      <c r="AK452" s="4"/>
      <c r="AL452" s="2"/>
      <c r="AN452" s="4"/>
      <c r="AO452" s="4"/>
      <c r="AP452" s="2"/>
      <c r="AR452" s="4"/>
      <c r="AS452" s="4"/>
      <c r="AT452" s="2"/>
      <c r="AV452" s="4"/>
      <c r="AW452" s="4"/>
      <c r="AX452" s="2"/>
      <c r="AZ452" s="4"/>
      <c r="BA452" s="4"/>
      <c r="BB452" s="2"/>
    </row>
    <row r="453" spans="1:54" ht="42.75" x14ac:dyDescent="0.2">
      <c r="A453" s="110">
        <v>5111</v>
      </c>
      <c r="B453" s="111">
        <v>402</v>
      </c>
      <c r="C453" s="175" t="s">
        <v>1579</v>
      </c>
      <c r="D453" s="110" t="s">
        <v>697</v>
      </c>
      <c r="E453" s="110" t="s">
        <v>2347</v>
      </c>
      <c r="F453" s="110"/>
      <c r="G453" s="110"/>
      <c r="H453" s="110"/>
      <c r="I453" s="110" t="s">
        <v>774</v>
      </c>
      <c r="J453" s="110">
        <v>0</v>
      </c>
      <c r="K453" s="110">
        <v>0</v>
      </c>
      <c r="L453" s="110" t="s">
        <v>108</v>
      </c>
      <c r="M453" s="113" t="s">
        <v>2255</v>
      </c>
      <c r="N453" s="112">
        <v>40129</v>
      </c>
      <c r="O453" s="115">
        <v>1311</v>
      </c>
      <c r="P453" s="110" t="s">
        <v>363</v>
      </c>
      <c r="Q453" s="110" t="s">
        <v>5139</v>
      </c>
      <c r="R453" s="2"/>
      <c r="T453" s="4"/>
      <c r="U453" s="4"/>
      <c r="V453" s="2"/>
      <c r="X453" s="4"/>
      <c r="Y453" s="4"/>
      <c r="Z453" s="2"/>
      <c r="AB453" s="4"/>
      <c r="AC453" s="4"/>
      <c r="AD453" s="2"/>
      <c r="AF453" s="4"/>
      <c r="AG453" s="4"/>
      <c r="AH453" s="2"/>
      <c r="AJ453" s="4"/>
      <c r="AK453" s="4"/>
      <c r="AL453" s="2"/>
      <c r="AN453" s="4"/>
      <c r="AO453" s="4"/>
      <c r="AP453" s="2"/>
      <c r="AR453" s="4"/>
      <c r="AS453" s="4"/>
      <c r="AT453" s="2"/>
      <c r="AV453" s="4"/>
      <c r="AW453" s="4"/>
      <c r="AX453" s="2"/>
      <c r="AZ453" s="4"/>
      <c r="BA453" s="4"/>
      <c r="BB453" s="2"/>
    </row>
    <row r="454" spans="1:54" ht="42.75" x14ac:dyDescent="0.2">
      <c r="A454" s="110">
        <v>5111</v>
      </c>
      <c r="B454" s="111">
        <v>403</v>
      </c>
      <c r="C454" s="175" t="s">
        <v>1580</v>
      </c>
      <c r="D454" s="110" t="s">
        <v>697</v>
      </c>
      <c r="E454" s="110" t="s">
        <v>2347</v>
      </c>
      <c r="F454" s="110"/>
      <c r="G454" s="110"/>
      <c r="H454" s="110"/>
      <c r="I454" s="110" t="s">
        <v>774</v>
      </c>
      <c r="J454" s="110">
        <v>0</v>
      </c>
      <c r="K454" s="110">
        <v>0</v>
      </c>
      <c r="L454" s="110" t="s">
        <v>108</v>
      </c>
      <c r="M454" s="113" t="s">
        <v>2255</v>
      </c>
      <c r="N454" s="112">
        <v>40129</v>
      </c>
      <c r="O454" s="115">
        <v>1311</v>
      </c>
      <c r="P454" s="110" t="s">
        <v>363</v>
      </c>
      <c r="Q454" s="110" t="s">
        <v>5139</v>
      </c>
      <c r="R454" s="2"/>
      <c r="T454" s="4"/>
      <c r="U454" s="4"/>
      <c r="V454" s="2"/>
      <c r="X454" s="4"/>
      <c r="Y454" s="4"/>
      <c r="Z454" s="2"/>
      <c r="AB454" s="4"/>
      <c r="AC454" s="4"/>
      <c r="AD454" s="2"/>
      <c r="AF454" s="4"/>
      <c r="AG454" s="4"/>
      <c r="AH454" s="2"/>
      <c r="AJ454" s="4"/>
      <c r="AK454" s="4"/>
      <c r="AL454" s="2"/>
      <c r="AN454" s="4"/>
      <c r="AO454" s="4"/>
      <c r="AP454" s="2"/>
      <c r="AR454" s="4"/>
      <c r="AS454" s="4"/>
      <c r="AT454" s="2"/>
      <c r="AV454" s="4"/>
      <c r="AW454" s="4"/>
      <c r="AX454" s="2"/>
      <c r="AZ454" s="4"/>
      <c r="BA454" s="4"/>
      <c r="BB454" s="2"/>
    </row>
    <row r="455" spans="1:54" ht="25.5" customHeight="1" x14ac:dyDescent="0.2">
      <c r="A455" s="382" t="s">
        <v>5140</v>
      </c>
      <c r="B455" s="383"/>
      <c r="C455" s="383"/>
      <c r="D455" s="383"/>
      <c r="E455" s="383"/>
      <c r="F455" s="383"/>
      <c r="G455" s="383"/>
      <c r="H455" s="383"/>
      <c r="I455" s="383"/>
      <c r="J455" s="383"/>
      <c r="K455" s="383"/>
      <c r="L455" s="383"/>
      <c r="M455" s="383"/>
      <c r="N455" s="383"/>
      <c r="O455" s="383"/>
      <c r="P455" s="383"/>
      <c r="Q455" s="383"/>
      <c r="R455" s="2"/>
      <c r="T455" s="4"/>
      <c r="U455" s="4"/>
      <c r="V455" s="2"/>
      <c r="X455" s="4"/>
      <c r="Y455" s="4"/>
      <c r="Z455" s="2"/>
      <c r="AB455" s="4"/>
      <c r="AC455" s="4"/>
      <c r="AD455" s="2"/>
      <c r="AF455" s="4"/>
      <c r="AG455" s="4"/>
      <c r="AH455" s="2"/>
      <c r="AJ455" s="4"/>
      <c r="AK455" s="4"/>
      <c r="AL455" s="2"/>
      <c r="AN455" s="4"/>
      <c r="AO455" s="4"/>
      <c r="AP455" s="2"/>
      <c r="AR455" s="4"/>
      <c r="AS455" s="4"/>
      <c r="AT455" s="2"/>
      <c r="AV455" s="4"/>
      <c r="AW455" s="4"/>
      <c r="AX455" s="2"/>
      <c r="AZ455" s="4"/>
      <c r="BA455" s="4"/>
      <c r="BB455" s="2"/>
    </row>
    <row r="456" spans="1:54" ht="42.75" x14ac:dyDescent="0.2">
      <c r="A456" s="110">
        <v>5111</v>
      </c>
      <c r="B456" s="111">
        <v>404</v>
      </c>
      <c r="C456" s="175" t="s">
        <v>1625</v>
      </c>
      <c r="D456" s="110" t="s">
        <v>697</v>
      </c>
      <c r="E456" s="110" t="s">
        <v>2347</v>
      </c>
      <c r="F456" s="110"/>
      <c r="G456" s="110"/>
      <c r="H456" s="110"/>
      <c r="I456" s="110" t="s">
        <v>774</v>
      </c>
      <c r="J456" s="110">
        <v>0</v>
      </c>
      <c r="K456" s="110">
        <v>0</v>
      </c>
      <c r="L456" s="110" t="s">
        <v>108</v>
      </c>
      <c r="M456" s="113" t="s">
        <v>2255</v>
      </c>
      <c r="N456" s="112">
        <v>40129</v>
      </c>
      <c r="O456" s="115">
        <v>1311</v>
      </c>
      <c r="P456" s="110" t="s">
        <v>363</v>
      </c>
      <c r="Q456" s="110" t="s">
        <v>5141</v>
      </c>
      <c r="R456" s="2"/>
      <c r="T456" s="4"/>
      <c r="U456" s="4"/>
      <c r="V456" s="2"/>
      <c r="X456" s="4"/>
      <c r="Y456" s="4"/>
      <c r="Z456" s="2"/>
      <c r="AB456" s="4"/>
      <c r="AC456" s="4"/>
      <c r="AD456" s="2"/>
      <c r="AF456" s="4"/>
      <c r="AG456" s="4"/>
      <c r="AH456" s="2"/>
      <c r="AJ456" s="4"/>
      <c r="AK456" s="4"/>
      <c r="AL456" s="2"/>
      <c r="AN456" s="4"/>
      <c r="AO456" s="4"/>
      <c r="AP456" s="2"/>
      <c r="AR456" s="4"/>
      <c r="AS456" s="4"/>
      <c r="AT456" s="2"/>
      <c r="AV456" s="4"/>
      <c r="AW456" s="4"/>
      <c r="AX456" s="2"/>
      <c r="AZ456" s="4"/>
      <c r="BA456" s="4"/>
      <c r="BB456" s="2"/>
    </row>
    <row r="457" spans="1:54" ht="42.75" x14ac:dyDescent="0.2">
      <c r="A457" s="110">
        <v>5111</v>
      </c>
      <c r="B457" s="111">
        <v>405</v>
      </c>
      <c r="C457" s="175" t="s">
        <v>1626</v>
      </c>
      <c r="D457" s="110" t="s">
        <v>697</v>
      </c>
      <c r="E457" s="110" t="s">
        <v>2347</v>
      </c>
      <c r="F457" s="110"/>
      <c r="G457" s="110"/>
      <c r="H457" s="110"/>
      <c r="I457" s="110" t="s">
        <v>774</v>
      </c>
      <c r="J457" s="110">
        <v>0</v>
      </c>
      <c r="K457" s="110">
        <v>0</v>
      </c>
      <c r="L457" s="110" t="s">
        <v>108</v>
      </c>
      <c r="M457" s="113" t="s">
        <v>2255</v>
      </c>
      <c r="N457" s="112">
        <v>40129</v>
      </c>
      <c r="O457" s="115">
        <v>1311</v>
      </c>
      <c r="P457" s="110" t="s">
        <v>363</v>
      </c>
      <c r="Q457" s="110" t="s">
        <v>5141</v>
      </c>
      <c r="R457" s="2"/>
      <c r="T457" s="4"/>
      <c r="U457" s="4"/>
      <c r="V457" s="2"/>
      <c r="X457" s="4"/>
      <c r="Y457" s="4"/>
      <c r="Z457" s="2"/>
      <c r="AB457" s="4"/>
      <c r="AC457" s="4"/>
      <c r="AD457" s="2"/>
      <c r="AF457" s="4"/>
      <c r="AG457" s="4"/>
      <c r="AH457" s="2"/>
      <c r="AJ457" s="4"/>
      <c r="AK457" s="4"/>
      <c r="AL457" s="2"/>
      <c r="AN457" s="4"/>
      <c r="AO457" s="4"/>
      <c r="AP457" s="2"/>
      <c r="AR457" s="4"/>
      <c r="AS457" s="4"/>
      <c r="AT457" s="2"/>
      <c r="AV457" s="4"/>
      <c r="AW457" s="4"/>
      <c r="AX457" s="2"/>
      <c r="AZ457" s="4"/>
      <c r="BA457" s="4"/>
      <c r="BB457" s="2"/>
    </row>
    <row r="458" spans="1:54" ht="42.75" x14ac:dyDescent="0.2">
      <c r="A458" s="110">
        <v>5111</v>
      </c>
      <c r="B458" s="111">
        <v>406</v>
      </c>
      <c r="C458" s="175" t="s">
        <v>1627</v>
      </c>
      <c r="D458" s="110" t="s">
        <v>697</v>
      </c>
      <c r="E458" s="110" t="s">
        <v>2347</v>
      </c>
      <c r="F458" s="110"/>
      <c r="G458" s="110"/>
      <c r="H458" s="110"/>
      <c r="I458" s="110" t="s">
        <v>774</v>
      </c>
      <c r="J458" s="110">
        <v>0</v>
      </c>
      <c r="K458" s="110">
        <v>0</v>
      </c>
      <c r="L458" s="110" t="s">
        <v>108</v>
      </c>
      <c r="M458" s="113" t="s">
        <v>2255</v>
      </c>
      <c r="N458" s="112">
        <v>40129</v>
      </c>
      <c r="O458" s="115">
        <v>1311</v>
      </c>
      <c r="P458" s="110" t="s">
        <v>363</v>
      </c>
      <c r="Q458" s="110" t="s">
        <v>5141</v>
      </c>
      <c r="R458" s="2"/>
      <c r="T458" s="4"/>
      <c r="U458" s="4"/>
      <c r="V458" s="2"/>
      <c r="X458" s="4"/>
      <c r="Y458" s="4"/>
      <c r="Z458" s="2"/>
      <c r="AB458" s="4"/>
      <c r="AC458" s="4"/>
      <c r="AD458" s="2"/>
      <c r="AF458" s="4"/>
      <c r="AG458" s="4"/>
      <c r="AH458" s="2"/>
      <c r="AJ458" s="4"/>
      <c r="AK458" s="4"/>
      <c r="AL458" s="2"/>
      <c r="AN458" s="4"/>
      <c r="AO458" s="4"/>
      <c r="AP458" s="2"/>
      <c r="AR458" s="4"/>
      <c r="AS458" s="4"/>
      <c r="AT458" s="2"/>
      <c r="AV458" s="4"/>
      <c r="AW458" s="4"/>
      <c r="AX458" s="2"/>
      <c r="AZ458" s="4"/>
      <c r="BA458" s="4"/>
      <c r="BB458" s="2"/>
    </row>
    <row r="459" spans="1:54" ht="42.75" x14ac:dyDescent="0.2">
      <c r="A459" s="110">
        <v>5111</v>
      </c>
      <c r="B459" s="111">
        <v>407</v>
      </c>
      <c r="C459" s="175" t="s">
        <v>1451</v>
      </c>
      <c r="D459" s="110" t="s">
        <v>698</v>
      </c>
      <c r="E459" s="110" t="s">
        <v>2347</v>
      </c>
      <c r="F459" s="110"/>
      <c r="G459" s="110"/>
      <c r="H459" s="110"/>
      <c r="I459" s="110" t="s">
        <v>774</v>
      </c>
      <c r="J459" s="110">
        <v>0</v>
      </c>
      <c r="K459" s="110">
        <v>0</v>
      </c>
      <c r="L459" s="110" t="s">
        <v>108</v>
      </c>
      <c r="M459" s="113" t="s">
        <v>2255</v>
      </c>
      <c r="N459" s="112">
        <v>40129</v>
      </c>
      <c r="O459" s="115">
        <v>2058.5</v>
      </c>
      <c r="P459" s="110" t="s">
        <v>363</v>
      </c>
      <c r="Q459" s="110" t="s">
        <v>5141</v>
      </c>
      <c r="R459" s="2"/>
      <c r="T459" s="4"/>
      <c r="U459" s="4"/>
      <c r="V459" s="2"/>
      <c r="X459" s="4"/>
      <c r="Y459" s="4"/>
      <c r="Z459" s="2"/>
      <c r="AB459" s="4"/>
      <c r="AC459" s="4"/>
      <c r="AD459" s="2"/>
      <c r="AF459" s="4"/>
      <c r="AG459" s="4"/>
      <c r="AH459" s="2"/>
      <c r="AJ459" s="4"/>
      <c r="AK459" s="4"/>
      <c r="AL459" s="2"/>
      <c r="AN459" s="4"/>
      <c r="AO459" s="4"/>
      <c r="AP459" s="2"/>
      <c r="AR459" s="4"/>
      <c r="AS459" s="4"/>
      <c r="AT459" s="2"/>
      <c r="AV459" s="4"/>
      <c r="AW459" s="4"/>
      <c r="AX459" s="2"/>
      <c r="AZ459" s="4"/>
      <c r="BA459" s="4"/>
      <c r="BB459" s="2"/>
    </row>
    <row r="460" spans="1:54" ht="42.75" x14ac:dyDescent="0.2">
      <c r="A460" s="110">
        <v>5111</v>
      </c>
      <c r="B460" s="111">
        <v>408</v>
      </c>
      <c r="C460" s="175" t="s">
        <v>1454</v>
      </c>
      <c r="D460" s="110" t="s">
        <v>698</v>
      </c>
      <c r="E460" s="110" t="s">
        <v>2347</v>
      </c>
      <c r="F460" s="110"/>
      <c r="G460" s="110"/>
      <c r="H460" s="110"/>
      <c r="I460" s="110" t="s">
        <v>774</v>
      </c>
      <c r="J460" s="110">
        <v>0</v>
      </c>
      <c r="K460" s="110">
        <v>0</v>
      </c>
      <c r="L460" s="110" t="s">
        <v>108</v>
      </c>
      <c r="M460" s="113" t="s">
        <v>2255</v>
      </c>
      <c r="N460" s="112">
        <v>40129</v>
      </c>
      <c r="O460" s="115">
        <v>2058.5</v>
      </c>
      <c r="P460" s="110" t="s">
        <v>363</v>
      </c>
      <c r="Q460" s="110" t="s">
        <v>5141</v>
      </c>
      <c r="R460" s="2"/>
      <c r="T460" s="4"/>
      <c r="U460" s="4"/>
      <c r="V460" s="2"/>
      <c r="X460" s="4"/>
      <c r="Y460" s="4"/>
      <c r="Z460" s="2"/>
      <c r="AB460" s="4"/>
      <c r="AC460" s="4"/>
      <c r="AD460" s="2"/>
      <c r="AF460" s="4"/>
      <c r="AG460" s="4"/>
      <c r="AH460" s="2"/>
      <c r="AJ460" s="4"/>
      <c r="AK460" s="4"/>
      <c r="AL460" s="2"/>
      <c r="AN460" s="4"/>
      <c r="AO460" s="4"/>
      <c r="AP460" s="2"/>
      <c r="AR460" s="4"/>
      <c r="AS460" s="4"/>
      <c r="AT460" s="2"/>
      <c r="AV460" s="4"/>
      <c r="AW460" s="4"/>
      <c r="AX460" s="2"/>
      <c r="AZ460" s="4"/>
      <c r="BA460" s="4"/>
      <c r="BB460" s="2"/>
    </row>
    <row r="461" spans="1:54" ht="42.75" x14ac:dyDescent="0.2">
      <c r="A461" s="110">
        <v>5111</v>
      </c>
      <c r="B461" s="111">
        <v>409</v>
      </c>
      <c r="C461" s="175" t="s">
        <v>1455</v>
      </c>
      <c r="D461" s="110" t="s">
        <v>698</v>
      </c>
      <c r="E461" s="110" t="s">
        <v>2347</v>
      </c>
      <c r="F461" s="110"/>
      <c r="G461" s="110"/>
      <c r="H461" s="110"/>
      <c r="I461" s="110" t="s">
        <v>774</v>
      </c>
      <c r="J461" s="110">
        <v>0</v>
      </c>
      <c r="K461" s="110">
        <v>0</v>
      </c>
      <c r="L461" s="110" t="s">
        <v>108</v>
      </c>
      <c r="M461" s="113" t="s">
        <v>2255</v>
      </c>
      <c r="N461" s="112">
        <v>40129</v>
      </c>
      <c r="O461" s="115">
        <v>2058.5</v>
      </c>
      <c r="P461" s="110" t="s">
        <v>363</v>
      </c>
      <c r="Q461" s="110" t="s">
        <v>5141</v>
      </c>
      <c r="R461" s="2"/>
      <c r="T461" s="4"/>
      <c r="U461" s="4"/>
      <c r="V461" s="2"/>
      <c r="X461" s="4"/>
      <c r="Y461" s="4"/>
      <c r="Z461" s="2"/>
      <c r="AB461" s="4"/>
      <c r="AC461" s="4"/>
      <c r="AD461" s="2"/>
      <c r="AF461" s="4"/>
      <c r="AG461" s="4"/>
      <c r="AH461" s="2"/>
      <c r="AJ461" s="4"/>
      <c r="AK461" s="4"/>
      <c r="AL461" s="2"/>
      <c r="AN461" s="4"/>
      <c r="AO461" s="4"/>
      <c r="AP461" s="2"/>
      <c r="AR461" s="4"/>
      <c r="AS461" s="4"/>
      <c r="AT461" s="2"/>
      <c r="AV461" s="4"/>
      <c r="AW461" s="4"/>
      <c r="AX461" s="2"/>
      <c r="AZ461" s="4"/>
      <c r="BA461" s="4"/>
      <c r="BB461" s="2"/>
    </row>
    <row r="462" spans="1:54" ht="25.5" customHeight="1" x14ac:dyDescent="0.2">
      <c r="A462" s="382" t="s">
        <v>5142</v>
      </c>
      <c r="B462" s="383"/>
      <c r="C462" s="383"/>
      <c r="D462" s="383"/>
      <c r="E462" s="383"/>
      <c r="F462" s="383"/>
      <c r="G462" s="383"/>
      <c r="H462" s="383"/>
      <c r="I462" s="383"/>
      <c r="J462" s="383"/>
      <c r="K462" s="383"/>
      <c r="L462" s="383"/>
      <c r="M462" s="383"/>
      <c r="N462" s="383"/>
      <c r="O462" s="383"/>
      <c r="P462" s="383"/>
      <c r="Q462" s="384"/>
      <c r="R462" s="2"/>
      <c r="T462" s="4"/>
      <c r="U462" s="4"/>
      <c r="V462" s="2"/>
      <c r="X462" s="4"/>
      <c r="Y462" s="4"/>
      <c r="Z462" s="2"/>
      <c r="AB462" s="4"/>
      <c r="AC462" s="4"/>
      <c r="AD462" s="2"/>
      <c r="AF462" s="4"/>
      <c r="AG462" s="4"/>
      <c r="AH462" s="2"/>
      <c r="AJ462" s="4"/>
      <c r="AK462" s="4"/>
      <c r="AL462" s="2"/>
      <c r="AN462" s="4"/>
      <c r="AO462" s="4"/>
      <c r="AP462" s="2"/>
      <c r="AR462" s="4"/>
      <c r="AS462" s="4"/>
      <c r="AT462" s="2"/>
      <c r="AV462" s="4"/>
      <c r="AW462" s="4"/>
      <c r="AX462" s="2"/>
      <c r="AZ462" s="4"/>
      <c r="BA462" s="4"/>
      <c r="BB462" s="2"/>
    </row>
    <row r="463" spans="1:54" ht="42.75" x14ac:dyDescent="0.2">
      <c r="A463" s="110">
        <v>5111</v>
      </c>
      <c r="B463" s="111">
        <v>410</v>
      </c>
      <c r="C463" s="175" t="s">
        <v>1375</v>
      </c>
      <c r="D463" s="110" t="s">
        <v>692</v>
      </c>
      <c r="E463" s="110" t="s">
        <v>2347</v>
      </c>
      <c r="F463" s="110"/>
      <c r="G463" s="110"/>
      <c r="H463" s="110"/>
      <c r="I463" s="110" t="s">
        <v>584</v>
      </c>
      <c r="J463" s="110">
        <v>0</v>
      </c>
      <c r="K463" s="110">
        <v>0</v>
      </c>
      <c r="L463" s="110" t="s">
        <v>108</v>
      </c>
      <c r="M463" s="113" t="s">
        <v>2255</v>
      </c>
      <c r="N463" s="112">
        <v>40129</v>
      </c>
      <c r="O463" s="115">
        <v>5117.5</v>
      </c>
      <c r="P463" s="110" t="s">
        <v>363</v>
      </c>
      <c r="Q463" s="110" t="s">
        <v>5143</v>
      </c>
      <c r="R463" s="2"/>
      <c r="T463" s="4"/>
      <c r="U463" s="4"/>
      <c r="V463" s="2"/>
      <c r="X463" s="4"/>
      <c r="Y463" s="4"/>
      <c r="Z463" s="2"/>
      <c r="AB463" s="4"/>
      <c r="AC463" s="4"/>
      <c r="AD463" s="2"/>
      <c r="AF463" s="4"/>
      <c r="AG463" s="4"/>
      <c r="AH463" s="2"/>
      <c r="AJ463" s="4"/>
      <c r="AK463" s="4"/>
      <c r="AL463" s="2"/>
      <c r="AN463" s="4"/>
      <c r="AO463" s="4"/>
      <c r="AP463" s="2"/>
      <c r="AR463" s="4"/>
      <c r="AS463" s="4"/>
      <c r="AT463" s="2"/>
      <c r="AV463" s="4"/>
      <c r="AW463" s="4"/>
      <c r="AX463" s="2"/>
      <c r="AZ463" s="4"/>
      <c r="BA463" s="4"/>
      <c r="BB463" s="2"/>
    </row>
    <row r="464" spans="1:54" ht="42.75" x14ac:dyDescent="0.2">
      <c r="A464" s="110">
        <v>5111</v>
      </c>
      <c r="B464" s="111">
        <v>411</v>
      </c>
      <c r="C464" s="175" t="s">
        <v>1574</v>
      </c>
      <c r="D464" s="110" t="s">
        <v>697</v>
      </c>
      <c r="E464" s="110" t="s">
        <v>2347</v>
      </c>
      <c r="F464" s="110"/>
      <c r="G464" s="110"/>
      <c r="H464" s="110"/>
      <c r="I464" s="110" t="s">
        <v>774</v>
      </c>
      <c r="J464" s="110">
        <v>0</v>
      </c>
      <c r="K464" s="110">
        <v>0</v>
      </c>
      <c r="L464" s="110" t="s">
        <v>108</v>
      </c>
      <c r="M464" s="113" t="s">
        <v>2255</v>
      </c>
      <c r="N464" s="112">
        <v>40129</v>
      </c>
      <c r="O464" s="115">
        <v>1311</v>
      </c>
      <c r="P464" s="110" t="s">
        <v>363</v>
      </c>
      <c r="Q464" s="110" t="s">
        <v>5143</v>
      </c>
      <c r="R464" s="2"/>
      <c r="T464" s="4"/>
      <c r="U464" s="4"/>
      <c r="V464" s="2"/>
      <c r="X464" s="4"/>
      <c r="Y464" s="4"/>
      <c r="Z464" s="2"/>
      <c r="AB464" s="4"/>
      <c r="AC464" s="4"/>
      <c r="AD464" s="2"/>
      <c r="AF464" s="4"/>
      <c r="AG464" s="4"/>
      <c r="AH464" s="2"/>
      <c r="AJ464" s="4"/>
      <c r="AK464" s="4"/>
      <c r="AL464" s="2"/>
      <c r="AN464" s="4"/>
      <c r="AO464" s="4"/>
      <c r="AP464" s="2"/>
      <c r="AR464" s="4"/>
      <c r="AS464" s="4"/>
      <c r="AT464" s="2"/>
      <c r="AV464" s="4"/>
      <c r="AW464" s="4"/>
      <c r="AX464" s="2"/>
      <c r="AZ464" s="4"/>
      <c r="BA464" s="4"/>
      <c r="BB464" s="2"/>
    </row>
    <row r="465" spans="1:54" ht="42.75" x14ac:dyDescent="0.2">
      <c r="A465" s="110">
        <v>5111</v>
      </c>
      <c r="B465" s="111">
        <v>412</v>
      </c>
      <c r="C465" s="175" t="s">
        <v>1575</v>
      </c>
      <c r="D465" s="110" t="s">
        <v>697</v>
      </c>
      <c r="E465" s="110" t="s">
        <v>2347</v>
      </c>
      <c r="F465" s="110"/>
      <c r="G465" s="110"/>
      <c r="H465" s="110"/>
      <c r="I465" s="110" t="s">
        <v>774</v>
      </c>
      <c r="J465" s="110">
        <v>0</v>
      </c>
      <c r="K465" s="110">
        <v>0</v>
      </c>
      <c r="L465" s="110" t="s">
        <v>108</v>
      </c>
      <c r="M465" s="113" t="s">
        <v>2255</v>
      </c>
      <c r="N465" s="112">
        <v>40129</v>
      </c>
      <c r="O465" s="115">
        <v>1311</v>
      </c>
      <c r="P465" s="110" t="s">
        <v>363</v>
      </c>
      <c r="Q465" s="110" t="s">
        <v>5143</v>
      </c>
      <c r="R465" s="2"/>
      <c r="T465" s="4"/>
      <c r="U465" s="4"/>
      <c r="V465" s="2"/>
      <c r="X465" s="4"/>
      <c r="Y465" s="4"/>
      <c r="Z465" s="2"/>
      <c r="AB465" s="4"/>
      <c r="AC465" s="4"/>
      <c r="AD465" s="2"/>
      <c r="AF465" s="4"/>
      <c r="AG465" s="4"/>
      <c r="AH465" s="2"/>
      <c r="AJ465" s="4"/>
      <c r="AK465" s="4"/>
      <c r="AL465" s="2"/>
      <c r="AN465" s="4"/>
      <c r="AO465" s="4"/>
      <c r="AP465" s="2"/>
      <c r="AR465" s="4"/>
      <c r="AS465" s="4"/>
      <c r="AT465" s="2"/>
      <c r="AV465" s="4"/>
      <c r="AW465" s="4"/>
      <c r="AX465" s="2"/>
      <c r="AZ465" s="4"/>
      <c r="BA465" s="4"/>
      <c r="BB465" s="2"/>
    </row>
    <row r="466" spans="1:54" ht="42.75" x14ac:dyDescent="0.2">
      <c r="A466" s="110">
        <v>5111</v>
      </c>
      <c r="B466" s="111">
        <v>413</v>
      </c>
      <c r="C466" s="175" t="s">
        <v>1452</v>
      </c>
      <c r="D466" s="110" t="s">
        <v>698</v>
      </c>
      <c r="E466" s="110" t="s">
        <v>2347</v>
      </c>
      <c r="F466" s="110"/>
      <c r="G466" s="110"/>
      <c r="H466" s="110"/>
      <c r="I466" s="110" t="s">
        <v>774</v>
      </c>
      <c r="J466" s="110">
        <v>0</v>
      </c>
      <c r="K466" s="110">
        <v>0</v>
      </c>
      <c r="L466" s="110" t="s">
        <v>108</v>
      </c>
      <c r="M466" s="113" t="s">
        <v>2255</v>
      </c>
      <c r="N466" s="112">
        <v>40129</v>
      </c>
      <c r="O466" s="115">
        <v>2058.5</v>
      </c>
      <c r="P466" s="110" t="s">
        <v>363</v>
      </c>
      <c r="Q466" s="110" t="s">
        <v>5143</v>
      </c>
      <c r="R466" s="2"/>
      <c r="T466" s="4"/>
      <c r="U466" s="4"/>
      <c r="V466" s="2"/>
      <c r="X466" s="4"/>
      <c r="Y466" s="4"/>
      <c r="Z466" s="2"/>
      <c r="AB466" s="4"/>
      <c r="AC466" s="4"/>
      <c r="AD466" s="2"/>
      <c r="AF466" s="4"/>
      <c r="AG466" s="4"/>
      <c r="AH466" s="2"/>
      <c r="AJ466" s="4"/>
      <c r="AK466" s="4"/>
      <c r="AL466" s="2"/>
      <c r="AN466" s="4"/>
      <c r="AO466" s="4"/>
      <c r="AP466" s="2"/>
      <c r="AR466" s="4"/>
      <c r="AS466" s="4"/>
      <c r="AT466" s="2"/>
      <c r="AV466" s="4"/>
      <c r="AW466" s="4"/>
      <c r="AX466" s="2"/>
      <c r="AZ466" s="4"/>
      <c r="BA466" s="4"/>
      <c r="BB466" s="2"/>
    </row>
    <row r="467" spans="1:54" ht="42.75" x14ac:dyDescent="0.2">
      <c r="A467" s="110">
        <v>5111</v>
      </c>
      <c r="B467" s="111">
        <v>414</v>
      </c>
      <c r="C467" s="175" t="s">
        <v>1453</v>
      </c>
      <c r="D467" s="110" t="s">
        <v>698</v>
      </c>
      <c r="E467" s="110" t="s">
        <v>2347</v>
      </c>
      <c r="F467" s="110"/>
      <c r="G467" s="110"/>
      <c r="H467" s="110"/>
      <c r="I467" s="110" t="s">
        <v>774</v>
      </c>
      <c r="J467" s="110">
        <v>0</v>
      </c>
      <c r="K467" s="110">
        <v>0</v>
      </c>
      <c r="L467" s="110" t="s">
        <v>108</v>
      </c>
      <c r="M467" s="113" t="s">
        <v>2255</v>
      </c>
      <c r="N467" s="112">
        <v>40129</v>
      </c>
      <c r="O467" s="115">
        <v>2058.5</v>
      </c>
      <c r="P467" s="110" t="s">
        <v>363</v>
      </c>
      <c r="Q467" s="110" t="s">
        <v>5143</v>
      </c>
      <c r="R467" s="2"/>
      <c r="T467" s="4"/>
      <c r="U467" s="4"/>
      <c r="V467" s="2"/>
      <c r="X467" s="4"/>
      <c r="Y467" s="4"/>
      <c r="Z467" s="2"/>
      <c r="AB467" s="4"/>
      <c r="AC467" s="4"/>
      <c r="AD467" s="2"/>
      <c r="AF467" s="4"/>
      <c r="AG467" s="4"/>
      <c r="AH467" s="2"/>
      <c r="AJ467" s="4"/>
      <c r="AK467" s="4"/>
      <c r="AL467" s="2"/>
      <c r="AN467" s="4"/>
      <c r="AO467" s="4"/>
      <c r="AP467" s="2"/>
      <c r="AR467" s="4"/>
      <c r="AS467" s="4"/>
      <c r="AT467" s="2"/>
      <c r="AV467" s="4"/>
      <c r="AW467" s="4"/>
      <c r="AX467" s="2"/>
      <c r="AZ467" s="4"/>
      <c r="BA467" s="4"/>
      <c r="BB467" s="2"/>
    </row>
    <row r="468" spans="1:54" ht="25.5" customHeight="1" x14ac:dyDescent="0.2">
      <c r="A468" s="382" t="s">
        <v>5144</v>
      </c>
      <c r="B468" s="383"/>
      <c r="C468" s="383"/>
      <c r="D468" s="383"/>
      <c r="E468" s="383"/>
      <c r="F468" s="383"/>
      <c r="G468" s="383"/>
      <c r="H468" s="383"/>
      <c r="I468" s="383"/>
      <c r="J468" s="383"/>
      <c r="K468" s="383"/>
      <c r="L468" s="383"/>
      <c r="M468" s="383"/>
      <c r="N468" s="383"/>
      <c r="O468" s="383"/>
      <c r="P468" s="383"/>
      <c r="Q468" s="384"/>
      <c r="R468" s="2"/>
      <c r="T468" s="4"/>
      <c r="U468" s="4"/>
      <c r="V468" s="2"/>
      <c r="X468" s="4"/>
      <c r="Y468" s="4"/>
      <c r="Z468" s="2"/>
      <c r="AB468" s="4"/>
      <c r="AC468" s="4"/>
      <c r="AD468" s="2"/>
      <c r="AF468" s="4"/>
      <c r="AG468" s="4"/>
      <c r="AH468" s="2"/>
      <c r="AJ468" s="4"/>
      <c r="AK468" s="4"/>
      <c r="AL468" s="2"/>
      <c r="AN468" s="4"/>
      <c r="AO468" s="4"/>
      <c r="AP468" s="2"/>
      <c r="AR468" s="4"/>
      <c r="AS468" s="4"/>
      <c r="AT468" s="2"/>
      <c r="AV468" s="4"/>
      <c r="AW468" s="4"/>
      <c r="AX468" s="2"/>
      <c r="AZ468" s="4"/>
      <c r="BA468" s="4"/>
      <c r="BB468" s="2"/>
    </row>
    <row r="469" spans="1:54" ht="42.75" x14ac:dyDescent="0.2">
      <c r="A469" s="110">
        <v>5111</v>
      </c>
      <c r="B469" s="111">
        <v>415</v>
      </c>
      <c r="C469" s="175" t="s">
        <v>1386</v>
      </c>
      <c r="D469" s="110" t="s">
        <v>692</v>
      </c>
      <c r="E469" s="110" t="s">
        <v>2347</v>
      </c>
      <c r="F469" s="110"/>
      <c r="G469" s="110"/>
      <c r="H469" s="110"/>
      <c r="I469" s="110" t="s">
        <v>584</v>
      </c>
      <c r="J469" s="110">
        <v>0</v>
      </c>
      <c r="K469" s="110">
        <v>0</v>
      </c>
      <c r="L469" s="110" t="s">
        <v>108</v>
      </c>
      <c r="M469" s="113" t="s">
        <v>2255</v>
      </c>
      <c r="N469" s="112">
        <v>40129</v>
      </c>
      <c r="O469" s="115">
        <v>5117.5</v>
      </c>
      <c r="P469" s="110" t="s">
        <v>2158</v>
      </c>
      <c r="Q469" s="110" t="s">
        <v>5145</v>
      </c>
      <c r="R469" s="2"/>
      <c r="T469" s="4"/>
      <c r="U469" s="4"/>
      <c r="V469" s="2"/>
      <c r="X469" s="4"/>
      <c r="Y469" s="4"/>
      <c r="Z469" s="2"/>
      <c r="AB469" s="4"/>
      <c r="AC469" s="4"/>
      <c r="AD469" s="2"/>
      <c r="AF469" s="4"/>
      <c r="AG469" s="4"/>
      <c r="AH469" s="2"/>
      <c r="AJ469" s="4"/>
      <c r="AK469" s="4"/>
      <c r="AL469" s="2"/>
      <c r="AN469" s="4"/>
      <c r="AO469" s="4"/>
      <c r="AP469" s="2"/>
      <c r="AR469" s="4"/>
      <c r="AS469" s="4"/>
      <c r="AT469" s="2"/>
      <c r="AV469" s="4"/>
      <c r="AW469" s="4"/>
      <c r="AX469" s="2"/>
      <c r="AZ469" s="4"/>
      <c r="BA469" s="4"/>
      <c r="BB469" s="2"/>
    </row>
    <row r="470" spans="1:54" ht="42.75" x14ac:dyDescent="0.2">
      <c r="A470" s="110">
        <v>5111</v>
      </c>
      <c r="B470" s="111">
        <v>416</v>
      </c>
      <c r="C470" s="175" t="s">
        <v>1646</v>
      </c>
      <c r="D470" s="110" t="s">
        <v>697</v>
      </c>
      <c r="E470" s="110" t="s">
        <v>2347</v>
      </c>
      <c r="F470" s="110"/>
      <c r="G470" s="110"/>
      <c r="H470" s="110"/>
      <c r="I470" s="110" t="s">
        <v>774</v>
      </c>
      <c r="J470" s="110">
        <v>0</v>
      </c>
      <c r="K470" s="110">
        <v>0</v>
      </c>
      <c r="L470" s="110" t="s">
        <v>108</v>
      </c>
      <c r="M470" s="113" t="s">
        <v>2255</v>
      </c>
      <c r="N470" s="112">
        <v>40129</v>
      </c>
      <c r="O470" s="115">
        <v>1311</v>
      </c>
      <c r="P470" s="110" t="s">
        <v>2158</v>
      </c>
      <c r="Q470" s="110" t="s">
        <v>5145</v>
      </c>
      <c r="R470" s="2"/>
      <c r="T470" s="4"/>
      <c r="U470" s="4"/>
      <c r="V470" s="2"/>
      <c r="X470" s="4"/>
      <c r="Y470" s="4"/>
      <c r="Z470" s="2"/>
      <c r="AB470" s="4"/>
      <c r="AC470" s="4"/>
      <c r="AD470" s="2"/>
      <c r="AF470" s="4"/>
      <c r="AG470" s="4"/>
      <c r="AH470" s="2"/>
      <c r="AJ470" s="4"/>
      <c r="AK470" s="4"/>
      <c r="AL470" s="2"/>
      <c r="AN470" s="4"/>
      <c r="AO470" s="4"/>
      <c r="AP470" s="2"/>
      <c r="AR470" s="4"/>
      <c r="AS470" s="4"/>
      <c r="AT470" s="2"/>
      <c r="AV470" s="4"/>
      <c r="AW470" s="4"/>
      <c r="AX470" s="2"/>
      <c r="AZ470" s="4"/>
      <c r="BA470" s="4"/>
      <c r="BB470" s="2"/>
    </row>
    <row r="471" spans="1:54" ht="42.75" x14ac:dyDescent="0.2">
      <c r="A471" s="110">
        <v>5111</v>
      </c>
      <c r="B471" s="111">
        <v>417</v>
      </c>
      <c r="C471" s="175" t="s">
        <v>1410</v>
      </c>
      <c r="D471" s="110" t="s">
        <v>698</v>
      </c>
      <c r="E471" s="110" t="s">
        <v>2347</v>
      </c>
      <c r="F471" s="110"/>
      <c r="G471" s="110"/>
      <c r="H471" s="110"/>
      <c r="I471" s="110" t="s">
        <v>774</v>
      </c>
      <c r="J471" s="110">
        <v>0</v>
      </c>
      <c r="K471" s="110">
        <v>0</v>
      </c>
      <c r="L471" s="110" t="s">
        <v>108</v>
      </c>
      <c r="M471" s="113" t="s">
        <v>2255</v>
      </c>
      <c r="N471" s="112">
        <v>40129</v>
      </c>
      <c r="O471" s="115">
        <v>2058.5</v>
      </c>
      <c r="P471" s="110" t="s">
        <v>2158</v>
      </c>
      <c r="Q471" s="110" t="s">
        <v>5145</v>
      </c>
      <c r="R471" s="2"/>
      <c r="T471" s="4"/>
      <c r="U471" s="4"/>
      <c r="V471" s="2"/>
      <c r="X471" s="4"/>
      <c r="Y471" s="4"/>
      <c r="Z471" s="2"/>
      <c r="AB471" s="4"/>
      <c r="AC471" s="4"/>
      <c r="AD471" s="2"/>
      <c r="AF471" s="4"/>
      <c r="AG471" s="4"/>
      <c r="AH471" s="2"/>
      <c r="AJ471" s="4"/>
      <c r="AK471" s="4"/>
      <c r="AL471" s="2"/>
      <c r="AN471" s="4"/>
      <c r="AO471" s="4"/>
      <c r="AP471" s="2"/>
      <c r="AR471" s="4"/>
      <c r="AS471" s="4"/>
      <c r="AT471" s="2"/>
      <c r="AV471" s="4"/>
      <c r="AW471" s="4"/>
      <c r="AX471" s="2"/>
      <c r="AZ471" s="4"/>
      <c r="BA471" s="4"/>
      <c r="BB471" s="2"/>
    </row>
    <row r="472" spans="1:54" ht="42.75" x14ac:dyDescent="0.2">
      <c r="A472" s="110">
        <v>5111</v>
      </c>
      <c r="B472" s="111">
        <v>418</v>
      </c>
      <c r="C472" s="175" t="s">
        <v>1522</v>
      </c>
      <c r="D472" s="110" t="s">
        <v>698</v>
      </c>
      <c r="E472" s="110" t="s">
        <v>2347</v>
      </c>
      <c r="F472" s="110"/>
      <c r="G472" s="110"/>
      <c r="H472" s="110"/>
      <c r="I472" s="110" t="s">
        <v>774</v>
      </c>
      <c r="J472" s="110">
        <v>0</v>
      </c>
      <c r="K472" s="110">
        <v>0</v>
      </c>
      <c r="L472" s="110" t="s">
        <v>108</v>
      </c>
      <c r="M472" s="113" t="s">
        <v>2255</v>
      </c>
      <c r="N472" s="112">
        <v>40129</v>
      </c>
      <c r="O472" s="115">
        <v>2058.5</v>
      </c>
      <c r="P472" s="110" t="s">
        <v>242</v>
      </c>
      <c r="Q472" s="110" t="s">
        <v>5145</v>
      </c>
      <c r="R472" s="2"/>
      <c r="T472" s="4"/>
      <c r="U472" s="4"/>
      <c r="V472" s="2"/>
      <c r="X472" s="4"/>
      <c r="Y472" s="4"/>
      <c r="Z472" s="2"/>
      <c r="AB472" s="4"/>
      <c r="AC472" s="4"/>
      <c r="AD472" s="2"/>
      <c r="AF472" s="4"/>
      <c r="AG472" s="4"/>
      <c r="AH472" s="2"/>
      <c r="AJ472" s="4"/>
      <c r="AK472" s="4"/>
      <c r="AL472" s="2"/>
      <c r="AN472" s="4"/>
      <c r="AO472" s="4"/>
      <c r="AP472" s="2"/>
      <c r="AR472" s="4"/>
      <c r="AS472" s="4"/>
      <c r="AT472" s="2"/>
      <c r="AV472" s="4"/>
      <c r="AW472" s="4"/>
      <c r="AX472" s="2"/>
      <c r="AZ472" s="4"/>
      <c r="BA472" s="4"/>
      <c r="BB472" s="2"/>
    </row>
    <row r="473" spans="1:54" ht="25.5" customHeight="1" x14ac:dyDescent="0.2">
      <c r="A473" s="382" t="s">
        <v>5146</v>
      </c>
      <c r="B473" s="383"/>
      <c r="C473" s="383"/>
      <c r="D473" s="383"/>
      <c r="E473" s="383"/>
      <c r="F473" s="383"/>
      <c r="G473" s="383"/>
      <c r="H473" s="383"/>
      <c r="I473" s="383"/>
      <c r="J473" s="383"/>
      <c r="K473" s="383"/>
      <c r="L473" s="383"/>
      <c r="M473" s="383"/>
      <c r="N473" s="383"/>
      <c r="O473" s="383"/>
      <c r="P473" s="383"/>
      <c r="Q473" s="383"/>
      <c r="R473" s="2"/>
      <c r="T473" s="4"/>
      <c r="U473" s="4"/>
      <c r="V473" s="2"/>
      <c r="X473" s="4"/>
      <c r="Y473" s="4"/>
      <c r="Z473" s="2"/>
      <c r="AB473" s="4"/>
      <c r="AC473" s="4"/>
      <c r="AD473" s="2"/>
      <c r="AF473" s="4"/>
      <c r="AG473" s="4"/>
      <c r="AH473" s="2"/>
      <c r="AJ473" s="4"/>
      <c r="AK473" s="4"/>
      <c r="AL473" s="2"/>
      <c r="AN473" s="4"/>
      <c r="AO473" s="4"/>
      <c r="AP473" s="2"/>
      <c r="AR473" s="4"/>
      <c r="AS473" s="4"/>
      <c r="AT473" s="2"/>
      <c r="AV473" s="4"/>
      <c r="AW473" s="4"/>
      <c r="AX473" s="2"/>
      <c r="AZ473" s="4"/>
      <c r="BA473" s="4"/>
      <c r="BB473" s="2"/>
    </row>
    <row r="474" spans="1:54" ht="42.75" x14ac:dyDescent="0.2">
      <c r="A474" s="110">
        <v>5111</v>
      </c>
      <c r="B474" s="111">
        <v>419</v>
      </c>
      <c r="C474" s="175" t="s">
        <v>1608</v>
      </c>
      <c r="D474" s="110" t="s">
        <v>697</v>
      </c>
      <c r="E474" s="110" t="s">
        <v>2347</v>
      </c>
      <c r="F474" s="110"/>
      <c r="G474" s="110"/>
      <c r="H474" s="110"/>
      <c r="I474" s="110" t="s">
        <v>774</v>
      </c>
      <c r="J474" s="110">
        <v>0</v>
      </c>
      <c r="K474" s="110">
        <v>0</v>
      </c>
      <c r="L474" s="110" t="s">
        <v>108</v>
      </c>
      <c r="M474" s="113" t="s">
        <v>2255</v>
      </c>
      <c r="N474" s="112">
        <v>40129</v>
      </c>
      <c r="O474" s="115">
        <v>1311</v>
      </c>
      <c r="P474" s="110" t="s">
        <v>2158</v>
      </c>
      <c r="Q474" s="110" t="s">
        <v>5147</v>
      </c>
      <c r="R474" s="2"/>
      <c r="T474" s="4"/>
      <c r="U474" s="4"/>
      <c r="V474" s="2"/>
      <c r="X474" s="4"/>
      <c r="Y474" s="4"/>
      <c r="Z474" s="2"/>
      <c r="AB474" s="4"/>
      <c r="AC474" s="4"/>
      <c r="AD474" s="2"/>
      <c r="AF474" s="4"/>
      <c r="AG474" s="4"/>
      <c r="AH474" s="2"/>
      <c r="AJ474" s="4"/>
      <c r="AK474" s="4"/>
      <c r="AL474" s="2"/>
      <c r="AN474" s="4"/>
      <c r="AO474" s="4"/>
      <c r="AP474" s="2"/>
      <c r="AR474" s="4"/>
      <c r="AS474" s="4"/>
      <c r="AT474" s="2"/>
      <c r="AV474" s="4"/>
      <c r="AW474" s="4"/>
      <c r="AX474" s="2"/>
      <c r="AZ474" s="4"/>
      <c r="BA474" s="4"/>
      <c r="BB474" s="2"/>
    </row>
    <row r="475" spans="1:54" ht="42.75" x14ac:dyDescent="0.2">
      <c r="A475" s="110">
        <v>5111</v>
      </c>
      <c r="B475" s="111">
        <v>420</v>
      </c>
      <c r="C475" s="175" t="s">
        <v>1609</v>
      </c>
      <c r="D475" s="110" t="s">
        <v>697</v>
      </c>
      <c r="E475" s="110" t="s">
        <v>2347</v>
      </c>
      <c r="F475" s="110"/>
      <c r="G475" s="110"/>
      <c r="H475" s="110"/>
      <c r="I475" s="110" t="s">
        <v>774</v>
      </c>
      <c r="J475" s="110">
        <v>0</v>
      </c>
      <c r="K475" s="110">
        <v>0</v>
      </c>
      <c r="L475" s="110" t="s">
        <v>108</v>
      </c>
      <c r="M475" s="113" t="s">
        <v>2255</v>
      </c>
      <c r="N475" s="112">
        <v>40129</v>
      </c>
      <c r="O475" s="115">
        <v>1311</v>
      </c>
      <c r="P475" s="110" t="s">
        <v>363</v>
      </c>
      <c r="Q475" s="110" t="s">
        <v>5147</v>
      </c>
      <c r="R475" s="2"/>
      <c r="T475" s="4"/>
      <c r="U475" s="4"/>
      <c r="V475" s="2"/>
      <c r="X475" s="4"/>
      <c r="Y475" s="4"/>
      <c r="Z475" s="2"/>
      <c r="AB475" s="4"/>
      <c r="AC475" s="4"/>
      <c r="AD475" s="2"/>
      <c r="AF475" s="4"/>
      <c r="AG475" s="4"/>
      <c r="AH475" s="2"/>
      <c r="AJ475" s="4"/>
      <c r="AK475" s="4"/>
      <c r="AL475" s="2"/>
      <c r="AN475" s="4"/>
      <c r="AO475" s="4"/>
      <c r="AP475" s="2"/>
      <c r="AR475" s="4"/>
      <c r="AS475" s="4"/>
      <c r="AT475" s="2"/>
      <c r="AV475" s="4"/>
      <c r="AW475" s="4"/>
      <c r="AX475" s="2"/>
      <c r="AZ475" s="4"/>
      <c r="BA475" s="4"/>
      <c r="BB475" s="2"/>
    </row>
    <row r="476" spans="1:54" ht="25.5" customHeight="1" x14ac:dyDescent="0.2">
      <c r="A476" s="382" t="s">
        <v>5148</v>
      </c>
      <c r="B476" s="383"/>
      <c r="C476" s="383"/>
      <c r="D476" s="383"/>
      <c r="E476" s="383"/>
      <c r="F476" s="383"/>
      <c r="G476" s="383"/>
      <c r="H476" s="383"/>
      <c r="I476" s="383"/>
      <c r="J476" s="383"/>
      <c r="K476" s="383"/>
      <c r="L476" s="383"/>
      <c r="M476" s="383"/>
      <c r="N476" s="383"/>
      <c r="O476" s="383"/>
      <c r="P476" s="383"/>
      <c r="Q476" s="383"/>
      <c r="R476" s="2"/>
      <c r="T476" s="4"/>
      <c r="U476" s="4"/>
      <c r="V476" s="2"/>
      <c r="X476" s="4"/>
      <c r="Y476" s="4"/>
      <c r="Z476" s="2"/>
      <c r="AB476" s="4"/>
      <c r="AC476" s="4"/>
      <c r="AD476" s="2"/>
      <c r="AF476" s="4"/>
      <c r="AG476" s="4"/>
      <c r="AH476" s="2"/>
      <c r="AJ476" s="4"/>
      <c r="AK476" s="4"/>
      <c r="AL476" s="2"/>
      <c r="AN476" s="4"/>
      <c r="AO476" s="4"/>
      <c r="AP476" s="2"/>
      <c r="AR476" s="4"/>
      <c r="AS476" s="4"/>
      <c r="AT476" s="2"/>
      <c r="AV476" s="4"/>
      <c r="AW476" s="4"/>
      <c r="AX476" s="2"/>
      <c r="AZ476" s="4"/>
      <c r="BA476" s="4"/>
      <c r="BB476" s="2"/>
    </row>
    <row r="477" spans="1:54" ht="42.75" x14ac:dyDescent="0.2">
      <c r="A477" s="110">
        <v>5111</v>
      </c>
      <c r="B477" s="111">
        <v>421</v>
      </c>
      <c r="C477" s="175" t="s">
        <v>1568</v>
      </c>
      <c r="D477" s="110" t="s">
        <v>697</v>
      </c>
      <c r="E477" s="110" t="s">
        <v>2347</v>
      </c>
      <c r="F477" s="110"/>
      <c r="G477" s="110"/>
      <c r="H477" s="110"/>
      <c r="I477" s="110" t="s">
        <v>774</v>
      </c>
      <c r="J477" s="110">
        <v>0</v>
      </c>
      <c r="K477" s="110">
        <v>0</v>
      </c>
      <c r="L477" s="110" t="s">
        <v>108</v>
      </c>
      <c r="M477" s="113" t="s">
        <v>2255</v>
      </c>
      <c r="N477" s="112">
        <v>40129</v>
      </c>
      <c r="O477" s="115">
        <v>1311</v>
      </c>
      <c r="P477" s="110" t="s">
        <v>363</v>
      </c>
      <c r="Q477" s="110" t="s">
        <v>5149</v>
      </c>
      <c r="R477" s="2"/>
      <c r="T477" s="4"/>
      <c r="U477" s="4"/>
      <c r="V477" s="2"/>
      <c r="X477" s="4"/>
      <c r="Y477" s="4"/>
      <c r="Z477" s="2"/>
      <c r="AB477" s="4"/>
      <c r="AC477" s="4"/>
      <c r="AD477" s="2"/>
      <c r="AF477" s="4"/>
      <c r="AG477" s="4"/>
      <c r="AH477" s="2"/>
      <c r="AJ477" s="4"/>
      <c r="AK477" s="4"/>
      <c r="AL477" s="2"/>
      <c r="AN477" s="4"/>
      <c r="AO477" s="4"/>
      <c r="AP477" s="2"/>
      <c r="AR477" s="4"/>
      <c r="AS477" s="4"/>
      <c r="AT477" s="2"/>
      <c r="AV477" s="4"/>
      <c r="AW477" s="4"/>
      <c r="AX477" s="2"/>
      <c r="AZ477" s="4"/>
      <c r="BA477" s="4"/>
      <c r="BB477" s="2"/>
    </row>
    <row r="478" spans="1:54" ht="42.75" x14ac:dyDescent="0.2">
      <c r="A478" s="110">
        <v>5111</v>
      </c>
      <c r="B478" s="111">
        <v>422</v>
      </c>
      <c r="C478" s="175" t="s">
        <v>1570</v>
      </c>
      <c r="D478" s="110" t="s">
        <v>697</v>
      </c>
      <c r="E478" s="110" t="s">
        <v>2347</v>
      </c>
      <c r="F478" s="110"/>
      <c r="G478" s="110"/>
      <c r="H478" s="110"/>
      <c r="I478" s="110" t="s">
        <v>774</v>
      </c>
      <c r="J478" s="110">
        <v>0</v>
      </c>
      <c r="K478" s="110">
        <v>0</v>
      </c>
      <c r="L478" s="110" t="s">
        <v>108</v>
      </c>
      <c r="M478" s="113" t="s">
        <v>2255</v>
      </c>
      <c r="N478" s="112">
        <v>40129</v>
      </c>
      <c r="O478" s="115">
        <v>1311</v>
      </c>
      <c r="P478" s="110" t="s">
        <v>363</v>
      </c>
      <c r="Q478" s="110" t="s">
        <v>5149</v>
      </c>
      <c r="R478" s="2"/>
      <c r="T478" s="4"/>
      <c r="U478" s="4"/>
      <c r="V478" s="2"/>
      <c r="X478" s="4"/>
      <c r="Y478" s="4"/>
      <c r="Z478" s="2"/>
      <c r="AB478" s="4"/>
      <c r="AC478" s="4"/>
      <c r="AD478" s="2"/>
      <c r="AF478" s="4"/>
      <c r="AG478" s="4"/>
      <c r="AH478" s="2"/>
      <c r="AJ478" s="4"/>
      <c r="AK478" s="4"/>
      <c r="AL478" s="2"/>
      <c r="AN478" s="4"/>
      <c r="AO478" s="4"/>
      <c r="AP478" s="2"/>
      <c r="AR478" s="4"/>
      <c r="AS478" s="4"/>
      <c r="AT478" s="2"/>
      <c r="AV478" s="4"/>
      <c r="AW478" s="4"/>
      <c r="AX478" s="2"/>
      <c r="AZ478" s="4"/>
      <c r="BA478" s="4"/>
      <c r="BB478" s="2"/>
    </row>
    <row r="479" spans="1:54" ht="42.75" x14ac:dyDescent="0.2">
      <c r="A479" s="110">
        <v>5111</v>
      </c>
      <c r="B479" s="111">
        <v>423</v>
      </c>
      <c r="C479" s="175" t="s">
        <v>1468</v>
      </c>
      <c r="D479" s="110" t="s">
        <v>698</v>
      </c>
      <c r="E479" s="110" t="s">
        <v>2347</v>
      </c>
      <c r="F479" s="110"/>
      <c r="G479" s="110"/>
      <c r="H479" s="110"/>
      <c r="I479" s="110" t="s">
        <v>774</v>
      </c>
      <c r="J479" s="110">
        <v>0</v>
      </c>
      <c r="K479" s="110">
        <v>0</v>
      </c>
      <c r="L479" s="110" t="s">
        <v>108</v>
      </c>
      <c r="M479" s="113" t="s">
        <v>2255</v>
      </c>
      <c r="N479" s="112">
        <v>40129</v>
      </c>
      <c r="O479" s="115">
        <v>2058.5</v>
      </c>
      <c r="P479" s="110" t="s">
        <v>242</v>
      </c>
      <c r="Q479" s="110" t="s">
        <v>5149</v>
      </c>
      <c r="R479" s="2"/>
      <c r="T479" s="4"/>
      <c r="U479" s="4"/>
      <c r="V479" s="2"/>
      <c r="X479" s="4"/>
      <c r="Y479" s="4"/>
      <c r="Z479" s="2"/>
      <c r="AB479" s="4"/>
      <c r="AC479" s="4"/>
      <c r="AD479" s="2"/>
      <c r="AF479" s="4"/>
      <c r="AG479" s="4"/>
      <c r="AH479" s="2"/>
      <c r="AJ479" s="4"/>
      <c r="AK479" s="4"/>
      <c r="AL479" s="2"/>
      <c r="AN479" s="4"/>
      <c r="AO479" s="4"/>
      <c r="AP479" s="2"/>
      <c r="AR479" s="4"/>
      <c r="AS479" s="4"/>
      <c r="AT479" s="2"/>
      <c r="AV479" s="4"/>
      <c r="AW479" s="4"/>
      <c r="AX479" s="2"/>
      <c r="AZ479" s="4"/>
      <c r="BA479" s="4"/>
      <c r="BB479" s="2"/>
    </row>
    <row r="480" spans="1:54" ht="42.75" x14ac:dyDescent="0.2">
      <c r="A480" s="110">
        <v>5111</v>
      </c>
      <c r="B480" s="111">
        <v>424</v>
      </c>
      <c r="C480" s="175" t="s">
        <v>1469</v>
      </c>
      <c r="D480" s="110" t="s">
        <v>698</v>
      </c>
      <c r="E480" s="110" t="s">
        <v>2347</v>
      </c>
      <c r="F480" s="110"/>
      <c r="G480" s="110"/>
      <c r="H480" s="110"/>
      <c r="I480" s="110" t="s">
        <v>774</v>
      </c>
      <c r="J480" s="110">
        <v>0</v>
      </c>
      <c r="K480" s="110">
        <v>0</v>
      </c>
      <c r="L480" s="110" t="s">
        <v>108</v>
      </c>
      <c r="M480" s="113" t="s">
        <v>2255</v>
      </c>
      <c r="N480" s="112">
        <v>40129</v>
      </c>
      <c r="O480" s="115">
        <v>2058.5</v>
      </c>
      <c r="P480" s="110" t="s">
        <v>242</v>
      </c>
      <c r="Q480" s="110" t="s">
        <v>5149</v>
      </c>
      <c r="R480" s="2"/>
      <c r="T480" s="4"/>
      <c r="U480" s="4"/>
      <c r="V480" s="2"/>
      <c r="X480" s="4"/>
      <c r="Y480" s="4"/>
      <c r="Z480" s="2"/>
      <c r="AB480" s="4"/>
      <c r="AC480" s="4"/>
      <c r="AD480" s="2"/>
      <c r="AF480" s="4"/>
      <c r="AG480" s="4"/>
      <c r="AH480" s="2"/>
      <c r="AJ480" s="4"/>
      <c r="AK480" s="4"/>
      <c r="AL480" s="2"/>
      <c r="AN480" s="4"/>
      <c r="AO480" s="4"/>
      <c r="AP480" s="2"/>
      <c r="AR480" s="4"/>
      <c r="AS480" s="4"/>
      <c r="AT480" s="2"/>
      <c r="AV480" s="4"/>
      <c r="AW480" s="4"/>
      <c r="AX480" s="2"/>
      <c r="AZ480" s="4"/>
      <c r="BA480" s="4"/>
      <c r="BB480" s="2"/>
    </row>
    <row r="481" spans="1:54" ht="25.5" customHeight="1" x14ac:dyDescent="0.2">
      <c r="A481" s="382" t="s">
        <v>5150</v>
      </c>
      <c r="B481" s="383"/>
      <c r="C481" s="383"/>
      <c r="D481" s="383"/>
      <c r="E481" s="383"/>
      <c r="F481" s="383"/>
      <c r="G481" s="383"/>
      <c r="H481" s="383"/>
      <c r="I481" s="383"/>
      <c r="J481" s="383"/>
      <c r="K481" s="383"/>
      <c r="L481" s="383"/>
      <c r="M481" s="383"/>
      <c r="N481" s="383"/>
      <c r="O481" s="383"/>
      <c r="P481" s="383"/>
      <c r="Q481" s="383"/>
      <c r="R481" s="2"/>
      <c r="T481" s="4"/>
      <c r="U481" s="4"/>
      <c r="V481" s="2"/>
      <c r="X481" s="4"/>
      <c r="Y481" s="4"/>
      <c r="Z481" s="2"/>
      <c r="AB481" s="4"/>
      <c r="AC481" s="4"/>
      <c r="AD481" s="2"/>
      <c r="AF481" s="4"/>
      <c r="AG481" s="4"/>
      <c r="AH481" s="2"/>
      <c r="AJ481" s="4"/>
      <c r="AK481" s="4"/>
      <c r="AL481" s="2"/>
      <c r="AN481" s="4"/>
      <c r="AO481" s="4"/>
      <c r="AP481" s="2"/>
      <c r="AR481" s="4"/>
      <c r="AS481" s="4"/>
      <c r="AT481" s="2"/>
      <c r="AV481" s="4"/>
      <c r="AW481" s="4"/>
      <c r="AX481" s="2"/>
      <c r="AZ481" s="4"/>
      <c r="BA481" s="4"/>
      <c r="BB481" s="2"/>
    </row>
    <row r="482" spans="1:54" ht="42.75" x14ac:dyDescent="0.2">
      <c r="A482" s="110">
        <v>5111</v>
      </c>
      <c r="B482" s="111">
        <v>425</v>
      </c>
      <c r="C482" s="175" t="s">
        <v>1556</v>
      </c>
      <c r="D482" s="110" t="s">
        <v>697</v>
      </c>
      <c r="E482" s="110" t="s">
        <v>2347</v>
      </c>
      <c r="F482" s="110"/>
      <c r="G482" s="110"/>
      <c r="H482" s="110"/>
      <c r="I482" s="110" t="s">
        <v>774</v>
      </c>
      <c r="J482" s="110">
        <v>0</v>
      </c>
      <c r="K482" s="110">
        <v>0</v>
      </c>
      <c r="L482" s="110" t="s">
        <v>108</v>
      </c>
      <c r="M482" s="113" t="s">
        <v>2255</v>
      </c>
      <c r="N482" s="112">
        <v>40129</v>
      </c>
      <c r="O482" s="115">
        <v>1311</v>
      </c>
      <c r="P482" s="110" t="s">
        <v>363</v>
      </c>
      <c r="Q482" s="110" t="s">
        <v>5151</v>
      </c>
      <c r="R482" s="2"/>
      <c r="T482" s="4"/>
      <c r="U482" s="4"/>
      <c r="V482" s="2"/>
      <c r="X482" s="4"/>
      <c r="Y482" s="4"/>
      <c r="Z482" s="2"/>
      <c r="AB482" s="4"/>
      <c r="AC482" s="4"/>
      <c r="AD482" s="2"/>
      <c r="AF482" s="4"/>
      <c r="AG482" s="4"/>
      <c r="AH482" s="2"/>
      <c r="AJ482" s="4"/>
      <c r="AK482" s="4"/>
      <c r="AL482" s="2"/>
      <c r="AN482" s="4"/>
      <c r="AO482" s="4"/>
      <c r="AP482" s="2"/>
      <c r="AR482" s="4"/>
      <c r="AS482" s="4"/>
      <c r="AT482" s="2"/>
      <c r="AV482" s="4"/>
      <c r="AW482" s="4"/>
      <c r="AX482" s="2"/>
      <c r="AZ482" s="4"/>
      <c r="BA482" s="4"/>
      <c r="BB482" s="2"/>
    </row>
    <row r="483" spans="1:54" ht="42.75" x14ac:dyDescent="0.2">
      <c r="A483" s="110">
        <v>5111</v>
      </c>
      <c r="B483" s="111">
        <v>426</v>
      </c>
      <c r="C483" s="175" t="s">
        <v>1557</v>
      </c>
      <c r="D483" s="110" t="s">
        <v>697</v>
      </c>
      <c r="E483" s="110" t="s">
        <v>2347</v>
      </c>
      <c r="F483" s="110"/>
      <c r="G483" s="110"/>
      <c r="H483" s="110"/>
      <c r="I483" s="110" t="s">
        <v>774</v>
      </c>
      <c r="J483" s="110">
        <v>0</v>
      </c>
      <c r="K483" s="110">
        <v>0</v>
      </c>
      <c r="L483" s="110" t="s">
        <v>108</v>
      </c>
      <c r="M483" s="113" t="s">
        <v>2255</v>
      </c>
      <c r="N483" s="112">
        <v>40129</v>
      </c>
      <c r="O483" s="115">
        <v>1311</v>
      </c>
      <c r="P483" s="110" t="s">
        <v>363</v>
      </c>
      <c r="Q483" s="110" t="s">
        <v>5151</v>
      </c>
      <c r="R483" s="2"/>
      <c r="T483" s="4"/>
      <c r="U483" s="4"/>
      <c r="V483" s="2"/>
      <c r="X483" s="4"/>
      <c r="Y483" s="4"/>
      <c r="Z483" s="2"/>
      <c r="AB483" s="4"/>
      <c r="AC483" s="4"/>
      <c r="AD483" s="2"/>
      <c r="AF483" s="4"/>
      <c r="AG483" s="4"/>
      <c r="AH483" s="2"/>
      <c r="AJ483" s="4"/>
      <c r="AK483" s="4"/>
      <c r="AL483" s="2"/>
      <c r="AN483" s="4"/>
      <c r="AO483" s="4"/>
      <c r="AP483" s="2"/>
      <c r="AR483" s="4"/>
      <c r="AS483" s="4"/>
      <c r="AT483" s="2"/>
      <c r="AV483" s="4"/>
      <c r="AW483" s="4"/>
      <c r="AX483" s="2"/>
      <c r="AZ483" s="4"/>
      <c r="BA483" s="4"/>
      <c r="BB483" s="2"/>
    </row>
    <row r="484" spans="1:54" ht="42.75" x14ac:dyDescent="0.2">
      <c r="A484" s="110">
        <v>5111</v>
      </c>
      <c r="B484" s="111">
        <v>427</v>
      </c>
      <c r="C484" s="175" t="s">
        <v>1414</v>
      </c>
      <c r="D484" s="110" t="s">
        <v>698</v>
      </c>
      <c r="E484" s="110" t="s">
        <v>2347</v>
      </c>
      <c r="F484" s="110"/>
      <c r="G484" s="110"/>
      <c r="H484" s="110"/>
      <c r="I484" s="110" t="s">
        <v>774</v>
      </c>
      <c r="J484" s="110">
        <v>0</v>
      </c>
      <c r="K484" s="110">
        <v>0</v>
      </c>
      <c r="L484" s="110" t="s">
        <v>108</v>
      </c>
      <c r="M484" s="113" t="s">
        <v>2255</v>
      </c>
      <c r="N484" s="112">
        <v>40129</v>
      </c>
      <c r="O484" s="115">
        <v>2058.5</v>
      </c>
      <c r="P484" s="110" t="s">
        <v>242</v>
      </c>
      <c r="Q484" s="110" t="s">
        <v>5151</v>
      </c>
      <c r="R484" s="2"/>
      <c r="T484" s="4"/>
      <c r="U484" s="4"/>
      <c r="V484" s="2"/>
      <c r="X484" s="4"/>
      <c r="Y484" s="4"/>
      <c r="Z484" s="2"/>
      <c r="AB484" s="4"/>
      <c r="AC484" s="4"/>
      <c r="AD484" s="2"/>
      <c r="AF484" s="4"/>
      <c r="AG484" s="4"/>
      <c r="AH484" s="2"/>
      <c r="AJ484" s="4"/>
      <c r="AK484" s="4"/>
      <c r="AL484" s="2"/>
      <c r="AN484" s="4"/>
      <c r="AO484" s="4"/>
      <c r="AP484" s="2"/>
      <c r="AR484" s="4"/>
      <c r="AS484" s="4"/>
      <c r="AT484" s="2"/>
      <c r="AV484" s="4"/>
      <c r="AW484" s="4"/>
      <c r="AX484" s="2"/>
      <c r="AZ484" s="4"/>
      <c r="BA484" s="4"/>
      <c r="BB484" s="2"/>
    </row>
    <row r="485" spans="1:54" ht="42.75" x14ac:dyDescent="0.2">
      <c r="A485" s="110">
        <v>5111</v>
      </c>
      <c r="B485" s="111">
        <v>428</v>
      </c>
      <c r="C485" s="175" t="s">
        <v>1432</v>
      </c>
      <c r="D485" s="110" t="s">
        <v>698</v>
      </c>
      <c r="E485" s="110" t="s">
        <v>2347</v>
      </c>
      <c r="F485" s="110"/>
      <c r="G485" s="110"/>
      <c r="H485" s="110"/>
      <c r="I485" s="110" t="s">
        <v>774</v>
      </c>
      <c r="J485" s="110">
        <v>0</v>
      </c>
      <c r="K485" s="110">
        <v>0</v>
      </c>
      <c r="L485" s="110" t="s">
        <v>108</v>
      </c>
      <c r="M485" s="113" t="s">
        <v>2255</v>
      </c>
      <c r="N485" s="112">
        <v>40129</v>
      </c>
      <c r="O485" s="115">
        <v>2058.5</v>
      </c>
      <c r="P485" s="110" t="s">
        <v>242</v>
      </c>
      <c r="Q485" s="110" t="s">
        <v>5151</v>
      </c>
      <c r="R485" s="2"/>
      <c r="T485" s="4"/>
      <c r="U485" s="4"/>
      <c r="V485" s="2"/>
      <c r="X485" s="4"/>
      <c r="Y485" s="4"/>
      <c r="Z485" s="2"/>
      <c r="AB485" s="4"/>
      <c r="AC485" s="4"/>
      <c r="AD485" s="2"/>
      <c r="AF485" s="4"/>
      <c r="AG485" s="4"/>
      <c r="AH485" s="2"/>
      <c r="AJ485" s="4"/>
      <c r="AK485" s="4"/>
      <c r="AL485" s="2"/>
      <c r="AN485" s="4"/>
      <c r="AO485" s="4"/>
      <c r="AP485" s="2"/>
      <c r="AR485" s="4"/>
      <c r="AS485" s="4"/>
      <c r="AT485" s="2"/>
      <c r="AV485" s="4"/>
      <c r="AW485" s="4"/>
      <c r="AX485" s="2"/>
      <c r="AZ485" s="4"/>
      <c r="BA485" s="4"/>
      <c r="BB485" s="2"/>
    </row>
    <row r="486" spans="1:54" ht="25.5" customHeight="1" x14ac:dyDescent="0.2">
      <c r="A486" s="382" t="s">
        <v>5152</v>
      </c>
      <c r="B486" s="383"/>
      <c r="C486" s="383"/>
      <c r="D486" s="383"/>
      <c r="E486" s="383"/>
      <c r="F486" s="383"/>
      <c r="G486" s="383"/>
      <c r="H486" s="383"/>
      <c r="I486" s="383"/>
      <c r="J486" s="383"/>
      <c r="K486" s="383"/>
      <c r="L486" s="383"/>
      <c r="M486" s="383"/>
      <c r="N486" s="383"/>
      <c r="O486" s="383"/>
      <c r="P486" s="383"/>
      <c r="Q486" s="383"/>
      <c r="R486" s="2"/>
      <c r="T486" s="4"/>
      <c r="U486" s="4"/>
      <c r="V486" s="2"/>
      <c r="X486" s="4"/>
      <c r="Y486" s="4"/>
      <c r="Z486" s="2"/>
      <c r="AB486" s="4"/>
      <c r="AC486" s="4"/>
      <c r="AD486" s="2"/>
      <c r="AF486" s="4"/>
      <c r="AG486" s="4"/>
      <c r="AH486" s="2"/>
      <c r="AJ486" s="4"/>
      <c r="AK486" s="4"/>
      <c r="AL486" s="2"/>
      <c r="AN486" s="4"/>
      <c r="AO486" s="4"/>
      <c r="AP486" s="2"/>
      <c r="AR486" s="4"/>
      <c r="AS486" s="4"/>
      <c r="AT486" s="2"/>
      <c r="AV486" s="4"/>
      <c r="AW486" s="4"/>
      <c r="AX486" s="2"/>
      <c r="AZ486" s="4"/>
      <c r="BA486" s="4"/>
      <c r="BB486" s="2"/>
    </row>
    <row r="487" spans="1:54" ht="42.75" x14ac:dyDescent="0.2">
      <c r="A487" s="110">
        <v>5111</v>
      </c>
      <c r="B487" s="111">
        <v>429</v>
      </c>
      <c r="C487" s="175" t="s">
        <v>1607</v>
      </c>
      <c r="D487" s="110" t="s">
        <v>697</v>
      </c>
      <c r="E487" s="110" t="s">
        <v>2347</v>
      </c>
      <c r="F487" s="110"/>
      <c r="G487" s="110"/>
      <c r="H487" s="110"/>
      <c r="I487" s="110" t="s">
        <v>774</v>
      </c>
      <c r="J487" s="110">
        <v>0</v>
      </c>
      <c r="K487" s="110">
        <v>0</v>
      </c>
      <c r="L487" s="110" t="s">
        <v>108</v>
      </c>
      <c r="M487" s="113" t="s">
        <v>2255</v>
      </c>
      <c r="N487" s="112">
        <v>40129</v>
      </c>
      <c r="O487" s="115">
        <v>1311</v>
      </c>
      <c r="P487" s="110" t="s">
        <v>363</v>
      </c>
      <c r="Q487" s="110" t="s">
        <v>5153</v>
      </c>
      <c r="R487" s="2"/>
      <c r="T487" s="4"/>
      <c r="U487" s="4"/>
      <c r="V487" s="2"/>
      <c r="X487" s="4"/>
      <c r="Y487" s="4"/>
      <c r="Z487" s="2"/>
      <c r="AB487" s="4"/>
      <c r="AC487" s="4"/>
      <c r="AD487" s="2"/>
      <c r="AF487" s="4"/>
      <c r="AG487" s="4"/>
      <c r="AH487" s="2"/>
      <c r="AJ487" s="4"/>
      <c r="AK487" s="4"/>
      <c r="AL487" s="2"/>
      <c r="AN487" s="4"/>
      <c r="AO487" s="4"/>
      <c r="AP487" s="2"/>
      <c r="AR487" s="4"/>
      <c r="AS487" s="4"/>
      <c r="AT487" s="2"/>
      <c r="AV487" s="4"/>
      <c r="AW487" s="4"/>
      <c r="AX487" s="2"/>
      <c r="AZ487" s="4"/>
      <c r="BA487" s="4"/>
      <c r="BB487" s="2"/>
    </row>
    <row r="488" spans="1:54" ht="42.75" x14ac:dyDescent="0.2">
      <c r="A488" s="110">
        <v>5111</v>
      </c>
      <c r="B488" s="111">
        <v>430</v>
      </c>
      <c r="C488" s="175" t="s">
        <v>1631</v>
      </c>
      <c r="D488" s="110" t="s">
        <v>697</v>
      </c>
      <c r="E488" s="110" t="s">
        <v>2347</v>
      </c>
      <c r="F488" s="110"/>
      <c r="G488" s="110"/>
      <c r="H488" s="110"/>
      <c r="I488" s="110" t="s">
        <v>774</v>
      </c>
      <c r="J488" s="110">
        <v>0</v>
      </c>
      <c r="K488" s="110">
        <v>0</v>
      </c>
      <c r="L488" s="110" t="s">
        <v>108</v>
      </c>
      <c r="M488" s="113" t="s">
        <v>2255</v>
      </c>
      <c r="N488" s="112">
        <v>40129</v>
      </c>
      <c r="O488" s="115">
        <v>1311</v>
      </c>
      <c r="P488" s="110" t="s">
        <v>363</v>
      </c>
      <c r="Q488" s="110" t="s">
        <v>5153</v>
      </c>
      <c r="R488" s="2"/>
      <c r="T488" s="4"/>
      <c r="U488" s="4"/>
      <c r="V488" s="2"/>
      <c r="X488" s="4"/>
      <c r="Y488" s="4"/>
      <c r="Z488" s="2"/>
      <c r="AB488" s="4"/>
      <c r="AC488" s="4"/>
      <c r="AD488" s="2"/>
      <c r="AF488" s="4"/>
      <c r="AG488" s="4"/>
      <c r="AH488" s="2"/>
      <c r="AJ488" s="4"/>
      <c r="AK488" s="4"/>
      <c r="AL488" s="2"/>
      <c r="AN488" s="4"/>
      <c r="AO488" s="4"/>
      <c r="AP488" s="2"/>
      <c r="AR488" s="4"/>
      <c r="AS488" s="4"/>
      <c r="AT488" s="2"/>
      <c r="AV488" s="4"/>
      <c r="AW488" s="4"/>
      <c r="AX488" s="2"/>
      <c r="AZ488" s="4"/>
      <c r="BA488" s="4"/>
      <c r="BB488" s="2"/>
    </row>
    <row r="489" spans="1:54" ht="42.75" x14ac:dyDescent="0.2">
      <c r="A489" s="110">
        <v>5111</v>
      </c>
      <c r="B489" s="111">
        <v>431</v>
      </c>
      <c r="C489" s="175" t="s">
        <v>1427</v>
      </c>
      <c r="D489" s="110" t="s">
        <v>698</v>
      </c>
      <c r="E489" s="110" t="s">
        <v>2347</v>
      </c>
      <c r="F489" s="110"/>
      <c r="G489" s="110"/>
      <c r="H489" s="110"/>
      <c r="I489" s="110" t="s">
        <v>774</v>
      </c>
      <c r="J489" s="110">
        <v>0</v>
      </c>
      <c r="K489" s="110">
        <v>0</v>
      </c>
      <c r="L489" s="110" t="s">
        <v>108</v>
      </c>
      <c r="M489" s="113" t="s">
        <v>2255</v>
      </c>
      <c r="N489" s="112">
        <v>40129</v>
      </c>
      <c r="O489" s="115">
        <v>2058.5</v>
      </c>
      <c r="P489" s="110" t="s">
        <v>363</v>
      </c>
      <c r="Q489" s="110" t="s">
        <v>5153</v>
      </c>
      <c r="R489" s="2"/>
      <c r="T489" s="4"/>
      <c r="U489" s="4"/>
      <c r="V489" s="2"/>
      <c r="X489" s="4"/>
      <c r="Y489" s="4"/>
      <c r="Z489" s="2"/>
      <c r="AB489" s="4"/>
      <c r="AC489" s="4"/>
      <c r="AD489" s="2"/>
      <c r="AF489" s="4"/>
      <c r="AG489" s="4"/>
      <c r="AH489" s="2"/>
      <c r="AJ489" s="4"/>
      <c r="AK489" s="4"/>
      <c r="AL489" s="2"/>
      <c r="AN489" s="4"/>
      <c r="AO489" s="4"/>
      <c r="AP489" s="2"/>
      <c r="AR489" s="4"/>
      <c r="AS489" s="4"/>
      <c r="AT489" s="2"/>
      <c r="AV489" s="4"/>
      <c r="AW489" s="4"/>
      <c r="AX489" s="2"/>
      <c r="AZ489" s="4"/>
      <c r="BA489" s="4"/>
      <c r="BB489" s="2"/>
    </row>
    <row r="490" spans="1:54" ht="42.75" x14ac:dyDescent="0.2">
      <c r="A490" s="110">
        <v>5111</v>
      </c>
      <c r="B490" s="111">
        <v>432</v>
      </c>
      <c r="C490" s="175" t="s">
        <v>1481</v>
      </c>
      <c r="D490" s="110" t="s">
        <v>698</v>
      </c>
      <c r="E490" s="110" t="s">
        <v>2347</v>
      </c>
      <c r="F490" s="110"/>
      <c r="G490" s="110"/>
      <c r="H490" s="110"/>
      <c r="I490" s="110" t="s">
        <v>774</v>
      </c>
      <c r="J490" s="110">
        <v>0</v>
      </c>
      <c r="K490" s="110">
        <v>0</v>
      </c>
      <c r="L490" s="110" t="s">
        <v>108</v>
      </c>
      <c r="M490" s="113" t="s">
        <v>2255</v>
      </c>
      <c r="N490" s="112">
        <v>40129</v>
      </c>
      <c r="O490" s="115">
        <v>2058.5</v>
      </c>
      <c r="P490" s="110" t="s">
        <v>363</v>
      </c>
      <c r="Q490" s="110" t="s">
        <v>5153</v>
      </c>
      <c r="R490" s="2"/>
      <c r="T490" s="4"/>
      <c r="U490" s="4"/>
      <c r="V490" s="2"/>
      <c r="X490" s="4"/>
      <c r="Y490" s="4"/>
      <c r="Z490" s="2"/>
      <c r="AB490" s="4"/>
      <c r="AC490" s="4"/>
      <c r="AD490" s="2"/>
      <c r="AF490" s="4"/>
      <c r="AG490" s="4"/>
      <c r="AH490" s="2"/>
      <c r="AJ490" s="4"/>
      <c r="AK490" s="4"/>
      <c r="AL490" s="2"/>
      <c r="AN490" s="4"/>
      <c r="AO490" s="4"/>
      <c r="AP490" s="2"/>
      <c r="AR490" s="4"/>
      <c r="AS490" s="4"/>
      <c r="AT490" s="2"/>
      <c r="AV490" s="4"/>
      <c r="AW490" s="4"/>
      <c r="AX490" s="2"/>
      <c r="AZ490" s="4"/>
      <c r="BA490" s="4"/>
      <c r="BB490" s="2"/>
    </row>
    <row r="491" spans="1:54" ht="42.75" x14ac:dyDescent="0.2">
      <c r="A491" s="110">
        <v>5111</v>
      </c>
      <c r="B491" s="111">
        <v>433</v>
      </c>
      <c r="C491" s="175" t="s">
        <v>1482</v>
      </c>
      <c r="D491" s="110" t="s">
        <v>698</v>
      </c>
      <c r="E491" s="110" t="s">
        <v>2347</v>
      </c>
      <c r="F491" s="110"/>
      <c r="G491" s="110"/>
      <c r="H491" s="110"/>
      <c r="I491" s="110" t="s">
        <v>774</v>
      </c>
      <c r="J491" s="110">
        <v>0</v>
      </c>
      <c r="K491" s="110">
        <v>0</v>
      </c>
      <c r="L491" s="110" t="s">
        <v>108</v>
      </c>
      <c r="M491" s="113" t="s">
        <v>2255</v>
      </c>
      <c r="N491" s="112">
        <v>40129</v>
      </c>
      <c r="O491" s="115">
        <v>2058.5</v>
      </c>
      <c r="P491" s="110" t="s">
        <v>363</v>
      </c>
      <c r="Q491" s="110" t="s">
        <v>5153</v>
      </c>
      <c r="R491" s="2"/>
      <c r="T491" s="4"/>
      <c r="U491" s="4"/>
      <c r="V491" s="2"/>
      <c r="X491" s="4"/>
      <c r="Y491" s="4"/>
      <c r="Z491" s="2"/>
      <c r="AB491" s="4"/>
      <c r="AC491" s="4"/>
      <c r="AD491" s="2"/>
      <c r="AF491" s="4"/>
      <c r="AG491" s="4"/>
      <c r="AH491" s="2"/>
      <c r="AJ491" s="4"/>
      <c r="AK491" s="4"/>
      <c r="AL491" s="2"/>
      <c r="AN491" s="4"/>
      <c r="AO491" s="4"/>
      <c r="AP491" s="2"/>
      <c r="AR491" s="4"/>
      <c r="AS491" s="4"/>
      <c r="AT491" s="2"/>
      <c r="AV491" s="4"/>
      <c r="AW491" s="4"/>
      <c r="AX491" s="2"/>
      <c r="AZ491" s="4"/>
      <c r="BA491" s="4"/>
      <c r="BB491" s="2"/>
    </row>
    <row r="492" spans="1:54" ht="25.5" customHeight="1" x14ac:dyDescent="0.2">
      <c r="A492" s="382" t="s">
        <v>5154</v>
      </c>
      <c r="B492" s="383"/>
      <c r="C492" s="383"/>
      <c r="D492" s="383"/>
      <c r="E492" s="383"/>
      <c r="F492" s="383"/>
      <c r="G492" s="383"/>
      <c r="H492" s="383"/>
      <c r="I492" s="383"/>
      <c r="J492" s="383"/>
      <c r="K492" s="383"/>
      <c r="L492" s="383"/>
      <c r="M492" s="383"/>
      <c r="N492" s="383"/>
      <c r="O492" s="383"/>
      <c r="P492" s="383"/>
      <c r="Q492" s="383"/>
      <c r="R492" s="2"/>
      <c r="T492" s="4"/>
      <c r="U492" s="4"/>
      <c r="V492" s="2"/>
      <c r="X492" s="4"/>
      <c r="Y492" s="4"/>
      <c r="Z492" s="2"/>
      <c r="AB492" s="4"/>
      <c r="AC492" s="4"/>
      <c r="AD492" s="2"/>
      <c r="AF492" s="4"/>
      <c r="AG492" s="4"/>
      <c r="AH492" s="2"/>
      <c r="AJ492" s="4"/>
      <c r="AK492" s="4"/>
      <c r="AL492" s="2"/>
      <c r="AN492" s="4"/>
      <c r="AO492" s="4"/>
      <c r="AP492" s="2"/>
      <c r="AR492" s="4"/>
      <c r="AS492" s="4"/>
      <c r="AT492" s="2"/>
      <c r="AV492" s="4"/>
      <c r="AW492" s="4"/>
      <c r="AX492" s="2"/>
      <c r="AZ492" s="4"/>
      <c r="BA492" s="4"/>
      <c r="BB492" s="2"/>
    </row>
    <row r="493" spans="1:54" ht="42.75" x14ac:dyDescent="0.2">
      <c r="A493" s="110">
        <v>5111</v>
      </c>
      <c r="B493" s="111">
        <v>434</v>
      </c>
      <c r="C493" s="175" t="s">
        <v>1388</v>
      </c>
      <c r="D493" s="110" t="s">
        <v>692</v>
      </c>
      <c r="E493" s="110" t="s">
        <v>2347</v>
      </c>
      <c r="F493" s="110"/>
      <c r="G493" s="110"/>
      <c r="H493" s="110"/>
      <c r="I493" s="110" t="s">
        <v>584</v>
      </c>
      <c r="J493" s="110">
        <v>0</v>
      </c>
      <c r="K493" s="110">
        <v>0</v>
      </c>
      <c r="L493" s="110" t="s">
        <v>108</v>
      </c>
      <c r="M493" s="113" t="s">
        <v>2255</v>
      </c>
      <c r="N493" s="112">
        <v>40129</v>
      </c>
      <c r="O493" s="115">
        <v>5117.5</v>
      </c>
      <c r="P493" s="110" t="s">
        <v>242</v>
      </c>
      <c r="Q493" s="110" t="s">
        <v>5155</v>
      </c>
      <c r="R493" s="2"/>
      <c r="T493" s="4"/>
      <c r="U493" s="4"/>
      <c r="V493" s="2"/>
      <c r="X493" s="4"/>
      <c r="Y493" s="4"/>
      <c r="Z493" s="2"/>
      <c r="AB493" s="4"/>
      <c r="AC493" s="4"/>
      <c r="AD493" s="2"/>
      <c r="AF493" s="4"/>
      <c r="AG493" s="4"/>
      <c r="AH493" s="2"/>
      <c r="AJ493" s="4"/>
      <c r="AK493" s="4"/>
      <c r="AL493" s="2"/>
      <c r="AN493" s="4"/>
      <c r="AO493" s="4"/>
      <c r="AP493" s="2"/>
      <c r="AR493" s="4"/>
      <c r="AS493" s="4"/>
      <c r="AT493" s="2"/>
      <c r="AV493" s="4"/>
      <c r="AW493" s="4"/>
      <c r="AX493" s="2"/>
      <c r="AZ493" s="4"/>
      <c r="BA493" s="4"/>
      <c r="BB493" s="2"/>
    </row>
    <row r="494" spans="1:54" ht="42.75" x14ac:dyDescent="0.2">
      <c r="A494" s="110">
        <v>5111</v>
      </c>
      <c r="B494" s="111">
        <v>435</v>
      </c>
      <c r="C494" s="175" t="s">
        <v>1628</v>
      </c>
      <c r="D494" s="110" t="s">
        <v>697</v>
      </c>
      <c r="E494" s="110" t="s">
        <v>2347</v>
      </c>
      <c r="F494" s="110"/>
      <c r="G494" s="110"/>
      <c r="H494" s="110"/>
      <c r="I494" s="110" t="s">
        <v>774</v>
      </c>
      <c r="J494" s="110">
        <v>0</v>
      </c>
      <c r="K494" s="110">
        <v>0</v>
      </c>
      <c r="L494" s="110" t="s">
        <v>108</v>
      </c>
      <c r="M494" s="113" t="s">
        <v>2255</v>
      </c>
      <c r="N494" s="112">
        <v>40129</v>
      </c>
      <c r="O494" s="115">
        <v>1311</v>
      </c>
      <c r="P494" s="110" t="s">
        <v>363</v>
      </c>
      <c r="Q494" s="110" t="s">
        <v>5155</v>
      </c>
      <c r="R494" s="2"/>
      <c r="T494" s="4"/>
      <c r="U494" s="4"/>
      <c r="V494" s="2"/>
      <c r="X494" s="4"/>
      <c r="Y494" s="4"/>
      <c r="Z494" s="2"/>
      <c r="AB494" s="4"/>
      <c r="AC494" s="4"/>
      <c r="AD494" s="2"/>
      <c r="AF494" s="4"/>
      <c r="AG494" s="4"/>
      <c r="AH494" s="2"/>
      <c r="AJ494" s="4"/>
      <c r="AK494" s="4"/>
      <c r="AL494" s="2"/>
      <c r="AN494" s="4"/>
      <c r="AO494" s="4"/>
      <c r="AP494" s="2"/>
      <c r="AR494" s="4"/>
      <c r="AS494" s="4"/>
      <c r="AT494" s="2"/>
      <c r="AV494" s="4"/>
      <c r="AW494" s="4"/>
      <c r="AX494" s="2"/>
      <c r="AZ494" s="4"/>
      <c r="BA494" s="4"/>
      <c r="BB494" s="2"/>
    </row>
    <row r="495" spans="1:54" ht="42.75" x14ac:dyDescent="0.2">
      <c r="A495" s="110">
        <v>5111</v>
      </c>
      <c r="B495" s="111">
        <v>436</v>
      </c>
      <c r="C495" s="175" t="s">
        <v>1629</v>
      </c>
      <c r="D495" s="110" t="s">
        <v>697</v>
      </c>
      <c r="E495" s="110" t="s">
        <v>2347</v>
      </c>
      <c r="F495" s="110"/>
      <c r="G495" s="110"/>
      <c r="H495" s="110"/>
      <c r="I495" s="110" t="s">
        <v>774</v>
      </c>
      <c r="J495" s="110">
        <v>0</v>
      </c>
      <c r="K495" s="110">
        <v>0</v>
      </c>
      <c r="L495" s="110" t="s">
        <v>108</v>
      </c>
      <c r="M495" s="113" t="s">
        <v>2255</v>
      </c>
      <c r="N495" s="112">
        <v>40129</v>
      </c>
      <c r="O495" s="115">
        <v>1311</v>
      </c>
      <c r="P495" s="110" t="s">
        <v>363</v>
      </c>
      <c r="Q495" s="110" t="s">
        <v>5155</v>
      </c>
      <c r="R495" s="2"/>
      <c r="T495" s="4"/>
      <c r="U495" s="4"/>
      <c r="V495" s="2"/>
      <c r="X495" s="4"/>
      <c r="Y495" s="4"/>
      <c r="Z495" s="2"/>
      <c r="AB495" s="4"/>
      <c r="AC495" s="4"/>
      <c r="AD495" s="2"/>
      <c r="AF495" s="4"/>
      <c r="AG495" s="4"/>
      <c r="AH495" s="2"/>
      <c r="AJ495" s="4"/>
      <c r="AK495" s="4"/>
      <c r="AL495" s="2"/>
      <c r="AN495" s="4"/>
      <c r="AO495" s="4"/>
      <c r="AP495" s="2"/>
      <c r="AR495" s="4"/>
      <c r="AS495" s="4"/>
      <c r="AT495" s="2"/>
      <c r="AV495" s="4"/>
      <c r="AW495" s="4"/>
      <c r="AX495" s="2"/>
      <c r="AZ495" s="4"/>
      <c r="BA495" s="4"/>
      <c r="BB495" s="2"/>
    </row>
    <row r="496" spans="1:54" ht="42.75" x14ac:dyDescent="0.2">
      <c r="A496" s="110">
        <v>5111</v>
      </c>
      <c r="B496" s="111">
        <v>437</v>
      </c>
      <c r="C496" s="175" t="s">
        <v>1630</v>
      </c>
      <c r="D496" s="110" t="s">
        <v>697</v>
      </c>
      <c r="E496" s="110" t="s">
        <v>2347</v>
      </c>
      <c r="F496" s="110"/>
      <c r="G496" s="110"/>
      <c r="H496" s="110"/>
      <c r="I496" s="110" t="s">
        <v>774</v>
      </c>
      <c r="J496" s="110">
        <v>0</v>
      </c>
      <c r="K496" s="110">
        <v>0</v>
      </c>
      <c r="L496" s="110" t="s">
        <v>108</v>
      </c>
      <c r="M496" s="113" t="s">
        <v>2255</v>
      </c>
      <c r="N496" s="112">
        <v>40129</v>
      </c>
      <c r="O496" s="115">
        <v>1311</v>
      </c>
      <c r="P496" s="110" t="s">
        <v>363</v>
      </c>
      <c r="Q496" s="110" t="s">
        <v>5155</v>
      </c>
      <c r="R496" s="2"/>
      <c r="T496" s="4"/>
      <c r="U496" s="4"/>
      <c r="V496" s="2"/>
      <c r="X496" s="4"/>
      <c r="Y496" s="4"/>
      <c r="Z496" s="2"/>
      <c r="AB496" s="4"/>
      <c r="AC496" s="4"/>
      <c r="AD496" s="2"/>
      <c r="AF496" s="4"/>
      <c r="AG496" s="4"/>
      <c r="AH496" s="2"/>
      <c r="AJ496" s="4"/>
      <c r="AK496" s="4"/>
      <c r="AL496" s="2"/>
      <c r="AN496" s="4"/>
      <c r="AO496" s="4"/>
      <c r="AP496" s="2"/>
      <c r="AR496" s="4"/>
      <c r="AS496" s="4"/>
      <c r="AT496" s="2"/>
      <c r="AV496" s="4"/>
      <c r="AW496" s="4"/>
      <c r="AX496" s="2"/>
      <c r="AZ496" s="4"/>
      <c r="BA496" s="4"/>
      <c r="BB496" s="2"/>
    </row>
    <row r="497" spans="1:16384" ht="42.75" x14ac:dyDescent="0.2">
      <c r="A497" s="110">
        <v>5111</v>
      </c>
      <c r="B497" s="111">
        <v>438</v>
      </c>
      <c r="C497" s="175" t="s">
        <v>1632</v>
      </c>
      <c r="D497" s="110" t="s">
        <v>697</v>
      </c>
      <c r="E497" s="110" t="s">
        <v>2347</v>
      </c>
      <c r="F497" s="110"/>
      <c r="G497" s="110"/>
      <c r="H497" s="110"/>
      <c r="I497" s="110" t="s">
        <v>774</v>
      </c>
      <c r="J497" s="110">
        <v>0</v>
      </c>
      <c r="K497" s="110">
        <v>0</v>
      </c>
      <c r="L497" s="110" t="s">
        <v>108</v>
      </c>
      <c r="M497" s="113" t="s">
        <v>2255</v>
      </c>
      <c r="N497" s="112">
        <v>40129</v>
      </c>
      <c r="O497" s="115">
        <v>1311</v>
      </c>
      <c r="P497" s="110" t="s">
        <v>363</v>
      </c>
      <c r="Q497" s="110" t="s">
        <v>5155</v>
      </c>
      <c r="R497" s="2"/>
      <c r="T497" s="4"/>
      <c r="U497" s="4"/>
      <c r="V497" s="2"/>
      <c r="X497" s="4"/>
      <c r="Y497" s="4"/>
      <c r="Z497" s="2"/>
      <c r="AB497" s="4"/>
      <c r="AC497" s="4"/>
      <c r="AD497" s="2"/>
      <c r="AF497" s="4"/>
      <c r="AG497" s="4"/>
      <c r="AH497" s="2"/>
      <c r="AJ497" s="4"/>
      <c r="AK497" s="4"/>
      <c r="AL497" s="2"/>
      <c r="AN497" s="4"/>
      <c r="AO497" s="4"/>
      <c r="AP497" s="2"/>
      <c r="AR497" s="4"/>
      <c r="AS497" s="4"/>
      <c r="AT497" s="2"/>
      <c r="AV497" s="4"/>
      <c r="AW497" s="4"/>
      <c r="AX497" s="2"/>
      <c r="AZ497" s="4"/>
      <c r="BA497" s="4"/>
      <c r="BB497" s="2"/>
    </row>
    <row r="498" spans="1:16384" ht="25.5" customHeight="1" x14ac:dyDescent="0.2">
      <c r="A498" s="382" t="s">
        <v>5156</v>
      </c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383"/>
      <c r="R498" s="2"/>
      <c r="T498" s="4"/>
      <c r="U498" s="4"/>
      <c r="V498" s="2"/>
      <c r="X498" s="4"/>
      <c r="Y498" s="4"/>
      <c r="Z498" s="2"/>
      <c r="AB498" s="4"/>
      <c r="AC498" s="4"/>
      <c r="AD498" s="2"/>
      <c r="AF498" s="4"/>
      <c r="AG498" s="4"/>
      <c r="AH498" s="2"/>
      <c r="AJ498" s="4"/>
      <c r="AK498" s="4"/>
      <c r="AL498" s="2"/>
      <c r="AN498" s="4"/>
      <c r="AO498" s="4"/>
      <c r="AP498" s="2"/>
      <c r="AR498" s="4"/>
      <c r="AS498" s="4"/>
      <c r="AT498" s="2"/>
      <c r="AV498" s="4"/>
      <c r="AW498" s="4"/>
      <c r="AX498" s="2"/>
      <c r="AZ498" s="4"/>
      <c r="BA498" s="4"/>
      <c r="BB498" s="2"/>
    </row>
    <row r="499" spans="1:16384" ht="42.75" x14ac:dyDescent="0.2">
      <c r="A499" s="110">
        <v>5111</v>
      </c>
      <c r="B499" s="111">
        <v>439</v>
      </c>
      <c r="C499" s="175" t="s">
        <v>5163</v>
      </c>
      <c r="D499" s="110" t="s">
        <v>692</v>
      </c>
      <c r="E499" s="110" t="s">
        <v>2347</v>
      </c>
      <c r="F499" s="110"/>
      <c r="G499" s="110"/>
      <c r="H499" s="110"/>
      <c r="I499" s="110" t="s">
        <v>584</v>
      </c>
      <c r="J499" s="110">
        <v>0</v>
      </c>
      <c r="K499" s="110">
        <v>0</v>
      </c>
      <c r="L499" s="110" t="s">
        <v>108</v>
      </c>
      <c r="M499" s="113" t="s">
        <v>2255</v>
      </c>
      <c r="N499" s="112">
        <v>40129</v>
      </c>
      <c r="O499" s="115">
        <v>5117.5</v>
      </c>
      <c r="P499" s="110" t="s">
        <v>363</v>
      </c>
      <c r="Q499" s="110" t="s">
        <v>5157</v>
      </c>
      <c r="R499" s="2"/>
      <c r="T499" s="4"/>
      <c r="U499" s="4"/>
      <c r="V499" s="2"/>
      <c r="X499" s="4"/>
      <c r="Y499" s="4"/>
      <c r="Z499" s="2"/>
      <c r="AB499" s="4"/>
      <c r="AC499" s="4"/>
      <c r="AD499" s="2"/>
      <c r="AF499" s="4"/>
      <c r="AG499" s="4"/>
      <c r="AH499" s="2"/>
      <c r="AJ499" s="4"/>
      <c r="AK499" s="4"/>
      <c r="AL499" s="2"/>
      <c r="AN499" s="4"/>
      <c r="AO499" s="4"/>
      <c r="AP499" s="2"/>
      <c r="AR499" s="4"/>
      <c r="AS499" s="4"/>
      <c r="AT499" s="2"/>
      <c r="AV499" s="4"/>
      <c r="AW499" s="4"/>
      <c r="AX499" s="2"/>
      <c r="AZ499" s="4"/>
      <c r="BA499" s="4"/>
      <c r="BB499" s="2"/>
      <c r="BD499" s="110"/>
      <c r="BE499" s="110"/>
      <c r="BF499" s="110"/>
      <c r="BG499" s="110"/>
      <c r="BH499" s="110"/>
      <c r="BI499" s="110"/>
      <c r="BJ499" s="110"/>
      <c r="BK499" s="110"/>
      <c r="BL499" s="113"/>
      <c r="BM499" s="112"/>
      <c r="BN499" s="115"/>
      <c r="BO499" s="110"/>
      <c r="BP499" s="110"/>
      <c r="BQ499" s="110"/>
      <c r="BR499" s="111"/>
      <c r="BS499" s="111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3"/>
      <c r="CD499" s="112"/>
      <c r="CE499" s="115"/>
      <c r="CF499" s="110"/>
      <c r="CG499" s="110"/>
      <c r="CH499" s="110"/>
      <c r="CI499" s="111"/>
      <c r="CJ499" s="111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3"/>
      <c r="CU499" s="112"/>
      <c r="CV499" s="115"/>
      <c r="CW499" s="110"/>
      <c r="CX499" s="110"/>
      <c r="CY499" s="110"/>
      <c r="CZ499" s="111"/>
      <c r="DA499" s="111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3"/>
      <c r="DL499" s="112"/>
      <c r="DM499" s="115"/>
      <c r="DN499" s="110"/>
      <c r="DO499" s="110"/>
      <c r="DP499" s="110"/>
      <c r="DQ499" s="111"/>
      <c r="DR499" s="111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3"/>
      <c r="EC499" s="112"/>
      <c r="ED499" s="115"/>
      <c r="EE499" s="110"/>
      <c r="EF499" s="110"/>
      <c r="EG499" s="110"/>
      <c r="EH499" s="111"/>
      <c r="EI499" s="111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3"/>
      <c r="ET499" s="112"/>
      <c r="EU499" s="115"/>
      <c r="EV499" s="110"/>
      <c r="EW499" s="110"/>
      <c r="EX499" s="110"/>
      <c r="EY499" s="111"/>
      <c r="EZ499" s="111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3"/>
      <c r="FK499" s="112"/>
      <c r="FL499" s="115"/>
      <c r="FM499" s="110"/>
      <c r="FN499" s="110"/>
      <c r="FO499" s="110"/>
      <c r="FP499" s="111"/>
      <c r="FQ499" s="111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3"/>
      <c r="GB499" s="112"/>
      <c r="GC499" s="115"/>
      <c r="GD499" s="110"/>
      <c r="GE499" s="110"/>
      <c r="GF499" s="110"/>
      <c r="GG499" s="111"/>
      <c r="GH499" s="111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3"/>
      <c r="GS499" s="112"/>
      <c r="GT499" s="115"/>
      <c r="GU499" s="110"/>
      <c r="GV499" s="110"/>
      <c r="GW499" s="110"/>
      <c r="GX499" s="111"/>
      <c r="GY499" s="111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3"/>
      <c r="HJ499" s="112"/>
      <c r="HK499" s="115"/>
      <c r="HL499" s="110"/>
      <c r="HM499" s="110"/>
      <c r="HN499" s="110"/>
      <c r="HO499" s="111"/>
      <c r="HP499" s="111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3"/>
      <c r="IA499" s="112"/>
      <c r="IB499" s="115"/>
      <c r="IC499" s="110"/>
      <c r="ID499" s="110"/>
      <c r="IE499" s="110"/>
      <c r="IF499" s="111"/>
      <c r="IG499" s="111"/>
      <c r="IH499" s="110"/>
      <c r="II499" s="110"/>
      <c r="IJ499" s="110"/>
      <c r="IK499" s="110"/>
      <c r="IL499" s="110"/>
      <c r="IM499" s="110"/>
      <c r="IN499" s="110"/>
      <c r="IO499" s="110"/>
      <c r="IP499" s="110"/>
      <c r="IQ499" s="113"/>
      <c r="IR499" s="112"/>
      <c r="IS499" s="115"/>
      <c r="IT499" s="110"/>
      <c r="IU499" s="110"/>
      <c r="IV499" s="110"/>
      <c r="IW499" s="111"/>
      <c r="IX499" s="111"/>
      <c r="IY499" s="110"/>
      <c r="IZ499" s="110"/>
      <c r="JA499" s="110"/>
      <c r="JB499" s="110"/>
      <c r="JC499" s="110"/>
      <c r="JD499" s="110"/>
      <c r="JE499" s="110"/>
      <c r="JF499" s="110"/>
      <c r="JG499" s="110"/>
      <c r="JH499" s="113"/>
      <c r="JI499" s="112"/>
      <c r="JJ499" s="115"/>
      <c r="JK499" s="110"/>
      <c r="JL499" s="110"/>
      <c r="JM499" s="110"/>
      <c r="JN499" s="111"/>
      <c r="JO499" s="111"/>
      <c r="JP499" s="110"/>
      <c r="JQ499" s="110"/>
      <c r="JR499" s="110"/>
      <c r="JS499" s="110"/>
      <c r="JT499" s="110"/>
      <c r="JU499" s="110"/>
      <c r="JV499" s="110"/>
      <c r="JW499" s="110"/>
      <c r="JX499" s="110"/>
      <c r="JY499" s="113"/>
      <c r="JZ499" s="112"/>
      <c r="KA499" s="115"/>
      <c r="KB499" s="110"/>
      <c r="KC499" s="110"/>
      <c r="KD499" s="110"/>
      <c r="KE499" s="111"/>
      <c r="KF499" s="111"/>
      <c r="KG499" s="110"/>
      <c r="KH499" s="110"/>
      <c r="KI499" s="110"/>
      <c r="KJ499" s="110"/>
      <c r="KK499" s="110"/>
      <c r="KL499" s="110"/>
      <c r="KM499" s="110"/>
      <c r="KN499" s="110"/>
      <c r="KO499" s="110"/>
      <c r="KP499" s="113"/>
      <c r="KQ499" s="112"/>
      <c r="KR499" s="115"/>
      <c r="KS499" s="110"/>
      <c r="KT499" s="110"/>
      <c r="KU499" s="110"/>
      <c r="KV499" s="111"/>
      <c r="KW499" s="111"/>
      <c r="KX499" s="110"/>
      <c r="KY499" s="110"/>
      <c r="KZ499" s="110"/>
      <c r="LA499" s="110"/>
      <c r="LB499" s="110"/>
      <c r="LC499" s="110"/>
      <c r="LD499" s="110"/>
      <c r="LE499" s="110"/>
      <c r="LF499" s="110"/>
      <c r="LG499" s="113"/>
      <c r="LH499" s="112"/>
      <c r="LI499" s="115"/>
      <c r="LJ499" s="110"/>
      <c r="LK499" s="110"/>
      <c r="LL499" s="110"/>
      <c r="LM499" s="111"/>
      <c r="LN499" s="111"/>
      <c r="LO499" s="110"/>
      <c r="LP499" s="110"/>
      <c r="LQ499" s="110"/>
      <c r="LR499" s="110"/>
      <c r="LS499" s="110"/>
      <c r="LT499" s="110"/>
      <c r="LU499" s="110"/>
      <c r="LV499" s="110"/>
      <c r="LW499" s="110"/>
      <c r="LX499" s="113"/>
      <c r="LY499" s="112"/>
      <c r="LZ499" s="115"/>
      <c r="MA499" s="110"/>
      <c r="MB499" s="110"/>
      <c r="MC499" s="110"/>
      <c r="MD499" s="111"/>
      <c r="ME499" s="111"/>
      <c r="MF499" s="110"/>
      <c r="MG499" s="110"/>
      <c r="MH499" s="110"/>
      <c r="MI499" s="110"/>
      <c r="MJ499" s="110"/>
      <c r="MK499" s="110"/>
      <c r="ML499" s="110"/>
      <c r="MM499" s="110"/>
      <c r="MN499" s="110"/>
      <c r="MO499" s="113"/>
      <c r="MP499" s="112"/>
      <c r="MQ499" s="115"/>
      <c r="MR499" s="110"/>
      <c r="MS499" s="110"/>
      <c r="MT499" s="110"/>
      <c r="MU499" s="111"/>
      <c r="MV499" s="111"/>
      <c r="MW499" s="110"/>
      <c r="MX499" s="110"/>
      <c r="MY499" s="110"/>
      <c r="MZ499" s="110"/>
      <c r="NA499" s="110"/>
      <c r="NB499" s="110"/>
      <c r="NC499" s="110"/>
      <c r="ND499" s="110"/>
      <c r="NE499" s="110"/>
      <c r="NF499" s="113"/>
      <c r="NG499" s="112"/>
      <c r="NH499" s="115"/>
      <c r="NI499" s="110"/>
      <c r="NJ499" s="110"/>
      <c r="NK499" s="110"/>
      <c r="NL499" s="111"/>
      <c r="NM499" s="111"/>
      <c r="NN499" s="110"/>
      <c r="NO499" s="110"/>
      <c r="NP499" s="110"/>
      <c r="NQ499" s="110"/>
      <c r="NR499" s="110"/>
      <c r="NS499" s="110"/>
      <c r="NT499" s="110"/>
      <c r="NU499" s="110"/>
      <c r="NV499" s="110"/>
      <c r="NW499" s="113"/>
      <c r="NX499" s="112"/>
      <c r="NY499" s="115"/>
      <c r="NZ499" s="110"/>
      <c r="OA499" s="110"/>
      <c r="OB499" s="110"/>
      <c r="OC499" s="111"/>
      <c r="OD499" s="111"/>
      <c r="OE499" s="110"/>
      <c r="OF499" s="110"/>
      <c r="OG499" s="110"/>
      <c r="OH499" s="110"/>
      <c r="OI499" s="110"/>
      <c r="OJ499" s="110"/>
      <c r="OK499" s="110"/>
      <c r="OL499" s="110"/>
      <c r="OM499" s="110"/>
      <c r="ON499" s="113"/>
      <c r="OO499" s="112"/>
      <c r="OP499" s="115"/>
      <c r="OQ499" s="110"/>
      <c r="OR499" s="110"/>
      <c r="OS499" s="110"/>
      <c r="OT499" s="111"/>
      <c r="OU499" s="111"/>
      <c r="OV499" s="110"/>
      <c r="OW499" s="110"/>
      <c r="OX499" s="110"/>
      <c r="OY499" s="110"/>
      <c r="OZ499" s="110"/>
      <c r="PA499" s="110"/>
      <c r="PB499" s="110"/>
      <c r="PC499" s="110"/>
      <c r="PD499" s="110"/>
      <c r="PE499" s="113"/>
      <c r="PF499" s="112"/>
      <c r="PG499" s="115"/>
      <c r="PH499" s="110"/>
      <c r="PI499" s="110"/>
      <c r="PJ499" s="110"/>
      <c r="PK499" s="111"/>
      <c r="PL499" s="111"/>
      <c r="PM499" s="110"/>
      <c r="PN499" s="110"/>
      <c r="PO499" s="110"/>
      <c r="PP499" s="110"/>
      <c r="PQ499" s="110"/>
      <c r="PR499" s="110"/>
      <c r="PS499" s="110"/>
      <c r="PT499" s="110"/>
      <c r="PU499" s="110"/>
      <c r="PV499" s="113"/>
      <c r="PW499" s="112"/>
      <c r="PX499" s="115"/>
      <c r="PY499" s="110"/>
      <c r="PZ499" s="110"/>
      <c r="QA499" s="110"/>
      <c r="QB499" s="111"/>
      <c r="QC499" s="111"/>
      <c r="QD499" s="110"/>
      <c r="QE499" s="110"/>
      <c r="QF499" s="110"/>
      <c r="QG499" s="110"/>
      <c r="QH499" s="110"/>
      <c r="QI499" s="110"/>
      <c r="QJ499" s="110"/>
      <c r="QK499" s="110"/>
      <c r="QL499" s="110"/>
      <c r="QM499" s="113"/>
      <c r="QN499" s="112"/>
      <c r="QO499" s="115"/>
      <c r="QP499" s="110"/>
      <c r="QQ499" s="110"/>
      <c r="QR499" s="110"/>
      <c r="QS499" s="111"/>
      <c r="QT499" s="111"/>
      <c r="QU499" s="110"/>
      <c r="QV499" s="110"/>
      <c r="QW499" s="110"/>
      <c r="QX499" s="110"/>
      <c r="QY499" s="110"/>
      <c r="QZ499" s="110"/>
      <c r="RA499" s="110"/>
      <c r="RB499" s="110"/>
      <c r="RC499" s="110"/>
      <c r="RD499" s="113"/>
      <c r="RE499" s="112"/>
      <c r="RF499" s="115"/>
      <c r="RG499" s="110"/>
      <c r="RH499" s="110"/>
      <c r="RI499" s="110"/>
      <c r="RJ499" s="111"/>
      <c r="RK499" s="111"/>
      <c r="RL499" s="110"/>
      <c r="RM499" s="110"/>
      <c r="RN499" s="110"/>
      <c r="RO499" s="110"/>
      <c r="RP499" s="110"/>
      <c r="RQ499" s="110"/>
      <c r="RR499" s="110"/>
      <c r="RS499" s="110"/>
      <c r="RT499" s="110"/>
      <c r="RU499" s="113"/>
      <c r="RV499" s="112"/>
      <c r="RW499" s="115"/>
      <c r="RX499" s="110"/>
      <c r="RY499" s="110"/>
      <c r="RZ499" s="110"/>
      <c r="SA499" s="111"/>
      <c r="SB499" s="111"/>
      <c r="SC499" s="110"/>
      <c r="SD499" s="110"/>
      <c r="SE499" s="110"/>
      <c r="SF499" s="110"/>
      <c r="SG499" s="110"/>
      <c r="SH499" s="110"/>
      <c r="SI499" s="110"/>
      <c r="SJ499" s="110"/>
      <c r="SK499" s="110"/>
      <c r="SL499" s="113"/>
      <c r="SM499" s="112"/>
      <c r="SN499" s="115"/>
      <c r="SO499" s="110"/>
      <c r="SP499" s="110"/>
      <c r="SQ499" s="110"/>
      <c r="SR499" s="111"/>
      <c r="SS499" s="111"/>
      <c r="ST499" s="110"/>
      <c r="SU499" s="110"/>
      <c r="SV499" s="110"/>
      <c r="SW499" s="110"/>
      <c r="SX499" s="110"/>
      <c r="SY499" s="110"/>
      <c r="SZ499" s="110"/>
      <c r="TA499" s="110"/>
      <c r="TB499" s="110"/>
      <c r="TC499" s="113"/>
      <c r="TD499" s="112"/>
      <c r="TE499" s="115"/>
      <c r="TF499" s="110"/>
      <c r="TG499" s="110"/>
      <c r="TH499" s="110"/>
      <c r="TI499" s="111"/>
      <c r="TJ499" s="111"/>
      <c r="TK499" s="110"/>
      <c r="TL499" s="110"/>
      <c r="TM499" s="110"/>
      <c r="TN499" s="110"/>
      <c r="TO499" s="110"/>
      <c r="TP499" s="110"/>
      <c r="TQ499" s="110"/>
      <c r="TR499" s="110"/>
      <c r="TS499" s="110"/>
      <c r="TT499" s="113"/>
      <c r="TU499" s="112"/>
      <c r="TV499" s="115"/>
      <c r="TW499" s="110"/>
      <c r="TX499" s="110"/>
      <c r="TY499" s="110"/>
      <c r="TZ499" s="111"/>
      <c r="UA499" s="111"/>
      <c r="UB499" s="110"/>
      <c r="UC499" s="110"/>
      <c r="UD499" s="110"/>
      <c r="UE499" s="110"/>
      <c r="UF499" s="110"/>
      <c r="UG499" s="110"/>
      <c r="UH499" s="110"/>
      <c r="UI499" s="110"/>
      <c r="UJ499" s="110"/>
      <c r="UK499" s="113"/>
      <c r="UL499" s="112"/>
      <c r="UM499" s="115"/>
      <c r="UN499" s="110"/>
      <c r="UO499" s="110"/>
      <c r="UP499" s="110"/>
      <c r="UQ499" s="111"/>
      <c r="UR499" s="111"/>
      <c r="US499" s="110"/>
      <c r="UT499" s="110"/>
      <c r="UU499" s="110"/>
      <c r="UV499" s="110"/>
      <c r="UW499" s="110"/>
      <c r="UX499" s="110"/>
      <c r="UY499" s="110"/>
      <c r="UZ499" s="110"/>
      <c r="VA499" s="110"/>
      <c r="VB499" s="113"/>
      <c r="VC499" s="112"/>
      <c r="VD499" s="115"/>
      <c r="VE499" s="110"/>
      <c r="VF499" s="110"/>
      <c r="VG499" s="110"/>
      <c r="VH499" s="111"/>
      <c r="VI499" s="111"/>
      <c r="VJ499" s="110"/>
      <c r="VK499" s="110"/>
      <c r="VL499" s="110"/>
      <c r="VM499" s="110"/>
      <c r="VN499" s="110"/>
      <c r="VO499" s="110"/>
      <c r="VP499" s="110"/>
      <c r="VQ499" s="110"/>
      <c r="VR499" s="110"/>
      <c r="VS499" s="113"/>
      <c r="VT499" s="112"/>
      <c r="VU499" s="115"/>
      <c r="VV499" s="110"/>
      <c r="VW499" s="110"/>
      <c r="VX499" s="110"/>
      <c r="VY499" s="111"/>
      <c r="VZ499" s="111"/>
      <c r="WA499" s="110"/>
      <c r="WB499" s="110"/>
      <c r="WC499" s="110"/>
      <c r="WD499" s="110"/>
      <c r="WE499" s="110"/>
      <c r="WF499" s="110"/>
      <c r="WG499" s="110"/>
      <c r="WH499" s="110"/>
      <c r="WI499" s="110"/>
      <c r="WJ499" s="113"/>
      <c r="WK499" s="112"/>
      <c r="WL499" s="115"/>
      <c r="WM499" s="110"/>
      <c r="WN499" s="110"/>
      <c r="WO499" s="110"/>
      <c r="WP499" s="111"/>
      <c r="WQ499" s="111"/>
      <c r="WR499" s="110"/>
      <c r="WS499" s="110"/>
      <c r="WT499" s="110"/>
      <c r="WU499" s="110"/>
      <c r="WV499" s="110"/>
      <c r="WW499" s="110"/>
      <c r="WX499" s="110"/>
      <c r="WY499" s="110"/>
      <c r="WZ499" s="110"/>
      <c r="XA499" s="113"/>
      <c r="XB499" s="112"/>
      <c r="XC499" s="115"/>
      <c r="XD499" s="110"/>
      <c r="XE499" s="110"/>
      <c r="XF499" s="110"/>
      <c r="XG499" s="111"/>
      <c r="XH499" s="111"/>
      <c r="XI499" s="110"/>
      <c r="XJ499" s="110"/>
      <c r="XK499" s="110"/>
      <c r="XL499" s="110"/>
      <c r="XM499" s="110"/>
      <c r="XN499" s="110"/>
      <c r="XO499" s="110"/>
      <c r="XP499" s="110"/>
      <c r="XQ499" s="110"/>
      <c r="XR499" s="113"/>
      <c r="XS499" s="112"/>
      <c r="XT499" s="115"/>
      <c r="XU499" s="110"/>
      <c r="XV499" s="110"/>
      <c r="XW499" s="110"/>
      <c r="XX499" s="111"/>
      <c r="XY499" s="111"/>
      <c r="XZ499" s="110"/>
      <c r="YA499" s="110"/>
      <c r="YB499" s="110"/>
      <c r="YC499" s="110"/>
      <c r="YD499" s="110"/>
      <c r="YE499" s="110"/>
      <c r="YF499" s="110"/>
      <c r="YG499" s="110"/>
      <c r="YH499" s="110"/>
      <c r="YI499" s="113"/>
      <c r="YJ499" s="112"/>
      <c r="YK499" s="115"/>
      <c r="YL499" s="110"/>
      <c r="YM499" s="110"/>
      <c r="YN499" s="110"/>
      <c r="YO499" s="111"/>
      <c r="YP499" s="111"/>
      <c r="YQ499" s="110"/>
      <c r="YR499" s="110"/>
      <c r="YS499" s="110"/>
      <c r="YT499" s="110"/>
      <c r="YU499" s="110"/>
      <c r="YV499" s="110"/>
      <c r="YW499" s="110"/>
      <c r="YX499" s="110"/>
      <c r="YY499" s="110"/>
      <c r="YZ499" s="113"/>
      <c r="ZA499" s="112"/>
      <c r="ZB499" s="115"/>
      <c r="ZC499" s="110"/>
      <c r="ZD499" s="110"/>
      <c r="ZE499" s="110"/>
      <c r="ZF499" s="111"/>
      <c r="ZG499" s="111"/>
      <c r="ZH499" s="110"/>
      <c r="ZI499" s="110"/>
      <c r="ZJ499" s="110"/>
      <c r="ZK499" s="110"/>
      <c r="ZL499" s="110"/>
      <c r="ZM499" s="110"/>
      <c r="ZN499" s="110"/>
      <c r="ZO499" s="110"/>
      <c r="ZP499" s="110"/>
      <c r="ZQ499" s="113"/>
      <c r="ZR499" s="112"/>
      <c r="ZS499" s="115"/>
      <c r="ZT499" s="110"/>
      <c r="ZU499" s="110"/>
      <c r="ZV499" s="110"/>
      <c r="ZW499" s="111"/>
      <c r="ZX499" s="111"/>
      <c r="ZY499" s="110"/>
      <c r="ZZ499" s="110"/>
      <c r="AAA499" s="110"/>
      <c r="AAB499" s="110"/>
      <c r="AAC499" s="110"/>
      <c r="AAD499" s="110"/>
      <c r="AAE499" s="110"/>
      <c r="AAF499" s="110"/>
      <c r="AAG499" s="110"/>
      <c r="AAH499" s="113"/>
      <c r="AAI499" s="112"/>
      <c r="AAJ499" s="115"/>
      <c r="AAK499" s="110"/>
      <c r="AAL499" s="110"/>
      <c r="AAM499" s="110"/>
      <c r="AAN499" s="111"/>
      <c r="AAO499" s="111"/>
      <c r="AAP499" s="110"/>
      <c r="AAQ499" s="110"/>
      <c r="AAR499" s="110"/>
      <c r="AAS499" s="110"/>
      <c r="AAT499" s="110"/>
      <c r="AAU499" s="110"/>
      <c r="AAV499" s="110"/>
      <c r="AAW499" s="110"/>
      <c r="AAX499" s="110"/>
      <c r="AAY499" s="113"/>
      <c r="AAZ499" s="112"/>
      <c r="ABA499" s="115"/>
      <c r="ABB499" s="110"/>
      <c r="ABC499" s="110"/>
      <c r="ABD499" s="110"/>
      <c r="ABE499" s="111"/>
      <c r="ABF499" s="111"/>
      <c r="ABG499" s="110"/>
      <c r="ABH499" s="110"/>
      <c r="ABI499" s="110"/>
      <c r="ABJ499" s="110"/>
      <c r="ABK499" s="110"/>
      <c r="ABL499" s="110"/>
      <c r="ABM499" s="110"/>
      <c r="ABN499" s="110"/>
      <c r="ABO499" s="110"/>
      <c r="ABP499" s="113"/>
      <c r="ABQ499" s="112"/>
      <c r="ABR499" s="115"/>
      <c r="ABS499" s="110"/>
      <c r="ABT499" s="110"/>
      <c r="ABU499" s="110"/>
      <c r="ABV499" s="111"/>
      <c r="ABW499" s="111"/>
      <c r="ABX499" s="110"/>
      <c r="ABY499" s="110"/>
      <c r="ABZ499" s="110"/>
      <c r="ACA499" s="110"/>
      <c r="ACB499" s="110"/>
      <c r="ACC499" s="110"/>
      <c r="ACD499" s="110"/>
      <c r="ACE499" s="110"/>
      <c r="ACF499" s="110"/>
      <c r="ACG499" s="113"/>
      <c r="ACH499" s="112"/>
      <c r="ACI499" s="115"/>
      <c r="ACJ499" s="110"/>
      <c r="ACK499" s="110"/>
      <c r="ACL499" s="110"/>
      <c r="ACM499" s="111"/>
      <c r="ACN499" s="111"/>
      <c r="ACO499" s="110"/>
      <c r="ACP499" s="110"/>
      <c r="ACQ499" s="110"/>
      <c r="ACR499" s="110"/>
      <c r="ACS499" s="110"/>
      <c r="ACT499" s="110"/>
      <c r="ACU499" s="110"/>
      <c r="ACV499" s="110"/>
      <c r="ACW499" s="110"/>
      <c r="ACX499" s="113"/>
      <c r="ACY499" s="112"/>
      <c r="ACZ499" s="115"/>
      <c r="ADA499" s="110"/>
      <c r="ADB499" s="110"/>
      <c r="ADC499" s="110"/>
      <c r="ADD499" s="111"/>
      <c r="ADE499" s="111"/>
      <c r="ADF499" s="110"/>
      <c r="ADG499" s="110"/>
      <c r="ADH499" s="110"/>
      <c r="ADI499" s="110"/>
      <c r="ADJ499" s="110"/>
      <c r="ADK499" s="110"/>
      <c r="ADL499" s="110"/>
      <c r="ADM499" s="110"/>
      <c r="ADN499" s="110"/>
      <c r="ADO499" s="113"/>
      <c r="ADP499" s="112"/>
      <c r="ADQ499" s="115"/>
      <c r="ADR499" s="110"/>
      <c r="ADS499" s="110"/>
      <c r="ADT499" s="110"/>
      <c r="ADU499" s="111"/>
      <c r="ADV499" s="111"/>
      <c r="ADW499" s="110"/>
      <c r="ADX499" s="110"/>
      <c r="ADY499" s="110"/>
      <c r="ADZ499" s="110"/>
      <c r="AEA499" s="110"/>
      <c r="AEB499" s="110"/>
      <c r="AEC499" s="110"/>
      <c r="AED499" s="110"/>
      <c r="AEE499" s="110"/>
      <c r="AEF499" s="113"/>
      <c r="AEG499" s="112"/>
      <c r="AEH499" s="115"/>
      <c r="AEI499" s="110"/>
      <c r="AEJ499" s="110"/>
      <c r="AEK499" s="110"/>
      <c r="AEL499" s="111"/>
      <c r="AEM499" s="111"/>
      <c r="AEN499" s="110"/>
      <c r="AEO499" s="110"/>
      <c r="AEP499" s="110"/>
      <c r="AEQ499" s="110"/>
      <c r="AER499" s="110"/>
      <c r="AES499" s="110"/>
      <c r="AET499" s="110"/>
      <c r="AEU499" s="110"/>
      <c r="AEV499" s="110"/>
      <c r="AEW499" s="113"/>
      <c r="AEX499" s="112"/>
      <c r="AEY499" s="115"/>
      <c r="AEZ499" s="110"/>
      <c r="AFA499" s="110"/>
      <c r="AFB499" s="110"/>
      <c r="AFC499" s="111"/>
      <c r="AFD499" s="111"/>
      <c r="AFE499" s="110"/>
      <c r="AFF499" s="110"/>
      <c r="AFG499" s="110"/>
      <c r="AFH499" s="110"/>
      <c r="AFI499" s="110"/>
      <c r="AFJ499" s="110"/>
      <c r="AFK499" s="110"/>
      <c r="AFL499" s="110"/>
      <c r="AFM499" s="110"/>
      <c r="AFN499" s="113"/>
      <c r="AFO499" s="112"/>
      <c r="AFP499" s="115"/>
      <c r="AFQ499" s="110"/>
      <c r="AFR499" s="110"/>
      <c r="AFS499" s="110"/>
      <c r="AFT499" s="111"/>
      <c r="AFU499" s="111"/>
      <c r="AFV499" s="110"/>
      <c r="AFW499" s="110"/>
      <c r="AFX499" s="110"/>
      <c r="AFY499" s="110"/>
      <c r="AFZ499" s="110"/>
      <c r="AGA499" s="110"/>
      <c r="AGB499" s="110"/>
      <c r="AGC499" s="110"/>
      <c r="AGD499" s="110"/>
      <c r="AGE499" s="113"/>
      <c r="AGF499" s="112"/>
      <c r="AGG499" s="115"/>
      <c r="AGH499" s="110"/>
      <c r="AGI499" s="110"/>
      <c r="AGJ499" s="110"/>
      <c r="AGK499" s="111"/>
      <c r="AGL499" s="111"/>
      <c r="AGM499" s="110"/>
      <c r="AGN499" s="110"/>
      <c r="AGO499" s="110"/>
      <c r="AGP499" s="110"/>
      <c r="AGQ499" s="110"/>
      <c r="AGR499" s="110"/>
      <c r="AGS499" s="110"/>
      <c r="AGT499" s="110"/>
      <c r="AGU499" s="110"/>
      <c r="AGV499" s="113"/>
      <c r="AGW499" s="112"/>
      <c r="AGX499" s="115"/>
      <c r="AGY499" s="110"/>
      <c r="AGZ499" s="110"/>
      <c r="AHA499" s="110"/>
      <c r="AHB499" s="111"/>
      <c r="AHC499" s="111"/>
      <c r="AHD499" s="110"/>
      <c r="AHE499" s="110"/>
      <c r="AHF499" s="110"/>
      <c r="AHG499" s="110"/>
      <c r="AHH499" s="110"/>
      <c r="AHI499" s="110"/>
      <c r="AHJ499" s="110"/>
      <c r="AHK499" s="110"/>
      <c r="AHL499" s="110"/>
      <c r="AHM499" s="113"/>
      <c r="AHN499" s="112"/>
      <c r="AHO499" s="115"/>
      <c r="AHP499" s="110"/>
      <c r="AHQ499" s="110"/>
      <c r="AHR499" s="110"/>
      <c r="AHS499" s="111"/>
      <c r="AHT499" s="111"/>
      <c r="AHU499" s="110"/>
      <c r="AHV499" s="110"/>
      <c r="AHW499" s="110"/>
      <c r="AHX499" s="110"/>
      <c r="AHY499" s="110"/>
      <c r="AHZ499" s="110"/>
      <c r="AIA499" s="110"/>
      <c r="AIB499" s="110"/>
      <c r="AIC499" s="110"/>
      <c r="AID499" s="113"/>
      <c r="AIE499" s="112"/>
      <c r="AIF499" s="115"/>
      <c r="AIG499" s="110"/>
      <c r="AIH499" s="110"/>
      <c r="AII499" s="110"/>
      <c r="AIJ499" s="111"/>
      <c r="AIK499" s="111"/>
      <c r="AIL499" s="110"/>
      <c r="AIM499" s="110"/>
      <c r="AIN499" s="110"/>
      <c r="AIO499" s="110"/>
      <c r="AIP499" s="110"/>
      <c r="AIQ499" s="110"/>
      <c r="AIR499" s="110"/>
      <c r="AIS499" s="110"/>
      <c r="AIT499" s="110"/>
      <c r="AIU499" s="113"/>
      <c r="AIV499" s="112"/>
      <c r="AIW499" s="115"/>
      <c r="AIX499" s="110"/>
      <c r="AIY499" s="110"/>
      <c r="AIZ499" s="110"/>
      <c r="AJA499" s="111"/>
      <c r="AJB499" s="111"/>
      <c r="AJC499" s="110"/>
      <c r="AJD499" s="110"/>
      <c r="AJE499" s="110"/>
      <c r="AJF499" s="110"/>
      <c r="AJG499" s="110"/>
      <c r="AJH499" s="110"/>
      <c r="AJI499" s="110"/>
      <c r="AJJ499" s="110"/>
      <c r="AJK499" s="110"/>
      <c r="AJL499" s="113"/>
      <c r="AJM499" s="112"/>
      <c r="AJN499" s="115"/>
      <c r="AJO499" s="110"/>
      <c r="AJP499" s="110"/>
      <c r="AJQ499" s="110"/>
      <c r="AJR499" s="111"/>
      <c r="AJS499" s="111"/>
      <c r="AJT499" s="110"/>
      <c r="AJU499" s="110"/>
      <c r="AJV499" s="110"/>
      <c r="AJW499" s="110"/>
      <c r="AJX499" s="110"/>
      <c r="AJY499" s="110"/>
      <c r="AJZ499" s="110"/>
      <c r="AKA499" s="110"/>
      <c r="AKB499" s="110"/>
      <c r="AKC499" s="113"/>
      <c r="AKD499" s="112"/>
      <c r="AKE499" s="115"/>
      <c r="AKF499" s="110"/>
      <c r="AKG499" s="110"/>
      <c r="AKH499" s="110"/>
      <c r="AKI499" s="111"/>
      <c r="AKJ499" s="111"/>
      <c r="AKK499" s="110"/>
      <c r="AKL499" s="110"/>
      <c r="AKM499" s="110"/>
      <c r="AKN499" s="110"/>
      <c r="AKO499" s="110"/>
      <c r="AKP499" s="110"/>
      <c r="AKQ499" s="110"/>
      <c r="AKR499" s="110"/>
      <c r="AKS499" s="110"/>
      <c r="AKT499" s="113"/>
      <c r="AKU499" s="112"/>
      <c r="AKV499" s="115"/>
      <c r="AKW499" s="110"/>
      <c r="AKX499" s="110"/>
      <c r="AKY499" s="110"/>
      <c r="AKZ499" s="111"/>
      <c r="ALA499" s="111"/>
      <c r="ALB499" s="110"/>
      <c r="ALC499" s="110"/>
      <c r="ALD499" s="110"/>
      <c r="ALE499" s="110"/>
      <c r="ALF499" s="110"/>
      <c r="ALG499" s="110"/>
      <c r="ALH499" s="110"/>
      <c r="ALI499" s="110"/>
      <c r="ALJ499" s="110"/>
      <c r="ALK499" s="113"/>
      <c r="ALL499" s="112"/>
      <c r="ALM499" s="115"/>
      <c r="ALN499" s="110"/>
      <c r="ALO499" s="110"/>
      <c r="ALP499" s="110"/>
      <c r="ALQ499" s="111"/>
      <c r="ALR499" s="111"/>
      <c r="ALS499" s="110"/>
      <c r="ALT499" s="110"/>
      <c r="ALU499" s="110"/>
      <c r="ALV499" s="110"/>
      <c r="ALW499" s="110"/>
      <c r="ALX499" s="110"/>
      <c r="ALY499" s="110"/>
      <c r="ALZ499" s="110"/>
      <c r="AMA499" s="110"/>
      <c r="AMB499" s="113"/>
      <c r="AMC499" s="112"/>
      <c r="AMD499" s="115"/>
      <c r="AME499" s="110"/>
      <c r="AMF499" s="110"/>
      <c r="AMG499" s="110"/>
      <c r="AMH499" s="111"/>
      <c r="AMI499" s="111"/>
      <c r="AMJ499" s="110"/>
      <c r="AMK499" s="110"/>
      <c r="AML499" s="110"/>
      <c r="AMM499" s="110"/>
      <c r="AMN499" s="110"/>
      <c r="AMO499" s="110"/>
      <c r="AMP499" s="110"/>
      <c r="AMQ499" s="110"/>
      <c r="AMR499" s="110"/>
      <c r="AMS499" s="113"/>
      <c r="AMT499" s="112"/>
      <c r="AMU499" s="115"/>
      <c r="AMV499" s="110"/>
      <c r="AMW499" s="110"/>
      <c r="AMX499" s="110"/>
      <c r="AMY499" s="111"/>
      <c r="AMZ499" s="111"/>
      <c r="ANA499" s="110"/>
      <c r="ANB499" s="110"/>
      <c r="ANC499" s="110"/>
      <c r="AND499" s="110"/>
      <c r="ANE499" s="110"/>
      <c r="ANF499" s="110"/>
      <c r="ANG499" s="110"/>
      <c r="ANH499" s="110"/>
      <c r="ANI499" s="110"/>
      <c r="ANJ499" s="113"/>
      <c r="ANK499" s="112"/>
      <c r="ANL499" s="115"/>
      <c r="ANM499" s="110"/>
      <c r="ANN499" s="110"/>
      <c r="ANO499" s="110"/>
      <c r="ANP499" s="111"/>
      <c r="ANQ499" s="111"/>
      <c r="ANR499" s="110"/>
      <c r="ANS499" s="110"/>
      <c r="ANT499" s="110"/>
      <c r="ANU499" s="110"/>
      <c r="ANV499" s="110"/>
      <c r="ANW499" s="110"/>
      <c r="ANX499" s="110"/>
      <c r="ANY499" s="110"/>
      <c r="ANZ499" s="110"/>
      <c r="AOA499" s="113"/>
      <c r="AOB499" s="112"/>
      <c r="AOC499" s="115"/>
      <c r="AOD499" s="110"/>
      <c r="AOE499" s="110"/>
      <c r="AOF499" s="110"/>
      <c r="AOG499" s="111"/>
      <c r="AOH499" s="111"/>
      <c r="AOI499" s="110"/>
      <c r="AOJ499" s="110"/>
      <c r="AOK499" s="110"/>
      <c r="AOL499" s="110"/>
      <c r="AOM499" s="110"/>
      <c r="AON499" s="110"/>
      <c r="AOO499" s="110"/>
      <c r="AOP499" s="110"/>
      <c r="AOQ499" s="110"/>
      <c r="AOR499" s="113"/>
      <c r="AOS499" s="112"/>
      <c r="AOT499" s="115"/>
      <c r="AOU499" s="110"/>
      <c r="AOV499" s="110"/>
      <c r="AOW499" s="110"/>
      <c r="AOX499" s="111"/>
      <c r="AOY499" s="111"/>
      <c r="AOZ499" s="110"/>
      <c r="APA499" s="110"/>
      <c r="APB499" s="110"/>
      <c r="APC499" s="110"/>
      <c r="APD499" s="110"/>
      <c r="APE499" s="110"/>
      <c r="APF499" s="110"/>
      <c r="APG499" s="110"/>
      <c r="APH499" s="110"/>
      <c r="API499" s="113"/>
      <c r="APJ499" s="112"/>
      <c r="APK499" s="115"/>
      <c r="APL499" s="110"/>
      <c r="APM499" s="110"/>
      <c r="APN499" s="110"/>
      <c r="APO499" s="111"/>
      <c r="APP499" s="111"/>
      <c r="APQ499" s="110"/>
      <c r="APR499" s="110"/>
      <c r="APS499" s="110"/>
      <c r="APT499" s="110"/>
      <c r="APU499" s="110"/>
      <c r="APV499" s="110"/>
      <c r="APW499" s="110"/>
      <c r="APX499" s="110"/>
      <c r="APY499" s="110"/>
      <c r="APZ499" s="113"/>
      <c r="AQA499" s="112"/>
      <c r="AQB499" s="115"/>
      <c r="AQC499" s="110"/>
      <c r="AQD499" s="110"/>
      <c r="AQE499" s="110"/>
      <c r="AQF499" s="111"/>
      <c r="AQG499" s="111"/>
      <c r="AQH499" s="110"/>
      <c r="AQI499" s="110"/>
      <c r="AQJ499" s="110"/>
      <c r="AQK499" s="110"/>
      <c r="AQL499" s="110"/>
      <c r="AQM499" s="110"/>
      <c r="AQN499" s="110"/>
      <c r="AQO499" s="110"/>
      <c r="AQP499" s="110"/>
      <c r="AQQ499" s="113"/>
      <c r="AQR499" s="112"/>
      <c r="AQS499" s="115"/>
      <c r="AQT499" s="110"/>
      <c r="AQU499" s="110"/>
      <c r="AQV499" s="110"/>
      <c r="AQW499" s="111"/>
      <c r="AQX499" s="111"/>
      <c r="AQY499" s="110"/>
      <c r="AQZ499" s="110"/>
      <c r="ARA499" s="110"/>
      <c r="ARB499" s="110"/>
      <c r="ARC499" s="110"/>
      <c r="ARD499" s="110"/>
      <c r="ARE499" s="110"/>
      <c r="ARF499" s="110"/>
      <c r="ARG499" s="110"/>
      <c r="ARH499" s="113"/>
      <c r="ARI499" s="112"/>
      <c r="ARJ499" s="115"/>
      <c r="ARK499" s="110"/>
      <c r="ARL499" s="110"/>
      <c r="ARM499" s="110"/>
      <c r="ARN499" s="111"/>
      <c r="ARO499" s="111"/>
      <c r="ARP499" s="110"/>
      <c r="ARQ499" s="110"/>
      <c r="ARR499" s="110"/>
      <c r="ARS499" s="110"/>
      <c r="ART499" s="110"/>
      <c r="ARU499" s="110"/>
      <c r="ARV499" s="110"/>
      <c r="ARW499" s="110"/>
      <c r="ARX499" s="110"/>
      <c r="ARY499" s="113"/>
      <c r="ARZ499" s="112"/>
      <c r="ASA499" s="115"/>
      <c r="ASB499" s="110"/>
      <c r="ASC499" s="110"/>
      <c r="ASD499" s="110"/>
      <c r="ASE499" s="111"/>
      <c r="ASF499" s="111"/>
      <c r="ASG499" s="110"/>
      <c r="ASH499" s="110"/>
      <c r="ASI499" s="110"/>
      <c r="ASJ499" s="110"/>
      <c r="ASK499" s="110"/>
      <c r="ASL499" s="110"/>
      <c r="ASM499" s="110"/>
      <c r="ASN499" s="110"/>
      <c r="ASO499" s="110"/>
      <c r="ASP499" s="113"/>
      <c r="ASQ499" s="112"/>
      <c r="ASR499" s="115"/>
      <c r="ASS499" s="110"/>
      <c r="AST499" s="110"/>
      <c r="ASU499" s="110"/>
      <c r="ASV499" s="111"/>
      <c r="ASW499" s="111"/>
      <c r="ASX499" s="110"/>
      <c r="ASY499" s="110"/>
      <c r="ASZ499" s="110"/>
      <c r="ATA499" s="110"/>
      <c r="ATB499" s="110"/>
      <c r="ATC499" s="110"/>
      <c r="ATD499" s="110"/>
      <c r="ATE499" s="110"/>
      <c r="ATF499" s="110"/>
      <c r="ATG499" s="113"/>
      <c r="ATH499" s="112"/>
      <c r="ATI499" s="115"/>
      <c r="ATJ499" s="110"/>
      <c r="ATK499" s="110"/>
      <c r="ATL499" s="110"/>
      <c r="ATM499" s="111"/>
      <c r="ATN499" s="111"/>
      <c r="ATO499" s="110"/>
      <c r="ATP499" s="110"/>
      <c r="ATQ499" s="110"/>
      <c r="ATR499" s="110"/>
      <c r="ATS499" s="110"/>
      <c r="ATT499" s="110"/>
      <c r="ATU499" s="110"/>
      <c r="ATV499" s="110"/>
      <c r="ATW499" s="110"/>
      <c r="ATX499" s="113"/>
      <c r="ATY499" s="112"/>
      <c r="ATZ499" s="115"/>
      <c r="AUA499" s="110"/>
      <c r="AUB499" s="110"/>
      <c r="AUC499" s="110"/>
      <c r="AUD499" s="111"/>
      <c r="AUE499" s="111"/>
      <c r="AUF499" s="110"/>
      <c r="AUG499" s="110"/>
      <c r="AUH499" s="110"/>
      <c r="AUI499" s="110"/>
      <c r="AUJ499" s="110"/>
      <c r="AUK499" s="110"/>
      <c r="AUL499" s="110"/>
      <c r="AUM499" s="110"/>
      <c r="AUN499" s="110"/>
      <c r="AUO499" s="113"/>
      <c r="AUP499" s="112"/>
      <c r="AUQ499" s="115"/>
      <c r="AUR499" s="110"/>
      <c r="AUS499" s="110"/>
      <c r="AUT499" s="110"/>
      <c r="AUU499" s="111"/>
      <c r="AUV499" s="111"/>
      <c r="AUW499" s="110"/>
      <c r="AUX499" s="110"/>
      <c r="AUY499" s="110"/>
      <c r="AUZ499" s="110"/>
      <c r="AVA499" s="110"/>
      <c r="AVB499" s="110"/>
      <c r="AVC499" s="110"/>
      <c r="AVD499" s="110"/>
      <c r="AVE499" s="110"/>
      <c r="AVF499" s="113"/>
      <c r="AVG499" s="112"/>
      <c r="AVH499" s="115"/>
      <c r="AVI499" s="110"/>
      <c r="AVJ499" s="110"/>
      <c r="AVK499" s="110"/>
      <c r="AVL499" s="111"/>
      <c r="AVM499" s="111"/>
      <c r="AVN499" s="110"/>
      <c r="AVO499" s="110"/>
      <c r="AVP499" s="110"/>
      <c r="AVQ499" s="110"/>
      <c r="AVR499" s="110"/>
      <c r="AVS499" s="110"/>
      <c r="AVT499" s="110"/>
      <c r="AVU499" s="110"/>
      <c r="AVV499" s="110"/>
      <c r="AVW499" s="113"/>
      <c r="AVX499" s="112"/>
      <c r="AVY499" s="115"/>
      <c r="AVZ499" s="110"/>
      <c r="AWA499" s="110"/>
      <c r="AWB499" s="110"/>
      <c r="AWC499" s="111"/>
      <c r="AWD499" s="111"/>
      <c r="AWE499" s="110"/>
      <c r="AWF499" s="110"/>
      <c r="AWG499" s="110"/>
      <c r="AWH499" s="110"/>
      <c r="AWI499" s="110"/>
      <c r="AWJ499" s="110"/>
      <c r="AWK499" s="110"/>
      <c r="AWL499" s="110"/>
      <c r="AWM499" s="110"/>
      <c r="AWN499" s="113"/>
      <c r="AWO499" s="112"/>
      <c r="AWP499" s="115"/>
      <c r="AWQ499" s="110"/>
      <c r="AWR499" s="110"/>
      <c r="AWS499" s="110"/>
      <c r="AWT499" s="111"/>
      <c r="AWU499" s="111"/>
      <c r="AWV499" s="110"/>
      <c r="AWW499" s="110"/>
      <c r="AWX499" s="110"/>
      <c r="AWY499" s="110"/>
      <c r="AWZ499" s="110"/>
      <c r="AXA499" s="110"/>
      <c r="AXB499" s="110"/>
      <c r="AXC499" s="110"/>
      <c r="AXD499" s="110"/>
      <c r="AXE499" s="113"/>
      <c r="AXF499" s="112"/>
      <c r="AXG499" s="115"/>
      <c r="AXH499" s="110"/>
      <c r="AXI499" s="110"/>
      <c r="AXJ499" s="110"/>
      <c r="AXK499" s="111"/>
      <c r="AXL499" s="111"/>
      <c r="AXM499" s="110"/>
      <c r="AXN499" s="110"/>
      <c r="AXO499" s="110"/>
      <c r="AXP499" s="110"/>
      <c r="AXQ499" s="110"/>
      <c r="AXR499" s="110"/>
      <c r="AXS499" s="110"/>
      <c r="AXT499" s="110"/>
      <c r="AXU499" s="110"/>
      <c r="AXV499" s="113"/>
      <c r="AXW499" s="112"/>
      <c r="AXX499" s="115"/>
      <c r="AXY499" s="110"/>
      <c r="AXZ499" s="110"/>
      <c r="AYA499" s="110"/>
      <c r="AYB499" s="111"/>
      <c r="AYC499" s="111"/>
      <c r="AYD499" s="110"/>
      <c r="AYE499" s="110"/>
      <c r="AYF499" s="110"/>
      <c r="AYG499" s="110"/>
      <c r="AYH499" s="110"/>
      <c r="AYI499" s="110"/>
      <c r="AYJ499" s="110"/>
      <c r="AYK499" s="110"/>
      <c r="AYL499" s="110"/>
      <c r="AYM499" s="113"/>
      <c r="AYN499" s="112"/>
      <c r="AYO499" s="115"/>
      <c r="AYP499" s="110"/>
      <c r="AYQ499" s="110"/>
      <c r="AYR499" s="110"/>
      <c r="AYS499" s="111"/>
      <c r="AYT499" s="111"/>
      <c r="AYU499" s="110"/>
      <c r="AYV499" s="110"/>
      <c r="AYW499" s="110"/>
      <c r="AYX499" s="110"/>
      <c r="AYY499" s="110"/>
      <c r="AYZ499" s="110"/>
      <c r="AZA499" s="110"/>
      <c r="AZB499" s="110"/>
      <c r="AZC499" s="110"/>
      <c r="AZD499" s="113"/>
      <c r="AZE499" s="112"/>
      <c r="AZF499" s="115"/>
      <c r="AZG499" s="110"/>
      <c r="AZH499" s="110"/>
      <c r="AZI499" s="110"/>
      <c r="AZJ499" s="111"/>
      <c r="AZK499" s="111"/>
      <c r="AZL499" s="110"/>
      <c r="AZM499" s="110"/>
      <c r="AZN499" s="110"/>
      <c r="AZO499" s="110"/>
      <c r="AZP499" s="110"/>
      <c r="AZQ499" s="110"/>
      <c r="AZR499" s="110"/>
      <c r="AZS499" s="110"/>
      <c r="AZT499" s="110"/>
      <c r="AZU499" s="113"/>
      <c r="AZV499" s="112"/>
      <c r="AZW499" s="115"/>
      <c r="AZX499" s="110"/>
      <c r="AZY499" s="110"/>
      <c r="AZZ499" s="110"/>
      <c r="BAA499" s="111"/>
      <c r="BAB499" s="111"/>
      <c r="BAC499" s="110"/>
      <c r="BAD499" s="110"/>
      <c r="BAE499" s="110"/>
      <c r="BAF499" s="110"/>
      <c r="BAG499" s="110"/>
      <c r="BAH499" s="110"/>
      <c r="BAI499" s="110"/>
      <c r="BAJ499" s="110"/>
      <c r="BAK499" s="110"/>
      <c r="BAL499" s="113"/>
      <c r="BAM499" s="112"/>
      <c r="BAN499" s="115"/>
      <c r="BAO499" s="110"/>
      <c r="BAP499" s="110"/>
      <c r="BAQ499" s="110"/>
      <c r="BAR499" s="111"/>
      <c r="BAS499" s="111"/>
      <c r="BAT499" s="110"/>
      <c r="BAU499" s="110"/>
      <c r="BAV499" s="110"/>
      <c r="BAW499" s="110"/>
      <c r="BAX499" s="110"/>
      <c r="BAY499" s="110"/>
      <c r="BAZ499" s="110"/>
      <c r="BBA499" s="110"/>
      <c r="BBB499" s="110"/>
      <c r="BBC499" s="113"/>
      <c r="BBD499" s="112"/>
      <c r="BBE499" s="115"/>
      <c r="BBF499" s="110"/>
      <c r="BBG499" s="110"/>
      <c r="BBH499" s="110"/>
      <c r="BBI499" s="111"/>
      <c r="BBJ499" s="111"/>
      <c r="BBK499" s="110"/>
      <c r="BBL499" s="110"/>
      <c r="BBM499" s="110"/>
      <c r="BBN499" s="110"/>
      <c r="BBO499" s="110"/>
      <c r="BBP499" s="110"/>
      <c r="BBQ499" s="110"/>
      <c r="BBR499" s="110"/>
      <c r="BBS499" s="110"/>
      <c r="BBT499" s="113"/>
      <c r="BBU499" s="112"/>
      <c r="BBV499" s="115"/>
      <c r="BBW499" s="110"/>
      <c r="BBX499" s="110"/>
      <c r="BBY499" s="110"/>
      <c r="BBZ499" s="111"/>
      <c r="BCA499" s="111"/>
      <c r="BCB499" s="110"/>
      <c r="BCC499" s="110"/>
      <c r="BCD499" s="110"/>
      <c r="BCE499" s="110"/>
      <c r="BCF499" s="110"/>
      <c r="BCG499" s="110"/>
      <c r="BCH499" s="110"/>
      <c r="BCI499" s="110"/>
      <c r="BCJ499" s="110"/>
      <c r="BCK499" s="113"/>
      <c r="BCL499" s="112"/>
      <c r="BCM499" s="115"/>
      <c r="BCN499" s="110"/>
      <c r="BCO499" s="110"/>
      <c r="BCP499" s="110"/>
      <c r="BCQ499" s="111"/>
      <c r="BCR499" s="111"/>
      <c r="BCS499" s="110"/>
      <c r="BCT499" s="110"/>
      <c r="BCU499" s="110"/>
      <c r="BCV499" s="110"/>
      <c r="BCW499" s="110"/>
      <c r="BCX499" s="110"/>
      <c r="BCY499" s="110"/>
      <c r="BCZ499" s="110"/>
      <c r="BDA499" s="110"/>
      <c r="BDB499" s="113"/>
      <c r="BDC499" s="112"/>
      <c r="BDD499" s="115"/>
      <c r="BDE499" s="110"/>
      <c r="BDF499" s="110"/>
      <c r="BDG499" s="110"/>
      <c r="BDH499" s="111"/>
      <c r="BDI499" s="111"/>
      <c r="BDJ499" s="110"/>
      <c r="BDK499" s="110"/>
      <c r="BDL499" s="110"/>
      <c r="BDM499" s="110"/>
      <c r="BDN499" s="110"/>
      <c r="BDO499" s="110"/>
      <c r="BDP499" s="110"/>
      <c r="BDQ499" s="110"/>
      <c r="BDR499" s="110"/>
      <c r="BDS499" s="113"/>
      <c r="BDT499" s="112"/>
      <c r="BDU499" s="115"/>
      <c r="BDV499" s="110"/>
      <c r="BDW499" s="110"/>
      <c r="BDX499" s="110"/>
      <c r="BDY499" s="111"/>
      <c r="BDZ499" s="111"/>
      <c r="BEA499" s="110"/>
      <c r="BEB499" s="110"/>
      <c r="BEC499" s="110"/>
      <c r="BED499" s="110"/>
      <c r="BEE499" s="110"/>
      <c r="BEF499" s="110"/>
      <c r="BEG499" s="110"/>
      <c r="BEH499" s="110"/>
      <c r="BEI499" s="110"/>
      <c r="BEJ499" s="113"/>
      <c r="BEK499" s="112"/>
      <c r="BEL499" s="115"/>
      <c r="BEM499" s="110"/>
      <c r="BEN499" s="110"/>
      <c r="BEO499" s="110"/>
      <c r="BEP499" s="111"/>
      <c r="BEQ499" s="111"/>
      <c r="BER499" s="110"/>
      <c r="BES499" s="110"/>
      <c r="BET499" s="110"/>
      <c r="BEU499" s="110"/>
      <c r="BEV499" s="110"/>
      <c r="BEW499" s="110"/>
      <c r="BEX499" s="110"/>
      <c r="BEY499" s="110"/>
      <c r="BEZ499" s="110"/>
      <c r="BFA499" s="113"/>
      <c r="BFB499" s="112"/>
      <c r="BFC499" s="115"/>
      <c r="BFD499" s="110"/>
      <c r="BFE499" s="110"/>
      <c r="BFF499" s="110"/>
      <c r="BFG499" s="111"/>
      <c r="BFH499" s="111"/>
      <c r="BFI499" s="110"/>
      <c r="BFJ499" s="110"/>
      <c r="BFK499" s="110"/>
      <c r="BFL499" s="110"/>
      <c r="BFM499" s="110"/>
      <c r="BFN499" s="110"/>
      <c r="BFO499" s="110"/>
      <c r="BFP499" s="110"/>
      <c r="BFQ499" s="110"/>
      <c r="BFR499" s="113"/>
      <c r="BFS499" s="112"/>
      <c r="BFT499" s="115"/>
      <c r="BFU499" s="110"/>
      <c r="BFV499" s="110"/>
      <c r="BFW499" s="110"/>
      <c r="BFX499" s="111"/>
      <c r="BFY499" s="111"/>
      <c r="BFZ499" s="110"/>
      <c r="BGA499" s="110"/>
      <c r="BGB499" s="110"/>
      <c r="BGC499" s="110"/>
      <c r="BGD499" s="110"/>
      <c r="BGE499" s="110"/>
      <c r="BGF499" s="110"/>
      <c r="BGG499" s="110"/>
      <c r="BGH499" s="110"/>
      <c r="BGI499" s="113"/>
      <c r="BGJ499" s="112"/>
      <c r="BGK499" s="115"/>
      <c r="BGL499" s="110"/>
      <c r="BGM499" s="110"/>
      <c r="BGN499" s="110"/>
      <c r="BGO499" s="111"/>
      <c r="BGP499" s="111"/>
      <c r="BGQ499" s="110"/>
      <c r="BGR499" s="110"/>
      <c r="BGS499" s="110"/>
      <c r="BGT499" s="110"/>
      <c r="BGU499" s="110"/>
      <c r="BGV499" s="110"/>
      <c r="BGW499" s="110"/>
      <c r="BGX499" s="110"/>
      <c r="BGY499" s="110"/>
      <c r="BGZ499" s="113"/>
      <c r="BHA499" s="112"/>
      <c r="BHB499" s="115"/>
      <c r="BHC499" s="110"/>
      <c r="BHD499" s="110"/>
      <c r="BHE499" s="110"/>
      <c r="BHF499" s="111"/>
      <c r="BHG499" s="111"/>
      <c r="BHH499" s="110"/>
      <c r="BHI499" s="110"/>
      <c r="BHJ499" s="110"/>
      <c r="BHK499" s="110"/>
      <c r="BHL499" s="110"/>
      <c r="BHM499" s="110"/>
      <c r="BHN499" s="110"/>
      <c r="BHO499" s="110"/>
      <c r="BHP499" s="110"/>
      <c r="BHQ499" s="113"/>
      <c r="BHR499" s="112"/>
      <c r="BHS499" s="115"/>
      <c r="BHT499" s="110"/>
      <c r="BHU499" s="110"/>
      <c r="BHV499" s="110"/>
      <c r="BHW499" s="111"/>
      <c r="BHX499" s="111"/>
      <c r="BHY499" s="110"/>
      <c r="BHZ499" s="110"/>
      <c r="BIA499" s="110"/>
      <c r="BIB499" s="110"/>
      <c r="BIC499" s="110"/>
      <c r="BID499" s="110"/>
      <c r="BIE499" s="110"/>
      <c r="BIF499" s="110"/>
      <c r="BIG499" s="110"/>
      <c r="BIH499" s="113"/>
      <c r="BII499" s="112"/>
      <c r="BIJ499" s="115"/>
      <c r="BIK499" s="110"/>
      <c r="BIL499" s="110"/>
      <c r="BIM499" s="110"/>
      <c r="BIN499" s="111"/>
      <c r="BIO499" s="111"/>
      <c r="BIP499" s="110"/>
      <c r="BIQ499" s="110"/>
      <c r="BIR499" s="110"/>
      <c r="BIS499" s="110"/>
      <c r="BIT499" s="110"/>
      <c r="BIU499" s="110"/>
      <c r="BIV499" s="110"/>
      <c r="BIW499" s="110"/>
      <c r="BIX499" s="110"/>
      <c r="BIY499" s="113"/>
      <c r="BIZ499" s="112"/>
      <c r="BJA499" s="115"/>
      <c r="BJB499" s="110"/>
      <c r="BJC499" s="110"/>
      <c r="BJD499" s="110"/>
      <c r="BJE499" s="111"/>
      <c r="BJF499" s="111"/>
      <c r="BJG499" s="110"/>
      <c r="BJH499" s="110"/>
      <c r="BJI499" s="110"/>
      <c r="BJJ499" s="110"/>
      <c r="BJK499" s="110"/>
      <c r="BJL499" s="110"/>
      <c r="BJM499" s="110"/>
      <c r="BJN499" s="110"/>
      <c r="BJO499" s="110"/>
      <c r="BJP499" s="113"/>
      <c r="BJQ499" s="112"/>
      <c r="BJR499" s="115"/>
      <c r="BJS499" s="110"/>
      <c r="BJT499" s="110"/>
      <c r="BJU499" s="110"/>
      <c r="BJV499" s="111"/>
      <c r="BJW499" s="111"/>
      <c r="BJX499" s="110"/>
      <c r="BJY499" s="110"/>
      <c r="BJZ499" s="110"/>
      <c r="BKA499" s="110"/>
      <c r="BKB499" s="110"/>
      <c r="BKC499" s="110"/>
      <c r="BKD499" s="110"/>
      <c r="BKE499" s="110"/>
      <c r="BKF499" s="110"/>
      <c r="BKG499" s="113"/>
      <c r="BKH499" s="112"/>
      <c r="BKI499" s="115"/>
      <c r="BKJ499" s="110"/>
      <c r="BKK499" s="110"/>
      <c r="BKL499" s="110"/>
      <c r="BKM499" s="111"/>
      <c r="BKN499" s="111"/>
      <c r="BKO499" s="110"/>
      <c r="BKP499" s="110"/>
      <c r="BKQ499" s="110"/>
      <c r="BKR499" s="110"/>
      <c r="BKS499" s="110"/>
      <c r="BKT499" s="110"/>
      <c r="BKU499" s="110"/>
      <c r="BKV499" s="110"/>
      <c r="BKW499" s="110"/>
      <c r="BKX499" s="113"/>
      <c r="BKY499" s="112"/>
      <c r="BKZ499" s="115"/>
      <c r="BLA499" s="110"/>
      <c r="BLB499" s="110"/>
      <c r="BLC499" s="110"/>
      <c r="BLD499" s="111"/>
      <c r="BLE499" s="111"/>
      <c r="BLF499" s="110"/>
      <c r="BLG499" s="110"/>
      <c r="BLH499" s="110"/>
      <c r="BLI499" s="110"/>
      <c r="BLJ499" s="110"/>
      <c r="BLK499" s="110"/>
      <c r="BLL499" s="110"/>
      <c r="BLM499" s="110"/>
      <c r="BLN499" s="110"/>
      <c r="BLO499" s="113"/>
      <c r="BLP499" s="112"/>
      <c r="BLQ499" s="115"/>
      <c r="BLR499" s="110"/>
      <c r="BLS499" s="110"/>
      <c r="BLT499" s="110"/>
      <c r="BLU499" s="111"/>
      <c r="BLV499" s="111"/>
      <c r="BLW499" s="110"/>
      <c r="BLX499" s="110"/>
      <c r="BLY499" s="110"/>
      <c r="BLZ499" s="110"/>
      <c r="BMA499" s="110"/>
      <c r="BMB499" s="110"/>
      <c r="BMC499" s="110"/>
      <c r="BMD499" s="110"/>
      <c r="BME499" s="110"/>
      <c r="BMF499" s="113"/>
      <c r="BMG499" s="112"/>
      <c r="BMH499" s="115"/>
      <c r="BMI499" s="110"/>
      <c r="BMJ499" s="110"/>
      <c r="BMK499" s="110"/>
      <c r="BML499" s="111"/>
      <c r="BMM499" s="111"/>
      <c r="BMN499" s="110"/>
      <c r="BMO499" s="110"/>
      <c r="BMP499" s="110"/>
      <c r="BMQ499" s="110"/>
      <c r="BMR499" s="110"/>
      <c r="BMS499" s="110"/>
      <c r="BMT499" s="110"/>
      <c r="BMU499" s="110"/>
      <c r="BMV499" s="110"/>
      <c r="BMW499" s="113"/>
      <c r="BMX499" s="112"/>
      <c r="BMY499" s="115"/>
      <c r="BMZ499" s="110"/>
      <c r="BNA499" s="110"/>
      <c r="BNB499" s="110"/>
      <c r="BNC499" s="111"/>
      <c r="BND499" s="111"/>
      <c r="BNE499" s="110"/>
      <c r="BNF499" s="110"/>
      <c r="BNG499" s="110"/>
      <c r="BNH499" s="110"/>
      <c r="BNI499" s="110"/>
      <c r="BNJ499" s="110"/>
      <c r="BNK499" s="110"/>
      <c r="BNL499" s="110"/>
      <c r="BNM499" s="110"/>
      <c r="BNN499" s="113"/>
      <c r="BNO499" s="112"/>
      <c r="BNP499" s="115"/>
      <c r="BNQ499" s="110"/>
      <c r="BNR499" s="110"/>
      <c r="BNS499" s="110"/>
      <c r="BNT499" s="111"/>
      <c r="BNU499" s="111"/>
      <c r="BNV499" s="110"/>
      <c r="BNW499" s="110"/>
      <c r="BNX499" s="110"/>
      <c r="BNY499" s="110"/>
      <c r="BNZ499" s="110"/>
      <c r="BOA499" s="110"/>
      <c r="BOB499" s="110"/>
      <c r="BOC499" s="110"/>
      <c r="BOD499" s="110"/>
      <c r="BOE499" s="113"/>
      <c r="BOF499" s="112"/>
      <c r="BOG499" s="115"/>
      <c r="BOH499" s="110"/>
      <c r="BOI499" s="110"/>
      <c r="BOJ499" s="110"/>
      <c r="BOK499" s="111"/>
      <c r="BOL499" s="111"/>
      <c r="BOM499" s="110"/>
      <c r="BON499" s="110"/>
      <c r="BOO499" s="110"/>
      <c r="BOP499" s="110"/>
      <c r="BOQ499" s="110"/>
      <c r="BOR499" s="110"/>
      <c r="BOS499" s="110"/>
      <c r="BOT499" s="110"/>
      <c r="BOU499" s="110"/>
      <c r="BOV499" s="113"/>
      <c r="BOW499" s="112"/>
      <c r="BOX499" s="115"/>
      <c r="BOY499" s="110"/>
      <c r="BOZ499" s="110"/>
      <c r="BPA499" s="110"/>
      <c r="BPB499" s="111"/>
      <c r="BPC499" s="111"/>
      <c r="BPD499" s="110"/>
      <c r="BPE499" s="110"/>
      <c r="BPF499" s="110"/>
      <c r="BPG499" s="110"/>
      <c r="BPH499" s="110"/>
      <c r="BPI499" s="110"/>
      <c r="BPJ499" s="110"/>
      <c r="BPK499" s="110"/>
      <c r="BPL499" s="110"/>
      <c r="BPM499" s="113"/>
      <c r="BPN499" s="112"/>
      <c r="BPO499" s="115"/>
      <c r="BPP499" s="110"/>
      <c r="BPQ499" s="110"/>
      <c r="BPR499" s="110"/>
      <c r="BPS499" s="111"/>
      <c r="BPT499" s="111"/>
      <c r="BPU499" s="110"/>
      <c r="BPV499" s="110"/>
      <c r="BPW499" s="110"/>
      <c r="BPX499" s="110"/>
      <c r="BPY499" s="110"/>
      <c r="BPZ499" s="110"/>
      <c r="BQA499" s="110"/>
      <c r="BQB499" s="110"/>
      <c r="BQC499" s="110"/>
      <c r="BQD499" s="113"/>
      <c r="BQE499" s="112"/>
      <c r="BQF499" s="115"/>
      <c r="BQG499" s="110"/>
      <c r="BQH499" s="110"/>
      <c r="BQI499" s="110"/>
      <c r="BQJ499" s="111"/>
      <c r="BQK499" s="111"/>
      <c r="BQL499" s="110"/>
      <c r="BQM499" s="110"/>
      <c r="BQN499" s="110"/>
      <c r="BQO499" s="110"/>
      <c r="BQP499" s="110"/>
      <c r="BQQ499" s="110"/>
      <c r="BQR499" s="110"/>
      <c r="BQS499" s="110"/>
      <c r="BQT499" s="110"/>
      <c r="BQU499" s="113"/>
      <c r="BQV499" s="112"/>
      <c r="BQW499" s="115"/>
      <c r="BQX499" s="110"/>
      <c r="BQY499" s="110"/>
      <c r="BQZ499" s="110"/>
      <c r="BRA499" s="111"/>
      <c r="BRB499" s="111"/>
      <c r="BRC499" s="110"/>
      <c r="BRD499" s="110"/>
      <c r="BRE499" s="110"/>
      <c r="BRF499" s="110"/>
      <c r="BRG499" s="110"/>
      <c r="BRH499" s="110"/>
      <c r="BRI499" s="110"/>
      <c r="BRJ499" s="110"/>
      <c r="BRK499" s="110"/>
      <c r="BRL499" s="113"/>
      <c r="BRM499" s="112"/>
      <c r="BRN499" s="115"/>
      <c r="BRO499" s="110"/>
      <c r="BRP499" s="110"/>
      <c r="BRQ499" s="110"/>
      <c r="BRR499" s="111"/>
      <c r="BRS499" s="111"/>
      <c r="BRT499" s="110"/>
      <c r="BRU499" s="110"/>
      <c r="BRV499" s="110"/>
      <c r="BRW499" s="110"/>
      <c r="BRX499" s="110"/>
      <c r="BRY499" s="110"/>
      <c r="BRZ499" s="110"/>
      <c r="BSA499" s="110"/>
      <c r="BSB499" s="110"/>
      <c r="BSC499" s="113"/>
      <c r="BSD499" s="112"/>
      <c r="BSE499" s="115"/>
      <c r="BSF499" s="110"/>
      <c r="BSG499" s="110"/>
      <c r="BSH499" s="110"/>
      <c r="BSI499" s="111"/>
      <c r="BSJ499" s="111"/>
      <c r="BSK499" s="110"/>
      <c r="BSL499" s="110"/>
      <c r="BSM499" s="110"/>
      <c r="BSN499" s="110"/>
      <c r="BSO499" s="110"/>
      <c r="BSP499" s="110"/>
      <c r="BSQ499" s="110"/>
      <c r="BSR499" s="110"/>
      <c r="BSS499" s="110"/>
      <c r="BST499" s="113"/>
      <c r="BSU499" s="112"/>
      <c r="BSV499" s="115"/>
      <c r="BSW499" s="110"/>
      <c r="BSX499" s="110"/>
      <c r="BSY499" s="110"/>
      <c r="BSZ499" s="111"/>
      <c r="BTA499" s="111"/>
      <c r="BTB499" s="110"/>
      <c r="BTC499" s="110"/>
      <c r="BTD499" s="110"/>
      <c r="BTE499" s="110"/>
      <c r="BTF499" s="110"/>
      <c r="BTG499" s="110"/>
      <c r="BTH499" s="110"/>
      <c r="BTI499" s="110"/>
      <c r="BTJ499" s="110"/>
      <c r="BTK499" s="113"/>
      <c r="BTL499" s="112"/>
      <c r="BTM499" s="115"/>
      <c r="BTN499" s="110"/>
      <c r="BTO499" s="110"/>
      <c r="BTP499" s="110"/>
      <c r="BTQ499" s="111"/>
      <c r="BTR499" s="111"/>
      <c r="BTS499" s="110"/>
      <c r="BTT499" s="110"/>
      <c r="BTU499" s="110"/>
      <c r="BTV499" s="110"/>
      <c r="BTW499" s="110"/>
      <c r="BTX499" s="110"/>
      <c r="BTY499" s="110"/>
      <c r="BTZ499" s="110"/>
      <c r="BUA499" s="110"/>
      <c r="BUB499" s="113"/>
      <c r="BUC499" s="112"/>
      <c r="BUD499" s="115"/>
      <c r="BUE499" s="110"/>
      <c r="BUF499" s="110"/>
      <c r="BUG499" s="110"/>
      <c r="BUH499" s="111"/>
      <c r="BUI499" s="111"/>
      <c r="BUJ499" s="110"/>
      <c r="BUK499" s="110"/>
      <c r="BUL499" s="110"/>
      <c r="BUM499" s="110"/>
      <c r="BUN499" s="110"/>
      <c r="BUO499" s="110"/>
      <c r="BUP499" s="110"/>
      <c r="BUQ499" s="110"/>
      <c r="BUR499" s="110"/>
      <c r="BUS499" s="113"/>
      <c r="BUT499" s="112"/>
      <c r="BUU499" s="115"/>
      <c r="BUV499" s="110"/>
      <c r="BUW499" s="110"/>
      <c r="BUX499" s="110"/>
      <c r="BUY499" s="111"/>
      <c r="BUZ499" s="111"/>
      <c r="BVA499" s="110"/>
      <c r="BVB499" s="110"/>
      <c r="BVC499" s="110"/>
      <c r="BVD499" s="110"/>
      <c r="BVE499" s="110"/>
      <c r="BVF499" s="110"/>
      <c r="BVG499" s="110"/>
      <c r="BVH499" s="110"/>
      <c r="BVI499" s="110"/>
      <c r="BVJ499" s="113"/>
      <c r="BVK499" s="112"/>
      <c r="BVL499" s="115"/>
      <c r="BVM499" s="110"/>
      <c r="BVN499" s="110"/>
      <c r="BVO499" s="110"/>
      <c r="BVP499" s="111"/>
      <c r="BVQ499" s="111"/>
      <c r="BVR499" s="110"/>
      <c r="BVS499" s="110"/>
      <c r="BVT499" s="110"/>
      <c r="BVU499" s="110"/>
      <c r="BVV499" s="110"/>
      <c r="BVW499" s="110"/>
      <c r="BVX499" s="110"/>
      <c r="BVY499" s="110"/>
      <c r="BVZ499" s="110"/>
      <c r="BWA499" s="113"/>
      <c r="BWB499" s="112"/>
      <c r="BWC499" s="115"/>
      <c r="BWD499" s="110"/>
      <c r="BWE499" s="110"/>
      <c r="BWF499" s="110"/>
      <c r="BWG499" s="111"/>
      <c r="BWH499" s="111"/>
      <c r="BWI499" s="110"/>
      <c r="BWJ499" s="110"/>
      <c r="BWK499" s="110"/>
      <c r="BWL499" s="110"/>
      <c r="BWM499" s="110"/>
      <c r="BWN499" s="110"/>
      <c r="BWO499" s="110"/>
      <c r="BWP499" s="110"/>
      <c r="BWQ499" s="110"/>
      <c r="BWR499" s="113"/>
      <c r="BWS499" s="112"/>
      <c r="BWT499" s="115"/>
      <c r="BWU499" s="110"/>
      <c r="BWV499" s="110"/>
      <c r="BWW499" s="110"/>
      <c r="BWX499" s="111"/>
      <c r="BWY499" s="111"/>
      <c r="BWZ499" s="110"/>
      <c r="BXA499" s="110"/>
      <c r="BXB499" s="110"/>
      <c r="BXC499" s="110"/>
      <c r="BXD499" s="110"/>
      <c r="BXE499" s="110"/>
      <c r="BXF499" s="110"/>
      <c r="BXG499" s="110"/>
      <c r="BXH499" s="110"/>
      <c r="BXI499" s="113"/>
      <c r="BXJ499" s="112"/>
      <c r="BXK499" s="115"/>
      <c r="BXL499" s="110"/>
      <c r="BXM499" s="110"/>
      <c r="BXN499" s="110"/>
      <c r="BXO499" s="111"/>
      <c r="BXP499" s="111"/>
      <c r="BXQ499" s="110"/>
      <c r="BXR499" s="110"/>
      <c r="BXS499" s="110"/>
      <c r="BXT499" s="110"/>
      <c r="BXU499" s="110"/>
      <c r="BXV499" s="110"/>
      <c r="BXW499" s="110"/>
      <c r="BXX499" s="110"/>
      <c r="BXY499" s="110"/>
      <c r="BXZ499" s="113"/>
      <c r="BYA499" s="112"/>
      <c r="BYB499" s="115"/>
      <c r="BYC499" s="110"/>
      <c r="BYD499" s="110"/>
      <c r="BYE499" s="110"/>
      <c r="BYF499" s="111"/>
      <c r="BYG499" s="111"/>
      <c r="BYH499" s="110"/>
      <c r="BYI499" s="110"/>
      <c r="BYJ499" s="110"/>
      <c r="BYK499" s="110"/>
      <c r="BYL499" s="110"/>
      <c r="BYM499" s="110"/>
      <c r="BYN499" s="110"/>
      <c r="BYO499" s="110"/>
      <c r="BYP499" s="110"/>
      <c r="BYQ499" s="113"/>
      <c r="BYR499" s="112"/>
      <c r="BYS499" s="115"/>
      <c r="BYT499" s="110"/>
      <c r="BYU499" s="110"/>
      <c r="BYV499" s="110"/>
      <c r="BYW499" s="111"/>
      <c r="BYX499" s="111"/>
      <c r="BYY499" s="110"/>
      <c r="BYZ499" s="110"/>
      <c r="BZA499" s="110"/>
      <c r="BZB499" s="110"/>
      <c r="BZC499" s="110"/>
      <c r="BZD499" s="110"/>
      <c r="BZE499" s="110"/>
      <c r="BZF499" s="110"/>
      <c r="BZG499" s="110"/>
      <c r="BZH499" s="113"/>
      <c r="BZI499" s="112"/>
      <c r="BZJ499" s="115"/>
      <c r="BZK499" s="110"/>
      <c r="BZL499" s="110"/>
      <c r="BZM499" s="110"/>
      <c r="BZN499" s="111"/>
      <c r="BZO499" s="111"/>
      <c r="BZP499" s="110"/>
      <c r="BZQ499" s="110"/>
      <c r="BZR499" s="110"/>
      <c r="BZS499" s="110"/>
      <c r="BZT499" s="110"/>
      <c r="BZU499" s="110"/>
      <c r="BZV499" s="110"/>
      <c r="BZW499" s="110"/>
      <c r="BZX499" s="110"/>
      <c r="BZY499" s="113"/>
      <c r="BZZ499" s="112"/>
      <c r="CAA499" s="115"/>
      <c r="CAB499" s="110"/>
      <c r="CAC499" s="110"/>
      <c r="CAD499" s="110"/>
      <c r="CAE499" s="111"/>
      <c r="CAF499" s="111"/>
      <c r="CAG499" s="110"/>
      <c r="CAH499" s="110"/>
      <c r="CAI499" s="110"/>
      <c r="CAJ499" s="110"/>
      <c r="CAK499" s="110"/>
      <c r="CAL499" s="110"/>
      <c r="CAM499" s="110"/>
      <c r="CAN499" s="110"/>
      <c r="CAO499" s="110"/>
      <c r="CAP499" s="113"/>
      <c r="CAQ499" s="112"/>
      <c r="CAR499" s="115"/>
      <c r="CAS499" s="110"/>
      <c r="CAT499" s="110"/>
      <c r="CAU499" s="110"/>
      <c r="CAV499" s="111"/>
      <c r="CAW499" s="111"/>
      <c r="CAX499" s="110"/>
      <c r="CAY499" s="110"/>
      <c r="CAZ499" s="110"/>
      <c r="CBA499" s="110"/>
      <c r="CBB499" s="110"/>
      <c r="CBC499" s="110"/>
      <c r="CBD499" s="110"/>
      <c r="CBE499" s="110"/>
      <c r="CBF499" s="110"/>
      <c r="CBG499" s="113"/>
      <c r="CBH499" s="112"/>
      <c r="CBI499" s="115"/>
      <c r="CBJ499" s="110"/>
      <c r="CBK499" s="110"/>
      <c r="CBL499" s="110"/>
      <c r="CBM499" s="111"/>
      <c r="CBN499" s="111"/>
      <c r="CBO499" s="110"/>
      <c r="CBP499" s="110"/>
      <c r="CBQ499" s="110"/>
      <c r="CBR499" s="110"/>
      <c r="CBS499" s="110"/>
      <c r="CBT499" s="110"/>
      <c r="CBU499" s="110"/>
      <c r="CBV499" s="110"/>
      <c r="CBW499" s="110"/>
      <c r="CBX499" s="113"/>
      <c r="CBY499" s="112"/>
      <c r="CBZ499" s="115"/>
      <c r="CCA499" s="110"/>
      <c r="CCB499" s="110"/>
      <c r="CCC499" s="110"/>
      <c r="CCD499" s="111"/>
      <c r="CCE499" s="111"/>
      <c r="CCF499" s="110"/>
      <c r="CCG499" s="110"/>
      <c r="CCH499" s="110"/>
      <c r="CCI499" s="110"/>
      <c r="CCJ499" s="110"/>
      <c r="CCK499" s="110"/>
      <c r="CCL499" s="110"/>
      <c r="CCM499" s="110"/>
      <c r="CCN499" s="110"/>
      <c r="CCO499" s="113"/>
      <c r="CCP499" s="112"/>
      <c r="CCQ499" s="115"/>
      <c r="CCR499" s="110"/>
      <c r="CCS499" s="110"/>
      <c r="CCT499" s="110"/>
      <c r="CCU499" s="111"/>
      <c r="CCV499" s="111"/>
      <c r="CCW499" s="110"/>
      <c r="CCX499" s="110"/>
      <c r="CCY499" s="110"/>
      <c r="CCZ499" s="110"/>
      <c r="CDA499" s="110"/>
      <c r="CDB499" s="110"/>
      <c r="CDC499" s="110"/>
      <c r="CDD499" s="110"/>
      <c r="CDE499" s="110"/>
      <c r="CDF499" s="113"/>
      <c r="CDG499" s="112"/>
      <c r="CDH499" s="115"/>
      <c r="CDI499" s="110"/>
      <c r="CDJ499" s="110"/>
      <c r="CDK499" s="110"/>
      <c r="CDL499" s="111"/>
      <c r="CDM499" s="111"/>
      <c r="CDN499" s="110"/>
      <c r="CDO499" s="110"/>
      <c r="CDP499" s="110"/>
      <c r="CDQ499" s="110"/>
      <c r="CDR499" s="110"/>
      <c r="CDS499" s="110"/>
      <c r="CDT499" s="110"/>
      <c r="CDU499" s="110"/>
      <c r="CDV499" s="110"/>
      <c r="CDW499" s="113"/>
      <c r="CDX499" s="112"/>
      <c r="CDY499" s="115"/>
      <c r="CDZ499" s="110"/>
      <c r="CEA499" s="110"/>
      <c r="CEB499" s="110"/>
      <c r="CEC499" s="111"/>
      <c r="CED499" s="111"/>
      <c r="CEE499" s="110"/>
      <c r="CEF499" s="110"/>
      <c r="CEG499" s="110"/>
      <c r="CEH499" s="110"/>
      <c r="CEI499" s="110"/>
      <c r="CEJ499" s="110"/>
      <c r="CEK499" s="110"/>
      <c r="CEL499" s="110"/>
      <c r="CEM499" s="110"/>
      <c r="CEN499" s="113"/>
      <c r="CEO499" s="112"/>
      <c r="CEP499" s="115"/>
      <c r="CEQ499" s="110"/>
      <c r="CER499" s="110"/>
      <c r="CES499" s="110"/>
      <c r="CET499" s="111"/>
      <c r="CEU499" s="111"/>
      <c r="CEV499" s="110"/>
      <c r="CEW499" s="110"/>
      <c r="CEX499" s="110"/>
      <c r="CEY499" s="110"/>
      <c r="CEZ499" s="110"/>
      <c r="CFA499" s="110"/>
      <c r="CFB499" s="110"/>
      <c r="CFC499" s="110"/>
      <c r="CFD499" s="110"/>
      <c r="CFE499" s="113"/>
      <c r="CFF499" s="112"/>
      <c r="CFG499" s="115"/>
      <c r="CFH499" s="110"/>
      <c r="CFI499" s="110"/>
      <c r="CFJ499" s="110"/>
      <c r="CFK499" s="111"/>
      <c r="CFL499" s="111"/>
      <c r="CFM499" s="110"/>
      <c r="CFN499" s="110"/>
      <c r="CFO499" s="110"/>
      <c r="CFP499" s="110"/>
      <c r="CFQ499" s="110"/>
      <c r="CFR499" s="110"/>
      <c r="CFS499" s="110"/>
      <c r="CFT499" s="110"/>
      <c r="CFU499" s="110"/>
      <c r="CFV499" s="113"/>
      <c r="CFW499" s="112"/>
      <c r="CFX499" s="115"/>
      <c r="CFY499" s="110"/>
      <c r="CFZ499" s="110"/>
      <c r="CGA499" s="110"/>
      <c r="CGB499" s="111"/>
      <c r="CGC499" s="111"/>
      <c r="CGD499" s="110"/>
      <c r="CGE499" s="110"/>
      <c r="CGF499" s="110"/>
      <c r="CGG499" s="110"/>
      <c r="CGH499" s="110"/>
      <c r="CGI499" s="110"/>
      <c r="CGJ499" s="110"/>
      <c r="CGK499" s="110"/>
      <c r="CGL499" s="110"/>
      <c r="CGM499" s="113"/>
      <c r="CGN499" s="112"/>
      <c r="CGO499" s="115"/>
      <c r="CGP499" s="110"/>
      <c r="CGQ499" s="110"/>
      <c r="CGR499" s="110"/>
      <c r="CGS499" s="111"/>
      <c r="CGT499" s="111"/>
      <c r="CGU499" s="110"/>
      <c r="CGV499" s="110"/>
      <c r="CGW499" s="110"/>
      <c r="CGX499" s="110"/>
      <c r="CGY499" s="110"/>
      <c r="CGZ499" s="110"/>
      <c r="CHA499" s="110"/>
      <c r="CHB499" s="110"/>
      <c r="CHC499" s="110"/>
      <c r="CHD499" s="113"/>
      <c r="CHE499" s="112"/>
      <c r="CHF499" s="115"/>
      <c r="CHG499" s="110"/>
      <c r="CHH499" s="110"/>
      <c r="CHI499" s="110"/>
      <c r="CHJ499" s="111"/>
      <c r="CHK499" s="111"/>
      <c r="CHL499" s="110"/>
      <c r="CHM499" s="110"/>
      <c r="CHN499" s="110"/>
      <c r="CHO499" s="110"/>
      <c r="CHP499" s="110"/>
      <c r="CHQ499" s="110"/>
      <c r="CHR499" s="110"/>
      <c r="CHS499" s="110"/>
      <c r="CHT499" s="110"/>
      <c r="CHU499" s="113"/>
      <c r="CHV499" s="112"/>
      <c r="CHW499" s="115"/>
      <c r="CHX499" s="110"/>
      <c r="CHY499" s="110"/>
      <c r="CHZ499" s="110"/>
      <c r="CIA499" s="111"/>
      <c r="CIB499" s="111"/>
      <c r="CIC499" s="110"/>
      <c r="CID499" s="110"/>
      <c r="CIE499" s="110"/>
      <c r="CIF499" s="110"/>
      <c r="CIG499" s="110"/>
      <c r="CIH499" s="110"/>
      <c r="CII499" s="110"/>
      <c r="CIJ499" s="110"/>
      <c r="CIK499" s="110"/>
      <c r="CIL499" s="113"/>
      <c r="CIM499" s="112"/>
      <c r="CIN499" s="115"/>
      <c r="CIO499" s="110"/>
      <c r="CIP499" s="110"/>
      <c r="CIQ499" s="110"/>
      <c r="CIR499" s="111"/>
      <c r="CIS499" s="111"/>
      <c r="CIT499" s="110"/>
      <c r="CIU499" s="110"/>
      <c r="CIV499" s="110"/>
      <c r="CIW499" s="110"/>
      <c r="CIX499" s="110"/>
      <c r="CIY499" s="110"/>
      <c r="CIZ499" s="110"/>
      <c r="CJA499" s="110"/>
      <c r="CJB499" s="110"/>
      <c r="CJC499" s="113"/>
      <c r="CJD499" s="112"/>
      <c r="CJE499" s="115"/>
      <c r="CJF499" s="110"/>
      <c r="CJG499" s="110"/>
      <c r="CJH499" s="110"/>
      <c r="CJI499" s="111"/>
      <c r="CJJ499" s="111"/>
      <c r="CJK499" s="110"/>
      <c r="CJL499" s="110"/>
      <c r="CJM499" s="110"/>
      <c r="CJN499" s="110"/>
      <c r="CJO499" s="110"/>
      <c r="CJP499" s="110"/>
      <c r="CJQ499" s="110"/>
      <c r="CJR499" s="110"/>
      <c r="CJS499" s="110"/>
      <c r="CJT499" s="113"/>
      <c r="CJU499" s="112"/>
      <c r="CJV499" s="115"/>
      <c r="CJW499" s="110"/>
      <c r="CJX499" s="110"/>
      <c r="CJY499" s="110"/>
      <c r="CJZ499" s="111"/>
      <c r="CKA499" s="111"/>
      <c r="CKB499" s="110"/>
      <c r="CKC499" s="110"/>
      <c r="CKD499" s="110"/>
      <c r="CKE499" s="110"/>
      <c r="CKF499" s="110"/>
      <c r="CKG499" s="110"/>
      <c r="CKH499" s="110"/>
      <c r="CKI499" s="110"/>
      <c r="CKJ499" s="110"/>
      <c r="CKK499" s="113"/>
      <c r="CKL499" s="112"/>
      <c r="CKM499" s="115"/>
      <c r="CKN499" s="110"/>
      <c r="CKO499" s="110"/>
      <c r="CKP499" s="110"/>
      <c r="CKQ499" s="111"/>
      <c r="CKR499" s="111"/>
      <c r="CKS499" s="110"/>
      <c r="CKT499" s="110"/>
      <c r="CKU499" s="110"/>
      <c r="CKV499" s="110"/>
      <c r="CKW499" s="110"/>
      <c r="CKX499" s="110"/>
      <c r="CKY499" s="110"/>
      <c r="CKZ499" s="110"/>
      <c r="CLA499" s="110"/>
      <c r="CLB499" s="113"/>
      <c r="CLC499" s="112"/>
      <c r="CLD499" s="115"/>
      <c r="CLE499" s="110"/>
      <c r="CLF499" s="110"/>
      <c r="CLG499" s="110"/>
      <c r="CLH499" s="111"/>
      <c r="CLI499" s="111"/>
      <c r="CLJ499" s="110"/>
      <c r="CLK499" s="110"/>
      <c r="CLL499" s="110"/>
      <c r="CLM499" s="110"/>
      <c r="CLN499" s="110"/>
      <c r="CLO499" s="110"/>
      <c r="CLP499" s="110"/>
      <c r="CLQ499" s="110"/>
      <c r="CLR499" s="110"/>
      <c r="CLS499" s="113"/>
      <c r="CLT499" s="112"/>
      <c r="CLU499" s="115"/>
      <c r="CLV499" s="110"/>
      <c r="CLW499" s="110"/>
      <c r="CLX499" s="110"/>
      <c r="CLY499" s="111"/>
      <c r="CLZ499" s="111"/>
      <c r="CMA499" s="110"/>
      <c r="CMB499" s="110"/>
      <c r="CMC499" s="110"/>
      <c r="CMD499" s="110"/>
      <c r="CME499" s="110"/>
      <c r="CMF499" s="110"/>
      <c r="CMG499" s="110"/>
      <c r="CMH499" s="110"/>
      <c r="CMI499" s="110"/>
      <c r="CMJ499" s="113"/>
      <c r="CMK499" s="112"/>
      <c r="CML499" s="115"/>
      <c r="CMM499" s="110"/>
      <c r="CMN499" s="110"/>
      <c r="CMO499" s="110"/>
      <c r="CMP499" s="111"/>
      <c r="CMQ499" s="111"/>
      <c r="CMR499" s="110"/>
      <c r="CMS499" s="110"/>
      <c r="CMT499" s="110"/>
      <c r="CMU499" s="110"/>
      <c r="CMV499" s="110"/>
      <c r="CMW499" s="110"/>
      <c r="CMX499" s="110"/>
      <c r="CMY499" s="110"/>
      <c r="CMZ499" s="110"/>
      <c r="CNA499" s="113"/>
      <c r="CNB499" s="112"/>
      <c r="CNC499" s="115"/>
      <c r="CND499" s="110"/>
      <c r="CNE499" s="110"/>
      <c r="CNF499" s="110"/>
      <c r="CNG499" s="111"/>
      <c r="CNH499" s="111"/>
      <c r="CNI499" s="110"/>
      <c r="CNJ499" s="110"/>
      <c r="CNK499" s="110"/>
      <c r="CNL499" s="110"/>
      <c r="CNM499" s="110"/>
      <c r="CNN499" s="110"/>
      <c r="CNO499" s="110"/>
      <c r="CNP499" s="110"/>
      <c r="CNQ499" s="110"/>
      <c r="CNR499" s="113"/>
      <c r="CNS499" s="112"/>
      <c r="CNT499" s="115"/>
      <c r="CNU499" s="110"/>
      <c r="CNV499" s="110"/>
      <c r="CNW499" s="110"/>
      <c r="CNX499" s="111"/>
      <c r="CNY499" s="111"/>
      <c r="CNZ499" s="110"/>
      <c r="COA499" s="110"/>
      <c r="COB499" s="110"/>
      <c r="COC499" s="110"/>
      <c r="COD499" s="110"/>
      <c r="COE499" s="110"/>
      <c r="COF499" s="110"/>
      <c r="COG499" s="110"/>
      <c r="COH499" s="110"/>
      <c r="COI499" s="113"/>
      <c r="COJ499" s="112"/>
      <c r="COK499" s="115"/>
      <c r="COL499" s="110"/>
      <c r="COM499" s="110"/>
      <c r="CON499" s="110"/>
      <c r="COO499" s="111"/>
      <c r="COP499" s="111"/>
      <c r="COQ499" s="110"/>
      <c r="COR499" s="110"/>
      <c r="COS499" s="110"/>
      <c r="COT499" s="110"/>
      <c r="COU499" s="110"/>
      <c r="COV499" s="110"/>
      <c r="COW499" s="110"/>
      <c r="COX499" s="110"/>
      <c r="COY499" s="110"/>
      <c r="COZ499" s="113"/>
      <c r="CPA499" s="112"/>
      <c r="CPB499" s="115"/>
      <c r="CPC499" s="110"/>
      <c r="CPD499" s="110"/>
      <c r="CPE499" s="110"/>
      <c r="CPF499" s="111"/>
      <c r="CPG499" s="111"/>
      <c r="CPH499" s="110"/>
      <c r="CPI499" s="110"/>
      <c r="CPJ499" s="110"/>
      <c r="CPK499" s="110"/>
      <c r="CPL499" s="110"/>
      <c r="CPM499" s="110"/>
      <c r="CPN499" s="110"/>
      <c r="CPO499" s="110"/>
      <c r="CPP499" s="110"/>
      <c r="CPQ499" s="113"/>
      <c r="CPR499" s="112"/>
      <c r="CPS499" s="115"/>
      <c r="CPT499" s="110"/>
      <c r="CPU499" s="110"/>
      <c r="CPV499" s="110"/>
      <c r="CPW499" s="111"/>
      <c r="CPX499" s="111"/>
      <c r="CPY499" s="110"/>
      <c r="CPZ499" s="110"/>
      <c r="CQA499" s="110"/>
      <c r="CQB499" s="110"/>
      <c r="CQC499" s="110"/>
      <c r="CQD499" s="110"/>
      <c r="CQE499" s="110"/>
      <c r="CQF499" s="110"/>
      <c r="CQG499" s="110"/>
      <c r="CQH499" s="113"/>
      <c r="CQI499" s="112"/>
      <c r="CQJ499" s="115"/>
      <c r="CQK499" s="110"/>
      <c r="CQL499" s="110"/>
      <c r="CQM499" s="110"/>
      <c r="CQN499" s="111"/>
      <c r="CQO499" s="111"/>
      <c r="CQP499" s="110"/>
      <c r="CQQ499" s="110"/>
      <c r="CQR499" s="110"/>
      <c r="CQS499" s="110"/>
      <c r="CQT499" s="110"/>
      <c r="CQU499" s="110"/>
      <c r="CQV499" s="110"/>
      <c r="CQW499" s="110"/>
      <c r="CQX499" s="110"/>
      <c r="CQY499" s="113"/>
      <c r="CQZ499" s="112"/>
      <c r="CRA499" s="115"/>
      <c r="CRB499" s="110"/>
      <c r="CRC499" s="110"/>
      <c r="CRD499" s="110"/>
      <c r="CRE499" s="111"/>
      <c r="CRF499" s="111"/>
      <c r="CRG499" s="110"/>
      <c r="CRH499" s="110"/>
      <c r="CRI499" s="110"/>
      <c r="CRJ499" s="110"/>
      <c r="CRK499" s="110"/>
      <c r="CRL499" s="110"/>
      <c r="CRM499" s="110"/>
      <c r="CRN499" s="110"/>
      <c r="CRO499" s="110"/>
      <c r="CRP499" s="113"/>
      <c r="CRQ499" s="112"/>
      <c r="CRR499" s="115"/>
      <c r="CRS499" s="110"/>
      <c r="CRT499" s="110"/>
      <c r="CRU499" s="110"/>
      <c r="CRV499" s="111"/>
      <c r="CRW499" s="111"/>
      <c r="CRX499" s="110"/>
      <c r="CRY499" s="110"/>
      <c r="CRZ499" s="110"/>
      <c r="CSA499" s="110"/>
      <c r="CSB499" s="110"/>
      <c r="CSC499" s="110"/>
      <c r="CSD499" s="110"/>
      <c r="CSE499" s="110"/>
      <c r="CSF499" s="110"/>
      <c r="CSG499" s="113"/>
      <c r="CSH499" s="112"/>
      <c r="CSI499" s="115"/>
      <c r="CSJ499" s="110"/>
      <c r="CSK499" s="110"/>
      <c r="CSL499" s="110"/>
      <c r="CSM499" s="111"/>
      <c r="CSN499" s="111"/>
      <c r="CSO499" s="110"/>
      <c r="CSP499" s="110"/>
      <c r="CSQ499" s="110"/>
      <c r="CSR499" s="110"/>
      <c r="CSS499" s="110"/>
      <c r="CST499" s="110"/>
      <c r="CSU499" s="110"/>
      <c r="CSV499" s="110"/>
      <c r="CSW499" s="110"/>
      <c r="CSX499" s="113"/>
      <c r="CSY499" s="112"/>
      <c r="CSZ499" s="115"/>
      <c r="CTA499" s="110"/>
      <c r="CTB499" s="110"/>
      <c r="CTC499" s="110"/>
      <c r="CTD499" s="111"/>
      <c r="CTE499" s="111"/>
      <c r="CTF499" s="110"/>
      <c r="CTG499" s="110"/>
      <c r="CTH499" s="110"/>
      <c r="CTI499" s="110"/>
      <c r="CTJ499" s="110"/>
      <c r="CTK499" s="110"/>
      <c r="CTL499" s="110"/>
      <c r="CTM499" s="110"/>
      <c r="CTN499" s="110"/>
      <c r="CTO499" s="113"/>
      <c r="CTP499" s="112"/>
      <c r="CTQ499" s="115"/>
      <c r="CTR499" s="110"/>
      <c r="CTS499" s="110"/>
      <c r="CTT499" s="110"/>
      <c r="CTU499" s="111"/>
      <c r="CTV499" s="111"/>
      <c r="CTW499" s="110"/>
      <c r="CTX499" s="110"/>
      <c r="CTY499" s="110"/>
      <c r="CTZ499" s="110"/>
      <c r="CUA499" s="110"/>
      <c r="CUB499" s="110"/>
      <c r="CUC499" s="110"/>
      <c r="CUD499" s="110"/>
      <c r="CUE499" s="110"/>
      <c r="CUF499" s="113"/>
      <c r="CUG499" s="112"/>
      <c r="CUH499" s="115"/>
      <c r="CUI499" s="110"/>
      <c r="CUJ499" s="110"/>
      <c r="CUK499" s="110"/>
      <c r="CUL499" s="111"/>
      <c r="CUM499" s="111"/>
      <c r="CUN499" s="110"/>
      <c r="CUO499" s="110"/>
      <c r="CUP499" s="110"/>
      <c r="CUQ499" s="110"/>
      <c r="CUR499" s="110"/>
      <c r="CUS499" s="110"/>
      <c r="CUT499" s="110"/>
      <c r="CUU499" s="110"/>
      <c r="CUV499" s="110"/>
      <c r="CUW499" s="113"/>
      <c r="CUX499" s="112"/>
      <c r="CUY499" s="115"/>
      <c r="CUZ499" s="110"/>
      <c r="CVA499" s="110"/>
      <c r="CVB499" s="110"/>
      <c r="CVC499" s="111"/>
      <c r="CVD499" s="111"/>
      <c r="CVE499" s="110"/>
      <c r="CVF499" s="110"/>
      <c r="CVG499" s="110"/>
      <c r="CVH499" s="110"/>
      <c r="CVI499" s="110"/>
      <c r="CVJ499" s="110"/>
      <c r="CVK499" s="110"/>
      <c r="CVL499" s="110"/>
      <c r="CVM499" s="110"/>
      <c r="CVN499" s="113"/>
      <c r="CVO499" s="112"/>
      <c r="CVP499" s="115"/>
      <c r="CVQ499" s="110"/>
      <c r="CVR499" s="110"/>
      <c r="CVS499" s="110"/>
      <c r="CVT499" s="111"/>
      <c r="CVU499" s="111"/>
      <c r="CVV499" s="110"/>
      <c r="CVW499" s="110"/>
      <c r="CVX499" s="110"/>
      <c r="CVY499" s="110"/>
      <c r="CVZ499" s="110"/>
      <c r="CWA499" s="110"/>
      <c r="CWB499" s="110"/>
      <c r="CWC499" s="110"/>
      <c r="CWD499" s="110"/>
      <c r="CWE499" s="113"/>
      <c r="CWF499" s="112"/>
      <c r="CWG499" s="115"/>
      <c r="CWH499" s="110"/>
      <c r="CWI499" s="110"/>
      <c r="CWJ499" s="110"/>
      <c r="CWK499" s="111"/>
      <c r="CWL499" s="111"/>
      <c r="CWM499" s="110"/>
      <c r="CWN499" s="110"/>
      <c r="CWO499" s="110"/>
      <c r="CWP499" s="110"/>
      <c r="CWQ499" s="110"/>
      <c r="CWR499" s="110"/>
      <c r="CWS499" s="110"/>
      <c r="CWT499" s="110"/>
      <c r="CWU499" s="110"/>
      <c r="CWV499" s="113"/>
      <c r="CWW499" s="112"/>
      <c r="CWX499" s="115"/>
      <c r="CWY499" s="110"/>
      <c r="CWZ499" s="110"/>
      <c r="CXA499" s="110"/>
      <c r="CXB499" s="111"/>
      <c r="CXC499" s="111"/>
      <c r="CXD499" s="110"/>
      <c r="CXE499" s="110"/>
      <c r="CXF499" s="110"/>
      <c r="CXG499" s="110"/>
      <c r="CXH499" s="110"/>
      <c r="CXI499" s="110"/>
      <c r="CXJ499" s="110"/>
      <c r="CXK499" s="110"/>
      <c r="CXL499" s="110"/>
      <c r="CXM499" s="113"/>
      <c r="CXN499" s="112"/>
      <c r="CXO499" s="115"/>
      <c r="CXP499" s="110"/>
      <c r="CXQ499" s="110"/>
      <c r="CXR499" s="110"/>
      <c r="CXS499" s="111"/>
      <c r="CXT499" s="111"/>
      <c r="CXU499" s="110"/>
      <c r="CXV499" s="110"/>
      <c r="CXW499" s="110"/>
      <c r="CXX499" s="110"/>
      <c r="CXY499" s="110"/>
      <c r="CXZ499" s="110"/>
      <c r="CYA499" s="110"/>
      <c r="CYB499" s="110"/>
      <c r="CYC499" s="110"/>
      <c r="CYD499" s="113"/>
      <c r="CYE499" s="112"/>
      <c r="CYF499" s="115"/>
      <c r="CYG499" s="110"/>
      <c r="CYH499" s="110"/>
      <c r="CYI499" s="110"/>
      <c r="CYJ499" s="111"/>
      <c r="CYK499" s="111"/>
      <c r="CYL499" s="110"/>
      <c r="CYM499" s="110"/>
      <c r="CYN499" s="110"/>
      <c r="CYO499" s="110"/>
      <c r="CYP499" s="110"/>
      <c r="CYQ499" s="110"/>
      <c r="CYR499" s="110"/>
      <c r="CYS499" s="110"/>
      <c r="CYT499" s="110"/>
      <c r="CYU499" s="113"/>
      <c r="CYV499" s="112"/>
      <c r="CYW499" s="115"/>
      <c r="CYX499" s="110"/>
      <c r="CYY499" s="110"/>
      <c r="CYZ499" s="110"/>
      <c r="CZA499" s="111"/>
      <c r="CZB499" s="111"/>
      <c r="CZC499" s="110"/>
      <c r="CZD499" s="110"/>
      <c r="CZE499" s="110"/>
      <c r="CZF499" s="110"/>
      <c r="CZG499" s="110"/>
      <c r="CZH499" s="110"/>
      <c r="CZI499" s="110"/>
      <c r="CZJ499" s="110"/>
      <c r="CZK499" s="110"/>
      <c r="CZL499" s="113"/>
      <c r="CZM499" s="112"/>
      <c r="CZN499" s="115"/>
      <c r="CZO499" s="110"/>
      <c r="CZP499" s="110"/>
      <c r="CZQ499" s="110"/>
      <c r="CZR499" s="111"/>
      <c r="CZS499" s="111"/>
      <c r="CZT499" s="110"/>
      <c r="CZU499" s="110"/>
      <c r="CZV499" s="110"/>
      <c r="CZW499" s="110"/>
      <c r="CZX499" s="110"/>
      <c r="CZY499" s="110"/>
      <c r="CZZ499" s="110"/>
      <c r="DAA499" s="110"/>
      <c r="DAB499" s="110"/>
      <c r="DAC499" s="113"/>
      <c r="DAD499" s="112"/>
      <c r="DAE499" s="115"/>
      <c r="DAF499" s="110"/>
      <c r="DAG499" s="110"/>
      <c r="DAH499" s="110"/>
      <c r="DAI499" s="111"/>
      <c r="DAJ499" s="111"/>
      <c r="DAK499" s="110"/>
      <c r="DAL499" s="110"/>
      <c r="DAM499" s="110"/>
      <c r="DAN499" s="110"/>
      <c r="DAO499" s="110"/>
      <c r="DAP499" s="110"/>
      <c r="DAQ499" s="110"/>
      <c r="DAR499" s="110"/>
      <c r="DAS499" s="110"/>
      <c r="DAT499" s="113"/>
      <c r="DAU499" s="112"/>
      <c r="DAV499" s="115"/>
      <c r="DAW499" s="110"/>
      <c r="DAX499" s="110"/>
      <c r="DAY499" s="110"/>
      <c r="DAZ499" s="111"/>
      <c r="DBA499" s="111"/>
      <c r="DBB499" s="110"/>
      <c r="DBC499" s="110"/>
      <c r="DBD499" s="110"/>
      <c r="DBE499" s="110"/>
      <c r="DBF499" s="110"/>
      <c r="DBG499" s="110"/>
      <c r="DBH499" s="110"/>
      <c r="DBI499" s="110"/>
      <c r="DBJ499" s="110"/>
      <c r="DBK499" s="113"/>
      <c r="DBL499" s="112"/>
      <c r="DBM499" s="115"/>
      <c r="DBN499" s="110"/>
      <c r="DBO499" s="110"/>
      <c r="DBP499" s="110"/>
      <c r="DBQ499" s="111"/>
      <c r="DBR499" s="111"/>
      <c r="DBS499" s="110"/>
      <c r="DBT499" s="110"/>
      <c r="DBU499" s="110"/>
      <c r="DBV499" s="110"/>
      <c r="DBW499" s="110"/>
      <c r="DBX499" s="110"/>
      <c r="DBY499" s="110"/>
      <c r="DBZ499" s="110"/>
      <c r="DCA499" s="110"/>
      <c r="DCB499" s="113"/>
      <c r="DCC499" s="112"/>
      <c r="DCD499" s="115"/>
      <c r="DCE499" s="110"/>
      <c r="DCF499" s="110"/>
      <c r="DCG499" s="110"/>
      <c r="DCH499" s="111"/>
      <c r="DCI499" s="111"/>
      <c r="DCJ499" s="110"/>
      <c r="DCK499" s="110"/>
      <c r="DCL499" s="110"/>
      <c r="DCM499" s="110"/>
      <c r="DCN499" s="110"/>
      <c r="DCO499" s="110"/>
      <c r="DCP499" s="110"/>
      <c r="DCQ499" s="110"/>
      <c r="DCR499" s="110"/>
      <c r="DCS499" s="113"/>
      <c r="DCT499" s="112"/>
      <c r="DCU499" s="115"/>
      <c r="DCV499" s="110"/>
      <c r="DCW499" s="110"/>
      <c r="DCX499" s="110"/>
      <c r="DCY499" s="111"/>
      <c r="DCZ499" s="111"/>
      <c r="DDA499" s="110"/>
      <c r="DDB499" s="110"/>
      <c r="DDC499" s="110"/>
      <c r="DDD499" s="110"/>
      <c r="DDE499" s="110"/>
      <c r="DDF499" s="110"/>
      <c r="DDG499" s="110"/>
      <c r="DDH499" s="110"/>
      <c r="DDI499" s="110"/>
      <c r="DDJ499" s="113"/>
      <c r="DDK499" s="112"/>
      <c r="DDL499" s="115"/>
      <c r="DDM499" s="110"/>
      <c r="DDN499" s="110"/>
      <c r="DDO499" s="110"/>
      <c r="DDP499" s="111"/>
      <c r="DDQ499" s="111"/>
      <c r="DDR499" s="110"/>
      <c r="DDS499" s="110"/>
      <c r="DDT499" s="110"/>
      <c r="DDU499" s="110"/>
      <c r="DDV499" s="110"/>
      <c r="DDW499" s="110"/>
      <c r="DDX499" s="110"/>
      <c r="DDY499" s="110"/>
      <c r="DDZ499" s="110"/>
      <c r="DEA499" s="113"/>
      <c r="DEB499" s="112"/>
      <c r="DEC499" s="115"/>
      <c r="DED499" s="110"/>
      <c r="DEE499" s="110"/>
      <c r="DEF499" s="110"/>
      <c r="DEG499" s="111"/>
      <c r="DEH499" s="111"/>
      <c r="DEI499" s="110"/>
      <c r="DEJ499" s="110"/>
      <c r="DEK499" s="110"/>
      <c r="DEL499" s="110"/>
      <c r="DEM499" s="110"/>
      <c r="DEN499" s="110"/>
      <c r="DEO499" s="110"/>
      <c r="DEP499" s="110"/>
      <c r="DEQ499" s="110"/>
      <c r="DER499" s="113"/>
      <c r="DES499" s="112"/>
      <c r="DET499" s="115"/>
      <c r="DEU499" s="110"/>
      <c r="DEV499" s="110"/>
      <c r="DEW499" s="110"/>
      <c r="DEX499" s="111"/>
      <c r="DEY499" s="111"/>
      <c r="DEZ499" s="110"/>
      <c r="DFA499" s="110"/>
      <c r="DFB499" s="110"/>
      <c r="DFC499" s="110"/>
      <c r="DFD499" s="110"/>
      <c r="DFE499" s="110"/>
      <c r="DFF499" s="110"/>
      <c r="DFG499" s="110"/>
      <c r="DFH499" s="110"/>
      <c r="DFI499" s="113"/>
      <c r="DFJ499" s="112"/>
      <c r="DFK499" s="115"/>
      <c r="DFL499" s="110"/>
      <c r="DFM499" s="110"/>
      <c r="DFN499" s="110"/>
      <c r="DFO499" s="111"/>
      <c r="DFP499" s="111"/>
      <c r="DFQ499" s="110"/>
      <c r="DFR499" s="110"/>
      <c r="DFS499" s="110"/>
      <c r="DFT499" s="110"/>
      <c r="DFU499" s="110"/>
      <c r="DFV499" s="110"/>
      <c r="DFW499" s="110"/>
      <c r="DFX499" s="110"/>
      <c r="DFY499" s="110"/>
      <c r="DFZ499" s="113"/>
      <c r="DGA499" s="112"/>
      <c r="DGB499" s="115"/>
      <c r="DGC499" s="110"/>
      <c r="DGD499" s="110"/>
      <c r="DGE499" s="110"/>
      <c r="DGF499" s="111"/>
      <c r="DGG499" s="111"/>
      <c r="DGH499" s="110"/>
      <c r="DGI499" s="110"/>
      <c r="DGJ499" s="110"/>
      <c r="DGK499" s="110"/>
      <c r="DGL499" s="110"/>
      <c r="DGM499" s="110"/>
      <c r="DGN499" s="110"/>
      <c r="DGO499" s="110"/>
      <c r="DGP499" s="110"/>
      <c r="DGQ499" s="113"/>
      <c r="DGR499" s="112"/>
      <c r="DGS499" s="115"/>
      <c r="DGT499" s="110"/>
      <c r="DGU499" s="110"/>
      <c r="DGV499" s="110"/>
      <c r="DGW499" s="111"/>
      <c r="DGX499" s="111"/>
      <c r="DGY499" s="110"/>
      <c r="DGZ499" s="110"/>
      <c r="DHA499" s="110"/>
      <c r="DHB499" s="110"/>
      <c r="DHC499" s="110"/>
      <c r="DHD499" s="110"/>
      <c r="DHE499" s="110"/>
      <c r="DHF499" s="110"/>
      <c r="DHG499" s="110"/>
      <c r="DHH499" s="113"/>
      <c r="DHI499" s="112"/>
      <c r="DHJ499" s="115"/>
      <c r="DHK499" s="110"/>
      <c r="DHL499" s="110"/>
      <c r="DHM499" s="110"/>
      <c r="DHN499" s="111"/>
      <c r="DHO499" s="111"/>
      <c r="DHP499" s="110"/>
      <c r="DHQ499" s="110"/>
      <c r="DHR499" s="110"/>
      <c r="DHS499" s="110"/>
      <c r="DHT499" s="110"/>
      <c r="DHU499" s="110"/>
      <c r="DHV499" s="110"/>
      <c r="DHW499" s="110"/>
      <c r="DHX499" s="110"/>
      <c r="DHY499" s="113"/>
      <c r="DHZ499" s="112"/>
      <c r="DIA499" s="115"/>
      <c r="DIB499" s="110"/>
      <c r="DIC499" s="110"/>
      <c r="DID499" s="110"/>
      <c r="DIE499" s="111"/>
      <c r="DIF499" s="111"/>
      <c r="DIG499" s="110"/>
      <c r="DIH499" s="110"/>
      <c r="DII499" s="110"/>
      <c r="DIJ499" s="110"/>
      <c r="DIK499" s="110"/>
      <c r="DIL499" s="110"/>
      <c r="DIM499" s="110"/>
      <c r="DIN499" s="110"/>
      <c r="DIO499" s="110"/>
      <c r="DIP499" s="113"/>
      <c r="DIQ499" s="112"/>
      <c r="DIR499" s="115"/>
      <c r="DIS499" s="110"/>
      <c r="DIT499" s="110"/>
      <c r="DIU499" s="110"/>
      <c r="DIV499" s="111"/>
      <c r="DIW499" s="111"/>
      <c r="DIX499" s="110"/>
      <c r="DIY499" s="110"/>
      <c r="DIZ499" s="110"/>
      <c r="DJA499" s="110"/>
      <c r="DJB499" s="110"/>
      <c r="DJC499" s="110"/>
      <c r="DJD499" s="110"/>
      <c r="DJE499" s="110"/>
      <c r="DJF499" s="110"/>
      <c r="DJG499" s="113"/>
      <c r="DJH499" s="112"/>
      <c r="DJI499" s="115"/>
      <c r="DJJ499" s="110"/>
      <c r="DJK499" s="110"/>
      <c r="DJL499" s="110"/>
      <c r="DJM499" s="111"/>
      <c r="DJN499" s="111"/>
      <c r="DJO499" s="110"/>
      <c r="DJP499" s="110"/>
      <c r="DJQ499" s="110"/>
      <c r="DJR499" s="110"/>
      <c r="DJS499" s="110"/>
      <c r="DJT499" s="110"/>
      <c r="DJU499" s="110"/>
      <c r="DJV499" s="110"/>
      <c r="DJW499" s="110"/>
      <c r="DJX499" s="113"/>
      <c r="DJY499" s="112"/>
      <c r="DJZ499" s="115"/>
      <c r="DKA499" s="110"/>
      <c r="DKB499" s="110"/>
      <c r="DKC499" s="110"/>
      <c r="DKD499" s="111"/>
      <c r="DKE499" s="111"/>
      <c r="DKF499" s="110"/>
      <c r="DKG499" s="110"/>
      <c r="DKH499" s="110"/>
      <c r="DKI499" s="110"/>
      <c r="DKJ499" s="110"/>
      <c r="DKK499" s="110"/>
      <c r="DKL499" s="110"/>
      <c r="DKM499" s="110"/>
      <c r="DKN499" s="110"/>
      <c r="DKO499" s="113"/>
      <c r="DKP499" s="112"/>
      <c r="DKQ499" s="115"/>
      <c r="DKR499" s="110"/>
      <c r="DKS499" s="110"/>
      <c r="DKT499" s="110"/>
      <c r="DKU499" s="111"/>
      <c r="DKV499" s="111"/>
      <c r="DKW499" s="110"/>
      <c r="DKX499" s="110"/>
      <c r="DKY499" s="110"/>
      <c r="DKZ499" s="110"/>
      <c r="DLA499" s="110"/>
      <c r="DLB499" s="110"/>
      <c r="DLC499" s="110"/>
      <c r="DLD499" s="110"/>
      <c r="DLE499" s="110"/>
      <c r="DLF499" s="113"/>
      <c r="DLG499" s="112"/>
      <c r="DLH499" s="115"/>
      <c r="DLI499" s="110"/>
      <c r="DLJ499" s="110"/>
      <c r="DLK499" s="110"/>
      <c r="DLL499" s="111"/>
      <c r="DLM499" s="111"/>
      <c r="DLN499" s="110"/>
      <c r="DLO499" s="110"/>
      <c r="DLP499" s="110"/>
      <c r="DLQ499" s="110"/>
      <c r="DLR499" s="110"/>
      <c r="DLS499" s="110"/>
      <c r="DLT499" s="110"/>
      <c r="DLU499" s="110"/>
      <c r="DLV499" s="110"/>
      <c r="DLW499" s="113"/>
      <c r="DLX499" s="112"/>
      <c r="DLY499" s="115"/>
      <c r="DLZ499" s="110"/>
      <c r="DMA499" s="110"/>
      <c r="DMB499" s="110"/>
      <c r="DMC499" s="111"/>
      <c r="DMD499" s="111"/>
      <c r="DME499" s="110"/>
      <c r="DMF499" s="110"/>
      <c r="DMG499" s="110"/>
      <c r="DMH499" s="110"/>
      <c r="DMI499" s="110"/>
      <c r="DMJ499" s="110"/>
      <c r="DMK499" s="110"/>
      <c r="DML499" s="110"/>
      <c r="DMM499" s="110"/>
      <c r="DMN499" s="113"/>
      <c r="DMO499" s="112"/>
      <c r="DMP499" s="115"/>
      <c r="DMQ499" s="110"/>
      <c r="DMR499" s="110"/>
      <c r="DMS499" s="110"/>
      <c r="DMT499" s="111"/>
      <c r="DMU499" s="111"/>
      <c r="DMV499" s="110"/>
      <c r="DMW499" s="110"/>
      <c r="DMX499" s="110"/>
      <c r="DMY499" s="110"/>
      <c r="DMZ499" s="110"/>
      <c r="DNA499" s="110"/>
      <c r="DNB499" s="110"/>
      <c r="DNC499" s="110"/>
      <c r="DND499" s="110"/>
      <c r="DNE499" s="113"/>
      <c r="DNF499" s="112"/>
      <c r="DNG499" s="115"/>
      <c r="DNH499" s="110"/>
      <c r="DNI499" s="110"/>
      <c r="DNJ499" s="110"/>
      <c r="DNK499" s="111"/>
      <c r="DNL499" s="111"/>
      <c r="DNM499" s="110"/>
      <c r="DNN499" s="110"/>
      <c r="DNO499" s="110"/>
      <c r="DNP499" s="110"/>
      <c r="DNQ499" s="110"/>
      <c r="DNR499" s="110"/>
      <c r="DNS499" s="110"/>
      <c r="DNT499" s="110"/>
      <c r="DNU499" s="110"/>
      <c r="DNV499" s="113"/>
      <c r="DNW499" s="112"/>
      <c r="DNX499" s="115"/>
      <c r="DNY499" s="110"/>
      <c r="DNZ499" s="110"/>
      <c r="DOA499" s="110"/>
      <c r="DOB499" s="111"/>
      <c r="DOC499" s="111"/>
      <c r="DOD499" s="110"/>
      <c r="DOE499" s="110"/>
      <c r="DOF499" s="110"/>
      <c r="DOG499" s="110"/>
      <c r="DOH499" s="110"/>
      <c r="DOI499" s="110"/>
      <c r="DOJ499" s="110"/>
      <c r="DOK499" s="110"/>
      <c r="DOL499" s="110"/>
      <c r="DOM499" s="113"/>
      <c r="DON499" s="112"/>
      <c r="DOO499" s="115"/>
      <c r="DOP499" s="110"/>
      <c r="DOQ499" s="110"/>
      <c r="DOR499" s="110"/>
      <c r="DOS499" s="111"/>
      <c r="DOT499" s="111"/>
      <c r="DOU499" s="110"/>
      <c r="DOV499" s="110"/>
      <c r="DOW499" s="110"/>
      <c r="DOX499" s="110"/>
      <c r="DOY499" s="110"/>
      <c r="DOZ499" s="110"/>
      <c r="DPA499" s="110"/>
      <c r="DPB499" s="110"/>
      <c r="DPC499" s="110"/>
      <c r="DPD499" s="113"/>
      <c r="DPE499" s="112"/>
      <c r="DPF499" s="115"/>
      <c r="DPG499" s="110"/>
      <c r="DPH499" s="110"/>
      <c r="DPI499" s="110"/>
      <c r="DPJ499" s="111"/>
      <c r="DPK499" s="111"/>
      <c r="DPL499" s="110"/>
      <c r="DPM499" s="110"/>
      <c r="DPN499" s="110"/>
      <c r="DPO499" s="110"/>
      <c r="DPP499" s="110"/>
      <c r="DPQ499" s="110"/>
      <c r="DPR499" s="110"/>
      <c r="DPS499" s="110"/>
      <c r="DPT499" s="110"/>
      <c r="DPU499" s="113"/>
      <c r="DPV499" s="112"/>
      <c r="DPW499" s="115"/>
      <c r="DPX499" s="110"/>
      <c r="DPY499" s="110"/>
      <c r="DPZ499" s="110"/>
      <c r="DQA499" s="111"/>
      <c r="DQB499" s="111"/>
      <c r="DQC499" s="110"/>
      <c r="DQD499" s="110"/>
      <c r="DQE499" s="110"/>
      <c r="DQF499" s="110"/>
      <c r="DQG499" s="110"/>
      <c r="DQH499" s="110"/>
      <c r="DQI499" s="110"/>
      <c r="DQJ499" s="110"/>
      <c r="DQK499" s="110"/>
      <c r="DQL499" s="113"/>
      <c r="DQM499" s="112"/>
      <c r="DQN499" s="115"/>
      <c r="DQO499" s="110"/>
      <c r="DQP499" s="110"/>
      <c r="DQQ499" s="110"/>
      <c r="DQR499" s="111"/>
      <c r="DQS499" s="111"/>
      <c r="DQT499" s="110"/>
      <c r="DQU499" s="110"/>
      <c r="DQV499" s="110"/>
      <c r="DQW499" s="110"/>
      <c r="DQX499" s="110"/>
      <c r="DQY499" s="110"/>
      <c r="DQZ499" s="110"/>
      <c r="DRA499" s="110"/>
      <c r="DRB499" s="110"/>
      <c r="DRC499" s="113"/>
      <c r="DRD499" s="112"/>
      <c r="DRE499" s="115"/>
      <c r="DRF499" s="110"/>
      <c r="DRG499" s="110"/>
      <c r="DRH499" s="110"/>
      <c r="DRI499" s="111"/>
      <c r="DRJ499" s="111"/>
      <c r="DRK499" s="110"/>
      <c r="DRL499" s="110"/>
      <c r="DRM499" s="110"/>
      <c r="DRN499" s="110"/>
      <c r="DRO499" s="110"/>
      <c r="DRP499" s="110"/>
      <c r="DRQ499" s="110"/>
      <c r="DRR499" s="110"/>
      <c r="DRS499" s="110"/>
      <c r="DRT499" s="113"/>
      <c r="DRU499" s="112"/>
      <c r="DRV499" s="115"/>
      <c r="DRW499" s="110"/>
      <c r="DRX499" s="110"/>
      <c r="DRY499" s="110"/>
      <c r="DRZ499" s="111"/>
      <c r="DSA499" s="111"/>
      <c r="DSB499" s="110"/>
      <c r="DSC499" s="110"/>
      <c r="DSD499" s="110"/>
      <c r="DSE499" s="110"/>
      <c r="DSF499" s="110"/>
      <c r="DSG499" s="110"/>
      <c r="DSH499" s="110"/>
      <c r="DSI499" s="110"/>
      <c r="DSJ499" s="110"/>
      <c r="DSK499" s="113"/>
      <c r="DSL499" s="112"/>
      <c r="DSM499" s="115"/>
      <c r="DSN499" s="110"/>
      <c r="DSO499" s="110"/>
      <c r="DSP499" s="110"/>
      <c r="DSQ499" s="111"/>
      <c r="DSR499" s="111"/>
      <c r="DSS499" s="110"/>
      <c r="DST499" s="110"/>
      <c r="DSU499" s="110"/>
      <c r="DSV499" s="110"/>
      <c r="DSW499" s="110"/>
      <c r="DSX499" s="110"/>
      <c r="DSY499" s="110"/>
      <c r="DSZ499" s="110"/>
      <c r="DTA499" s="110"/>
      <c r="DTB499" s="113"/>
      <c r="DTC499" s="112"/>
      <c r="DTD499" s="115"/>
      <c r="DTE499" s="110"/>
      <c r="DTF499" s="110"/>
      <c r="DTG499" s="110"/>
      <c r="DTH499" s="111"/>
      <c r="DTI499" s="111"/>
      <c r="DTJ499" s="110"/>
      <c r="DTK499" s="110"/>
      <c r="DTL499" s="110"/>
      <c r="DTM499" s="110"/>
      <c r="DTN499" s="110"/>
      <c r="DTO499" s="110"/>
      <c r="DTP499" s="110"/>
      <c r="DTQ499" s="110"/>
      <c r="DTR499" s="110"/>
      <c r="DTS499" s="113"/>
      <c r="DTT499" s="112"/>
      <c r="DTU499" s="115"/>
      <c r="DTV499" s="110"/>
      <c r="DTW499" s="110"/>
      <c r="DTX499" s="110"/>
      <c r="DTY499" s="111"/>
      <c r="DTZ499" s="111"/>
      <c r="DUA499" s="110"/>
      <c r="DUB499" s="110"/>
      <c r="DUC499" s="110"/>
      <c r="DUD499" s="110"/>
      <c r="DUE499" s="110"/>
      <c r="DUF499" s="110"/>
      <c r="DUG499" s="110"/>
      <c r="DUH499" s="110"/>
      <c r="DUI499" s="110"/>
      <c r="DUJ499" s="113"/>
      <c r="DUK499" s="112"/>
      <c r="DUL499" s="115"/>
      <c r="DUM499" s="110"/>
      <c r="DUN499" s="110"/>
      <c r="DUO499" s="110"/>
      <c r="DUP499" s="111"/>
      <c r="DUQ499" s="111"/>
      <c r="DUR499" s="110"/>
      <c r="DUS499" s="110"/>
      <c r="DUT499" s="110"/>
      <c r="DUU499" s="110"/>
      <c r="DUV499" s="110"/>
      <c r="DUW499" s="110"/>
      <c r="DUX499" s="110"/>
      <c r="DUY499" s="110"/>
      <c r="DUZ499" s="110"/>
      <c r="DVA499" s="113"/>
      <c r="DVB499" s="112"/>
      <c r="DVC499" s="115"/>
      <c r="DVD499" s="110"/>
      <c r="DVE499" s="110"/>
      <c r="DVF499" s="110"/>
      <c r="DVG499" s="111"/>
      <c r="DVH499" s="111"/>
      <c r="DVI499" s="110"/>
      <c r="DVJ499" s="110"/>
      <c r="DVK499" s="110"/>
      <c r="DVL499" s="110"/>
      <c r="DVM499" s="110"/>
      <c r="DVN499" s="110"/>
      <c r="DVO499" s="110"/>
      <c r="DVP499" s="110"/>
      <c r="DVQ499" s="110"/>
      <c r="DVR499" s="113"/>
      <c r="DVS499" s="112"/>
      <c r="DVT499" s="115"/>
      <c r="DVU499" s="110"/>
      <c r="DVV499" s="110"/>
      <c r="DVW499" s="110"/>
      <c r="DVX499" s="111"/>
      <c r="DVY499" s="111"/>
      <c r="DVZ499" s="110"/>
      <c r="DWA499" s="110"/>
      <c r="DWB499" s="110"/>
      <c r="DWC499" s="110"/>
      <c r="DWD499" s="110"/>
      <c r="DWE499" s="110"/>
      <c r="DWF499" s="110"/>
      <c r="DWG499" s="110"/>
      <c r="DWH499" s="110"/>
      <c r="DWI499" s="113"/>
      <c r="DWJ499" s="112"/>
      <c r="DWK499" s="115"/>
      <c r="DWL499" s="110"/>
      <c r="DWM499" s="110"/>
      <c r="DWN499" s="110"/>
      <c r="DWO499" s="111"/>
      <c r="DWP499" s="111"/>
      <c r="DWQ499" s="110"/>
      <c r="DWR499" s="110"/>
      <c r="DWS499" s="110"/>
      <c r="DWT499" s="110"/>
      <c r="DWU499" s="110"/>
      <c r="DWV499" s="110"/>
      <c r="DWW499" s="110"/>
      <c r="DWX499" s="110"/>
      <c r="DWY499" s="110"/>
      <c r="DWZ499" s="113"/>
      <c r="DXA499" s="112"/>
      <c r="DXB499" s="115"/>
      <c r="DXC499" s="110"/>
      <c r="DXD499" s="110"/>
      <c r="DXE499" s="110"/>
      <c r="DXF499" s="111"/>
      <c r="DXG499" s="111"/>
      <c r="DXH499" s="110"/>
      <c r="DXI499" s="110"/>
      <c r="DXJ499" s="110"/>
      <c r="DXK499" s="110"/>
      <c r="DXL499" s="110"/>
      <c r="DXM499" s="110"/>
      <c r="DXN499" s="110"/>
      <c r="DXO499" s="110"/>
      <c r="DXP499" s="110"/>
      <c r="DXQ499" s="113"/>
      <c r="DXR499" s="112"/>
      <c r="DXS499" s="115"/>
      <c r="DXT499" s="110"/>
      <c r="DXU499" s="110"/>
      <c r="DXV499" s="110"/>
      <c r="DXW499" s="111"/>
      <c r="DXX499" s="111"/>
      <c r="DXY499" s="110"/>
      <c r="DXZ499" s="110"/>
      <c r="DYA499" s="110"/>
      <c r="DYB499" s="110"/>
      <c r="DYC499" s="110"/>
      <c r="DYD499" s="110"/>
      <c r="DYE499" s="110"/>
      <c r="DYF499" s="110"/>
      <c r="DYG499" s="110"/>
      <c r="DYH499" s="113"/>
      <c r="DYI499" s="112"/>
      <c r="DYJ499" s="115"/>
      <c r="DYK499" s="110"/>
      <c r="DYL499" s="110"/>
      <c r="DYM499" s="110"/>
      <c r="DYN499" s="111"/>
      <c r="DYO499" s="111"/>
      <c r="DYP499" s="110"/>
      <c r="DYQ499" s="110"/>
      <c r="DYR499" s="110"/>
      <c r="DYS499" s="110"/>
      <c r="DYT499" s="110"/>
      <c r="DYU499" s="110"/>
      <c r="DYV499" s="110"/>
      <c r="DYW499" s="110"/>
      <c r="DYX499" s="110"/>
      <c r="DYY499" s="113"/>
      <c r="DYZ499" s="112"/>
      <c r="DZA499" s="115"/>
      <c r="DZB499" s="110"/>
      <c r="DZC499" s="110"/>
      <c r="DZD499" s="110"/>
      <c r="DZE499" s="111"/>
      <c r="DZF499" s="111"/>
      <c r="DZG499" s="110"/>
      <c r="DZH499" s="110"/>
      <c r="DZI499" s="110"/>
      <c r="DZJ499" s="110"/>
      <c r="DZK499" s="110"/>
      <c r="DZL499" s="110"/>
      <c r="DZM499" s="110"/>
      <c r="DZN499" s="110"/>
      <c r="DZO499" s="110"/>
      <c r="DZP499" s="113"/>
      <c r="DZQ499" s="112"/>
      <c r="DZR499" s="115"/>
      <c r="DZS499" s="110"/>
      <c r="DZT499" s="110"/>
      <c r="DZU499" s="110"/>
      <c r="DZV499" s="111"/>
      <c r="DZW499" s="111"/>
      <c r="DZX499" s="110"/>
      <c r="DZY499" s="110"/>
      <c r="DZZ499" s="110"/>
      <c r="EAA499" s="110"/>
      <c r="EAB499" s="110"/>
      <c r="EAC499" s="110"/>
      <c r="EAD499" s="110"/>
      <c r="EAE499" s="110"/>
      <c r="EAF499" s="110"/>
      <c r="EAG499" s="113"/>
      <c r="EAH499" s="112"/>
      <c r="EAI499" s="115"/>
      <c r="EAJ499" s="110"/>
      <c r="EAK499" s="110"/>
      <c r="EAL499" s="110"/>
      <c r="EAM499" s="111"/>
      <c r="EAN499" s="111"/>
      <c r="EAO499" s="110"/>
      <c r="EAP499" s="110"/>
      <c r="EAQ499" s="110"/>
      <c r="EAR499" s="110"/>
      <c r="EAS499" s="110"/>
      <c r="EAT499" s="110"/>
      <c r="EAU499" s="110"/>
      <c r="EAV499" s="110"/>
      <c r="EAW499" s="110"/>
      <c r="EAX499" s="113"/>
      <c r="EAY499" s="112"/>
      <c r="EAZ499" s="115"/>
      <c r="EBA499" s="110"/>
      <c r="EBB499" s="110"/>
      <c r="EBC499" s="110"/>
      <c r="EBD499" s="111"/>
      <c r="EBE499" s="111"/>
      <c r="EBF499" s="110"/>
      <c r="EBG499" s="110"/>
      <c r="EBH499" s="110"/>
      <c r="EBI499" s="110"/>
      <c r="EBJ499" s="110"/>
      <c r="EBK499" s="110"/>
      <c r="EBL499" s="110"/>
      <c r="EBM499" s="110"/>
      <c r="EBN499" s="110"/>
      <c r="EBO499" s="113"/>
      <c r="EBP499" s="112"/>
      <c r="EBQ499" s="115"/>
      <c r="EBR499" s="110"/>
      <c r="EBS499" s="110"/>
      <c r="EBT499" s="110"/>
      <c r="EBU499" s="111"/>
      <c r="EBV499" s="111"/>
      <c r="EBW499" s="110"/>
      <c r="EBX499" s="110"/>
      <c r="EBY499" s="110"/>
      <c r="EBZ499" s="110"/>
      <c r="ECA499" s="110"/>
      <c r="ECB499" s="110"/>
      <c r="ECC499" s="110"/>
      <c r="ECD499" s="110"/>
      <c r="ECE499" s="110"/>
      <c r="ECF499" s="113"/>
      <c r="ECG499" s="112"/>
      <c r="ECH499" s="115"/>
      <c r="ECI499" s="110"/>
      <c r="ECJ499" s="110"/>
      <c r="ECK499" s="110"/>
      <c r="ECL499" s="111"/>
      <c r="ECM499" s="111"/>
      <c r="ECN499" s="110"/>
      <c r="ECO499" s="110"/>
      <c r="ECP499" s="110"/>
      <c r="ECQ499" s="110"/>
      <c r="ECR499" s="110"/>
      <c r="ECS499" s="110"/>
      <c r="ECT499" s="110"/>
      <c r="ECU499" s="110"/>
      <c r="ECV499" s="110"/>
      <c r="ECW499" s="113"/>
      <c r="ECX499" s="112"/>
      <c r="ECY499" s="115"/>
      <c r="ECZ499" s="110"/>
      <c r="EDA499" s="110"/>
      <c r="EDB499" s="110"/>
      <c r="EDC499" s="111"/>
      <c r="EDD499" s="111"/>
      <c r="EDE499" s="110"/>
      <c r="EDF499" s="110"/>
      <c r="EDG499" s="110"/>
      <c r="EDH499" s="110"/>
      <c r="EDI499" s="110"/>
      <c r="EDJ499" s="110"/>
      <c r="EDK499" s="110"/>
      <c r="EDL499" s="110"/>
      <c r="EDM499" s="110"/>
      <c r="EDN499" s="113"/>
      <c r="EDO499" s="112"/>
      <c r="EDP499" s="115"/>
      <c r="EDQ499" s="110"/>
      <c r="EDR499" s="110"/>
      <c r="EDS499" s="110"/>
      <c r="EDT499" s="111"/>
      <c r="EDU499" s="111"/>
      <c r="EDV499" s="110"/>
      <c r="EDW499" s="110"/>
      <c r="EDX499" s="110"/>
      <c r="EDY499" s="110"/>
      <c r="EDZ499" s="110"/>
      <c r="EEA499" s="110"/>
      <c r="EEB499" s="110"/>
      <c r="EEC499" s="110"/>
      <c r="EED499" s="110"/>
      <c r="EEE499" s="113"/>
      <c r="EEF499" s="112"/>
      <c r="EEG499" s="115"/>
      <c r="EEH499" s="110"/>
      <c r="EEI499" s="110"/>
      <c r="EEJ499" s="110"/>
      <c r="EEK499" s="111"/>
      <c r="EEL499" s="111"/>
      <c r="EEM499" s="110"/>
      <c r="EEN499" s="110"/>
      <c r="EEO499" s="110"/>
      <c r="EEP499" s="110"/>
      <c r="EEQ499" s="110"/>
      <c r="EER499" s="110"/>
      <c r="EES499" s="110"/>
      <c r="EET499" s="110"/>
      <c r="EEU499" s="110"/>
      <c r="EEV499" s="113"/>
      <c r="EEW499" s="112"/>
      <c r="EEX499" s="115"/>
      <c r="EEY499" s="110"/>
      <c r="EEZ499" s="110"/>
      <c r="EFA499" s="110"/>
      <c r="EFB499" s="111"/>
      <c r="EFC499" s="111"/>
      <c r="EFD499" s="110"/>
      <c r="EFE499" s="110"/>
      <c r="EFF499" s="110"/>
      <c r="EFG499" s="110"/>
      <c r="EFH499" s="110"/>
      <c r="EFI499" s="110"/>
      <c r="EFJ499" s="110"/>
      <c r="EFK499" s="110"/>
      <c r="EFL499" s="110"/>
      <c r="EFM499" s="113"/>
      <c r="EFN499" s="112"/>
      <c r="EFO499" s="115"/>
      <c r="EFP499" s="110"/>
      <c r="EFQ499" s="110"/>
      <c r="EFR499" s="110"/>
      <c r="EFS499" s="111"/>
      <c r="EFT499" s="111"/>
      <c r="EFU499" s="110"/>
      <c r="EFV499" s="110"/>
      <c r="EFW499" s="110"/>
      <c r="EFX499" s="110"/>
      <c r="EFY499" s="110"/>
      <c r="EFZ499" s="110"/>
      <c r="EGA499" s="110"/>
      <c r="EGB499" s="110"/>
      <c r="EGC499" s="110"/>
      <c r="EGD499" s="113"/>
      <c r="EGE499" s="112"/>
      <c r="EGF499" s="115"/>
      <c r="EGG499" s="110"/>
      <c r="EGH499" s="110"/>
      <c r="EGI499" s="110"/>
      <c r="EGJ499" s="111"/>
      <c r="EGK499" s="111"/>
      <c r="EGL499" s="110"/>
      <c r="EGM499" s="110"/>
      <c r="EGN499" s="110"/>
      <c r="EGO499" s="110"/>
      <c r="EGP499" s="110"/>
      <c r="EGQ499" s="110"/>
      <c r="EGR499" s="110"/>
      <c r="EGS499" s="110"/>
      <c r="EGT499" s="110"/>
      <c r="EGU499" s="113"/>
      <c r="EGV499" s="112"/>
      <c r="EGW499" s="115"/>
      <c r="EGX499" s="110"/>
      <c r="EGY499" s="110"/>
      <c r="EGZ499" s="110"/>
      <c r="EHA499" s="111"/>
      <c r="EHB499" s="111"/>
      <c r="EHC499" s="110"/>
      <c r="EHD499" s="110"/>
      <c r="EHE499" s="110"/>
      <c r="EHF499" s="110"/>
      <c r="EHG499" s="110"/>
      <c r="EHH499" s="110"/>
      <c r="EHI499" s="110"/>
      <c r="EHJ499" s="110"/>
      <c r="EHK499" s="110"/>
      <c r="EHL499" s="113"/>
      <c r="EHM499" s="112"/>
      <c r="EHN499" s="115"/>
      <c r="EHO499" s="110"/>
      <c r="EHP499" s="110"/>
      <c r="EHQ499" s="110"/>
      <c r="EHR499" s="111"/>
      <c r="EHS499" s="111"/>
      <c r="EHT499" s="110"/>
      <c r="EHU499" s="110"/>
      <c r="EHV499" s="110"/>
      <c r="EHW499" s="110"/>
      <c r="EHX499" s="110"/>
      <c r="EHY499" s="110"/>
      <c r="EHZ499" s="110"/>
      <c r="EIA499" s="110"/>
      <c r="EIB499" s="110"/>
      <c r="EIC499" s="113"/>
      <c r="EID499" s="112"/>
      <c r="EIE499" s="115"/>
      <c r="EIF499" s="110"/>
      <c r="EIG499" s="110"/>
      <c r="EIH499" s="110"/>
      <c r="EII499" s="111"/>
      <c r="EIJ499" s="111"/>
      <c r="EIK499" s="110"/>
      <c r="EIL499" s="110"/>
      <c r="EIM499" s="110"/>
      <c r="EIN499" s="110"/>
      <c r="EIO499" s="110"/>
      <c r="EIP499" s="110"/>
      <c r="EIQ499" s="110"/>
      <c r="EIR499" s="110"/>
      <c r="EIS499" s="110"/>
      <c r="EIT499" s="113"/>
      <c r="EIU499" s="112"/>
      <c r="EIV499" s="115"/>
      <c r="EIW499" s="110"/>
      <c r="EIX499" s="110"/>
      <c r="EIY499" s="110"/>
      <c r="EIZ499" s="111"/>
      <c r="EJA499" s="111"/>
      <c r="EJB499" s="110"/>
      <c r="EJC499" s="110"/>
      <c r="EJD499" s="110"/>
      <c r="EJE499" s="110"/>
      <c r="EJF499" s="110"/>
      <c r="EJG499" s="110"/>
      <c r="EJH499" s="110"/>
      <c r="EJI499" s="110"/>
      <c r="EJJ499" s="110"/>
      <c r="EJK499" s="113"/>
      <c r="EJL499" s="112"/>
      <c r="EJM499" s="115"/>
      <c r="EJN499" s="110"/>
      <c r="EJO499" s="110"/>
      <c r="EJP499" s="110"/>
      <c r="EJQ499" s="111"/>
      <c r="EJR499" s="111"/>
      <c r="EJS499" s="110"/>
      <c r="EJT499" s="110"/>
      <c r="EJU499" s="110"/>
      <c r="EJV499" s="110"/>
      <c r="EJW499" s="110"/>
      <c r="EJX499" s="110"/>
      <c r="EJY499" s="110"/>
      <c r="EJZ499" s="110"/>
      <c r="EKA499" s="110"/>
      <c r="EKB499" s="113"/>
      <c r="EKC499" s="112"/>
      <c r="EKD499" s="115"/>
      <c r="EKE499" s="110"/>
      <c r="EKF499" s="110"/>
      <c r="EKG499" s="110"/>
      <c r="EKH499" s="111"/>
      <c r="EKI499" s="111"/>
      <c r="EKJ499" s="110"/>
      <c r="EKK499" s="110"/>
      <c r="EKL499" s="110"/>
      <c r="EKM499" s="110"/>
      <c r="EKN499" s="110"/>
      <c r="EKO499" s="110"/>
      <c r="EKP499" s="110"/>
      <c r="EKQ499" s="110"/>
      <c r="EKR499" s="110"/>
      <c r="EKS499" s="113"/>
      <c r="EKT499" s="112"/>
      <c r="EKU499" s="115"/>
      <c r="EKV499" s="110"/>
      <c r="EKW499" s="110"/>
      <c r="EKX499" s="110"/>
      <c r="EKY499" s="111"/>
      <c r="EKZ499" s="111"/>
      <c r="ELA499" s="110"/>
      <c r="ELB499" s="110"/>
      <c r="ELC499" s="110"/>
      <c r="ELD499" s="110"/>
      <c r="ELE499" s="110"/>
      <c r="ELF499" s="110"/>
      <c r="ELG499" s="110"/>
      <c r="ELH499" s="110"/>
      <c r="ELI499" s="110"/>
      <c r="ELJ499" s="113"/>
      <c r="ELK499" s="112"/>
      <c r="ELL499" s="115"/>
      <c r="ELM499" s="110"/>
      <c r="ELN499" s="110"/>
      <c r="ELO499" s="110"/>
      <c r="ELP499" s="111"/>
      <c r="ELQ499" s="111"/>
      <c r="ELR499" s="110"/>
      <c r="ELS499" s="110"/>
      <c r="ELT499" s="110"/>
      <c r="ELU499" s="110"/>
      <c r="ELV499" s="110"/>
      <c r="ELW499" s="110"/>
      <c r="ELX499" s="110"/>
      <c r="ELY499" s="110"/>
      <c r="ELZ499" s="110"/>
      <c r="EMA499" s="113"/>
      <c r="EMB499" s="112"/>
      <c r="EMC499" s="115"/>
      <c r="EMD499" s="110"/>
      <c r="EME499" s="110"/>
      <c r="EMF499" s="110"/>
      <c r="EMG499" s="111"/>
      <c r="EMH499" s="111"/>
      <c r="EMI499" s="110"/>
      <c r="EMJ499" s="110"/>
      <c r="EMK499" s="110"/>
      <c r="EML499" s="110"/>
      <c r="EMM499" s="110"/>
      <c r="EMN499" s="110"/>
      <c r="EMO499" s="110"/>
      <c r="EMP499" s="110"/>
      <c r="EMQ499" s="110"/>
      <c r="EMR499" s="113"/>
      <c r="EMS499" s="112"/>
      <c r="EMT499" s="115"/>
      <c r="EMU499" s="110"/>
      <c r="EMV499" s="110"/>
      <c r="EMW499" s="110"/>
      <c r="EMX499" s="111"/>
      <c r="EMY499" s="111"/>
      <c r="EMZ499" s="110"/>
      <c r="ENA499" s="110"/>
      <c r="ENB499" s="110"/>
      <c r="ENC499" s="110"/>
      <c r="END499" s="110"/>
      <c r="ENE499" s="110"/>
      <c r="ENF499" s="110"/>
      <c r="ENG499" s="110"/>
      <c r="ENH499" s="110"/>
      <c r="ENI499" s="113"/>
      <c r="ENJ499" s="112"/>
      <c r="ENK499" s="115"/>
      <c r="ENL499" s="110"/>
      <c r="ENM499" s="110"/>
      <c r="ENN499" s="110"/>
      <c r="ENO499" s="111"/>
      <c r="ENP499" s="111"/>
      <c r="ENQ499" s="110"/>
      <c r="ENR499" s="110"/>
      <c r="ENS499" s="110"/>
      <c r="ENT499" s="110"/>
      <c r="ENU499" s="110"/>
      <c r="ENV499" s="110"/>
      <c r="ENW499" s="110"/>
      <c r="ENX499" s="110"/>
      <c r="ENY499" s="110"/>
      <c r="ENZ499" s="113"/>
      <c r="EOA499" s="112"/>
      <c r="EOB499" s="115"/>
      <c r="EOC499" s="110"/>
      <c r="EOD499" s="110"/>
      <c r="EOE499" s="110"/>
      <c r="EOF499" s="111"/>
      <c r="EOG499" s="111"/>
      <c r="EOH499" s="110"/>
      <c r="EOI499" s="110"/>
      <c r="EOJ499" s="110"/>
      <c r="EOK499" s="110"/>
      <c r="EOL499" s="110"/>
      <c r="EOM499" s="110"/>
      <c r="EON499" s="110"/>
      <c r="EOO499" s="110"/>
      <c r="EOP499" s="110"/>
      <c r="EOQ499" s="113"/>
      <c r="EOR499" s="112"/>
      <c r="EOS499" s="115"/>
      <c r="EOT499" s="110"/>
      <c r="EOU499" s="110"/>
      <c r="EOV499" s="110"/>
      <c r="EOW499" s="111"/>
      <c r="EOX499" s="111"/>
      <c r="EOY499" s="110"/>
      <c r="EOZ499" s="110"/>
      <c r="EPA499" s="110"/>
      <c r="EPB499" s="110"/>
      <c r="EPC499" s="110"/>
      <c r="EPD499" s="110"/>
      <c r="EPE499" s="110"/>
      <c r="EPF499" s="110"/>
      <c r="EPG499" s="110"/>
      <c r="EPH499" s="113"/>
      <c r="EPI499" s="112"/>
      <c r="EPJ499" s="115"/>
      <c r="EPK499" s="110"/>
      <c r="EPL499" s="110"/>
      <c r="EPM499" s="110"/>
      <c r="EPN499" s="111"/>
      <c r="EPO499" s="111"/>
      <c r="EPP499" s="110"/>
      <c r="EPQ499" s="110"/>
      <c r="EPR499" s="110"/>
      <c r="EPS499" s="110"/>
      <c r="EPT499" s="110"/>
      <c r="EPU499" s="110"/>
      <c r="EPV499" s="110"/>
      <c r="EPW499" s="110"/>
      <c r="EPX499" s="110"/>
      <c r="EPY499" s="113"/>
      <c r="EPZ499" s="112"/>
      <c r="EQA499" s="115"/>
      <c r="EQB499" s="110"/>
      <c r="EQC499" s="110"/>
      <c r="EQD499" s="110"/>
      <c r="EQE499" s="111"/>
      <c r="EQF499" s="111"/>
      <c r="EQG499" s="110"/>
      <c r="EQH499" s="110"/>
      <c r="EQI499" s="110"/>
      <c r="EQJ499" s="110"/>
      <c r="EQK499" s="110"/>
      <c r="EQL499" s="110"/>
      <c r="EQM499" s="110"/>
      <c r="EQN499" s="110"/>
      <c r="EQO499" s="110"/>
      <c r="EQP499" s="113"/>
      <c r="EQQ499" s="112"/>
      <c r="EQR499" s="115"/>
      <c r="EQS499" s="110"/>
      <c r="EQT499" s="110"/>
      <c r="EQU499" s="110"/>
      <c r="EQV499" s="111"/>
      <c r="EQW499" s="111"/>
      <c r="EQX499" s="110"/>
      <c r="EQY499" s="110"/>
      <c r="EQZ499" s="110"/>
      <c r="ERA499" s="110"/>
      <c r="ERB499" s="110"/>
      <c r="ERC499" s="110"/>
      <c r="ERD499" s="110"/>
      <c r="ERE499" s="110"/>
      <c r="ERF499" s="110"/>
      <c r="ERG499" s="113"/>
      <c r="ERH499" s="112"/>
      <c r="ERI499" s="115"/>
      <c r="ERJ499" s="110"/>
      <c r="ERK499" s="110"/>
      <c r="ERL499" s="110"/>
      <c r="ERM499" s="111"/>
      <c r="ERN499" s="111"/>
      <c r="ERO499" s="110"/>
      <c r="ERP499" s="110"/>
      <c r="ERQ499" s="110"/>
      <c r="ERR499" s="110"/>
      <c r="ERS499" s="110"/>
      <c r="ERT499" s="110"/>
      <c r="ERU499" s="110"/>
      <c r="ERV499" s="110"/>
      <c r="ERW499" s="110"/>
      <c r="ERX499" s="113"/>
      <c r="ERY499" s="112"/>
      <c r="ERZ499" s="115"/>
      <c r="ESA499" s="110"/>
      <c r="ESB499" s="110"/>
      <c r="ESC499" s="110"/>
      <c r="ESD499" s="111"/>
      <c r="ESE499" s="111"/>
      <c r="ESF499" s="110"/>
      <c r="ESG499" s="110"/>
      <c r="ESH499" s="110"/>
      <c r="ESI499" s="110"/>
      <c r="ESJ499" s="110"/>
      <c r="ESK499" s="110"/>
      <c r="ESL499" s="110"/>
      <c r="ESM499" s="110"/>
      <c r="ESN499" s="110"/>
      <c r="ESO499" s="113"/>
      <c r="ESP499" s="112"/>
      <c r="ESQ499" s="115"/>
      <c r="ESR499" s="110"/>
      <c r="ESS499" s="110"/>
      <c r="EST499" s="110"/>
      <c r="ESU499" s="111"/>
      <c r="ESV499" s="111"/>
      <c r="ESW499" s="110"/>
      <c r="ESX499" s="110"/>
      <c r="ESY499" s="110"/>
      <c r="ESZ499" s="110"/>
      <c r="ETA499" s="110"/>
      <c r="ETB499" s="110"/>
      <c r="ETC499" s="110"/>
      <c r="ETD499" s="110"/>
      <c r="ETE499" s="110"/>
      <c r="ETF499" s="113"/>
      <c r="ETG499" s="112"/>
      <c r="ETH499" s="115"/>
      <c r="ETI499" s="110"/>
      <c r="ETJ499" s="110"/>
      <c r="ETK499" s="110"/>
      <c r="ETL499" s="111"/>
      <c r="ETM499" s="111"/>
      <c r="ETN499" s="110"/>
      <c r="ETO499" s="110"/>
      <c r="ETP499" s="110"/>
      <c r="ETQ499" s="110"/>
      <c r="ETR499" s="110"/>
      <c r="ETS499" s="110"/>
      <c r="ETT499" s="110"/>
      <c r="ETU499" s="110"/>
      <c r="ETV499" s="110"/>
      <c r="ETW499" s="113"/>
      <c r="ETX499" s="112"/>
      <c r="ETY499" s="115"/>
      <c r="ETZ499" s="110"/>
      <c r="EUA499" s="110"/>
      <c r="EUB499" s="110"/>
      <c r="EUC499" s="111"/>
      <c r="EUD499" s="111"/>
      <c r="EUE499" s="110"/>
      <c r="EUF499" s="110"/>
      <c r="EUG499" s="110"/>
      <c r="EUH499" s="110"/>
      <c r="EUI499" s="110"/>
      <c r="EUJ499" s="110"/>
      <c r="EUK499" s="110"/>
      <c r="EUL499" s="110"/>
      <c r="EUM499" s="110"/>
      <c r="EUN499" s="113"/>
      <c r="EUO499" s="112"/>
      <c r="EUP499" s="115"/>
      <c r="EUQ499" s="110"/>
      <c r="EUR499" s="110"/>
      <c r="EUS499" s="110"/>
      <c r="EUT499" s="111"/>
      <c r="EUU499" s="111"/>
      <c r="EUV499" s="110"/>
      <c r="EUW499" s="110"/>
      <c r="EUX499" s="110"/>
      <c r="EUY499" s="110"/>
      <c r="EUZ499" s="110"/>
      <c r="EVA499" s="110"/>
      <c r="EVB499" s="110"/>
      <c r="EVC499" s="110"/>
      <c r="EVD499" s="110"/>
      <c r="EVE499" s="113"/>
      <c r="EVF499" s="112"/>
      <c r="EVG499" s="115"/>
      <c r="EVH499" s="110"/>
      <c r="EVI499" s="110"/>
      <c r="EVJ499" s="110"/>
      <c r="EVK499" s="111"/>
      <c r="EVL499" s="111"/>
      <c r="EVM499" s="110"/>
      <c r="EVN499" s="110"/>
      <c r="EVO499" s="110"/>
      <c r="EVP499" s="110"/>
      <c r="EVQ499" s="110"/>
      <c r="EVR499" s="110"/>
      <c r="EVS499" s="110"/>
      <c r="EVT499" s="110"/>
      <c r="EVU499" s="110"/>
      <c r="EVV499" s="113"/>
      <c r="EVW499" s="112"/>
      <c r="EVX499" s="115"/>
      <c r="EVY499" s="110"/>
      <c r="EVZ499" s="110"/>
      <c r="EWA499" s="110"/>
      <c r="EWB499" s="111"/>
      <c r="EWC499" s="111"/>
      <c r="EWD499" s="110"/>
      <c r="EWE499" s="110"/>
      <c r="EWF499" s="110"/>
      <c r="EWG499" s="110"/>
      <c r="EWH499" s="110"/>
      <c r="EWI499" s="110"/>
      <c r="EWJ499" s="110"/>
      <c r="EWK499" s="110"/>
      <c r="EWL499" s="110"/>
      <c r="EWM499" s="113"/>
      <c r="EWN499" s="112"/>
      <c r="EWO499" s="115"/>
      <c r="EWP499" s="110"/>
      <c r="EWQ499" s="110"/>
      <c r="EWR499" s="110"/>
      <c r="EWS499" s="111"/>
      <c r="EWT499" s="111"/>
      <c r="EWU499" s="110"/>
      <c r="EWV499" s="110"/>
      <c r="EWW499" s="110"/>
      <c r="EWX499" s="110"/>
      <c r="EWY499" s="110"/>
      <c r="EWZ499" s="110"/>
      <c r="EXA499" s="110"/>
      <c r="EXB499" s="110"/>
      <c r="EXC499" s="110"/>
      <c r="EXD499" s="113"/>
      <c r="EXE499" s="112"/>
      <c r="EXF499" s="115"/>
      <c r="EXG499" s="110"/>
      <c r="EXH499" s="110"/>
      <c r="EXI499" s="110"/>
      <c r="EXJ499" s="111"/>
      <c r="EXK499" s="111"/>
      <c r="EXL499" s="110"/>
      <c r="EXM499" s="110"/>
      <c r="EXN499" s="110"/>
      <c r="EXO499" s="110"/>
      <c r="EXP499" s="110"/>
      <c r="EXQ499" s="110"/>
      <c r="EXR499" s="110"/>
      <c r="EXS499" s="110"/>
      <c r="EXT499" s="110"/>
      <c r="EXU499" s="113"/>
      <c r="EXV499" s="112"/>
      <c r="EXW499" s="115"/>
      <c r="EXX499" s="110"/>
      <c r="EXY499" s="110"/>
      <c r="EXZ499" s="110"/>
      <c r="EYA499" s="111"/>
      <c r="EYB499" s="111"/>
      <c r="EYC499" s="110"/>
      <c r="EYD499" s="110"/>
      <c r="EYE499" s="110"/>
      <c r="EYF499" s="110"/>
      <c r="EYG499" s="110"/>
      <c r="EYH499" s="110"/>
      <c r="EYI499" s="110"/>
      <c r="EYJ499" s="110"/>
      <c r="EYK499" s="110"/>
      <c r="EYL499" s="113"/>
      <c r="EYM499" s="112"/>
      <c r="EYN499" s="115"/>
      <c r="EYO499" s="110"/>
      <c r="EYP499" s="110"/>
      <c r="EYQ499" s="110"/>
      <c r="EYR499" s="111"/>
      <c r="EYS499" s="111"/>
      <c r="EYT499" s="110"/>
      <c r="EYU499" s="110"/>
      <c r="EYV499" s="110"/>
      <c r="EYW499" s="110"/>
      <c r="EYX499" s="110"/>
      <c r="EYY499" s="110"/>
      <c r="EYZ499" s="110"/>
      <c r="EZA499" s="110"/>
      <c r="EZB499" s="110"/>
      <c r="EZC499" s="113"/>
      <c r="EZD499" s="112"/>
      <c r="EZE499" s="115"/>
      <c r="EZF499" s="110"/>
      <c r="EZG499" s="110"/>
      <c r="EZH499" s="110"/>
      <c r="EZI499" s="111"/>
      <c r="EZJ499" s="111"/>
      <c r="EZK499" s="110"/>
      <c r="EZL499" s="110"/>
      <c r="EZM499" s="110"/>
      <c r="EZN499" s="110"/>
      <c r="EZO499" s="110"/>
      <c r="EZP499" s="110"/>
      <c r="EZQ499" s="110"/>
      <c r="EZR499" s="110"/>
      <c r="EZS499" s="110"/>
      <c r="EZT499" s="113"/>
      <c r="EZU499" s="112"/>
      <c r="EZV499" s="115"/>
      <c r="EZW499" s="110"/>
      <c r="EZX499" s="110"/>
      <c r="EZY499" s="110"/>
      <c r="EZZ499" s="111"/>
      <c r="FAA499" s="111"/>
      <c r="FAB499" s="110"/>
      <c r="FAC499" s="110"/>
      <c r="FAD499" s="110"/>
      <c r="FAE499" s="110"/>
      <c r="FAF499" s="110"/>
      <c r="FAG499" s="110"/>
      <c r="FAH499" s="110"/>
      <c r="FAI499" s="110"/>
      <c r="FAJ499" s="110"/>
      <c r="FAK499" s="113"/>
      <c r="FAL499" s="112"/>
      <c r="FAM499" s="115"/>
      <c r="FAN499" s="110"/>
      <c r="FAO499" s="110"/>
      <c r="FAP499" s="110"/>
      <c r="FAQ499" s="111"/>
      <c r="FAR499" s="111"/>
      <c r="FAS499" s="110"/>
      <c r="FAT499" s="110"/>
      <c r="FAU499" s="110"/>
      <c r="FAV499" s="110"/>
      <c r="FAW499" s="110"/>
      <c r="FAX499" s="110"/>
      <c r="FAY499" s="110"/>
      <c r="FAZ499" s="110"/>
      <c r="FBA499" s="110"/>
      <c r="FBB499" s="113"/>
      <c r="FBC499" s="112"/>
      <c r="FBD499" s="115"/>
      <c r="FBE499" s="110"/>
      <c r="FBF499" s="110"/>
      <c r="FBG499" s="110"/>
      <c r="FBH499" s="111"/>
      <c r="FBI499" s="111"/>
      <c r="FBJ499" s="110"/>
      <c r="FBK499" s="110"/>
      <c r="FBL499" s="110"/>
      <c r="FBM499" s="110"/>
      <c r="FBN499" s="110"/>
      <c r="FBO499" s="110"/>
      <c r="FBP499" s="110"/>
      <c r="FBQ499" s="110"/>
      <c r="FBR499" s="110"/>
      <c r="FBS499" s="113"/>
      <c r="FBT499" s="112"/>
      <c r="FBU499" s="115"/>
      <c r="FBV499" s="110"/>
      <c r="FBW499" s="110"/>
      <c r="FBX499" s="110"/>
      <c r="FBY499" s="111"/>
      <c r="FBZ499" s="111"/>
      <c r="FCA499" s="110"/>
      <c r="FCB499" s="110"/>
      <c r="FCC499" s="110"/>
      <c r="FCD499" s="110"/>
      <c r="FCE499" s="110"/>
      <c r="FCF499" s="110"/>
      <c r="FCG499" s="110"/>
      <c r="FCH499" s="110"/>
      <c r="FCI499" s="110"/>
      <c r="FCJ499" s="113"/>
      <c r="FCK499" s="112"/>
      <c r="FCL499" s="115"/>
      <c r="FCM499" s="110"/>
      <c r="FCN499" s="110"/>
      <c r="FCO499" s="110"/>
      <c r="FCP499" s="111"/>
      <c r="FCQ499" s="111"/>
      <c r="FCR499" s="110"/>
      <c r="FCS499" s="110"/>
      <c r="FCT499" s="110"/>
      <c r="FCU499" s="110"/>
      <c r="FCV499" s="110"/>
      <c r="FCW499" s="110"/>
      <c r="FCX499" s="110"/>
      <c r="FCY499" s="110"/>
      <c r="FCZ499" s="110"/>
      <c r="FDA499" s="113"/>
      <c r="FDB499" s="112"/>
      <c r="FDC499" s="115"/>
      <c r="FDD499" s="110"/>
      <c r="FDE499" s="110"/>
      <c r="FDF499" s="110"/>
      <c r="FDG499" s="111"/>
      <c r="FDH499" s="111"/>
      <c r="FDI499" s="110"/>
      <c r="FDJ499" s="110"/>
      <c r="FDK499" s="110"/>
      <c r="FDL499" s="110"/>
      <c r="FDM499" s="110"/>
      <c r="FDN499" s="110"/>
      <c r="FDO499" s="110"/>
      <c r="FDP499" s="110"/>
      <c r="FDQ499" s="110"/>
      <c r="FDR499" s="113"/>
      <c r="FDS499" s="112"/>
      <c r="FDT499" s="115"/>
      <c r="FDU499" s="110"/>
      <c r="FDV499" s="110"/>
      <c r="FDW499" s="110"/>
      <c r="FDX499" s="111"/>
      <c r="FDY499" s="111"/>
      <c r="FDZ499" s="110"/>
      <c r="FEA499" s="110"/>
      <c r="FEB499" s="110"/>
      <c r="FEC499" s="110"/>
      <c r="FED499" s="110"/>
      <c r="FEE499" s="110"/>
      <c r="FEF499" s="110"/>
      <c r="FEG499" s="110"/>
      <c r="FEH499" s="110"/>
      <c r="FEI499" s="113"/>
      <c r="FEJ499" s="112"/>
      <c r="FEK499" s="115"/>
      <c r="FEL499" s="110"/>
      <c r="FEM499" s="110"/>
      <c r="FEN499" s="110"/>
      <c r="FEO499" s="111"/>
      <c r="FEP499" s="111"/>
      <c r="FEQ499" s="110"/>
      <c r="FER499" s="110"/>
      <c r="FES499" s="110"/>
      <c r="FET499" s="110"/>
      <c r="FEU499" s="110"/>
      <c r="FEV499" s="110"/>
      <c r="FEW499" s="110"/>
      <c r="FEX499" s="110"/>
      <c r="FEY499" s="110"/>
      <c r="FEZ499" s="113"/>
      <c r="FFA499" s="112"/>
      <c r="FFB499" s="115"/>
      <c r="FFC499" s="110"/>
      <c r="FFD499" s="110"/>
      <c r="FFE499" s="110"/>
      <c r="FFF499" s="111"/>
      <c r="FFG499" s="111"/>
      <c r="FFH499" s="110"/>
      <c r="FFI499" s="110"/>
      <c r="FFJ499" s="110"/>
      <c r="FFK499" s="110"/>
      <c r="FFL499" s="110"/>
      <c r="FFM499" s="110"/>
      <c r="FFN499" s="110"/>
      <c r="FFO499" s="110"/>
      <c r="FFP499" s="110"/>
      <c r="FFQ499" s="113"/>
      <c r="FFR499" s="112"/>
      <c r="FFS499" s="115"/>
      <c r="FFT499" s="110"/>
      <c r="FFU499" s="110"/>
      <c r="FFV499" s="110"/>
      <c r="FFW499" s="111"/>
      <c r="FFX499" s="111"/>
      <c r="FFY499" s="110"/>
      <c r="FFZ499" s="110"/>
      <c r="FGA499" s="110"/>
      <c r="FGB499" s="110"/>
      <c r="FGC499" s="110"/>
      <c r="FGD499" s="110"/>
      <c r="FGE499" s="110"/>
      <c r="FGF499" s="110"/>
      <c r="FGG499" s="110"/>
      <c r="FGH499" s="113"/>
      <c r="FGI499" s="112"/>
      <c r="FGJ499" s="115"/>
      <c r="FGK499" s="110"/>
      <c r="FGL499" s="110"/>
      <c r="FGM499" s="110"/>
      <c r="FGN499" s="111"/>
      <c r="FGO499" s="111"/>
      <c r="FGP499" s="110"/>
      <c r="FGQ499" s="110"/>
      <c r="FGR499" s="110"/>
      <c r="FGS499" s="110"/>
      <c r="FGT499" s="110"/>
      <c r="FGU499" s="110"/>
      <c r="FGV499" s="110"/>
      <c r="FGW499" s="110"/>
      <c r="FGX499" s="110"/>
      <c r="FGY499" s="113"/>
      <c r="FGZ499" s="112"/>
      <c r="FHA499" s="115"/>
      <c r="FHB499" s="110"/>
      <c r="FHC499" s="110"/>
      <c r="FHD499" s="110"/>
      <c r="FHE499" s="111"/>
      <c r="FHF499" s="111"/>
      <c r="FHG499" s="110"/>
      <c r="FHH499" s="110"/>
      <c r="FHI499" s="110"/>
      <c r="FHJ499" s="110"/>
      <c r="FHK499" s="110"/>
      <c r="FHL499" s="110"/>
      <c r="FHM499" s="110"/>
      <c r="FHN499" s="110"/>
      <c r="FHO499" s="110"/>
      <c r="FHP499" s="113"/>
      <c r="FHQ499" s="112"/>
      <c r="FHR499" s="115"/>
      <c r="FHS499" s="110"/>
      <c r="FHT499" s="110"/>
      <c r="FHU499" s="110"/>
      <c r="FHV499" s="111"/>
      <c r="FHW499" s="111"/>
      <c r="FHX499" s="110"/>
      <c r="FHY499" s="110"/>
      <c r="FHZ499" s="110"/>
      <c r="FIA499" s="110"/>
      <c r="FIB499" s="110"/>
      <c r="FIC499" s="110"/>
      <c r="FID499" s="110"/>
      <c r="FIE499" s="110"/>
      <c r="FIF499" s="110"/>
      <c r="FIG499" s="113"/>
      <c r="FIH499" s="112"/>
      <c r="FII499" s="115"/>
      <c r="FIJ499" s="110"/>
      <c r="FIK499" s="110"/>
      <c r="FIL499" s="110"/>
      <c r="FIM499" s="111"/>
      <c r="FIN499" s="111"/>
      <c r="FIO499" s="110"/>
      <c r="FIP499" s="110"/>
      <c r="FIQ499" s="110"/>
      <c r="FIR499" s="110"/>
      <c r="FIS499" s="110"/>
      <c r="FIT499" s="110"/>
      <c r="FIU499" s="110"/>
      <c r="FIV499" s="110"/>
      <c r="FIW499" s="110"/>
      <c r="FIX499" s="113"/>
      <c r="FIY499" s="112"/>
      <c r="FIZ499" s="115"/>
      <c r="FJA499" s="110"/>
      <c r="FJB499" s="110"/>
      <c r="FJC499" s="110"/>
      <c r="FJD499" s="111"/>
      <c r="FJE499" s="111"/>
      <c r="FJF499" s="110"/>
      <c r="FJG499" s="110"/>
      <c r="FJH499" s="110"/>
      <c r="FJI499" s="110"/>
      <c r="FJJ499" s="110"/>
      <c r="FJK499" s="110"/>
      <c r="FJL499" s="110"/>
      <c r="FJM499" s="110"/>
      <c r="FJN499" s="110"/>
      <c r="FJO499" s="113"/>
      <c r="FJP499" s="112"/>
      <c r="FJQ499" s="115"/>
      <c r="FJR499" s="110"/>
      <c r="FJS499" s="110"/>
      <c r="FJT499" s="110"/>
      <c r="FJU499" s="111"/>
      <c r="FJV499" s="111"/>
      <c r="FJW499" s="110"/>
      <c r="FJX499" s="110"/>
      <c r="FJY499" s="110"/>
      <c r="FJZ499" s="110"/>
      <c r="FKA499" s="110"/>
      <c r="FKB499" s="110"/>
      <c r="FKC499" s="110"/>
      <c r="FKD499" s="110"/>
      <c r="FKE499" s="110"/>
      <c r="FKF499" s="113"/>
      <c r="FKG499" s="112"/>
      <c r="FKH499" s="115"/>
      <c r="FKI499" s="110"/>
      <c r="FKJ499" s="110"/>
      <c r="FKK499" s="110"/>
      <c r="FKL499" s="111"/>
      <c r="FKM499" s="111"/>
      <c r="FKN499" s="110"/>
      <c r="FKO499" s="110"/>
      <c r="FKP499" s="110"/>
      <c r="FKQ499" s="110"/>
      <c r="FKR499" s="110"/>
      <c r="FKS499" s="110"/>
      <c r="FKT499" s="110"/>
      <c r="FKU499" s="110"/>
      <c r="FKV499" s="110"/>
      <c r="FKW499" s="113"/>
      <c r="FKX499" s="112"/>
      <c r="FKY499" s="115"/>
      <c r="FKZ499" s="110"/>
      <c r="FLA499" s="110"/>
      <c r="FLB499" s="110"/>
      <c r="FLC499" s="111"/>
      <c r="FLD499" s="111"/>
      <c r="FLE499" s="110"/>
      <c r="FLF499" s="110"/>
      <c r="FLG499" s="110"/>
      <c r="FLH499" s="110"/>
      <c r="FLI499" s="110"/>
      <c r="FLJ499" s="110"/>
      <c r="FLK499" s="110"/>
      <c r="FLL499" s="110"/>
      <c r="FLM499" s="110"/>
      <c r="FLN499" s="113"/>
      <c r="FLO499" s="112"/>
      <c r="FLP499" s="115"/>
      <c r="FLQ499" s="110"/>
      <c r="FLR499" s="110"/>
      <c r="FLS499" s="110"/>
      <c r="FLT499" s="111"/>
      <c r="FLU499" s="111"/>
      <c r="FLV499" s="110"/>
      <c r="FLW499" s="110"/>
      <c r="FLX499" s="110"/>
      <c r="FLY499" s="110"/>
      <c r="FLZ499" s="110"/>
      <c r="FMA499" s="110"/>
      <c r="FMB499" s="110"/>
      <c r="FMC499" s="110"/>
      <c r="FMD499" s="110"/>
      <c r="FME499" s="113"/>
      <c r="FMF499" s="112"/>
      <c r="FMG499" s="115"/>
      <c r="FMH499" s="110"/>
      <c r="FMI499" s="110"/>
      <c r="FMJ499" s="110"/>
      <c r="FMK499" s="111"/>
      <c r="FML499" s="111"/>
      <c r="FMM499" s="110"/>
      <c r="FMN499" s="110"/>
      <c r="FMO499" s="110"/>
      <c r="FMP499" s="110"/>
      <c r="FMQ499" s="110"/>
      <c r="FMR499" s="110"/>
      <c r="FMS499" s="110"/>
      <c r="FMT499" s="110"/>
      <c r="FMU499" s="110"/>
      <c r="FMV499" s="113"/>
      <c r="FMW499" s="112"/>
      <c r="FMX499" s="115"/>
      <c r="FMY499" s="110"/>
      <c r="FMZ499" s="110"/>
      <c r="FNA499" s="110"/>
      <c r="FNB499" s="111"/>
      <c r="FNC499" s="111"/>
      <c r="FND499" s="110"/>
      <c r="FNE499" s="110"/>
      <c r="FNF499" s="110"/>
      <c r="FNG499" s="110"/>
      <c r="FNH499" s="110"/>
      <c r="FNI499" s="110"/>
      <c r="FNJ499" s="110"/>
      <c r="FNK499" s="110"/>
      <c r="FNL499" s="110"/>
      <c r="FNM499" s="113"/>
      <c r="FNN499" s="112"/>
      <c r="FNO499" s="115"/>
      <c r="FNP499" s="110"/>
      <c r="FNQ499" s="110"/>
      <c r="FNR499" s="110"/>
      <c r="FNS499" s="111"/>
      <c r="FNT499" s="111"/>
      <c r="FNU499" s="110"/>
      <c r="FNV499" s="110"/>
      <c r="FNW499" s="110"/>
      <c r="FNX499" s="110"/>
      <c r="FNY499" s="110"/>
      <c r="FNZ499" s="110"/>
      <c r="FOA499" s="110"/>
      <c r="FOB499" s="110"/>
      <c r="FOC499" s="110"/>
      <c r="FOD499" s="113"/>
      <c r="FOE499" s="112"/>
      <c r="FOF499" s="115"/>
      <c r="FOG499" s="110"/>
      <c r="FOH499" s="110"/>
      <c r="FOI499" s="110"/>
      <c r="FOJ499" s="111"/>
      <c r="FOK499" s="111"/>
      <c r="FOL499" s="110"/>
      <c r="FOM499" s="110"/>
      <c r="FON499" s="110"/>
      <c r="FOO499" s="110"/>
      <c r="FOP499" s="110"/>
      <c r="FOQ499" s="110"/>
      <c r="FOR499" s="110"/>
      <c r="FOS499" s="110"/>
      <c r="FOT499" s="110"/>
      <c r="FOU499" s="113"/>
      <c r="FOV499" s="112"/>
      <c r="FOW499" s="115"/>
      <c r="FOX499" s="110"/>
      <c r="FOY499" s="110"/>
      <c r="FOZ499" s="110"/>
      <c r="FPA499" s="111"/>
      <c r="FPB499" s="111"/>
      <c r="FPC499" s="110"/>
      <c r="FPD499" s="110"/>
      <c r="FPE499" s="110"/>
      <c r="FPF499" s="110"/>
      <c r="FPG499" s="110"/>
      <c r="FPH499" s="110"/>
      <c r="FPI499" s="110"/>
      <c r="FPJ499" s="110"/>
      <c r="FPK499" s="110"/>
      <c r="FPL499" s="113"/>
      <c r="FPM499" s="112"/>
      <c r="FPN499" s="115"/>
      <c r="FPO499" s="110"/>
      <c r="FPP499" s="110"/>
      <c r="FPQ499" s="110"/>
      <c r="FPR499" s="111"/>
      <c r="FPS499" s="111"/>
      <c r="FPT499" s="110"/>
      <c r="FPU499" s="110"/>
      <c r="FPV499" s="110"/>
      <c r="FPW499" s="110"/>
      <c r="FPX499" s="110"/>
      <c r="FPY499" s="110"/>
      <c r="FPZ499" s="110"/>
      <c r="FQA499" s="110"/>
      <c r="FQB499" s="110"/>
      <c r="FQC499" s="113"/>
      <c r="FQD499" s="112"/>
      <c r="FQE499" s="115"/>
      <c r="FQF499" s="110"/>
      <c r="FQG499" s="110"/>
      <c r="FQH499" s="110"/>
      <c r="FQI499" s="111"/>
      <c r="FQJ499" s="111"/>
      <c r="FQK499" s="110"/>
      <c r="FQL499" s="110"/>
      <c r="FQM499" s="110"/>
      <c r="FQN499" s="110"/>
      <c r="FQO499" s="110"/>
      <c r="FQP499" s="110"/>
      <c r="FQQ499" s="110"/>
      <c r="FQR499" s="110"/>
      <c r="FQS499" s="110"/>
      <c r="FQT499" s="113"/>
      <c r="FQU499" s="112"/>
      <c r="FQV499" s="115"/>
      <c r="FQW499" s="110"/>
      <c r="FQX499" s="110"/>
      <c r="FQY499" s="110"/>
      <c r="FQZ499" s="111"/>
      <c r="FRA499" s="111"/>
      <c r="FRB499" s="110"/>
      <c r="FRC499" s="110"/>
      <c r="FRD499" s="110"/>
      <c r="FRE499" s="110"/>
      <c r="FRF499" s="110"/>
      <c r="FRG499" s="110"/>
      <c r="FRH499" s="110"/>
      <c r="FRI499" s="110"/>
      <c r="FRJ499" s="110"/>
      <c r="FRK499" s="113"/>
      <c r="FRL499" s="112"/>
      <c r="FRM499" s="115"/>
      <c r="FRN499" s="110"/>
      <c r="FRO499" s="110"/>
      <c r="FRP499" s="110"/>
      <c r="FRQ499" s="111"/>
      <c r="FRR499" s="111"/>
      <c r="FRS499" s="110"/>
      <c r="FRT499" s="110"/>
      <c r="FRU499" s="110"/>
      <c r="FRV499" s="110"/>
      <c r="FRW499" s="110"/>
      <c r="FRX499" s="110"/>
      <c r="FRY499" s="110"/>
      <c r="FRZ499" s="110"/>
      <c r="FSA499" s="110"/>
      <c r="FSB499" s="113"/>
      <c r="FSC499" s="112"/>
      <c r="FSD499" s="115"/>
      <c r="FSE499" s="110"/>
      <c r="FSF499" s="110"/>
      <c r="FSG499" s="110"/>
      <c r="FSH499" s="111"/>
      <c r="FSI499" s="111"/>
      <c r="FSJ499" s="110"/>
      <c r="FSK499" s="110"/>
      <c r="FSL499" s="110"/>
      <c r="FSM499" s="110"/>
      <c r="FSN499" s="110"/>
      <c r="FSO499" s="110"/>
      <c r="FSP499" s="110"/>
      <c r="FSQ499" s="110"/>
      <c r="FSR499" s="110"/>
      <c r="FSS499" s="113"/>
      <c r="FST499" s="112"/>
      <c r="FSU499" s="115"/>
      <c r="FSV499" s="110"/>
      <c r="FSW499" s="110"/>
      <c r="FSX499" s="110"/>
      <c r="FSY499" s="111"/>
      <c r="FSZ499" s="111"/>
      <c r="FTA499" s="110"/>
      <c r="FTB499" s="110"/>
      <c r="FTC499" s="110"/>
      <c r="FTD499" s="110"/>
      <c r="FTE499" s="110"/>
      <c r="FTF499" s="110"/>
      <c r="FTG499" s="110"/>
      <c r="FTH499" s="110"/>
      <c r="FTI499" s="110"/>
      <c r="FTJ499" s="113"/>
      <c r="FTK499" s="112"/>
      <c r="FTL499" s="115"/>
      <c r="FTM499" s="110"/>
      <c r="FTN499" s="110"/>
      <c r="FTO499" s="110"/>
      <c r="FTP499" s="111"/>
      <c r="FTQ499" s="111"/>
      <c r="FTR499" s="110"/>
      <c r="FTS499" s="110"/>
      <c r="FTT499" s="110"/>
      <c r="FTU499" s="110"/>
      <c r="FTV499" s="110"/>
      <c r="FTW499" s="110"/>
      <c r="FTX499" s="110"/>
      <c r="FTY499" s="110"/>
      <c r="FTZ499" s="110"/>
      <c r="FUA499" s="113"/>
      <c r="FUB499" s="112"/>
      <c r="FUC499" s="115"/>
      <c r="FUD499" s="110"/>
      <c r="FUE499" s="110"/>
      <c r="FUF499" s="110"/>
      <c r="FUG499" s="111"/>
      <c r="FUH499" s="111"/>
      <c r="FUI499" s="110"/>
      <c r="FUJ499" s="110"/>
      <c r="FUK499" s="110"/>
      <c r="FUL499" s="110"/>
      <c r="FUM499" s="110"/>
      <c r="FUN499" s="110"/>
      <c r="FUO499" s="110"/>
      <c r="FUP499" s="110"/>
      <c r="FUQ499" s="110"/>
      <c r="FUR499" s="113"/>
      <c r="FUS499" s="112"/>
      <c r="FUT499" s="115"/>
      <c r="FUU499" s="110"/>
      <c r="FUV499" s="110"/>
      <c r="FUW499" s="110"/>
      <c r="FUX499" s="111"/>
      <c r="FUY499" s="111"/>
      <c r="FUZ499" s="110"/>
      <c r="FVA499" s="110"/>
      <c r="FVB499" s="110"/>
      <c r="FVC499" s="110"/>
      <c r="FVD499" s="110"/>
      <c r="FVE499" s="110"/>
      <c r="FVF499" s="110"/>
      <c r="FVG499" s="110"/>
      <c r="FVH499" s="110"/>
      <c r="FVI499" s="113"/>
      <c r="FVJ499" s="112"/>
      <c r="FVK499" s="115"/>
      <c r="FVL499" s="110"/>
      <c r="FVM499" s="110"/>
      <c r="FVN499" s="110"/>
      <c r="FVO499" s="111"/>
      <c r="FVP499" s="111"/>
      <c r="FVQ499" s="110"/>
      <c r="FVR499" s="110"/>
      <c r="FVS499" s="110"/>
      <c r="FVT499" s="110"/>
      <c r="FVU499" s="110"/>
      <c r="FVV499" s="110"/>
      <c r="FVW499" s="110"/>
      <c r="FVX499" s="110"/>
      <c r="FVY499" s="110"/>
      <c r="FVZ499" s="113"/>
      <c r="FWA499" s="112"/>
      <c r="FWB499" s="115"/>
      <c r="FWC499" s="110"/>
      <c r="FWD499" s="110"/>
      <c r="FWE499" s="110"/>
      <c r="FWF499" s="111"/>
      <c r="FWG499" s="111"/>
      <c r="FWH499" s="110"/>
      <c r="FWI499" s="110"/>
      <c r="FWJ499" s="110"/>
      <c r="FWK499" s="110"/>
      <c r="FWL499" s="110"/>
      <c r="FWM499" s="110"/>
      <c r="FWN499" s="110"/>
      <c r="FWO499" s="110"/>
      <c r="FWP499" s="110"/>
      <c r="FWQ499" s="113"/>
      <c r="FWR499" s="112"/>
      <c r="FWS499" s="115"/>
      <c r="FWT499" s="110"/>
      <c r="FWU499" s="110"/>
      <c r="FWV499" s="110"/>
      <c r="FWW499" s="111"/>
      <c r="FWX499" s="111"/>
      <c r="FWY499" s="110"/>
      <c r="FWZ499" s="110"/>
      <c r="FXA499" s="110"/>
      <c r="FXB499" s="110"/>
      <c r="FXC499" s="110"/>
      <c r="FXD499" s="110"/>
      <c r="FXE499" s="110"/>
      <c r="FXF499" s="110"/>
      <c r="FXG499" s="110"/>
      <c r="FXH499" s="113"/>
      <c r="FXI499" s="112"/>
      <c r="FXJ499" s="115"/>
      <c r="FXK499" s="110"/>
      <c r="FXL499" s="110"/>
      <c r="FXM499" s="110"/>
      <c r="FXN499" s="111"/>
      <c r="FXO499" s="111"/>
      <c r="FXP499" s="110"/>
      <c r="FXQ499" s="110"/>
      <c r="FXR499" s="110"/>
      <c r="FXS499" s="110"/>
      <c r="FXT499" s="110"/>
      <c r="FXU499" s="110"/>
      <c r="FXV499" s="110"/>
      <c r="FXW499" s="110"/>
      <c r="FXX499" s="110"/>
      <c r="FXY499" s="113"/>
      <c r="FXZ499" s="112"/>
      <c r="FYA499" s="115"/>
      <c r="FYB499" s="110"/>
      <c r="FYC499" s="110"/>
      <c r="FYD499" s="110"/>
      <c r="FYE499" s="111"/>
      <c r="FYF499" s="111"/>
      <c r="FYG499" s="110"/>
      <c r="FYH499" s="110"/>
      <c r="FYI499" s="110"/>
      <c r="FYJ499" s="110"/>
      <c r="FYK499" s="110"/>
      <c r="FYL499" s="110"/>
      <c r="FYM499" s="110"/>
      <c r="FYN499" s="110"/>
      <c r="FYO499" s="110"/>
      <c r="FYP499" s="113"/>
      <c r="FYQ499" s="112"/>
      <c r="FYR499" s="115"/>
      <c r="FYS499" s="110"/>
      <c r="FYT499" s="110"/>
      <c r="FYU499" s="110"/>
      <c r="FYV499" s="111"/>
      <c r="FYW499" s="111"/>
      <c r="FYX499" s="110"/>
      <c r="FYY499" s="110"/>
      <c r="FYZ499" s="110"/>
      <c r="FZA499" s="110"/>
      <c r="FZB499" s="110"/>
      <c r="FZC499" s="110"/>
      <c r="FZD499" s="110"/>
      <c r="FZE499" s="110"/>
      <c r="FZF499" s="110"/>
      <c r="FZG499" s="113"/>
      <c r="FZH499" s="112"/>
      <c r="FZI499" s="115"/>
      <c r="FZJ499" s="110"/>
      <c r="FZK499" s="110"/>
      <c r="FZL499" s="110"/>
      <c r="FZM499" s="111"/>
      <c r="FZN499" s="111"/>
      <c r="FZO499" s="110"/>
      <c r="FZP499" s="110"/>
      <c r="FZQ499" s="110"/>
      <c r="FZR499" s="110"/>
      <c r="FZS499" s="110"/>
      <c r="FZT499" s="110"/>
      <c r="FZU499" s="110"/>
      <c r="FZV499" s="110"/>
      <c r="FZW499" s="110"/>
      <c r="FZX499" s="113"/>
      <c r="FZY499" s="112"/>
      <c r="FZZ499" s="115"/>
      <c r="GAA499" s="110"/>
      <c r="GAB499" s="110"/>
      <c r="GAC499" s="110"/>
      <c r="GAD499" s="111"/>
      <c r="GAE499" s="111"/>
      <c r="GAF499" s="110"/>
      <c r="GAG499" s="110"/>
      <c r="GAH499" s="110"/>
      <c r="GAI499" s="110"/>
      <c r="GAJ499" s="110"/>
      <c r="GAK499" s="110"/>
      <c r="GAL499" s="110"/>
      <c r="GAM499" s="110"/>
      <c r="GAN499" s="110"/>
      <c r="GAO499" s="113"/>
      <c r="GAP499" s="112"/>
      <c r="GAQ499" s="115"/>
      <c r="GAR499" s="110"/>
      <c r="GAS499" s="110"/>
      <c r="GAT499" s="110"/>
      <c r="GAU499" s="111"/>
      <c r="GAV499" s="111"/>
      <c r="GAW499" s="110"/>
      <c r="GAX499" s="110"/>
      <c r="GAY499" s="110"/>
      <c r="GAZ499" s="110"/>
      <c r="GBA499" s="110"/>
      <c r="GBB499" s="110"/>
      <c r="GBC499" s="110"/>
      <c r="GBD499" s="110"/>
      <c r="GBE499" s="110"/>
      <c r="GBF499" s="113"/>
      <c r="GBG499" s="112"/>
      <c r="GBH499" s="115"/>
      <c r="GBI499" s="110"/>
      <c r="GBJ499" s="110"/>
      <c r="GBK499" s="110"/>
      <c r="GBL499" s="111"/>
      <c r="GBM499" s="111"/>
      <c r="GBN499" s="110"/>
      <c r="GBO499" s="110"/>
      <c r="GBP499" s="110"/>
      <c r="GBQ499" s="110"/>
      <c r="GBR499" s="110"/>
      <c r="GBS499" s="110"/>
      <c r="GBT499" s="110"/>
      <c r="GBU499" s="110"/>
      <c r="GBV499" s="110"/>
      <c r="GBW499" s="113"/>
      <c r="GBX499" s="112"/>
      <c r="GBY499" s="115"/>
      <c r="GBZ499" s="110"/>
      <c r="GCA499" s="110"/>
      <c r="GCB499" s="110"/>
      <c r="GCC499" s="111"/>
      <c r="GCD499" s="111"/>
      <c r="GCE499" s="110"/>
      <c r="GCF499" s="110"/>
      <c r="GCG499" s="110"/>
      <c r="GCH499" s="110"/>
      <c r="GCI499" s="110"/>
      <c r="GCJ499" s="110"/>
      <c r="GCK499" s="110"/>
      <c r="GCL499" s="110"/>
      <c r="GCM499" s="110"/>
      <c r="GCN499" s="113"/>
      <c r="GCO499" s="112"/>
      <c r="GCP499" s="115"/>
      <c r="GCQ499" s="110"/>
      <c r="GCR499" s="110"/>
      <c r="GCS499" s="110"/>
      <c r="GCT499" s="111"/>
      <c r="GCU499" s="111"/>
      <c r="GCV499" s="110"/>
      <c r="GCW499" s="110"/>
      <c r="GCX499" s="110"/>
      <c r="GCY499" s="110"/>
      <c r="GCZ499" s="110"/>
      <c r="GDA499" s="110"/>
      <c r="GDB499" s="110"/>
      <c r="GDC499" s="110"/>
      <c r="GDD499" s="110"/>
      <c r="GDE499" s="113"/>
      <c r="GDF499" s="112"/>
      <c r="GDG499" s="115"/>
      <c r="GDH499" s="110"/>
      <c r="GDI499" s="110"/>
      <c r="GDJ499" s="110"/>
      <c r="GDK499" s="111"/>
      <c r="GDL499" s="111"/>
      <c r="GDM499" s="110"/>
      <c r="GDN499" s="110"/>
      <c r="GDO499" s="110"/>
      <c r="GDP499" s="110"/>
      <c r="GDQ499" s="110"/>
      <c r="GDR499" s="110"/>
      <c r="GDS499" s="110"/>
      <c r="GDT499" s="110"/>
      <c r="GDU499" s="110"/>
      <c r="GDV499" s="113"/>
      <c r="GDW499" s="112"/>
      <c r="GDX499" s="115"/>
      <c r="GDY499" s="110"/>
      <c r="GDZ499" s="110"/>
      <c r="GEA499" s="110"/>
      <c r="GEB499" s="111"/>
      <c r="GEC499" s="111"/>
      <c r="GED499" s="110"/>
      <c r="GEE499" s="110"/>
      <c r="GEF499" s="110"/>
      <c r="GEG499" s="110"/>
      <c r="GEH499" s="110"/>
      <c r="GEI499" s="110"/>
      <c r="GEJ499" s="110"/>
      <c r="GEK499" s="110"/>
      <c r="GEL499" s="110"/>
      <c r="GEM499" s="113"/>
      <c r="GEN499" s="112"/>
      <c r="GEO499" s="115"/>
      <c r="GEP499" s="110"/>
      <c r="GEQ499" s="110"/>
      <c r="GER499" s="110"/>
      <c r="GES499" s="111"/>
      <c r="GET499" s="111"/>
      <c r="GEU499" s="110"/>
      <c r="GEV499" s="110"/>
      <c r="GEW499" s="110"/>
      <c r="GEX499" s="110"/>
      <c r="GEY499" s="110"/>
      <c r="GEZ499" s="110"/>
      <c r="GFA499" s="110"/>
      <c r="GFB499" s="110"/>
      <c r="GFC499" s="110"/>
      <c r="GFD499" s="113"/>
      <c r="GFE499" s="112"/>
      <c r="GFF499" s="115"/>
      <c r="GFG499" s="110"/>
      <c r="GFH499" s="110"/>
      <c r="GFI499" s="110"/>
      <c r="GFJ499" s="111"/>
      <c r="GFK499" s="111"/>
      <c r="GFL499" s="110"/>
      <c r="GFM499" s="110"/>
      <c r="GFN499" s="110"/>
      <c r="GFO499" s="110"/>
      <c r="GFP499" s="110"/>
      <c r="GFQ499" s="110"/>
      <c r="GFR499" s="110"/>
      <c r="GFS499" s="110"/>
      <c r="GFT499" s="110"/>
      <c r="GFU499" s="113"/>
      <c r="GFV499" s="112"/>
      <c r="GFW499" s="115"/>
      <c r="GFX499" s="110"/>
      <c r="GFY499" s="110"/>
      <c r="GFZ499" s="110"/>
      <c r="GGA499" s="111"/>
      <c r="GGB499" s="111"/>
      <c r="GGC499" s="110"/>
      <c r="GGD499" s="110"/>
      <c r="GGE499" s="110"/>
      <c r="GGF499" s="110"/>
      <c r="GGG499" s="110"/>
      <c r="GGH499" s="110"/>
      <c r="GGI499" s="110"/>
      <c r="GGJ499" s="110"/>
      <c r="GGK499" s="110"/>
      <c r="GGL499" s="113"/>
      <c r="GGM499" s="112"/>
      <c r="GGN499" s="115"/>
      <c r="GGO499" s="110"/>
      <c r="GGP499" s="110"/>
      <c r="GGQ499" s="110"/>
      <c r="GGR499" s="111"/>
      <c r="GGS499" s="111"/>
      <c r="GGT499" s="110"/>
      <c r="GGU499" s="110"/>
      <c r="GGV499" s="110"/>
      <c r="GGW499" s="110"/>
      <c r="GGX499" s="110"/>
      <c r="GGY499" s="110"/>
      <c r="GGZ499" s="110"/>
      <c r="GHA499" s="110"/>
      <c r="GHB499" s="110"/>
      <c r="GHC499" s="113"/>
      <c r="GHD499" s="112"/>
      <c r="GHE499" s="115"/>
      <c r="GHF499" s="110"/>
      <c r="GHG499" s="110"/>
      <c r="GHH499" s="110"/>
      <c r="GHI499" s="111"/>
      <c r="GHJ499" s="111"/>
      <c r="GHK499" s="110"/>
      <c r="GHL499" s="110"/>
      <c r="GHM499" s="110"/>
      <c r="GHN499" s="110"/>
      <c r="GHO499" s="110"/>
      <c r="GHP499" s="110"/>
      <c r="GHQ499" s="110"/>
      <c r="GHR499" s="110"/>
      <c r="GHS499" s="110"/>
      <c r="GHT499" s="113"/>
      <c r="GHU499" s="112"/>
      <c r="GHV499" s="115"/>
      <c r="GHW499" s="110"/>
      <c r="GHX499" s="110"/>
      <c r="GHY499" s="110"/>
      <c r="GHZ499" s="111"/>
      <c r="GIA499" s="111"/>
      <c r="GIB499" s="110"/>
      <c r="GIC499" s="110"/>
      <c r="GID499" s="110"/>
      <c r="GIE499" s="110"/>
      <c r="GIF499" s="110"/>
      <c r="GIG499" s="110"/>
      <c r="GIH499" s="110"/>
      <c r="GII499" s="110"/>
      <c r="GIJ499" s="110"/>
      <c r="GIK499" s="113"/>
      <c r="GIL499" s="112"/>
      <c r="GIM499" s="115"/>
      <c r="GIN499" s="110"/>
      <c r="GIO499" s="110"/>
      <c r="GIP499" s="110"/>
      <c r="GIQ499" s="111"/>
      <c r="GIR499" s="111"/>
      <c r="GIS499" s="110"/>
      <c r="GIT499" s="110"/>
      <c r="GIU499" s="110"/>
      <c r="GIV499" s="110"/>
      <c r="GIW499" s="110"/>
      <c r="GIX499" s="110"/>
      <c r="GIY499" s="110"/>
      <c r="GIZ499" s="110"/>
      <c r="GJA499" s="110"/>
      <c r="GJB499" s="113"/>
      <c r="GJC499" s="112"/>
      <c r="GJD499" s="115"/>
      <c r="GJE499" s="110"/>
      <c r="GJF499" s="110"/>
      <c r="GJG499" s="110"/>
      <c r="GJH499" s="111"/>
      <c r="GJI499" s="111"/>
      <c r="GJJ499" s="110"/>
      <c r="GJK499" s="110"/>
      <c r="GJL499" s="110"/>
      <c r="GJM499" s="110"/>
      <c r="GJN499" s="110"/>
      <c r="GJO499" s="110"/>
      <c r="GJP499" s="110"/>
      <c r="GJQ499" s="110"/>
      <c r="GJR499" s="110"/>
      <c r="GJS499" s="113"/>
      <c r="GJT499" s="112"/>
      <c r="GJU499" s="115"/>
      <c r="GJV499" s="110"/>
      <c r="GJW499" s="110"/>
      <c r="GJX499" s="110"/>
      <c r="GJY499" s="111"/>
      <c r="GJZ499" s="111"/>
      <c r="GKA499" s="110"/>
      <c r="GKB499" s="110"/>
      <c r="GKC499" s="110"/>
      <c r="GKD499" s="110"/>
      <c r="GKE499" s="110"/>
      <c r="GKF499" s="110"/>
      <c r="GKG499" s="110"/>
      <c r="GKH499" s="110"/>
      <c r="GKI499" s="110"/>
      <c r="GKJ499" s="113"/>
      <c r="GKK499" s="112"/>
      <c r="GKL499" s="115"/>
      <c r="GKM499" s="110"/>
      <c r="GKN499" s="110"/>
      <c r="GKO499" s="110"/>
      <c r="GKP499" s="111"/>
      <c r="GKQ499" s="111"/>
      <c r="GKR499" s="110"/>
      <c r="GKS499" s="110"/>
      <c r="GKT499" s="110"/>
      <c r="GKU499" s="110"/>
      <c r="GKV499" s="110"/>
      <c r="GKW499" s="110"/>
      <c r="GKX499" s="110"/>
      <c r="GKY499" s="110"/>
      <c r="GKZ499" s="110"/>
      <c r="GLA499" s="113"/>
      <c r="GLB499" s="112"/>
      <c r="GLC499" s="115"/>
      <c r="GLD499" s="110"/>
      <c r="GLE499" s="110"/>
      <c r="GLF499" s="110"/>
      <c r="GLG499" s="111"/>
      <c r="GLH499" s="111"/>
      <c r="GLI499" s="110"/>
      <c r="GLJ499" s="110"/>
      <c r="GLK499" s="110"/>
      <c r="GLL499" s="110"/>
      <c r="GLM499" s="110"/>
      <c r="GLN499" s="110"/>
      <c r="GLO499" s="110"/>
      <c r="GLP499" s="110"/>
      <c r="GLQ499" s="110"/>
      <c r="GLR499" s="113"/>
      <c r="GLS499" s="112"/>
      <c r="GLT499" s="115"/>
      <c r="GLU499" s="110"/>
      <c r="GLV499" s="110"/>
      <c r="GLW499" s="110"/>
      <c r="GLX499" s="111"/>
      <c r="GLY499" s="111"/>
      <c r="GLZ499" s="110"/>
      <c r="GMA499" s="110"/>
      <c r="GMB499" s="110"/>
      <c r="GMC499" s="110"/>
      <c r="GMD499" s="110"/>
      <c r="GME499" s="110"/>
      <c r="GMF499" s="110"/>
      <c r="GMG499" s="110"/>
      <c r="GMH499" s="110"/>
      <c r="GMI499" s="113"/>
      <c r="GMJ499" s="112"/>
      <c r="GMK499" s="115"/>
      <c r="GML499" s="110"/>
      <c r="GMM499" s="110"/>
      <c r="GMN499" s="110"/>
      <c r="GMO499" s="111"/>
      <c r="GMP499" s="111"/>
      <c r="GMQ499" s="110"/>
      <c r="GMR499" s="110"/>
      <c r="GMS499" s="110"/>
      <c r="GMT499" s="110"/>
      <c r="GMU499" s="110"/>
      <c r="GMV499" s="110"/>
      <c r="GMW499" s="110"/>
      <c r="GMX499" s="110"/>
      <c r="GMY499" s="110"/>
      <c r="GMZ499" s="113"/>
      <c r="GNA499" s="112"/>
      <c r="GNB499" s="115"/>
      <c r="GNC499" s="110"/>
      <c r="GND499" s="110"/>
      <c r="GNE499" s="110"/>
      <c r="GNF499" s="111"/>
      <c r="GNG499" s="111"/>
      <c r="GNH499" s="110"/>
      <c r="GNI499" s="110"/>
      <c r="GNJ499" s="110"/>
      <c r="GNK499" s="110"/>
      <c r="GNL499" s="110"/>
      <c r="GNM499" s="110"/>
      <c r="GNN499" s="110"/>
      <c r="GNO499" s="110"/>
      <c r="GNP499" s="110"/>
      <c r="GNQ499" s="113"/>
      <c r="GNR499" s="112"/>
      <c r="GNS499" s="115"/>
      <c r="GNT499" s="110"/>
      <c r="GNU499" s="110"/>
      <c r="GNV499" s="110"/>
      <c r="GNW499" s="111"/>
      <c r="GNX499" s="111"/>
      <c r="GNY499" s="110"/>
      <c r="GNZ499" s="110"/>
      <c r="GOA499" s="110"/>
      <c r="GOB499" s="110"/>
      <c r="GOC499" s="110"/>
      <c r="GOD499" s="110"/>
      <c r="GOE499" s="110"/>
      <c r="GOF499" s="110"/>
      <c r="GOG499" s="110"/>
      <c r="GOH499" s="113"/>
      <c r="GOI499" s="112"/>
      <c r="GOJ499" s="115"/>
      <c r="GOK499" s="110"/>
      <c r="GOL499" s="110"/>
      <c r="GOM499" s="110"/>
      <c r="GON499" s="111"/>
      <c r="GOO499" s="111"/>
      <c r="GOP499" s="110"/>
      <c r="GOQ499" s="110"/>
      <c r="GOR499" s="110"/>
      <c r="GOS499" s="110"/>
      <c r="GOT499" s="110"/>
      <c r="GOU499" s="110"/>
      <c r="GOV499" s="110"/>
      <c r="GOW499" s="110"/>
      <c r="GOX499" s="110"/>
      <c r="GOY499" s="113"/>
      <c r="GOZ499" s="112"/>
      <c r="GPA499" s="115"/>
      <c r="GPB499" s="110"/>
      <c r="GPC499" s="110"/>
      <c r="GPD499" s="110"/>
      <c r="GPE499" s="111"/>
      <c r="GPF499" s="111"/>
      <c r="GPG499" s="110"/>
      <c r="GPH499" s="110"/>
      <c r="GPI499" s="110"/>
      <c r="GPJ499" s="110"/>
      <c r="GPK499" s="110"/>
      <c r="GPL499" s="110"/>
      <c r="GPM499" s="110"/>
      <c r="GPN499" s="110"/>
      <c r="GPO499" s="110"/>
      <c r="GPP499" s="113"/>
      <c r="GPQ499" s="112"/>
      <c r="GPR499" s="115"/>
      <c r="GPS499" s="110"/>
      <c r="GPT499" s="110"/>
      <c r="GPU499" s="110"/>
      <c r="GPV499" s="111"/>
      <c r="GPW499" s="111"/>
      <c r="GPX499" s="110"/>
      <c r="GPY499" s="110"/>
      <c r="GPZ499" s="110"/>
      <c r="GQA499" s="110"/>
      <c r="GQB499" s="110"/>
      <c r="GQC499" s="110"/>
      <c r="GQD499" s="110"/>
      <c r="GQE499" s="110"/>
      <c r="GQF499" s="110"/>
      <c r="GQG499" s="113"/>
      <c r="GQH499" s="112"/>
      <c r="GQI499" s="115"/>
      <c r="GQJ499" s="110"/>
      <c r="GQK499" s="110"/>
      <c r="GQL499" s="110"/>
      <c r="GQM499" s="111"/>
      <c r="GQN499" s="111"/>
      <c r="GQO499" s="110"/>
      <c r="GQP499" s="110"/>
      <c r="GQQ499" s="110"/>
      <c r="GQR499" s="110"/>
      <c r="GQS499" s="110"/>
      <c r="GQT499" s="110"/>
      <c r="GQU499" s="110"/>
      <c r="GQV499" s="110"/>
      <c r="GQW499" s="110"/>
      <c r="GQX499" s="113"/>
      <c r="GQY499" s="112"/>
      <c r="GQZ499" s="115"/>
      <c r="GRA499" s="110"/>
      <c r="GRB499" s="110"/>
      <c r="GRC499" s="110"/>
      <c r="GRD499" s="111"/>
      <c r="GRE499" s="111"/>
      <c r="GRF499" s="110"/>
      <c r="GRG499" s="110"/>
      <c r="GRH499" s="110"/>
      <c r="GRI499" s="110"/>
      <c r="GRJ499" s="110"/>
      <c r="GRK499" s="110"/>
      <c r="GRL499" s="110"/>
      <c r="GRM499" s="110"/>
      <c r="GRN499" s="110"/>
      <c r="GRO499" s="113"/>
      <c r="GRP499" s="112"/>
      <c r="GRQ499" s="115"/>
      <c r="GRR499" s="110"/>
      <c r="GRS499" s="110"/>
      <c r="GRT499" s="110"/>
      <c r="GRU499" s="111"/>
      <c r="GRV499" s="111"/>
      <c r="GRW499" s="110"/>
      <c r="GRX499" s="110"/>
      <c r="GRY499" s="110"/>
      <c r="GRZ499" s="110"/>
      <c r="GSA499" s="110"/>
      <c r="GSB499" s="110"/>
      <c r="GSC499" s="110"/>
      <c r="GSD499" s="110"/>
      <c r="GSE499" s="110"/>
      <c r="GSF499" s="113"/>
      <c r="GSG499" s="112"/>
      <c r="GSH499" s="115"/>
      <c r="GSI499" s="110"/>
      <c r="GSJ499" s="110"/>
      <c r="GSK499" s="110"/>
      <c r="GSL499" s="111"/>
      <c r="GSM499" s="111"/>
      <c r="GSN499" s="110"/>
      <c r="GSO499" s="110"/>
      <c r="GSP499" s="110"/>
      <c r="GSQ499" s="110"/>
      <c r="GSR499" s="110"/>
      <c r="GSS499" s="110"/>
      <c r="GST499" s="110"/>
      <c r="GSU499" s="110"/>
      <c r="GSV499" s="110"/>
      <c r="GSW499" s="113"/>
      <c r="GSX499" s="112"/>
      <c r="GSY499" s="115"/>
      <c r="GSZ499" s="110"/>
      <c r="GTA499" s="110"/>
      <c r="GTB499" s="110"/>
      <c r="GTC499" s="111"/>
      <c r="GTD499" s="111"/>
      <c r="GTE499" s="110"/>
      <c r="GTF499" s="110"/>
      <c r="GTG499" s="110"/>
      <c r="GTH499" s="110"/>
      <c r="GTI499" s="110"/>
      <c r="GTJ499" s="110"/>
      <c r="GTK499" s="110"/>
      <c r="GTL499" s="110"/>
      <c r="GTM499" s="110"/>
      <c r="GTN499" s="113"/>
      <c r="GTO499" s="112"/>
      <c r="GTP499" s="115"/>
      <c r="GTQ499" s="110"/>
      <c r="GTR499" s="110"/>
      <c r="GTS499" s="110"/>
      <c r="GTT499" s="111"/>
      <c r="GTU499" s="111"/>
      <c r="GTV499" s="110"/>
      <c r="GTW499" s="110"/>
      <c r="GTX499" s="110"/>
      <c r="GTY499" s="110"/>
      <c r="GTZ499" s="110"/>
      <c r="GUA499" s="110"/>
      <c r="GUB499" s="110"/>
      <c r="GUC499" s="110"/>
      <c r="GUD499" s="110"/>
      <c r="GUE499" s="113"/>
      <c r="GUF499" s="112"/>
      <c r="GUG499" s="115"/>
      <c r="GUH499" s="110"/>
      <c r="GUI499" s="110"/>
      <c r="GUJ499" s="110"/>
      <c r="GUK499" s="111"/>
      <c r="GUL499" s="111"/>
      <c r="GUM499" s="110"/>
      <c r="GUN499" s="110"/>
      <c r="GUO499" s="110"/>
      <c r="GUP499" s="110"/>
      <c r="GUQ499" s="110"/>
      <c r="GUR499" s="110"/>
      <c r="GUS499" s="110"/>
      <c r="GUT499" s="110"/>
      <c r="GUU499" s="110"/>
      <c r="GUV499" s="113"/>
      <c r="GUW499" s="112"/>
      <c r="GUX499" s="115"/>
      <c r="GUY499" s="110"/>
      <c r="GUZ499" s="110"/>
      <c r="GVA499" s="110"/>
      <c r="GVB499" s="111"/>
      <c r="GVC499" s="111"/>
      <c r="GVD499" s="110"/>
      <c r="GVE499" s="110"/>
      <c r="GVF499" s="110"/>
      <c r="GVG499" s="110"/>
      <c r="GVH499" s="110"/>
      <c r="GVI499" s="110"/>
      <c r="GVJ499" s="110"/>
      <c r="GVK499" s="110"/>
      <c r="GVL499" s="110"/>
      <c r="GVM499" s="113"/>
      <c r="GVN499" s="112"/>
      <c r="GVO499" s="115"/>
      <c r="GVP499" s="110"/>
      <c r="GVQ499" s="110"/>
      <c r="GVR499" s="110"/>
      <c r="GVS499" s="111"/>
      <c r="GVT499" s="111"/>
      <c r="GVU499" s="110"/>
      <c r="GVV499" s="110"/>
      <c r="GVW499" s="110"/>
      <c r="GVX499" s="110"/>
      <c r="GVY499" s="110"/>
      <c r="GVZ499" s="110"/>
      <c r="GWA499" s="110"/>
      <c r="GWB499" s="110"/>
      <c r="GWC499" s="110"/>
      <c r="GWD499" s="113"/>
      <c r="GWE499" s="112"/>
      <c r="GWF499" s="115"/>
      <c r="GWG499" s="110"/>
      <c r="GWH499" s="110"/>
      <c r="GWI499" s="110"/>
      <c r="GWJ499" s="111"/>
      <c r="GWK499" s="111"/>
      <c r="GWL499" s="110"/>
      <c r="GWM499" s="110"/>
      <c r="GWN499" s="110"/>
      <c r="GWO499" s="110"/>
      <c r="GWP499" s="110"/>
      <c r="GWQ499" s="110"/>
      <c r="GWR499" s="110"/>
      <c r="GWS499" s="110"/>
      <c r="GWT499" s="110"/>
      <c r="GWU499" s="113"/>
      <c r="GWV499" s="112"/>
      <c r="GWW499" s="115"/>
      <c r="GWX499" s="110"/>
      <c r="GWY499" s="110"/>
      <c r="GWZ499" s="110"/>
      <c r="GXA499" s="111"/>
      <c r="GXB499" s="111"/>
      <c r="GXC499" s="110"/>
      <c r="GXD499" s="110"/>
      <c r="GXE499" s="110"/>
      <c r="GXF499" s="110"/>
      <c r="GXG499" s="110"/>
      <c r="GXH499" s="110"/>
      <c r="GXI499" s="110"/>
      <c r="GXJ499" s="110"/>
      <c r="GXK499" s="110"/>
      <c r="GXL499" s="113"/>
      <c r="GXM499" s="112"/>
      <c r="GXN499" s="115"/>
      <c r="GXO499" s="110"/>
      <c r="GXP499" s="110"/>
      <c r="GXQ499" s="110"/>
      <c r="GXR499" s="111"/>
      <c r="GXS499" s="111"/>
      <c r="GXT499" s="110"/>
      <c r="GXU499" s="110"/>
      <c r="GXV499" s="110"/>
      <c r="GXW499" s="110"/>
      <c r="GXX499" s="110"/>
      <c r="GXY499" s="110"/>
      <c r="GXZ499" s="110"/>
      <c r="GYA499" s="110"/>
      <c r="GYB499" s="110"/>
      <c r="GYC499" s="113"/>
      <c r="GYD499" s="112"/>
      <c r="GYE499" s="115"/>
      <c r="GYF499" s="110"/>
      <c r="GYG499" s="110"/>
      <c r="GYH499" s="110"/>
      <c r="GYI499" s="111"/>
      <c r="GYJ499" s="111"/>
      <c r="GYK499" s="110"/>
      <c r="GYL499" s="110"/>
      <c r="GYM499" s="110"/>
      <c r="GYN499" s="110"/>
      <c r="GYO499" s="110"/>
      <c r="GYP499" s="110"/>
      <c r="GYQ499" s="110"/>
      <c r="GYR499" s="110"/>
      <c r="GYS499" s="110"/>
      <c r="GYT499" s="113"/>
      <c r="GYU499" s="112"/>
      <c r="GYV499" s="115"/>
      <c r="GYW499" s="110"/>
      <c r="GYX499" s="110"/>
      <c r="GYY499" s="110"/>
      <c r="GYZ499" s="111"/>
      <c r="GZA499" s="111"/>
      <c r="GZB499" s="110"/>
      <c r="GZC499" s="110"/>
      <c r="GZD499" s="110"/>
      <c r="GZE499" s="110"/>
      <c r="GZF499" s="110"/>
      <c r="GZG499" s="110"/>
      <c r="GZH499" s="110"/>
      <c r="GZI499" s="110"/>
      <c r="GZJ499" s="110"/>
      <c r="GZK499" s="113"/>
      <c r="GZL499" s="112"/>
      <c r="GZM499" s="115"/>
      <c r="GZN499" s="110"/>
      <c r="GZO499" s="110"/>
      <c r="GZP499" s="110"/>
      <c r="GZQ499" s="111"/>
      <c r="GZR499" s="111"/>
      <c r="GZS499" s="110"/>
      <c r="GZT499" s="110"/>
      <c r="GZU499" s="110"/>
      <c r="GZV499" s="110"/>
      <c r="GZW499" s="110"/>
      <c r="GZX499" s="110"/>
      <c r="GZY499" s="110"/>
      <c r="GZZ499" s="110"/>
      <c r="HAA499" s="110"/>
      <c r="HAB499" s="113"/>
      <c r="HAC499" s="112"/>
      <c r="HAD499" s="115"/>
      <c r="HAE499" s="110"/>
      <c r="HAF499" s="110"/>
      <c r="HAG499" s="110"/>
      <c r="HAH499" s="111"/>
      <c r="HAI499" s="111"/>
      <c r="HAJ499" s="110"/>
      <c r="HAK499" s="110"/>
      <c r="HAL499" s="110"/>
      <c r="HAM499" s="110"/>
      <c r="HAN499" s="110"/>
      <c r="HAO499" s="110"/>
      <c r="HAP499" s="110"/>
      <c r="HAQ499" s="110"/>
      <c r="HAR499" s="110"/>
      <c r="HAS499" s="113"/>
      <c r="HAT499" s="112"/>
      <c r="HAU499" s="115"/>
      <c r="HAV499" s="110"/>
      <c r="HAW499" s="110"/>
      <c r="HAX499" s="110"/>
      <c r="HAY499" s="111"/>
      <c r="HAZ499" s="111"/>
      <c r="HBA499" s="110"/>
      <c r="HBB499" s="110"/>
      <c r="HBC499" s="110"/>
      <c r="HBD499" s="110"/>
      <c r="HBE499" s="110"/>
      <c r="HBF499" s="110"/>
      <c r="HBG499" s="110"/>
      <c r="HBH499" s="110"/>
      <c r="HBI499" s="110"/>
      <c r="HBJ499" s="113"/>
      <c r="HBK499" s="112"/>
      <c r="HBL499" s="115"/>
      <c r="HBM499" s="110"/>
      <c r="HBN499" s="110"/>
      <c r="HBO499" s="110"/>
      <c r="HBP499" s="111"/>
      <c r="HBQ499" s="111"/>
      <c r="HBR499" s="110"/>
      <c r="HBS499" s="110"/>
      <c r="HBT499" s="110"/>
      <c r="HBU499" s="110"/>
      <c r="HBV499" s="110"/>
      <c r="HBW499" s="110"/>
      <c r="HBX499" s="110"/>
      <c r="HBY499" s="110"/>
      <c r="HBZ499" s="110"/>
      <c r="HCA499" s="113"/>
      <c r="HCB499" s="112"/>
      <c r="HCC499" s="115"/>
      <c r="HCD499" s="110"/>
      <c r="HCE499" s="110"/>
      <c r="HCF499" s="110"/>
      <c r="HCG499" s="111"/>
      <c r="HCH499" s="111"/>
      <c r="HCI499" s="110"/>
      <c r="HCJ499" s="110"/>
      <c r="HCK499" s="110"/>
      <c r="HCL499" s="110"/>
      <c r="HCM499" s="110"/>
      <c r="HCN499" s="110"/>
      <c r="HCO499" s="110"/>
      <c r="HCP499" s="110"/>
      <c r="HCQ499" s="110"/>
      <c r="HCR499" s="113"/>
      <c r="HCS499" s="112"/>
      <c r="HCT499" s="115"/>
      <c r="HCU499" s="110"/>
      <c r="HCV499" s="110"/>
      <c r="HCW499" s="110"/>
      <c r="HCX499" s="111"/>
      <c r="HCY499" s="111"/>
      <c r="HCZ499" s="110"/>
      <c r="HDA499" s="110"/>
      <c r="HDB499" s="110"/>
      <c r="HDC499" s="110"/>
      <c r="HDD499" s="110"/>
      <c r="HDE499" s="110"/>
      <c r="HDF499" s="110"/>
      <c r="HDG499" s="110"/>
      <c r="HDH499" s="110"/>
      <c r="HDI499" s="113"/>
      <c r="HDJ499" s="112"/>
      <c r="HDK499" s="115"/>
      <c r="HDL499" s="110"/>
      <c r="HDM499" s="110"/>
      <c r="HDN499" s="110"/>
      <c r="HDO499" s="111"/>
      <c r="HDP499" s="111"/>
      <c r="HDQ499" s="110"/>
      <c r="HDR499" s="110"/>
      <c r="HDS499" s="110"/>
      <c r="HDT499" s="110"/>
      <c r="HDU499" s="110"/>
      <c r="HDV499" s="110"/>
      <c r="HDW499" s="110"/>
      <c r="HDX499" s="110"/>
      <c r="HDY499" s="110"/>
      <c r="HDZ499" s="113"/>
      <c r="HEA499" s="112"/>
      <c r="HEB499" s="115"/>
      <c r="HEC499" s="110"/>
      <c r="HED499" s="110"/>
      <c r="HEE499" s="110"/>
      <c r="HEF499" s="111"/>
      <c r="HEG499" s="111"/>
      <c r="HEH499" s="110"/>
      <c r="HEI499" s="110"/>
      <c r="HEJ499" s="110"/>
      <c r="HEK499" s="110"/>
      <c r="HEL499" s="110"/>
      <c r="HEM499" s="110"/>
      <c r="HEN499" s="110"/>
      <c r="HEO499" s="110"/>
      <c r="HEP499" s="110"/>
      <c r="HEQ499" s="113"/>
      <c r="HER499" s="112"/>
      <c r="HES499" s="115"/>
      <c r="HET499" s="110"/>
      <c r="HEU499" s="110"/>
      <c r="HEV499" s="110"/>
      <c r="HEW499" s="111"/>
      <c r="HEX499" s="111"/>
      <c r="HEY499" s="110"/>
      <c r="HEZ499" s="110"/>
      <c r="HFA499" s="110"/>
      <c r="HFB499" s="110"/>
      <c r="HFC499" s="110"/>
      <c r="HFD499" s="110"/>
      <c r="HFE499" s="110"/>
      <c r="HFF499" s="110"/>
      <c r="HFG499" s="110"/>
      <c r="HFH499" s="113"/>
      <c r="HFI499" s="112"/>
      <c r="HFJ499" s="115"/>
      <c r="HFK499" s="110"/>
      <c r="HFL499" s="110"/>
      <c r="HFM499" s="110"/>
      <c r="HFN499" s="111"/>
      <c r="HFO499" s="111"/>
      <c r="HFP499" s="110"/>
      <c r="HFQ499" s="110"/>
      <c r="HFR499" s="110"/>
      <c r="HFS499" s="110"/>
      <c r="HFT499" s="110"/>
      <c r="HFU499" s="110"/>
      <c r="HFV499" s="110"/>
      <c r="HFW499" s="110"/>
      <c r="HFX499" s="110"/>
      <c r="HFY499" s="113"/>
      <c r="HFZ499" s="112"/>
      <c r="HGA499" s="115"/>
      <c r="HGB499" s="110"/>
      <c r="HGC499" s="110"/>
      <c r="HGD499" s="110"/>
      <c r="HGE499" s="111"/>
      <c r="HGF499" s="111"/>
      <c r="HGG499" s="110"/>
      <c r="HGH499" s="110"/>
      <c r="HGI499" s="110"/>
      <c r="HGJ499" s="110"/>
      <c r="HGK499" s="110"/>
      <c r="HGL499" s="110"/>
      <c r="HGM499" s="110"/>
      <c r="HGN499" s="110"/>
      <c r="HGO499" s="110"/>
      <c r="HGP499" s="113"/>
      <c r="HGQ499" s="112"/>
      <c r="HGR499" s="115"/>
      <c r="HGS499" s="110"/>
      <c r="HGT499" s="110"/>
      <c r="HGU499" s="110"/>
      <c r="HGV499" s="111"/>
      <c r="HGW499" s="111"/>
      <c r="HGX499" s="110"/>
      <c r="HGY499" s="110"/>
      <c r="HGZ499" s="110"/>
      <c r="HHA499" s="110"/>
      <c r="HHB499" s="110"/>
      <c r="HHC499" s="110"/>
      <c r="HHD499" s="110"/>
      <c r="HHE499" s="110"/>
      <c r="HHF499" s="110"/>
      <c r="HHG499" s="113"/>
      <c r="HHH499" s="112"/>
      <c r="HHI499" s="115"/>
      <c r="HHJ499" s="110"/>
      <c r="HHK499" s="110"/>
      <c r="HHL499" s="110"/>
      <c r="HHM499" s="111"/>
      <c r="HHN499" s="111"/>
      <c r="HHO499" s="110"/>
      <c r="HHP499" s="110"/>
      <c r="HHQ499" s="110"/>
      <c r="HHR499" s="110"/>
      <c r="HHS499" s="110"/>
      <c r="HHT499" s="110"/>
      <c r="HHU499" s="110"/>
      <c r="HHV499" s="110"/>
      <c r="HHW499" s="110"/>
      <c r="HHX499" s="113"/>
      <c r="HHY499" s="112"/>
      <c r="HHZ499" s="115"/>
      <c r="HIA499" s="110"/>
      <c r="HIB499" s="110"/>
      <c r="HIC499" s="110"/>
      <c r="HID499" s="111"/>
      <c r="HIE499" s="111"/>
      <c r="HIF499" s="110"/>
      <c r="HIG499" s="110"/>
      <c r="HIH499" s="110"/>
      <c r="HII499" s="110"/>
      <c r="HIJ499" s="110"/>
      <c r="HIK499" s="110"/>
      <c r="HIL499" s="110"/>
      <c r="HIM499" s="110"/>
      <c r="HIN499" s="110"/>
      <c r="HIO499" s="113"/>
      <c r="HIP499" s="112"/>
      <c r="HIQ499" s="115"/>
      <c r="HIR499" s="110"/>
      <c r="HIS499" s="110"/>
      <c r="HIT499" s="110"/>
      <c r="HIU499" s="111"/>
      <c r="HIV499" s="111"/>
      <c r="HIW499" s="110"/>
      <c r="HIX499" s="110"/>
      <c r="HIY499" s="110"/>
      <c r="HIZ499" s="110"/>
      <c r="HJA499" s="110"/>
      <c r="HJB499" s="110"/>
      <c r="HJC499" s="110"/>
      <c r="HJD499" s="110"/>
      <c r="HJE499" s="110"/>
      <c r="HJF499" s="113"/>
      <c r="HJG499" s="112"/>
      <c r="HJH499" s="115"/>
      <c r="HJI499" s="110"/>
      <c r="HJJ499" s="110"/>
      <c r="HJK499" s="110"/>
      <c r="HJL499" s="111"/>
      <c r="HJM499" s="111"/>
      <c r="HJN499" s="110"/>
      <c r="HJO499" s="110"/>
      <c r="HJP499" s="110"/>
      <c r="HJQ499" s="110"/>
      <c r="HJR499" s="110"/>
      <c r="HJS499" s="110"/>
      <c r="HJT499" s="110"/>
      <c r="HJU499" s="110"/>
      <c r="HJV499" s="110"/>
      <c r="HJW499" s="113"/>
      <c r="HJX499" s="112"/>
      <c r="HJY499" s="115"/>
      <c r="HJZ499" s="110"/>
      <c r="HKA499" s="110"/>
      <c r="HKB499" s="110"/>
      <c r="HKC499" s="111"/>
      <c r="HKD499" s="111"/>
      <c r="HKE499" s="110"/>
      <c r="HKF499" s="110"/>
      <c r="HKG499" s="110"/>
      <c r="HKH499" s="110"/>
      <c r="HKI499" s="110"/>
      <c r="HKJ499" s="110"/>
      <c r="HKK499" s="110"/>
      <c r="HKL499" s="110"/>
      <c r="HKM499" s="110"/>
      <c r="HKN499" s="113"/>
      <c r="HKO499" s="112"/>
      <c r="HKP499" s="115"/>
      <c r="HKQ499" s="110"/>
      <c r="HKR499" s="110"/>
      <c r="HKS499" s="110"/>
      <c r="HKT499" s="111"/>
      <c r="HKU499" s="111"/>
      <c r="HKV499" s="110"/>
      <c r="HKW499" s="110"/>
      <c r="HKX499" s="110"/>
      <c r="HKY499" s="110"/>
      <c r="HKZ499" s="110"/>
      <c r="HLA499" s="110"/>
      <c r="HLB499" s="110"/>
      <c r="HLC499" s="110"/>
      <c r="HLD499" s="110"/>
      <c r="HLE499" s="113"/>
      <c r="HLF499" s="112"/>
      <c r="HLG499" s="115"/>
      <c r="HLH499" s="110"/>
      <c r="HLI499" s="110"/>
      <c r="HLJ499" s="110"/>
      <c r="HLK499" s="111"/>
      <c r="HLL499" s="111"/>
      <c r="HLM499" s="110"/>
      <c r="HLN499" s="110"/>
      <c r="HLO499" s="110"/>
      <c r="HLP499" s="110"/>
      <c r="HLQ499" s="110"/>
      <c r="HLR499" s="110"/>
      <c r="HLS499" s="110"/>
      <c r="HLT499" s="110"/>
      <c r="HLU499" s="110"/>
      <c r="HLV499" s="113"/>
      <c r="HLW499" s="112"/>
      <c r="HLX499" s="115"/>
      <c r="HLY499" s="110"/>
      <c r="HLZ499" s="110"/>
      <c r="HMA499" s="110"/>
      <c r="HMB499" s="111"/>
      <c r="HMC499" s="111"/>
      <c r="HMD499" s="110"/>
      <c r="HME499" s="110"/>
      <c r="HMF499" s="110"/>
      <c r="HMG499" s="110"/>
      <c r="HMH499" s="110"/>
      <c r="HMI499" s="110"/>
      <c r="HMJ499" s="110"/>
      <c r="HMK499" s="110"/>
      <c r="HML499" s="110"/>
      <c r="HMM499" s="113"/>
      <c r="HMN499" s="112"/>
      <c r="HMO499" s="115"/>
      <c r="HMP499" s="110"/>
      <c r="HMQ499" s="110"/>
      <c r="HMR499" s="110"/>
      <c r="HMS499" s="111"/>
      <c r="HMT499" s="111"/>
      <c r="HMU499" s="110"/>
      <c r="HMV499" s="110"/>
      <c r="HMW499" s="110"/>
      <c r="HMX499" s="110"/>
      <c r="HMY499" s="110"/>
      <c r="HMZ499" s="110"/>
      <c r="HNA499" s="110"/>
      <c r="HNB499" s="110"/>
      <c r="HNC499" s="110"/>
      <c r="HND499" s="113"/>
      <c r="HNE499" s="112"/>
      <c r="HNF499" s="115"/>
      <c r="HNG499" s="110"/>
      <c r="HNH499" s="110"/>
      <c r="HNI499" s="110"/>
      <c r="HNJ499" s="111"/>
      <c r="HNK499" s="111"/>
      <c r="HNL499" s="110"/>
      <c r="HNM499" s="110"/>
      <c r="HNN499" s="110"/>
      <c r="HNO499" s="110"/>
      <c r="HNP499" s="110"/>
      <c r="HNQ499" s="110"/>
      <c r="HNR499" s="110"/>
      <c r="HNS499" s="110"/>
      <c r="HNT499" s="110"/>
      <c r="HNU499" s="113"/>
      <c r="HNV499" s="112"/>
      <c r="HNW499" s="115"/>
      <c r="HNX499" s="110"/>
      <c r="HNY499" s="110"/>
      <c r="HNZ499" s="110"/>
      <c r="HOA499" s="111"/>
      <c r="HOB499" s="111"/>
      <c r="HOC499" s="110"/>
      <c r="HOD499" s="110"/>
      <c r="HOE499" s="110"/>
      <c r="HOF499" s="110"/>
      <c r="HOG499" s="110"/>
      <c r="HOH499" s="110"/>
      <c r="HOI499" s="110"/>
      <c r="HOJ499" s="110"/>
      <c r="HOK499" s="110"/>
      <c r="HOL499" s="113"/>
      <c r="HOM499" s="112"/>
      <c r="HON499" s="115"/>
      <c r="HOO499" s="110"/>
      <c r="HOP499" s="110"/>
      <c r="HOQ499" s="110"/>
      <c r="HOR499" s="111"/>
      <c r="HOS499" s="111"/>
      <c r="HOT499" s="110"/>
      <c r="HOU499" s="110"/>
      <c r="HOV499" s="110"/>
      <c r="HOW499" s="110"/>
      <c r="HOX499" s="110"/>
      <c r="HOY499" s="110"/>
      <c r="HOZ499" s="110"/>
      <c r="HPA499" s="110"/>
      <c r="HPB499" s="110"/>
      <c r="HPC499" s="113"/>
      <c r="HPD499" s="112"/>
      <c r="HPE499" s="115"/>
      <c r="HPF499" s="110"/>
      <c r="HPG499" s="110"/>
      <c r="HPH499" s="110"/>
      <c r="HPI499" s="111"/>
      <c r="HPJ499" s="111"/>
      <c r="HPK499" s="110"/>
      <c r="HPL499" s="110"/>
      <c r="HPM499" s="110"/>
      <c r="HPN499" s="110"/>
      <c r="HPO499" s="110"/>
      <c r="HPP499" s="110"/>
      <c r="HPQ499" s="110"/>
      <c r="HPR499" s="110"/>
      <c r="HPS499" s="110"/>
      <c r="HPT499" s="113"/>
      <c r="HPU499" s="112"/>
      <c r="HPV499" s="115"/>
      <c r="HPW499" s="110"/>
      <c r="HPX499" s="110"/>
      <c r="HPY499" s="110"/>
      <c r="HPZ499" s="111"/>
      <c r="HQA499" s="111"/>
      <c r="HQB499" s="110"/>
      <c r="HQC499" s="110"/>
      <c r="HQD499" s="110"/>
      <c r="HQE499" s="110"/>
      <c r="HQF499" s="110"/>
      <c r="HQG499" s="110"/>
      <c r="HQH499" s="110"/>
      <c r="HQI499" s="110"/>
      <c r="HQJ499" s="110"/>
      <c r="HQK499" s="113"/>
      <c r="HQL499" s="112"/>
      <c r="HQM499" s="115"/>
      <c r="HQN499" s="110"/>
      <c r="HQO499" s="110"/>
      <c r="HQP499" s="110"/>
      <c r="HQQ499" s="111"/>
      <c r="HQR499" s="111"/>
      <c r="HQS499" s="110"/>
      <c r="HQT499" s="110"/>
      <c r="HQU499" s="110"/>
      <c r="HQV499" s="110"/>
      <c r="HQW499" s="110"/>
      <c r="HQX499" s="110"/>
      <c r="HQY499" s="110"/>
      <c r="HQZ499" s="110"/>
      <c r="HRA499" s="110"/>
      <c r="HRB499" s="113"/>
      <c r="HRC499" s="112"/>
      <c r="HRD499" s="115"/>
      <c r="HRE499" s="110"/>
      <c r="HRF499" s="110"/>
      <c r="HRG499" s="110"/>
      <c r="HRH499" s="111"/>
      <c r="HRI499" s="111"/>
      <c r="HRJ499" s="110"/>
      <c r="HRK499" s="110"/>
      <c r="HRL499" s="110"/>
      <c r="HRM499" s="110"/>
      <c r="HRN499" s="110"/>
      <c r="HRO499" s="110"/>
      <c r="HRP499" s="110"/>
      <c r="HRQ499" s="110"/>
      <c r="HRR499" s="110"/>
      <c r="HRS499" s="113"/>
      <c r="HRT499" s="112"/>
      <c r="HRU499" s="115"/>
      <c r="HRV499" s="110"/>
      <c r="HRW499" s="110"/>
      <c r="HRX499" s="110"/>
      <c r="HRY499" s="111"/>
      <c r="HRZ499" s="111"/>
      <c r="HSA499" s="110"/>
      <c r="HSB499" s="110"/>
      <c r="HSC499" s="110"/>
      <c r="HSD499" s="110"/>
      <c r="HSE499" s="110"/>
      <c r="HSF499" s="110"/>
      <c r="HSG499" s="110"/>
      <c r="HSH499" s="110"/>
      <c r="HSI499" s="110"/>
      <c r="HSJ499" s="113"/>
      <c r="HSK499" s="112"/>
      <c r="HSL499" s="115"/>
      <c r="HSM499" s="110"/>
      <c r="HSN499" s="110"/>
      <c r="HSO499" s="110"/>
      <c r="HSP499" s="111"/>
      <c r="HSQ499" s="111"/>
      <c r="HSR499" s="110"/>
      <c r="HSS499" s="110"/>
      <c r="HST499" s="110"/>
      <c r="HSU499" s="110"/>
      <c r="HSV499" s="110"/>
      <c r="HSW499" s="110"/>
      <c r="HSX499" s="110"/>
      <c r="HSY499" s="110"/>
      <c r="HSZ499" s="110"/>
      <c r="HTA499" s="113"/>
      <c r="HTB499" s="112"/>
      <c r="HTC499" s="115"/>
      <c r="HTD499" s="110"/>
      <c r="HTE499" s="110"/>
      <c r="HTF499" s="110"/>
      <c r="HTG499" s="111"/>
      <c r="HTH499" s="111"/>
      <c r="HTI499" s="110"/>
      <c r="HTJ499" s="110"/>
      <c r="HTK499" s="110"/>
      <c r="HTL499" s="110"/>
      <c r="HTM499" s="110"/>
      <c r="HTN499" s="110"/>
      <c r="HTO499" s="110"/>
      <c r="HTP499" s="110"/>
      <c r="HTQ499" s="110"/>
      <c r="HTR499" s="113"/>
      <c r="HTS499" s="112"/>
      <c r="HTT499" s="115"/>
      <c r="HTU499" s="110"/>
      <c r="HTV499" s="110"/>
      <c r="HTW499" s="110"/>
      <c r="HTX499" s="111"/>
      <c r="HTY499" s="111"/>
      <c r="HTZ499" s="110"/>
      <c r="HUA499" s="110"/>
      <c r="HUB499" s="110"/>
      <c r="HUC499" s="110"/>
      <c r="HUD499" s="110"/>
      <c r="HUE499" s="110"/>
      <c r="HUF499" s="110"/>
      <c r="HUG499" s="110"/>
      <c r="HUH499" s="110"/>
      <c r="HUI499" s="113"/>
      <c r="HUJ499" s="112"/>
      <c r="HUK499" s="115"/>
      <c r="HUL499" s="110"/>
      <c r="HUM499" s="110"/>
      <c r="HUN499" s="110"/>
      <c r="HUO499" s="111"/>
      <c r="HUP499" s="111"/>
      <c r="HUQ499" s="110"/>
      <c r="HUR499" s="110"/>
      <c r="HUS499" s="110"/>
      <c r="HUT499" s="110"/>
      <c r="HUU499" s="110"/>
      <c r="HUV499" s="110"/>
      <c r="HUW499" s="110"/>
      <c r="HUX499" s="110"/>
      <c r="HUY499" s="110"/>
      <c r="HUZ499" s="113"/>
      <c r="HVA499" s="112"/>
      <c r="HVB499" s="115"/>
      <c r="HVC499" s="110"/>
      <c r="HVD499" s="110"/>
      <c r="HVE499" s="110"/>
      <c r="HVF499" s="111"/>
      <c r="HVG499" s="111"/>
      <c r="HVH499" s="110"/>
      <c r="HVI499" s="110"/>
      <c r="HVJ499" s="110"/>
      <c r="HVK499" s="110"/>
      <c r="HVL499" s="110"/>
      <c r="HVM499" s="110"/>
      <c r="HVN499" s="110"/>
      <c r="HVO499" s="110"/>
      <c r="HVP499" s="110"/>
      <c r="HVQ499" s="113"/>
      <c r="HVR499" s="112"/>
      <c r="HVS499" s="115"/>
      <c r="HVT499" s="110"/>
      <c r="HVU499" s="110"/>
      <c r="HVV499" s="110"/>
      <c r="HVW499" s="111"/>
      <c r="HVX499" s="111"/>
      <c r="HVY499" s="110"/>
      <c r="HVZ499" s="110"/>
      <c r="HWA499" s="110"/>
      <c r="HWB499" s="110"/>
      <c r="HWC499" s="110"/>
      <c r="HWD499" s="110"/>
      <c r="HWE499" s="110"/>
      <c r="HWF499" s="110"/>
      <c r="HWG499" s="110"/>
      <c r="HWH499" s="113"/>
      <c r="HWI499" s="112"/>
      <c r="HWJ499" s="115"/>
      <c r="HWK499" s="110"/>
      <c r="HWL499" s="110"/>
      <c r="HWM499" s="110"/>
      <c r="HWN499" s="111"/>
      <c r="HWO499" s="111"/>
      <c r="HWP499" s="110"/>
      <c r="HWQ499" s="110"/>
      <c r="HWR499" s="110"/>
      <c r="HWS499" s="110"/>
      <c r="HWT499" s="110"/>
      <c r="HWU499" s="110"/>
      <c r="HWV499" s="110"/>
      <c r="HWW499" s="110"/>
      <c r="HWX499" s="110"/>
      <c r="HWY499" s="113"/>
      <c r="HWZ499" s="112"/>
      <c r="HXA499" s="115"/>
      <c r="HXB499" s="110"/>
      <c r="HXC499" s="110"/>
      <c r="HXD499" s="110"/>
      <c r="HXE499" s="111"/>
      <c r="HXF499" s="111"/>
      <c r="HXG499" s="110"/>
      <c r="HXH499" s="110"/>
      <c r="HXI499" s="110"/>
      <c r="HXJ499" s="110"/>
      <c r="HXK499" s="110"/>
      <c r="HXL499" s="110"/>
      <c r="HXM499" s="110"/>
      <c r="HXN499" s="110"/>
      <c r="HXO499" s="110"/>
      <c r="HXP499" s="113"/>
      <c r="HXQ499" s="112"/>
      <c r="HXR499" s="115"/>
      <c r="HXS499" s="110"/>
      <c r="HXT499" s="110"/>
      <c r="HXU499" s="110"/>
      <c r="HXV499" s="111"/>
      <c r="HXW499" s="111"/>
      <c r="HXX499" s="110"/>
      <c r="HXY499" s="110"/>
      <c r="HXZ499" s="110"/>
      <c r="HYA499" s="110"/>
      <c r="HYB499" s="110"/>
      <c r="HYC499" s="110"/>
      <c r="HYD499" s="110"/>
      <c r="HYE499" s="110"/>
      <c r="HYF499" s="110"/>
      <c r="HYG499" s="113"/>
      <c r="HYH499" s="112"/>
      <c r="HYI499" s="115"/>
      <c r="HYJ499" s="110"/>
      <c r="HYK499" s="110"/>
      <c r="HYL499" s="110"/>
      <c r="HYM499" s="111"/>
      <c r="HYN499" s="111"/>
      <c r="HYO499" s="110"/>
      <c r="HYP499" s="110"/>
      <c r="HYQ499" s="110"/>
      <c r="HYR499" s="110"/>
      <c r="HYS499" s="110"/>
      <c r="HYT499" s="110"/>
      <c r="HYU499" s="110"/>
      <c r="HYV499" s="110"/>
      <c r="HYW499" s="110"/>
      <c r="HYX499" s="113"/>
      <c r="HYY499" s="112"/>
      <c r="HYZ499" s="115"/>
      <c r="HZA499" s="110"/>
      <c r="HZB499" s="110"/>
      <c r="HZC499" s="110"/>
      <c r="HZD499" s="111"/>
      <c r="HZE499" s="111"/>
      <c r="HZF499" s="110"/>
      <c r="HZG499" s="110"/>
      <c r="HZH499" s="110"/>
      <c r="HZI499" s="110"/>
      <c r="HZJ499" s="110"/>
      <c r="HZK499" s="110"/>
      <c r="HZL499" s="110"/>
      <c r="HZM499" s="110"/>
      <c r="HZN499" s="110"/>
      <c r="HZO499" s="113"/>
      <c r="HZP499" s="112"/>
      <c r="HZQ499" s="115"/>
      <c r="HZR499" s="110"/>
      <c r="HZS499" s="110"/>
      <c r="HZT499" s="110"/>
      <c r="HZU499" s="111"/>
      <c r="HZV499" s="111"/>
      <c r="HZW499" s="110"/>
      <c r="HZX499" s="110"/>
      <c r="HZY499" s="110"/>
      <c r="HZZ499" s="110"/>
      <c r="IAA499" s="110"/>
      <c r="IAB499" s="110"/>
      <c r="IAC499" s="110"/>
      <c r="IAD499" s="110"/>
      <c r="IAE499" s="110"/>
      <c r="IAF499" s="113"/>
      <c r="IAG499" s="112"/>
      <c r="IAH499" s="115"/>
      <c r="IAI499" s="110"/>
      <c r="IAJ499" s="110"/>
      <c r="IAK499" s="110"/>
      <c r="IAL499" s="111"/>
      <c r="IAM499" s="111"/>
      <c r="IAN499" s="110"/>
      <c r="IAO499" s="110"/>
      <c r="IAP499" s="110"/>
      <c r="IAQ499" s="110"/>
      <c r="IAR499" s="110"/>
      <c r="IAS499" s="110"/>
      <c r="IAT499" s="110"/>
      <c r="IAU499" s="110"/>
      <c r="IAV499" s="110"/>
      <c r="IAW499" s="113"/>
      <c r="IAX499" s="112"/>
      <c r="IAY499" s="115"/>
      <c r="IAZ499" s="110"/>
      <c r="IBA499" s="110"/>
      <c r="IBB499" s="110"/>
      <c r="IBC499" s="111"/>
      <c r="IBD499" s="111"/>
      <c r="IBE499" s="110"/>
      <c r="IBF499" s="110"/>
      <c r="IBG499" s="110"/>
      <c r="IBH499" s="110"/>
      <c r="IBI499" s="110"/>
      <c r="IBJ499" s="110"/>
      <c r="IBK499" s="110"/>
      <c r="IBL499" s="110"/>
      <c r="IBM499" s="110"/>
      <c r="IBN499" s="113"/>
      <c r="IBO499" s="112"/>
      <c r="IBP499" s="115"/>
      <c r="IBQ499" s="110"/>
      <c r="IBR499" s="110"/>
      <c r="IBS499" s="110"/>
      <c r="IBT499" s="111"/>
      <c r="IBU499" s="111"/>
      <c r="IBV499" s="110"/>
      <c r="IBW499" s="110"/>
      <c r="IBX499" s="110"/>
      <c r="IBY499" s="110"/>
      <c r="IBZ499" s="110"/>
      <c r="ICA499" s="110"/>
      <c r="ICB499" s="110"/>
      <c r="ICC499" s="110"/>
      <c r="ICD499" s="110"/>
      <c r="ICE499" s="113"/>
      <c r="ICF499" s="112"/>
      <c r="ICG499" s="115"/>
      <c r="ICH499" s="110"/>
      <c r="ICI499" s="110"/>
      <c r="ICJ499" s="110"/>
      <c r="ICK499" s="111"/>
      <c r="ICL499" s="111"/>
      <c r="ICM499" s="110"/>
      <c r="ICN499" s="110"/>
      <c r="ICO499" s="110"/>
      <c r="ICP499" s="110"/>
      <c r="ICQ499" s="110"/>
      <c r="ICR499" s="110"/>
      <c r="ICS499" s="110"/>
      <c r="ICT499" s="110"/>
      <c r="ICU499" s="110"/>
      <c r="ICV499" s="113"/>
      <c r="ICW499" s="112"/>
      <c r="ICX499" s="115"/>
      <c r="ICY499" s="110"/>
      <c r="ICZ499" s="110"/>
      <c r="IDA499" s="110"/>
      <c r="IDB499" s="111"/>
      <c r="IDC499" s="111"/>
      <c r="IDD499" s="110"/>
      <c r="IDE499" s="110"/>
      <c r="IDF499" s="110"/>
      <c r="IDG499" s="110"/>
      <c r="IDH499" s="110"/>
      <c r="IDI499" s="110"/>
      <c r="IDJ499" s="110"/>
      <c r="IDK499" s="110"/>
      <c r="IDL499" s="110"/>
      <c r="IDM499" s="113"/>
      <c r="IDN499" s="112"/>
      <c r="IDO499" s="115"/>
      <c r="IDP499" s="110"/>
      <c r="IDQ499" s="110"/>
      <c r="IDR499" s="110"/>
      <c r="IDS499" s="111"/>
      <c r="IDT499" s="111"/>
      <c r="IDU499" s="110"/>
      <c r="IDV499" s="110"/>
      <c r="IDW499" s="110"/>
      <c r="IDX499" s="110"/>
      <c r="IDY499" s="110"/>
      <c r="IDZ499" s="110"/>
      <c r="IEA499" s="110"/>
      <c r="IEB499" s="110"/>
      <c r="IEC499" s="110"/>
      <c r="IED499" s="113"/>
      <c r="IEE499" s="112"/>
      <c r="IEF499" s="115"/>
      <c r="IEG499" s="110"/>
      <c r="IEH499" s="110"/>
      <c r="IEI499" s="110"/>
      <c r="IEJ499" s="111"/>
      <c r="IEK499" s="111"/>
      <c r="IEL499" s="110"/>
      <c r="IEM499" s="110"/>
      <c r="IEN499" s="110"/>
      <c r="IEO499" s="110"/>
      <c r="IEP499" s="110"/>
      <c r="IEQ499" s="110"/>
      <c r="IER499" s="110"/>
      <c r="IES499" s="110"/>
      <c r="IET499" s="110"/>
      <c r="IEU499" s="113"/>
      <c r="IEV499" s="112"/>
      <c r="IEW499" s="115"/>
      <c r="IEX499" s="110"/>
      <c r="IEY499" s="110"/>
      <c r="IEZ499" s="110"/>
      <c r="IFA499" s="111"/>
      <c r="IFB499" s="111"/>
      <c r="IFC499" s="110"/>
      <c r="IFD499" s="110"/>
      <c r="IFE499" s="110"/>
      <c r="IFF499" s="110"/>
      <c r="IFG499" s="110"/>
      <c r="IFH499" s="110"/>
      <c r="IFI499" s="110"/>
      <c r="IFJ499" s="110"/>
      <c r="IFK499" s="110"/>
      <c r="IFL499" s="113"/>
      <c r="IFM499" s="112"/>
      <c r="IFN499" s="115"/>
      <c r="IFO499" s="110"/>
      <c r="IFP499" s="110"/>
      <c r="IFQ499" s="110"/>
      <c r="IFR499" s="111"/>
      <c r="IFS499" s="111"/>
      <c r="IFT499" s="110"/>
      <c r="IFU499" s="110"/>
      <c r="IFV499" s="110"/>
      <c r="IFW499" s="110"/>
      <c r="IFX499" s="110"/>
      <c r="IFY499" s="110"/>
      <c r="IFZ499" s="110"/>
      <c r="IGA499" s="110"/>
      <c r="IGB499" s="110"/>
      <c r="IGC499" s="113"/>
      <c r="IGD499" s="112"/>
      <c r="IGE499" s="115"/>
      <c r="IGF499" s="110"/>
      <c r="IGG499" s="110"/>
      <c r="IGH499" s="110"/>
      <c r="IGI499" s="111"/>
      <c r="IGJ499" s="111"/>
      <c r="IGK499" s="110"/>
      <c r="IGL499" s="110"/>
      <c r="IGM499" s="110"/>
      <c r="IGN499" s="110"/>
      <c r="IGO499" s="110"/>
      <c r="IGP499" s="110"/>
      <c r="IGQ499" s="110"/>
      <c r="IGR499" s="110"/>
      <c r="IGS499" s="110"/>
      <c r="IGT499" s="113"/>
      <c r="IGU499" s="112"/>
      <c r="IGV499" s="115"/>
      <c r="IGW499" s="110"/>
      <c r="IGX499" s="110"/>
      <c r="IGY499" s="110"/>
      <c r="IGZ499" s="111"/>
      <c r="IHA499" s="111"/>
      <c r="IHB499" s="110"/>
      <c r="IHC499" s="110"/>
      <c r="IHD499" s="110"/>
      <c r="IHE499" s="110"/>
      <c r="IHF499" s="110"/>
      <c r="IHG499" s="110"/>
      <c r="IHH499" s="110"/>
      <c r="IHI499" s="110"/>
      <c r="IHJ499" s="110"/>
      <c r="IHK499" s="113"/>
      <c r="IHL499" s="112"/>
      <c r="IHM499" s="115"/>
      <c r="IHN499" s="110"/>
      <c r="IHO499" s="110"/>
      <c r="IHP499" s="110"/>
      <c r="IHQ499" s="111"/>
      <c r="IHR499" s="111"/>
      <c r="IHS499" s="110"/>
      <c r="IHT499" s="110"/>
      <c r="IHU499" s="110"/>
      <c r="IHV499" s="110"/>
      <c r="IHW499" s="110"/>
      <c r="IHX499" s="110"/>
      <c r="IHY499" s="110"/>
      <c r="IHZ499" s="110"/>
      <c r="IIA499" s="110"/>
      <c r="IIB499" s="113"/>
      <c r="IIC499" s="112"/>
      <c r="IID499" s="115"/>
      <c r="IIE499" s="110"/>
      <c r="IIF499" s="110"/>
      <c r="IIG499" s="110"/>
      <c r="IIH499" s="111"/>
      <c r="III499" s="111"/>
      <c r="IIJ499" s="110"/>
      <c r="IIK499" s="110"/>
      <c r="IIL499" s="110"/>
      <c r="IIM499" s="110"/>
      <c r="IIN499" s="110"/>
      <c r="IIO499" s="110"/>
      <c r="IIP499" s="110"/>
      <c r="IIQ499" s="110"/>
      <c r="IIR499" s="110"/>
      <c r="IIS499" s="113"/>
      <c r="IIT499" s="112"/>
      <c r="IIU499" s="115"/>
      <c r="IIV499" s="110"/>
      <c r="IIW499" s="110"/>
      <c r="IIX499" s="110"/>
      <c r="IIY499" s="111"/>
      <c r="IIZ499" s="111"/>
      <c r="IJA499" s="110"/>
      <c r="IJB499" s="110"/>
      <c r="IJC499" s="110"/>
      <c r="IJD499" s="110"/>
      <c r="IJE499" s="110"/>
      <c r="IJF499" s="110"/>
      <c r="IJG499" s="110"/>
      <c r="IJH499" s="110"/>
      <c r="IJI499" s="110"/>
      <c r="IJJ499" s="113"/>
      <c r="IJK499" s="112"/>
      <c r="IJL499" s="115"/>
      <c r="IJM499" s="110"/>
      <c r="IJN499" s="110"/>
      <c r="IJO499" s="110"/>
      <c r="IJP499" s="111"/>
      <c r="IJQ499" s="111"/>
      <c r="IJR499" s="110"/>
      <c r="IJS499" s="110"/>
      <c r="IJT499" s="110"/>
      <c r="IJU499" s="110"/>
      <c r="IJV499" s="110"/>
      <c r="IJW499" s="110"/>
      <c r="IJX499" s="110"/>
      <c r="IJY499" s="110"/>
      <c r="IJZ499" s="110"/>
      <c r="IKA499" s="113"/>
      <c r="IKB499" s="112"/>
      <c r="IKC499" s="115"/>
      <c r="IKD499" s="110"/>
      <c r="IKE499" s="110"/>
      <c r="IKF499" s="110"/>
      <c r="IKG499" s="111"/>
      <c r="IKH499" s="111"/>
      <c r="IKI499" s="110"/>
      <c r="IKJ499" s="110"/>
      <c r="IKK499" s="110"/>
      <c r="IKL499" s="110"/>
      <c r="IKM499" s="110"/>
      <c r="IKN499" s="110"/>
      <c r="IKO499" s="110"/>
      <c r="IKP499" s="110"/>
      <c r="IKQ499" s="110"/>
      <c r="IKR499" s="113"/>
      <c r="IKS499" s="112"/>
      <c r="IKT499" s="115"/>
      <c r="IKU499" s="110"/>
      <c r="IKV499" s="110"/>
      <c r="IKW499" s="110"/>
      <c r="IKX499" s="111"/>
      <c r="IKY499" s="111"/>
      <c r="IKZ499" s="110"/>
      <c r="ILA499" s="110"/>
      <c r="ILB499" s="110"/>
      <c r="ILC499" s="110"/>
      <c r="ILD499" s="110"/>
      <c r="ILE499" s="110"/>
      <c r="ILF499" s="110"/>
      <c r="ILG499" s="110"/>
      <c r="ILH499" s="110"/>
      <c r="ILI499" s="113"/>
      <c r="ILJ499" s="112"/>
      <c r="ILK499" s="115"/>
      <c r="ILL499" s="110"/>
      <c r="ILM499" s="110"/>
      <c r="ILN499" s="110"/>
      <c r="ILO499" s="111"/>
      <c r="ILP499" s="111"/>
      <c r="ILQ499" s="110"/>
      <c r="ILR499" s="110"/>
      <c r="ILS499" s="110"/>
      <c r="ILT499" s="110"/>
      <c r="ILU499" s="110"/>
      <c r="ILV499" s="110"/>
      <c r="ILW499" s="110"/>
      <c r="ILX499" s="110"/>
      <c r="ILY499" s="110"/>
      <c r="ILZ499" s="113"/>
      <c r="IMA499" s="112"/>
      <c r="IMB499" s="115"/>
      <c r="IMC499" s="110"/>
      <c r="IMD499" s="110"/>
      <c r="IME499" s="110"/>
      <c r="IMF499" s="111"/>
      <c r="IMG499" s="111"/>
      <c r="IMH499" s="110"/>
      <c r="IMI499" s="110"/>
      <c r="IMJ499" s="110"/>
      <c r="IMK499" s="110"/>
      <c r="IML499" s="110"/>
      <c r="IMM499" s="110"/>
      <c r="IMN499" s="110"/>
      <c r="IMO499" s="110"/>
      <c r="IMP499" s="110"/>
      <c r="IMQ499" s="113"/>
      <c r="IMR499" s="112"/>
      <c r="IMS499" s="115"/>
      <c r="IMT499" s="110"/>
      <c r="IMU499" s="110"/>
      <c r="IMV499" s="110"/>
      <c r="IMW499" s="111"/>
      <c r="IMX499" s="111"/>
      <c r="IMY499" s="110"/>
      <c r="IMZ499" s="110"/>
      <c r="INA499" s="110"/>
      <c r="INB499" s="110"/>
      <c r="INC499" s="110"/>
      <c r="IND499" s="110"/>
      <c r="INE499" s="110"/>
      <c r="INF499" s="110"/>
      <c r="ING499" s="110"/>
      <c r="INH499" s="113"/>
      <c r="INI499" s="112"/>
      <c r="INJ499" s="115"/>
      <c r="INK499" s="110"/>
      <c r="INL499" s="110"/>
      <c r="INM499" s="110"/>
      <c r="INN499" s="111"/>
      <c r="INO499" s="111"/>
      <c r="INP499" s="110"/>
      <c r="INQ499" s="110"/>
      <c r="INR499" s="110"/>
      <c r="INS499" s="110"/>
      <c r="INT499" s="110"/>
      <c r="INU499" s="110"/>
      <c r="INV499" s="110"/>
      <c r="INW499" s="110"/>
      <c r="INX499" s="110"/>
      <c r="INY499" s="113"/>
      <c r="INZ499" s="112"/>
      <c r="IOA499" s="115"/>
      <c r="IOB499" s="110"/>
      <c r="IOC499" s="110"/>
      <c r="IOD499" s="110"/>
      <c r="IOE499" s="111"/>
      <c r="IOF499" s="111"/>
      <c r="IOG499" s="110"/>
      <c r="IOH499" s="110"/>
      <c r="IOI499" s="110"/>
      <c r="IOJ499" s="110"/>
      <c r="IOK499" s="110"/>
      <c r="IOL499" s="110"/>
      <c r="IOM499" s="110"/>
      <c r="ION499" s="110"/>
      <c r="IOO499" s="110"/>
      <c r="IOP499" s="113"/>
      <c r="IOQ499" s="112"/>
      <c r="IOR499" s="115"/>
      <c r="IOS499" s="110"/>
      <c r="IOT499" s="110"/>
      <c r="IOU499" s="110"/>
      <c r="IOV499" s="111"/>
      <c r="IOW499" s="111"/>
      <c r="IOX499" s="110"/>
      <c r="IOY499" s="110"/>
      <c r="IOZ499" s="110"/>
      <c r="IPA499" s="110"/>
      <c r="IPB499" s="110"/>
      <c r="IPC499" s="110"/>
      <c r="IPD499" s="110"/>
      <c r="IPE499" s="110"/>
      <c r="IPF499" s="110"/>
      <c r="IPG499" s="113"/>
      <c r="IPH499" s="112"/>
      <c r="IPI499" s="115"/>
      <c r="IPJ499" s="110"/>
      <c r="IPK499" s="110"/>
      <c r="IPL499" s="110"/>
      <c r="IPM499" s="111"/>
      <c r="IPN499" s="111"/>
      <c r="IPO499" s="110"/>
      <c r="IPP499" s="110"/>
      <c r="IPQ499" s="110"/>
      <c r="IPR499" s="110"/>
      <c r="IPS499" s="110"/>
      <c r="IPT499" s="110"/>
      <c r="IPU499" s="110"/>
      <c r="IPV499" s="110"/>
      <c r="IPW499" s="110"/>
      <c r="IPX499" s="113"/>
      <c r="IPY499" s="112"/>
      <c r="IPZ499" s="115"/>
      <c r="IQA499" s="110"/>
      <c r="IQB499" s="110"/>
      <c r="IQC499" s="110"/>
      <c r="IQD499" s="111"/>
      <c r="IQE499" s="111"/>
      <c r="IQF499" s="110"/>
      <c r="IQG499" s="110"/>
      <c r="IQH499" s="110"/>
      <c r="IQI499" s="110"/>
      <c r="IQJ499" s="110"/>
      <c r="IQK499" s="110"/>
      <c r="IQL499" s="110"/>
      <c r="IQM499" s="110"/>
      <c r="IQN499" s="110"/>
      <c r="IQO499" s="113"/>
      <c r="IQP499" s="112"/>
      <c r="IQQ499" s="115"/>
      <c r="IQR499" s="110"/>
      <c r="IQS499" s="110"/>
      <c r="IQT499" s="110"/>
      <c r="IQU499" s="111"/>
      <c r="IQV499" s="111"/>
      <c r="IQW499" s="110"/>
      <c r="IQX499" s="110"/>
      <c r="IQY499" s="110"/>
      <c r="IQZ499" s="110"/>
      <c r="IRA499" s="110"/>
      <c r="IRB499" s="110"/>
      <c r="IRC499" s="110"/>
      <c r="IRD499" s="110"/>
      <c r="IRE499" s="110"/>
      <c r="IRF499" s="113"/>
      <c r="IRG499" s="112"/>
      <c r="IRH499" s="115"/>
      <c r="IRI499" s="110"/>
      <c r="IRJ499" s="110"/>
      <c r="IRK499" s="110"/>
      <c r="IRL499" s="111"/>
      <c r="IRM499" s="111"/>
      <c r="IRN499" s="110"/>
      <c r="IRO499" s="110"/>
      <c r="IRP499" s="110"/>
      <c r="IRQ499" s="110"/>
      <c r="IRR499" s="110"/>
      <c r="IRS499" s="110"/>
      <c r="IRT499" s="110"/>
      <c r="IRU499" s="110"/>
      <c r="IRV499" s="110"/>
      <c r="IRW499" s="113"/>
      <c r="IRX499" s="112"/>
      <c r="IRY499" s="115"/>
      <c r="IRZ499" s="110"/>
      <c r="ISA499" s="110"/>
      <c r="ISB499" s="110"/>
      <c r="ISC499" s="111"/>
      <c r="ISD499" s="111"/>
      <c r="ISE499" s="110"/>
      <c r="ISF499" s="110"/>
      <c r="ISG499" s="110"/>
      <c r="ISH499" s="110"/>
      <c r="ISI499" s="110"/>
      <c r="ISJ499" s="110"/>
      <c r="ISK499" s="110"/>
      <c r="ISL499" s="110"/>
      <c r="ISM499" s="110"/>
      <c r="ISN499" s="113"/>
      <c r="ISO499" s="112"/>
      <c r="ISP499" s="115"/>
      <c r="ISQ499" s="110"/>
      <c r="ISR499" s="110"/>
      <c r="ISS499" s="110"/>
      <c r="IST499" s="111"/>
      <c r="ISU499" s="111"/>
      <c r="ISV499" s="110"/>
      <c r="ISW499" s="110"/>
      <c r="ISX499" s="110"/>
      <c r="ISY499" s="110"/>
      <c r="ISZ499" s="110"/>
      <c r="ITA499" s="110"/>
      <c r="ITB499" s="110"/>
      <c r="ITC499" s="110"/>
      <c r="ITD499" s="110"/>
      <c r="ITE499" s="113"/>
      <c r="ITF499" s="112"/>
      <c r="ITG499" s="115"/>
      <c r="ITH499" s="110"/>
      <c r="ITI499" s="110"/>
      <c r="ITJ499" s="110"/>
      <c r="ITK499" s="111"/>
      <c r="ITL499" s="111"/>
      <c r="ITM499" s="110"/>
      <c r="ITN499" s="110"/>
      <c r="ITO499" s="110"/>
      <c r="ITP499" s="110"/>
      <c r="ITQ499" s="110"/>
      <c r="ITR499" s="110"/>
      <c r="ITS499" s="110"/>
      <c r="ITT499" s="110"/>
      <c r="ITU499" s="110"/>
      <c r="ITV499" s="113"/>
      <c r="ITW499" s="112"/>
      <c r="ITX499" s="115"/>
      <c r="ITY499" s="110"/>
      <c r="ITZ499" s="110"/>
      <c r="IUA499" s="110"/>
      <c r="IUB499" s="111"/>
      <c r="IUC499" s="111"/>
      <c r="IUD499" s="110"/>
      <c r="IUE499" s="110"/>
      <c r="IUF499" s="110"/>
      <c r="IUG499" s="110"/>
      <c r="IUH499" s="110"/>
      <c r="IUI499" s="110"/>
      <c r="IUJ499" s="110"/>
      <c r="IUK499" s="110"/>
      <c r="IUL499" s="110"/>
      <c r="IUM499" s="113"/>
      <c r="IUN499" s="112"/>
      <c r="IUO499" s="115"/>
      <c r="IUP499" s="110"/>
      <c r="IUQ499" s="110"/>
      <c r="IUR499" s="110"/>
      <c r="IUS499" s="111"/>
      <c r="IUT499" s="111"/>
      <c r="IUU499" s="110"/>
      <c r="IUV499" s="110"/>
      <c r="IUW499" s="110"/>
      <c r="IUX499" s="110"/>
      <c r="IUY499" s="110"/>
      <c r="IUZ499" s="110"/>
      <c r="IVA499" s="110"/>
      <c r="IVB499" s="110"/>
      <c r="IVC499" s="110"/>
      <c r="IVD499" s="113"/>
      <c r="IVE499" s="112"/>
      <c r="IVF499" s="115"/>
      <c r="IVG499" s="110"/>
      <c r="IVH499" s="110"/>
      <c r="IVI499" s="110"/>
      <c r="IVJ499" s="111"/>
      <c r="IVK499" s="111"/>
      <c r="IVL499" s="110"/>
      <c r="IVM499" s="110"/>
      <c r="IVN499" s="110"/>
      <c r="IVO499" s="110"/>
      <c r="IVP499" s="110"/>
      <c r="IVQ499" s="110"/>
      <c r="IVR499" s="110"/>
      <c r="IVS499" s="110"/>
      <c r="IVT499" s="110"/>
      <c r="IVU499" s="113"/>
      <c r="IVV499" s="112"/>
      <c r="IVW499" s="115"/>
      <c r="IVX499" s="110"/>
      <c r="IVY499" s="110"/>
      <c r="IVZ499" s="110"/>
      <c r="IWA499" s="111"/>
      <c r="IWB499" s="111"/>
      <c r="IWC499" s="110"/>
      <c r="IWD499" s="110"/>
      <c r="IWE499" s="110"/>
      <c r="IWF499" s="110"/>
      <c r="IWG499" s="110"/>
      <c r="IWH499" s="110"/>
      <c r="IWI499" s="110"/>
      <c r="IWJ499" s="110"/>
      <c r="IWK499" s="110"/>
      <c r="IWL499" s="113"/>
      <c r="IWM499" s="112"/>
      <c r="IWN499" s="115"/>
      <c r="IWO499" s="110"/>
      <c r="IWP499" s="110"/>
      <c r="IWQ499" s="110"/>
      <c r="IWR499" s="111"/>
      <c r="IWS499" s="111"/>
      <c r="IWT499" s="110"/>
      <c r="IWU499" s="110"/>
      <c r="IWV499" s="110"/>
      <c r="IWW499" s="110"/>
      <c r="IWX499" s="110"/>
      <c r="IWY499" s="110"/>
      <c r="IWZ499" s="110"/>
      <c r="IXA499" s="110"/>
      <c r="IXB499" s="110"/>
      <c r="IXC499" s="113"/>
      <c r="IXD499" s="112"/>
      <c r="IXE499" s="115"/>
      <c r="IXF499" s="110"/>
      <c r="IXG499" s="110"/>
      <c r="IXH499" s="110"/>
      <c r="IXI499" s="111"/>
      <c r="IXJ499" s="111"/>
      <c r="IXK499" s="110"/>
      <c r="IXL499" s="110"/>
      <c r="IXM499" s="110"/>
      <c r="IXN499" s="110"/>
      <c r="IXO499" s="110"/>
      <c r="IXP499" s="110"/>
      <c r="IXQ499" s="110"/>
      <c r="IXR499" s="110"/>
      <c r="IXS499" s="110"/>
      <c r="IXT499" s="113"/>
      <c r="IXU499" s="112"/>
      <c r="IXV499" s="115"/>
      <c r="IXW499" s="110"/>
      <c r="IXX499" s="110"/>
      <c r="IXY499" s="110"/>
      <c r="IXZ499" s="111"/>
      <c r="IYA499" s="111"/>
      <c r="IYB499" s="110"/>
      <c r="IYC499" s="110"/>
      <c r="IYD499" s="110"/>
      <c r="IYE499" s="110"/>
      <c r="IYF499" s="110"/>
      <c r="IYG499" s="110"/>
      <c r="IYH499" s="110"/>
      <c r="IYI499" s="110"/>
      <c r="IYJ499" s="110"/>
      <c r="IYK499" s="113"/>
      <c r="IYL499" s="112"/>
      <c r="IYM499" s="115"/>
      <c r="IYN499" s="110"/>
      <c r="IYO499" s="110"/>
      <c r="IYP499" s="110"/>
      <c r="IYQ499" s="111"/>
      <c r="IYR499" s="111"/>
      <c r="IYS499" s="110"/>
      <c r="IYT499" s="110"/>
      <c r="IYU499" s="110"/>
      <c r="IYV499" s="110"/>
      <c r="IYW499" s="110"/>
      <c r="IYX499" s="110"/>
      <c r="IYY499" s="110"/>
      <c r="IYZ499" s="110"/>
      <c r="IZA499" s="110"/>
      <c r="IZB499" s="113"/>
      <c r="IZC499" s="112"/>
      <c r="IZD499" s="115"/>
      <c r="IZE499" s="110"/>
      <c r="IZF499" s="110"/>
      <c r="IZG499" s="110"/>
      <c r="IZH499" s="111"/>
      <c r="IZI499" s="111"/>
      <c r="IZJ499" s="110"/>
      <c r="IZK499" s="110"/>
      <c r="IZL499" s="110"/>
      <c r="IZM499" s="110"/>
      <c r="IZN499" s="110"/>
      <c r="IZO499" s="110"/>
      <c r="IZP499" s="110"/>
      <c r="IZQ499" s="110"/>
      <c r="IZR499" s="110"/>
      <c r="IZS499" s="113"/>
      <c r="IZT499" s="112"/>
      <c r="IZU499" s="115"/>
      <c r="IZV499" s="110"/>
      <c r="IZW499" s="110"/>
      <c r="IZX499" s="110"/>
      <c r="IZY499" s="111"/>
      <c r="IZZ499" s="111"/>
      <c r="JAA499" s="110"/>
      <c r="JAB499" s="110"/>
      <c r="JAC499" s="110"/>
      <c r="JAD499" s="110"/>
      <c r="JAE499" s="110"/>
      <c r="JAF499" s="110"/>
      <c r="JAG499" s="110"/>
      <c r="JAH499" s="110"/>
      <c r="JAI499" s="110"/>
      <c r="JAJ499" s="113"/>
      <c r="JAK499" s="112"/>
      <c r="JAL499" s="115"/>
      <c r="JAM499" s="110"/>
      <c r="JAN499" s="110"/>
      <c r="JAO499" s="110"/>
      <c r="JAP499" s="111"/>
      <c r="JAQ499" s="111"/>
      <c r="JAR499" s="110"/>
      <c r="JAS499" s="110"/>
      <c r="JAT499" s="110"/>
      <c r="JAU499" s="110"/>
      <c r="JAV499" s="110"/>
      <c r="JAW499" s="110"/>
      <c r="JAX499" s="110"/>
      <c r="JAY499" s="110"/>
      <c r="JAZ499" s="110"/>
      <c r="JBA499" s="113"/>
      <c r="JBB499" s="112"/>
      <c r="JBC499" s="115"/>
      <c r="JBD499" s="110"/>
      <c r="JBE499" s="110"/>
      <c r="JBF499" s="110"/>
      <c r="JBG499" s="111"/>
      <c r="JBH499" s="111"/>
      <c r="JBI499" s="110"/>
      <c r="JBJ499" s="110"/>
      <c r="JBK499" s="110"/>
      <c r="JBL499" s="110"/>
      <c r="JBM499" s="110"/>
      <c r="JBN499" s="110"/>
      <c r="JBO499" s="110"/>
      <c r="JBP499" s="110"/>
      <c r="JBQ499" s="110"/>
      <c r="JBR499" s="113"/>
      <c r="JBS499" s="112"/>
      <c r="JBT499" s="115"/>
      <c r="JBU499" s="110"/>
      <c r="JBV499" s="110"/>
      <c r="JBW499" s="110"/>
      <c r="JBX499" s="111"/>
      <c r="JBY499" s="111"/>
      <c r="JBZ499" s="110"/>
      <c r="JCA499" s="110"/>
      <c r="JCB499" s="110"/>
      <c r="JCC499" s="110"/>
      <c r="JCD499" s="110"/>
      <c r="JCE499" s="110"/>
      <c r="JCF499" s="110"/>
      <c r="JCG499" s="110"/>
      <c r="JCH499" s="110"/>
      <c r="JCI499" s="113"/>
      <c r="JCJ499" s="112"/>
      <c r="JCK499" s="115"/>
      <c r="JCL499" s="110"/>
      <c r="JCM499" s="110"/>
      <c r="JCN499" s="110"/>
      <c r="JCO499" s="111"/>
      <c r="JCP499" s="111"/>
      <c r="JCQ499" s="110"/>
      <c r="JCR499" s="110"/>
      <c r="JCS499" s="110"/>
      <c r="JCT499" s="110"/>
      <c r="JCU499" s="110"/>
      <c r="JCV499" s="110"/>
      <c r="JCW499" s="110"/>
      <c r="JCX499" s="110"/>
      <c r="JCY499" s="110"/>
      <c r="JCZ499" s="113"/>
      <c r="JDA499" s="112"/>
      <c r="JDB499" s="115"/>
      <c r="JDC499" s="110"/>
      <c r="JDD499" s="110"/>
      <c r="JDE499" s="110"/>
      <c r="JDF499" s="111"/>
      <c r="JDG499" s="111"/>
      <c r="JDH499" s="110"/>
      <c r="JDI499" s="110"/>
      <c r="JDJ499" s="110"/>
      <c r="JDK499" s="110"/>
      <c r="JDL499" s="110"/>
      <c r="JDM499" s="110"/>
      <c r="JDN499" s="110"/>
      <c r="JDO499" s="110"/>
      <c r="JDP499" s="110"/>
      <c r="JDQ499" s="113"/>
      <c r="JDR499" s="112"/>
      <c r="JDS499" s="115"/>
      <c r="JDT499" s="110"/>
      <c r="JDU499" s="110"/>
      <c r="JDV499" s="110"/>
      <c r="JDW499" s="111"/>
      <c r="JDX499" s="111"/>
      <c r="JDY499" s="110"/>
      <c r="JDZ499" s="110"/>
      <c r="JEA499" s="110"/>
      <c r="JEB499" s="110"/>
      <c r="JEC499" s="110"/>
      <c r="JED499" s="110"/>
      <c r="JEE499" s="110"/>
      <c r="JEF499" s="110"/>
      <c r="JEG499" s="110"/>
      <c r="JEH499" s="113"/>
      <c r="JEI499" s="112"/>
      <c r="JEJ499" s="115"/>
      <c r="JEK499" s="110"/>
      <c r="JEL499" s="110"/>
      <c r="JEM499" s="110"/>
      <c r="JEN499" s="111"/>
      <c r="JEO499" s="111"/>
      <c r="JEP499" s="110"/>
      <c r="JEQ499" s="110"/>
      <c r="JER499" s="110"/>
      <c r="JES499" s="110"/>
      <c r="JET499" s="110"/>
      <c r="JEU499" s="110"/>
      <c r="JEV499" s="110"/>
      <c r="JEW499" s="110"/>
      <c r="JEX499" s="110"/>
      <c r="JEY499" s="113"/>
      <c r="JEZ499" s="112"/>
      <c r="JFA499" s="115"/>
      <c r="JFB499" s="110"/>
      <c r="JFC499" s="110"/>
      <c r="JFD499" s="110"/>
      <c r="JFE499" s="111"/>
      <c r="JFF499" s="111"/>
      <c r="JFG499" s="110"/>
      <c r="JFH499" s="110"/>
      <c r="JFI499" s="110"/>
      <c r="JFJ499" s="110"/>
      <c r="JFK499" s="110"/>
      <c r="JFL499" s="110"/>
      <c r="JFM499" s="110"/>
      <c r="JFN499" s="110"/>
      <c r="JFO499" s="110"/>
      <c r="JFP499" s="113"/>
      <c r="JFQ499" s="112"/>
      <c r="JFR499" s="115"/>
      <c r="JFS499" s="110"/>
      <c r="JFT499" s="110"/>
      <c r="JFU499" s="110"/>
      <c r="JFV499" s="111"/>
      <c r="JFW499" s="111"/>
      <c r="JFX499" s="110"/>
      <c r="JFY499" s="110"/>
      <c r="JFZ499" s="110"/>
      <c r="JGA499" s="110"/>
      <c r="JGB499" s="110"/>
      <c r="JGC499" s="110"/>
      <c r="JGD499" s="110"/>
      <c r="JGE499" s="110"/>
      <c r="JGF499" s="110"/>
      <c r="JGG499" s="113"/>
      <c r="JGH499" s="112"/>
      <c r="JGI499" s="115"/>
      <c r="JGJ499" s="110"/>
      <c r="JGK499" s="110"/>
      <c r="JGL499" s="110"/>
      <c r="JGM499" s="111"/>
      <c r="JGN499" s="111"/>
      <c r="JGO499" s="110"/>
      <c r="JGP499" s="110"/>
      <c r="JGQ499" s="110"/>
      <c r="JGR499" s="110"/>
      <c r="JGS499" s="110"/>
      <c r="JGT499" s="110"/>
      <c r="JGU499" s="110"/>
      <c r="JGV499" s="110"/>
      <c r="JGW499" s="110"/>
      <c r="JGX499" s="113"/>
      <c r="JGY499" s="112"/>
      <c r="JGZ499" s="115"/>
      <c r="JHA499" s="110"/>
      <c r="JHB499" s="110"/>
      <c r="JHC499" s="110"/>
      <c r="JHD499" s="111"/>
      <c r="JHE499" s="111"/>
      <c r="JHF499" s="110"/>
      <c r="JHG499" s="110"/>
      <c r="JHH499" s="110"/>
      <c r="JHI499" s="110"/>
      <c r="JHJ499" s="110"/>
      <c r="JHK499" s="110"/>
      <c r="JHL499" s="110"/>
      <c r="JHM499" s="110"/>
      <c r="JHN499" s="110"/>
      <c r="JHO499" s="113"/>
      <c r="JHP499" s="112"/>
      <c r="JHQ499" s="115"/>
      <c r="JHR499" s="110"/>
      <c r="JHS499" s="110"/>
      <c r="JHT499" s="110"/>
      <c r="JHU499" s="111"/>
      <c r="JHV499" s="111"/>
      <c r="JHW499" s="110"/>
      <c r="JHX499" s="110"/>
      <c r="JHY499" s="110"/>
      <c r="JHZ499" s="110"/>
      <c r="JIA499" s="110"/>
      <c r="JIB499" s="110"/>
      <c r="JIC499" s="110"/>
      <c r="JID499" s="110"/>
      <c r="JIE499" s="110"/>
      <c r="JIF499" s="113"/>
      <c r="JIG499" s="112"/>
      <c r="JIH499" s="115"/>
      <c r="JII499" s="110"/>
      <c r="JIJ499" s="110"/>
      <c r="JIK499" s="110"/>
      <c r="JIL499" s="111"/>
      <c r="JIM499" s="111"/>
      <c r="JIN499" s="110"/>
      <c r="JIO499" s="110"/>
      <c r="JIP499" s="110"/>
      <c r="JIQ499" s="110"/>
      <c r="JIR499" s="110"/>
      <c r="JIS499" s="110"/>
      <c r="JIT499" s="110"/>
      <c r="JIU499" s="110"/>
      <c r="JIV499" s="110"/>
      <c r="JIW499" s="113"/>
      <c r="JIX499" s="112"/>
      <c r="JIY499" s="115"/>
      <c r="JIZ499" s="110"/>
      <c r="JJA499" s="110"/>
      <c r="JJB499" s="110"/>
      <c r="JJC499" s="111"/>
      <c r="JJD499" s="111"/>
      <c r="JJE499" s="110"/>
      <c r="JJF499" s="110"/>
      <c r="JJG499" s="110"/>
      <c r="JJH499" s="110"/>
      <c r="JJI499" s="110"/>
      <c r="JJJ499" s="110"/>
      <c r="JJK499" s="110"/>
      <c r="JJL499" s="110"/>
      <c r="JJM499" s="110"/>
      <c r="JJN499" s="113"/>
      <c r="JJO499" s="112"/>
      <c r="JJP499" s="115"/>
      <c r="JJQ499" s="110"/>
      <c r="JJR499" s="110"/>
      <c r="JJS499" s="110"/>
      <c r="JJT499" s="111"/>
      <c r="JJU499" s="111"/>
      <c r="JJV499" s="110"/>
      <c r="JJW499" s="110"/>
      <c r="JJX499" s="110"/>
      <c r="JJY499" s="110"/>
      <c r="JJZ499" s="110"/>
      <c r="JKA499" s="110"/>
      <c r="JKB499" s="110"/>
      <c r="JKC499" s="110"/>
      <c r="JKD499" s="110"/>
      <c r="JKE499" s="113"/>
      <c r="JKF499" s="112"/>
      <c r="JKG499" s="115"/>
      <c r="JKH499" s="110"/>
      <c r="JKI499" s="110"/>
      <c r="JKJ499" s="110"/>
      <c r="JKK499" s="111"/>
      <c r="JKL499" s="111"/>
      <c r="JKM499" s="110"/>
      <c r="JKN499" s="110"/>
      <c r="JKO499" s="110"/>
      <c r="JKP499" s="110"/>
      <c r="JKQ499" s="110"/>
      <c r="JKR499" s="110"/>
      <c r="JKS499" s="110"/>
      <c r="JKT499" s="110"/>
      <c r="JKU499" s="110"/>
      <c r="JKV499" s="113"/>
      <c r="JKW499" s="112"/>
      <c r="JKX499" s="115"/>
      <c r="JKY499" s="110"/>
      <c r="JKZ499" s="110"/>
      <c r="JLA499" s="110"/>
      <c r="JLB499" s="111"/>
      <c r="JLC499" s="111"/>
      <c r="JLD499" s="110"/>
      <c r="JLE499" s="110"/>
      <c r="JLF499" s="110"/>
      <c r="JLG499" s="110"/>
      <c r="JLH499" s="110"/>
      <c r="JLI499" s="110"/>
      <c r="JLJ499" s="110"/>
      <c r="JLK499" s="110"/>
      <c r="JLL499" s="110"/>
      <c r="JLM499" s="113"/>
      <c r="JLN499" s="112"/>
      <c r="JLO499" s="115"/>
      <c r="JLP499" s="110"/>
      <c r="JLQ499" s="110"/>
      <c r="JLR499" s="110"/>
      <c r="JLS499" s="111"/>
      <c r="JLT499" s="111"/>
      <c r="JLU499" s="110"/>
      <c r="JLV499" s="110"/>
      <c r="JLW499" s="110"/>
      <c r="JLX499" s="110"/>
      <c r="JLY499" s="110"/>
      <c r="JLZ499" s="110"/>
      <c r="JMA499" s="110"/>
      <c r="JMB499" s="110"/>
      <c r="JMC499" s="110"/>
      <c r="JMD499" s="113"/>
      <c r="JME499" s="112"/>
      <c r="JMF499" s="115"/>
      <c r="JMG499" s="110"/>
      <c r="JMH499" s="110"/>
      <c r="JMI499" s="110"/>
      <c r="JMJ499" s="111"/>
      <c r="JMK499" s="111"/>
      <c r="JML499" s="110"/>
      <c r="JMM499" s="110"/>
      <c r="JMN499" s="110"/>
      <c r="JMO499" s="110"/>
      <c r="JMP499" s="110"/>
      <c r="JMQ499" s="110"/>
      <c r="JMR499" s="110"/>
      <c r="JMS499" s="110"/>
      <c r="JMT499" s="110"/>
      <c r="JMU499" s="113"/>
      <c r="JMV499" s="112"/>
      <c r="JMW499" s="115"/>
      <c r="JMX499" s="110"/>
      <c r="JMY499" s="110"/>
      <c r="JMZ499" s="110"/>
      <c r="JNA499" s="111"/>
      <c r="JNB499" s="111"/>
      <c r="JNC499" s="110"/>
      <c r="JND499" s="110"/>
      <c r="JNE499" s="110"/>
      <c r="JNF499" s="110"/>
      <c r="JNG499" s="110"/>
      <c r="JNH499" s="110"/>
      <c r="JNI499" s="110"/>
      <c r="JNJ499" s="110"/>
      <c r="JNK499" s="110"/>
      <c r="JNL499" s="113"/>
      <c r="JNM499" s="112"/>
      <c r="JNN499" s="115"/>
      <c r="JNO499" s="110"/>
      <c r="JNP499" s="110"/>
      <c r="JNQ499" s="110"/>
      <c r="JNR499" s="111"/>
      <c r="JNS499" s="111"/>
      <c r="JNT499" s="110"/>
      <c r="JNU499" s="110"/>
      <c r="JNV499" s="110"/>
      <c r="JNW499" s="110"/>
      <c r="JNX499" s="110"/>
      <c r="JNY499" s="110"/>
      <c r="JNZ499" s="110"/>
      <c r="JOA499" s="110"/>
      <c r="JOB499" s="110"/>
      <c r="JOC499" s="113"/>
      <c r="JOD499" s="112"/>
      <c r="JOE499" s="115"/>
      <c r="JOF499" s="110"/>
      <c r="JOG499" s="110"/>
      <c r="JOH499" s="110"/>
      <c r="JOI499" s="111"/>
      <c r="JOJ499" s="111"/>
      <c r="JOK499" s="110"/>
      <c r="JOL499" s="110"/>
      <c r="JOM499" s="110"/>
      <c r="JON499" s="110"/>
      <c r="JOO499" s="110"/>
      <c r="JOP499" s="110"/>
      <c r="JOQ499" s="110"/>
      <c r="JOR499" s="110"/>
      <c r="JOS499" s="110"/>
      <c r="JOT499" s="113"/>
      <c r="JOU499" s="112"/>
      <c r="JOV499" s="115"/>
      <c r="JOW499" s="110"/>
      <c r="JOX499" s="110"/>
      <c r="JOY499" s="110"/>
      <c r="JOZ499" s="111"/>
      <c r="JPA499" s="111"/>
      <c r="JPB499" s="110"/>
      <c r="JPC499" s="110"/>
      <c r="JPD499" s="110"/>
      <c r="JPE499" s="110"/>
      <c r="JPF499" s="110"/>
      <c r="JPG499" s="110"/>
      <c r="JPH499" s="110"/>
      <c r="JPI499" s="110"/>
      <c r="JPJ499" s="110"/>
      <c r="JPK499" s="113"/>
      <c r="JPL499" s="112"/>
      <c r="JPM499" s="115"/>
      <c r="JPN499" s="110"/>
      <c r="JPO499" s="110"/>
      <c r="JPP499" s="110"/>
      <c r="JPQ499" s="111"/>
      <c r="JPR499" s="111"/>
      <c r="JPS499" s="110"/>
      <c r="JPT499" s="110"/>
      <c r="JPU499" s="110"/>
      <c r="JPV499" s="110"/>
      <c r="JPW499" s="110"/>
      <c r="JPX499" s="110"/>
      <c r="JPY499" s="110"/>
      <c r="JPZ499" s="110"/>
      <c r="JQA499" s="110"/>
      <c r="JQB499" s="113"/>
      <c r="JQC499" s="112"/>
      <c r="JQD499" s="115"/>
      <c r="JQE499" s="110"/>
      <c r="JQF499" s="110"/>
      <c r="JQG499" s="110"/>
      <c r="JQH499" s="111"/>
      <c r="JQI499" s="111"/>
      <c r="JQJ499" s="110"/>
      <c r="JQK499" s="110"/>
      <c r="JQL499" s="110"/>
      <c r="JQM499" s="110"/>
      <c r="JQN499" s="110"/>
      <c r="JQO499" s="110"/>
      <c r="JQP499" s="110"/>
      <c r="JQQ499" s="110"/>
      <c r="JQR499" s="110"/>
      <c r="JQS499" s="113"/>
      <c r="JQT499" s="112"/>
      <c r="JQU499" s="115"/>
      <c r="JQV499" s="110"/>
      <c r="JQW499" s="110"/>
      <c r="JQX499" s="110"/>
      <c r="JQY499" s="111"/>
      <c r="JQZ499" s="111"/>
      <c r="JRA499" s="110"/>
      <c r="JRB499" s="110"/>
      <c r="JRC499" s="110"/>
      <c r="JRD499" s="110"/>
      <c r="JRE499" s="110"/>
      <c r="JRF499" s="110"/>
      <c r="JRG499" s="110"/>
      <c r="JRH499" s="110"/>
      <c r="JRI499" s="110"/>
      <c r="JRJ499" s="113"/>
      <c r="JRK499" s="112"/>
      <c r="JRL499" s="115"/>
      <c r="JRM499" s="110"/>
      <c r="JRN499" s="110"/>
      <c r="JRO499" s="110"/>
      <c r="JRP499" s="111"/>
      <c r="JRQ499" s="111"/>
      <c r="JRR499" s="110"/>
      <c r="JRS499" s="110"/>
      <c r="JRT499" s="110"/>
      <c r="JRU499" s="110"/>
      <c r="JRV499" s="110"/>
      <c r="JRW499" s="110"/>
      <c r="JRX499" s="110"/>
      <c r="JRY499" s="110"/>
      <c r="JRZ499" s="110"/>
      <c r="JSA499" s="113"/>
      <c r="JSB499" s="112"/>
      <c r="JSC499" s="115"/>
      <c r="JSD499" s="110"/>
      <c r="JSE499" s="110"/>
      <c r="JSF499" s="110"/>
      <c r="JSG499" s="111"/>
      <c r="JSH499" s="111"/>
      <c r="JSI499" s="110"/>
      <c r="JSJ499" s="110"/>
      <c r="JSK499" s="110"/>
      <c r="JSL499" s="110"/>
      <c r="JSM499" s="110"/>
      <c r="JSN499" s="110"/>
      <c r="JSO499" s="110"/>
      <c r="JSP499" s="110"/>
      <c r="JSQ499" s="110"/>
      <c r="JSR499" s="113"/>
      <c r="JSS499" s="112"/>
      <c r="JST499" s="115"/>
      <c r="JSU499" s="110"/>
      <c r="JSV499" s="110"/>
      <c r="JSW499" s="110"/>
      <c r="JSX499" s="111"/>
      <c r="JSY499" s="111"/>
      <c r="JSZ499" s="110"/>
      <c r="JTA499" s="110"/>
      <c r="JTB499" s="110"/>
      <c r="JTC499" s="110"/>
      <c r="JTD499" s="110"/>
      <c r="JTE499" s="110"/>
      <c r="JTF499" s="110"/>
      <c r="JTG499" s="110"/>
      <c r="JTH499" s="110"/>
      <c r="JTI499" s="113"/>
      <c r="JTJ499" s="112"/>
      <c r="JTK499" s="115"/>
      <c r="JTL499" s="110"/>
      <c r="JTM499" s="110"/>
      <c r="JTN499" s="110"/>
      <c r="JTO499" s="111"/>
      <c r="JTP499" s="111"/>
      <c r="JTQ499" s="110"/>
      <c r="JTR499" s="110"/>
      <c r="JTS499" s="110"/>
      <c r="JTT499" s="110"/>
      <c r="JTU499" s="110"/>
      <c r="JTV499" s="110"/>
      <c r="JTW499" s="110"/>
      <c r="JTX499" s="110"/>
      <c r="JTY499" s="110"/>
      <c r="JTZ499" s="113"/>
      <c r="JUA499" s="112"/>
      <c r="JUB499" s="115"/>
      <c r="JUC499" s="110"/>
      <c r="JUD499" s="110"/>
      <c r="JUE499" s="110"/>
      <c r="JUF499" s="111"/>
      <c r="JUG499" s="111"/>
      <c r="JUH499" s="110"/>
      <c r="JUI499" s="110"/>
      <c r="JUJ499" s="110"/>
      <c r="JUK499" s="110"/>
      <c r="JUL499" s="110"/>
      <c r="JUM499" s="110"/>
      <c r="JUN499" s="110"/>
      <c r="JUO499" s="110"/>
      <c r="JUP499" s="110"/>
      <c r="JUQ499" s="113"/>
      <c r="JUR499" s="112"/>
      <c r="JUS499" s="115"/>
      <c r="JUT499" s="110"/>
      <c r="JUU499" s="110"/>
      <c r="JUV499" s="110"/>
      <c r="JUW499" s="111"/>
      <c r="JUX499" s="111"/>
      <c r="JUY499" s="110"/>
      <c r="JUZ499" s="110"/>
      <c r="JVA499" s="110"/>
      <c r="JVB499" s="110"/>
      <c r="JVC499" s="110"/>
      <c r="JVD499" s="110"/>
      <c r="JVE499" s="110"/>
      <c r="JVF499" s="110"/>
      <c r="JVG499" s="110"/>
      <c r="JVH499" s="113"/>
      <c r="JVI499" s="112"/>
      <c r="JVJ499" s="115"/>
      <c r="JVK499" s="110"/>
      <c r="JVL499" s="110"/>
      <c r="JVM499" s="110"/>
      <c r="JVN499" s="111"/>
      <c r="JVO499" s="111"/>
      <c r="JVP499" s="110"/>
      <c r="JVQ499" s="110"/>
      <c r="JVR499" s="110"/>
      <c r="JVS499" s="110"/>
      <c r="JVT499" s="110"/>
      <c r="JVU499" s="110"/>
      <c r="JVV499" s="110"/>
      <c r="JVW499" s="110"/>
      <c r="JVX499" s="110"/>
      <c r="JVY499" s="113"/>
      <c r="JVZ499" s="112"/>
      <c r="JWA499" s="115"/>
      <c r="JWB499" s="110"/>
      <c r="JWC499" s="110"/>
      <c r="JWD499" s="110"/>
      <c r="JWE499" s="111"/>
      <c r="JWF499" s="111"/>
      <c r="JWG499" s="110"/>
      <c r="JWH499" s="110"/>
      <c r="JWI499" s="110"/>
      <c r="JWJ499" s="110"/>
      <c r="JWK499" s="110"/>
      <c r="JWL499" s="110"/>
      <c r="JWM499" s="110"/>
      <c r="JWN499" s="110"/>
      <c r="JWO499" s="110"/>
      <c r="JWP499" s="113"/>
      <c r="JWQ499" s="112"/>
      <c r="JWR499" s="115"/>
      <c r="JWS499" s="110"/>
      <c r="JWT499" s="110"/>
      <c r="JWU499" s="110"/>
      <c r="JWV499" s="111"/>
      <c r="JWW499" s="111"/>
      <c r="JWX499" s="110"/>
      <c r="JWY499" s="110"/>
      <c r="JWZ499" s="110"/>
      <c r="JXA499" s="110"/>
      <c r="JXB499" s="110"/>
      <c r="JXC499" s="110"/>
      <c r="JXD499" s="110"/>
      <c r="JXE499" s="110"/>
      <c r="JXF499" s="110"/>
      <c r="JXG499" s="113"/>
      <c r="JXH499" s="112"/>
      <c r="JXI499" s="115"/>
      <c r="JXJ499" s="110"/>
      <c r="JXK499" s="110"/>
      <c r="JXL499" s="110"/>
      <c r="JXM499" s="111"/>
      <c r="JXN499" s="111"/>
      <c r="JXO499" s="110"/>
      <c r="JXP499" s="110"/>
      <c r="JXQ499" s="110"/>
      <c r="JXR499" s="110"/>
      <c r="JXS499" s="110"/>
      <c r="JXT499" s="110"/>
      <c r="JXU499" s="110"/>
      <c r="JXV499" s="110"/>
      <c r="JXW499" s="110"/>
      <c r="JXX499" s="113"/>
      <c r="JXY499" s="112"/>
      <c r="JXZ499" s="115"/>
      <c r="JYA499" s="110"/>
      <c r="JYB499" s="110"/>
      <c r="JYC499" s="110"/>
      <c r="JYD499" s="111"/>
      <c r="JYE499" s="111"/>
      <c r="JYF499" s="110"/>
      <c r="JYG499" s="110"/>
      <c r="JYH499" s="110"/>
      <c r="JYI499" s="110"/>
      <c r="JYJ499" s="110"/>
      <c r="JYK499" s="110"/>
      <c r="JYL499" s="110"/>
      <c r="JYM499" s="110"/>
      <c r="JYN499" s="110"/>
      <c r="JYO499" s="113"/>
      <c r="JYP499" s="112"/>
      <c r="JYQ499" s="115"/>
      <c r="JYR499" s="110"/>
      <c r="JYS499" s="110"/>
      <c r="JYT499" s="110"/>
      <c r="JYU499" s="111"/>
      <c r="JYV499" s="111"/>
      <c r="JYW499" s="110"/>
      <c r="JYX499" s="110"/>
      <c r="JYY499" s="110"/>
      <c r="JYZ499" s="110"/>
      <c r="JZA499" s="110"/>
      <c r="JZB499" s="110"/>
      <c r="JZC499" s="110"/>
      <c r="JZD499" s="110"/>
      <c r="JZE499" s="110"/>
      <c r="JZF499" s="113"/>
      <c r="JZG499" s="112"/>
      <c r="JZH499" s="115"/>
      <c r="JZI499" s="110"/>
      <c r="JZJ499" s="110"/>
      <c r="JZK499" s="110"/>
      <c r="JZL499" s="111"/>
      <c r="JZM499" s="111"/>
      <c r="JZN499" s="110"/>
      <c r="JZO499" s="110"/>
      <c r="JZP499" s="110"/>
      <c r="JZQ499" s="110"/>
      <c r="JZR499" s="110"/>
      <c r="JZS499" s="110"/>
      <c r="JZT499" s="110"/>
      <c r="JZU499" s="110"/>
      <c r="JZV499" s="110"/>
      <c r="JZW499" s="113"/>
      <c r="JZX499" s="112"/>
      <c r="JZY499" s="115"/>
      <c r="JZZ499" s="110"/>
      <c r="KAA499" s="110"/>
      <c r="KAB499" s="110"/>
      <c r="KAC499" s="111"/>
      <c r="KAD499" s="111"/>
      <c r="KAE499" s="110"/>
      <c r="KAF499" s="110"/>
      <c r="KAG499" s="110"/>
      <c r="KAH499" s="110"/>
      <c r="KAI499" s="110"/>
      <c r="KAJ499" s="110"/>
      <c r="KAK499" s="110"/>
      <c r="KAL499" s="110"/>
      <c r="KAM499" s="110"/>
      <c r="KAN499" s="113"/>
      <c r="KAO499" s="112"/>
      <c r="KAP499" s="115"/>
      <c r="KAQ499" s="110"/>
      <c r="KAR499" s="110"/>
      <c r="KAS499" s="110"/>
      <c r="KAT499" s="111"/>
      <c r="KAU499" s="111"/>
      <c r="KAV499" s="110"/>
      <c r="KAW499" s="110"/>
      <c r="KAX499" s="110"/>
      <c r="KAY499" s="110"/>
      <c r="KAZ499" s="110"/>
      <c r="KBA499" s="110"/>
      <c r="KBB499" s="110"/>
      <c r="KBC499" s="110"/>
      <c r="KBD499" s="110"/>
      <c r="KBE499" s="113"/>
      <c r="KBF499" s="112"/>
      <c r="KBG499" s="115"/>
      <c r="KBH499" s="110"/>
      <c r="KBI499" s="110"/>
      <c r="KBJ499" s="110"/>
      <c r="KBK499" s="111"/>
      <c r="KBL499" s="111"/>
      <c r="KBM499" s="110"/>
      <c r="KBN499" s="110"/>
      <c r="KBO499" s="110"/>
      <c r="KBP499" s="110"/>
      <c r="KBQ499" s="110"/>
      <c r="KBR499" s="110"/>
      <c r="KBS499" s="110"/>
      <c r="KBT499" s="110"/>
      <c r="KBU499" s="110"/>
      <c r="KBV499" s="113"/>
      <c r="KBW499" s="112"/>
      <c r="KBX499" s="115"/>
      <c r="KBY499" s="110"/>
      <c r="KBZ499" s="110"/>
      <c r="KCA499" s="110"/>
      <c r="KCB499" s="111"/>
      <c r="KCC499" s="111"/>
      <c r="KCD499" s="110"/>
      <c r="KCE499" s="110"/>
      <c r="KCF499" s="110"/>
      <c r="KCG499" s="110"/>
      <c r="KCH499" s="110"/>
      <c r="KCI499" s="110"/>
      <c r="KCJ499" s="110"/>
      <c r="KCK499" s="110"/>
      <c r="KCL499" s="110"/>
      <c r="KCM499" s="113"/>
      <c r="KCN499" s="112"/>
      <c r="KCO499" s="115"/>
      <c r="KCP499" s="110"/>
      <c r="KCQ499" s="110"/>
      <c r="KCR499" s="110"/>
      <c r="KCS499" s="111"/>
      <c r="KCT499" s="111"/>
      <c r="KCU499" s="110"/>
      <c r="KCV499" s="110"/>
      <c r="KCW499" s="110"/>
      <c r="KCX499" s="110"/>
      <c r="KCY499" s="110"/>
      <c r="KCZ499" s="110"/>
      <c r="KDA499" s="110"/>
      <c r="KDB499" s="110"/>
      <c r="KDC499" s="110"/>
      <c r="KDD499" s="113"/>
      <c r="KDE499" s="112"/>
      <c r="KDF499" s="115"/>
      <c r="KDG499" s="110"/>
      <c r="KDH499" s="110"/>
      <c r="KDI499" s="110"/>
      <c r="KDJ499" s="111"/>
      <c r="KDK499" s="111"/>
      <c r="KDL499" s="110"/>
      <c r="KDM499" s="110"/>
      <c r="KDN499" s="110"/>
      <c r="KDO499" s="110"/>
      <c r="KDP499" s="110"/>
      <c r="KDQ499" s="110"/>
      <c r="KDR499" s="110"/>
      <c r="KDS499" s="110"/>
      <c r="KDT499" s="110"/>
      <c r="KDU499" s="113"/>
      <c r="KDV499" s="112"/>
      <c r="KDW499" s="115"/>
      <c r="KDX499" s="110"/>
      <c r="KDY499" s="110"/>
      <c r="KDZ499" s="110"/>
      <c r="KEA499" s="111"/>
      <c r="KEB499" s="111"/>
      <c r="KEC499" s="110"/>
      <c r="KED499" s="110"/>
      <c r="KEE499" s="110"/>
      <c r="KEF499" s="110"/>
      <c r="KEG499" s="110"/>
      <c r="KEH499" s="110"/>
      <c r="KEI499" s="110"/>
      <c r="KEJ499" s="110"/>
      <c r="KEK499" s="110"/>
      <c r="KEL499" s="113"/>
      <c r="KEM499" s="112"/>
      <c r="KEN499" s="115"/>
      <c r="KEO499" s="110"/>
      <c r="KEP499" s="110"/>
      <c r="KEQ499" s="110"/>
      <c r="KER499" s="111"/>
      <c r="KES499" s="111"/>
      <c r="KET499" s="110"/>
      <c r="KEU499" s="110"/>
      <c r="KEV499" s="110"/>
      <c r="KEW499" s="110"/>
      <c r="KEX499" s="110"/>
      <c r="KEY499" s="110"/>
      <c r="KEZ499" s="110"/>
      <c r="KFA499" s="110"/>
      <c r="KFB499" s="110"/>
      <c r="KFC499" s="113"/>
      <c r="KFD499" s="112"/>
      <c r="KFE499" s="115"/>
      <c r="KFF499" s="110"/>
      <c r="KFG499" s="110"/>
      <c r="KFH499" s="110"/>
      <c r="KFI499" s="111"/>
      <c r="KFJ499" s="111"/>
      <c r="KFK499" s="110"/>
      <c r="KFL499" s="110"/>
      <c r="KFM499" s="110"/>
      <c r="KFN499" s="110"/>
      <c r="KFO499" s="110"/>
      <c r="KFP499" s="110"/>
      <c r="KFQ499" s="110"/>
      <c r="KFR499" s="110"/>
      <c r="KFS499" s="110"/>
      <c r="KFT499" s="113"/>
      <c r="KFU499" s="112"/>
      <c r="KFV499" s="115"/>
      <c r="KFW499" s="110"/>
      <c r="KFX499" s="110"/>
      <c r="KFY499" s="110"/>
      <c r="KFZ499" s="111"/>
      <c r="KGA499" s="111"/>
      <c r="KGB499" s="110"/>
      <c r="KGC499" s="110"/>
      <c r="KGD499" s="110"/>
      <c r="KGE499" s="110"/>
      <c r="KGF499" s="110"/>
      <c r="KGG499" s="110"/>
      <c r="KGH499" s="110"/>
      <c r="KGI499" s="110"/>
      <c r="KGJ499" s="110"/>
      <c r="KGK499" s="113"/>
      <c r="KGL499" s="112"/>
      <c r="KGM499" s="115"/>
      <c r="KGN499" s="110"/>
      <c r="KGO499" s="110"/>
      <c r="KGP499" s="110"/>
      <c r="KGQ499" s="111"/>
      <c r="KGR499" s="111"/>
      <c r="KGS499" s="110"/>
      <c r="KGT499" s="110"/>
      <c r="KGU499" s="110"/>
      <c r="KGV499" s="110"/>
      <c r="KGW499" s="110"/>
      <c r="KGX499" s="110"/>
      <c r="KGY499" s="110"/>
      <c r="KGZ499" s="110"/>
      <c r="KHA499" s="110"/>
      <c r="KHB499" s="113"/>
      <c r="KHC499" s="112"/>
      <c r="KHD499" s="115"/>
      <c r="KHE499" s="110"/>
      <c r="KHF499" s="110"/>
      <c r="KHG499" s="110"/>
      <c r="KHH499" s="111"/>
      <c r="KHI499" s="111"/>
      <c r="KHJ499" s="110"/>
      <c r="KHK499" s="110"/>
      <c r="KHL499" s="110"/>
      <c r="KHM499" s="110"/>
      <c r="KHN499" s="110"/>
      <c r="KHO499" s="110"/>
      <c r="KHP499" s="110"/>
      <c r="KHQ499" s="110"/>
      <c r="KHR499" s="110"/>
      <c r="KHS499" s="113"/>
      <c r="KHT499" s="112"/>
      <c r="KHU499" s="115"/>
      <c r="KHV499" s="110"/>
      <c r="KHW499" s="110"/>
      <c r="KHX499" s="110"/>
      <c r="KHY499" s="111"/>
      <c r="KHZ499" s="111"/>
      <c r="KIA499" s="110"/>
      <c r="KIB499" s="110"/>
      <c r="KIC499" s="110"/>
      <c r="KID499" s="110"/>
      <c r="KIE499" s="110"/>
      <c r="KIF499" s="110"/>
      <c r="KIG499" s="110"/>
      <c r="KIH499" s="110"/>
      <c r="KII499" s="110"/>
      <c r="KIJ499" s="113"/>
      <c r="KIK499" s="112"/>
      <c r="KIL499" s="115"/>
      <c r="KIM499" s="110"/>
      <c r="KIN499" s="110"/>
      <c r="KIO499" s="110"/>
      <c r="KIP499" s="111"/>
      <c r="KIQ499" s="111"/>
      <c r="KIR499" s="110"/>
      <c r="KIS499" s="110"/>
      <c r="KIT499" s="110"/>
      <c r="KIU499" s="110"/>
      <c r="KIV499" s="110"/>
      <c r="KIW499" s="110"/>
      <c r="KIX499" s="110"/>
      <c r="KIY499" s="110"/>
      <c r="KIZ499" s="110"/>
      <c r="KJA499" s="113"/>
      <c r="KJB499" s="112"/>
      <c r="KJC499" s="115"/>
      <c r="KJD499" s="110"/>
      <c r="KJE499" s="110"/>
      <c r="KJF499" s="110"/>
      <c r="KJG499" s="111"/>
      <c r="KJH499" s="111"/>
      <c r="KJI499" s="110"/>
      <c r="KJJ499" s="110"/>
      <c r="KJK499" s="110"/>
      <c r="KJL499" s="110"/>
      <c r="KJM499" s="110"/>
      <c r="KJN499" s="110"/>
      <c r="KJO499" s="110"/>
      <c r="KJP499" s="110"/>
      <c r="KJQ499" s="110"/>
      <c r="KJR499" s="113"/>
      <c r="KJS499" s="112"/>
      <c r="KJT499" s="115"/>
      <c r="KJU499" s="110"/>
      <c r="KJV499" s="110"/>
      <c r="KJW499" s="110"/>
      <c r="KJX499" s="111"/>
      <c r="KJY499" s="111"/>
      <c r="KJZ499" s="110"/>
      <c r="KKA499" s="110"/>
      <c r="KKB499" s="110"/>
      <c r="KKC499" s="110"/>
      <c r="KKD499" s="110"/>
      <c r="KKE499" s="110"/>
      <c r="KKF499" s="110"/>
      <c r="KKG499" s="110"/>
      <c r="KKH499" s="110"/>
      <c r="KKI499" s="113"/>
      <c r="KKJ499" s="112"/>
      <c r="KKK499" s="115"/>
      <c r="KKL499" s="110"/>
      <c r="KKM499" s="110"/>
      <c r="KKN499" s="110"/>
      <c r="KKO499" s="111"/>
      <c r="KKP499" s="111"/>
      <c r="KKQ499" s="110"/>
      <c r="KKR499" s="110"/>
      <c r="KKS499" s="110"/>
      <c r="KKT499" s="110"/>
      <c r="KKU499" s="110"/>
      <c r="KKV499" s="110"/>
      <c r="KKW499" s="110"/>
      <c r="KKX499" s="110"/>
      <c r="KKY499" s="110"/>
      <c r="KKZ499" s="113"/>
      <c r="KLA499" s="112"/>
      <c r="KLB499" s="115"/>
      <c r="KLC499" s="110"/>
      <c r="KLD499" s="110"/>
      <c r="KLE499" s="110"/>
      <c r="KLF499" s="111"/>
      <c r="KLG499" s="111"/>
      <c r="KLH499" s="110"/>
      <c r="KLI499" s="110"/>
      <c r="KLJ499" s="110"/>
      <c r="KLK499" s="110"/>
      <c r="KLL499" s="110"/>
      <c r="KLM499" s="110"/>
      <c r="KLN499" s="110"/>
      <c r="KLO499" s="110"/>
      <c r="KLP499" s="110"/>
      <c r="KLQ499" s="113"/>
      <c r="KLR499" s="112"/>
      <c r="KLS499" s="115"/>
      <c r="KLT499" s="110"/>
      <c r="KLU499" s="110"/>
      <c r="KLV499" s="110"/>
      <c r="KLW499" s="111"/>
      <c r="KLX499" s="111"/>
      <c r="KLY499" s="110"/>
      <c r="KLZ499" s="110"/>
      <c r="KMA499" s="110"/>
      <c r="KMB499" s="110"/>
      <c r="KMC499" s="110"/>
      <c r="KMD499" s="110"/>
      <c r="KME499" s="110"/>
      <c r="KMF499" s="110"/>
      <c r="KMG499" s="110"/>
      <c r="KMH499" s="113"/>
      <c r="KMI499" s="112"/>
      <c r="KMJ499" s="115"/>
      <c r="KMK499" s="110"/>
      <c r="KML499" s="110"/>
      <c r="KMM499" s="110"/>
      <c r="KMN499" s="111"/>
      <c r="KMO499" s="111"/>
      <c r="KMP499" s="110"/>
      <c r="KMQ499" s="110"/>
      <c r="KMR499" s="110"/>
      <c r="KMS499" s="110"/>
      <c r="KMT499" s="110"/>
      <c r="KMU499" s="110"/>
      <c r="KMV499" s="110"/>
      <c r="KMW499" s="110"/>
      <c r="KMX499" s="110"/>
      <c r="KMY499" s="113"/>
      <c r="KMZ499" s="112"/>
      <c r="KNA499" s="115"/>
      <c r="KNB499" s="110"/>
      <c r="KNC499" s="110"/>
      <c r="KND499" s="110"/>
      <c r="KNE499" s="111"/>
      <c r="KNF499" s="111"/>
      <c r="KNG499" s="110"/>
      <c r="KNH499" s="110"/>
      <c r="KNI499" s="110"/>
      <c r="KNJ499" s="110"/>
      <c r="KNK499" s="110"/>
      <c r="KNL499" s="110"/>
      <c r="KNM499" s="110"/>
      <c r="KNN499" s="110"/>
      <c r="KNO499" s="110"/>
      <c r="KNP499" s="113"/>
      <c r="KNQ499" s="112"/>
      <c r="KNR499" s="115"/>
      <c r="KNS499" s="110"/>
      <c r="KNT499" s="110"/>
      <c r="KNU499" s="110"/>
      <c r="KNV499" s="111"/>
      <c r="KNW499" s="111"/>
      <c r="KNX499" s="110"/>
      <c r="KNY499" s="110"/>
      <c r="KNZ499" s="110"/>
      <c r="KOA499" s="110"/>
      <c r="KOB499" s="110"/>
      <c r="KOC499" s="110"/>
      <c r="KOD499" s="110"/>
      <c r="KOE499" s="110"/>
      <c r="KOF499" s="110"/>
      <c r="KOG499" s="113"/>
      <c r="KOH499" s="112"/>
      <c r="KOI499" s="115"/>
      <c r="KOJ499" s="110"/>
      <c r="KOK499" s="110"/>
      <c r="KOL499" s="110"/>
      <c r="KOM499" s="111"/>
      <c r="KON499" s="111"/>
      <c r="KOO499" s="110"/>
      <c r="KOP499" s="110"/>
      <c r="KOQ499" s="110"/>
      <c r="KOR499" s="110"/>
      <c r="KOS499" s="110"/>
      <c r="KOT499" s="110"/>
      <c r="KOU499" s="110"/>
      <c r="KOV499" s="110"/>
      <c r="KOW499" s="110"/>
      <c r="KOX499" s="113"/>
      <c r="KOY499" s="112"/>
      <c r="KOZ499" s="115"/>
      <c r="KPA499" s="110"/>
      <c r="KPB499" s="110"/>
      <c r="KPC499" s="110"/>
      <c r="KPD499" s="111"/>
      <c r="KPE499" s="111"/>
      <c r="KPF499" s="110"/>
      <c r="KPG499" s="110"/>
      <c r="KPH499" s="110"/>
      <c r="KPI499" s="110"/>
      <c r="KPJ499" s="110"/>
      <c r="KPK499" s="110"/>
      <c r="KPL499" s="110"/>
      <c r="KPM499" s="110"/>
      <c r="KPN499" s="110"/>
      <c r="KPO499" s="113"/>
      <c r="KPP499" s="112"/>
      <c r="KPQ499" s="115"/>
      <c r="KPR499" s="110"/>
      <c r="KPS499" s="110"/>
      <c r="KPT499" s="110"/>
      <c r="KPU499" s="111"/>
      <c r="KPV499" s="111"/>
      <c r="KPW499" s="110"/>
      <c r="KPX499" s="110"/>
      <c r="KPY499" s="110"/>
      <c r="KPZ499" s="110"/>
      <c r="KQA499" s="110"/>
      <c r="KQB499" s="110"/>
      <c r="KQC499" s="110"/>
      <c r="KQD499" s="110"/>
      <c r="KQE499" s="110"/>
      <c r="KQF499" s="113"/>
      <c r="KQG499" s="112"/>
      <c r="KQH499" s="115"/>
      <c r="KQI499" s="110"/>
      <c r="KQJ499" s="110"/>
      <c r="KQK499" s="110"/>
      <c r="KQL499" s="111"/>
      <c r="KQM499" s="111"/>
      <c r="KQN499" s="110"/>
      <c r="KQO499" s="110"/>
      <c r="KQP499" s="110"/>
      <c r="KQQ499" s="110"/>
      <c r="KQR499" s="110"/>
      <c r="KQS499" s="110"/>
      <c r="KQT499" s="110"/>
      <c r="KQU499" s="110"/>
      <c r="KQV499" s="110"/>
      <c r="KQW499" s="113"/>
      <c r="KQX499" s="112"/>
      <c r="KQY499" s="115"/>
      <c r="KQZ499" s="110"/>
      <c r="KRA499" s="110"/>
      <c r="KRB499" s="110"/>
      <c r="KRC499" s="111"/>
      <c r="KRD499" s="111"/>
      <c r="KRE499" s="110"/>
      <c r="KRF499" s="110"/>
      <c r="KRG499" s="110"/>
      <c r="KRH499" s="110"/>
      <c r="KRI499" s="110"/>
      <c r="KRJ499" s="110"/>
      <c r="KRK499" s="110"/>
      <c r="KRL499" s="110"/>
      <c r="KRM499" s="110"/>
      <c r="KRN499" s="113"/>
      <c r="KRO499" s="112"/>
      <c r="KRP499" s="115"/>
      <c r="KRQ499" s="110"/>
      <c r="KRR499" s="110"/>
      <c r="KRS499" s="110"/>
      <c r="KRT499" s="111"/>
      <c r="KRU499" s="111"/>
      <c r="KRV499" s="110"/>
      <c r="KRW499" s="110"/>
      <c r="KRX499" s="110"/>
      <c r="KRY499" s="110"/>
      <c r="KRZ499" s="110"/>
      <c r="KSA499" s="110"/>
      <c r="KSB499" s="110"/>
      <c r="KSC499" s="110"/>
      <c r="KSD499" s="110"/>
      <c r="KSE499" s="113"/>
      <c r="KSF499" s="112"/>
      <c r="KSG499" s="115"/>
      <c r="KSH499" s="110"/>
      <c r="KSI499" s="110"/>
      <c r="KSJ499" s="110"/>
      <c r="KSK499" s="111"/>
      <c r="KSL499" s="111"/>
      <c r="KSM499" s="110"/>
      <c r="KSN499" s="110"/>
      <c r="KSO499" s="110"/>
      <c r="KSP499" s="110"/>
      <c r="KSQ499" s="110"/>
      <c r="KSR499" s="110"/>
      <c r="KSS499" s="110"/>
      <c r="KST499" s="110"/>
      <c r="KSU499" s="110"/>
      <c r="KSV499" s="113"/>
      <c r="KSW499" s="112"/>
      <c r="KSX499" s="115"/>
      <c r="KSY499" s="110"/>
      <c r="KSZ499" s="110"/>
      <c r="KTA499" s="110"/>
      <c r="KTB499" s="111"/>
      <c r="KTC499" s="111"/>
      <c r="KTD499" s="110"/>
      <c r="KTE499" s="110"/>
      <c r="KTF499" s="110"/>
      <c r="KTG499" s="110"/>
      <c r="KTH499" s="110"/>
      <c r="KTI499" s="110"/>
      <c r="KTJ499" s="110"/>
      <c r="KTK499" s="110"/>
      <c r="KTL499" s="110"/>
      <c r="KTM499" s="113"/>
      <c r="KTN499" s="112"/>
      <c r="KTO499" s="115"/>
      <c r="KTP499" s="110"/>
      <c r="KTQ499" s="110"/>
      <c r="KTR499" s="110"/>
      <c r="KTS499" s="111"/>
      <c r="KTT499" s="111"/>
      <c r="KTU499" s="110"/>
      <c r="KTV499" s="110"/>
      <c r="KTW499" s="110"/>
      <c r="KTX499" s="110"/>
      <c r="KTY499" s="110"/>
      <c r="KTZ499" s="110"/>
      <c r="KUA499" s="110"/>
      <c r="KUB499" s="110"/>
      <c r="KUC499" s="110"/>
      <c r="KUD499" s="113"/>
      <c r="KUE499" s="112"/>
      <c r="KUF499" s="115"/>
      <c r="KUG499" s="110"/>
      <c r="KUH499" s="110"/>
      <c r="KUI499" s="110"/>
      <c r="KUJ499" s="111"/>
      <c r="KUK499" s="111"/>
      <c r="KUL499" s="110"/>
      <c r="KUM499" s="110"/>
      <c r="KUN499" s="110"/>
      <c r="KUO499" s="110"/>
      <c r="KUP499" s="110"/>
      <c r="KUQ499" s="110"/>
      <c r="KUR499" s="110"/>
      <c r="KUS499" s="110"/>
      <c r="KUT499" s="110"/>
      <c r="KUU499" s="113"/>
      <c r="KUV499" s="112"/>
      <c r="KUW499" s="115"/>
      <c r="KUX499" s="110"/>
      <c r="KUY499" s="110"/>
      <c r="KUZ499" s="110"/>
      <c r="KVA499" s="111"/>
      <c r="KVB499" s="111"/>
      <c r="KVC499" s="110"/>
      <c r="KVD499" s="110"/>
      <c r="KVE499" s="110"/>
      <c r="KVF499" s="110"/>
      <c r="KVG499" s="110"/>
      <c r="KVH499" s="110"/>
      <c r="KVI499" s="110"/>
      <c r="KVJ499" s="110"/>
      <c r="KVK499" s="110"/>
      <c r="KVL499" s="113"/>
      <c r="KVM499" s="112"/>
      <c r="KVN499" s="115"/>
      <c r="KVO499" s="110"/>
      <c r="KVP499" s="110"/>
      <c r="KVQ499" s="110"/>
      <c r="KVR499" s="111"/>
      <c r="KVS499" s="111"/>
      <c r="KVT499" s="110"/>
      <c r="KVU499" s="110"/>
      <c r="KVV499" s="110"/>
      <c r="KVW499" s="110"/>
      <c r="KVX499" s="110"/>
      <c r="KVY499" s="110"/>
      <c r="KVZ499" s="110"/>
      <c r="KWA499" s="110"/>
      <c r="KWB499" s="110"/>
      <c r="KWC499" s="113"/>
      <c r="KWD499" s="112"/>
      <c r="KWE499" s="115"/>
      <c r="KWF499" s="110"/>
      <c r="KWG499" s="110"/>
      <c r="KWH499" s="110"/>
      <c r="KWI499" s="111"/>
      <c r="KWJ499" s="111"/>
      <c r="KWK499" s="110"/>
      <c r="KWL499" s="110"/>
      <c r="KWM499" s="110"/>
      <c r="KWN499" s="110"/>
      <c r="KWO499" s="110"/>
      <c r="KWP499" s="110"/>
      <c r="KWQ499" s="110"/>
      <c r="KWR499" s="110"/>
      <c r="KWS499" s="110"/>
      <c r="KWT499" s="113"/>
      <c r="KWU499" s="112"/>
      <c r="KWV499" s="115"/>
      <c r="KWW499" s="110"/>
      <c r="KWX499" s="110"/>
      <c r="KWY499" s="110"/>
      <c r="KWZ499" s="111"/>
      <c r="KXA499" s="111"/>
      <c r="KXB499" s="110"/>
      <c r="KXC499" s="110"/>
      <c r="KXD499" s="110"/>
      <c r="KXE499" s="110"/>
      <c r="KXF499" s="110"/>
      <c r="KXG499" s="110"/>
      <c r="KXH499" s="110"/>
      <c r="KXI499" s="110"/>
      <c r="KXJ499" s="110"/>
      <c r="KXK499" s="113"/>
      <c r="KXL499" s="112"/>
      <c r="KXM499" s="115"/>
      <c r="KXN499" s="110"/>
      <c r="KXO499" s="110"/>
      <c r="KXP499" s="110"/>
      <c r="KXQ499" s="111"/>
      <c r="KXR499" s="111"/>
      <c r="KXS499" s="110"/>
      <c r="KXT499" s="110"/>
      <c r="KXU499" s="110"/>
      <c r="KXV499" s="110"/>
      <c r="KXW499" s="110"/>
      <c r="KXX499" s="110"/>
      <c r="KXY499" s="110"/>
      <c r="KXZ499" s="110"/>
      <c r="KYA499" s="110"/>
      <c r="KYB499" s="113"/>
      <c r="KYC499" s="112"/>
      <c r="KYD499" s="115"/>
      <c r="KYE499" s="110"/>
      <c r="KYF499" s="110"/>
      <c r="KYG499" s="110"/>
      <c r="KYH499" s="111"/>
      <c r="KYI499" s="111"/>
      <c r="KYJ499" s="110"/>
      <c r="KYK499" s="110"/>
      <c r="KYL499" s="110"/>
      <c r="KYM499" s="110"/>
      <c r="KYN499" s="110"/>
      <c r="KYO499" s="110"/>
      <c r="KYP499" s="110"/>
      <c r="KYQ499" s="110"/>
      <c r="KYR499" s="110"/>
      <c r="KYS499" s="113"/>
      <c r="KYT499" s="112"/>
      <c r="KYU499" s="115"/>
      <c r="KYV499" s="110"/>
      <c r="KYW499" s="110"/>
      <c r="KYX499" s="110"/>
      <c r="KYY499" s="111"/>
      <c r="KYZ499" s="111"/>
      <c r="KZA499" s="110"/>
      <c r="KZB499" s="110"/>
      <c r="KZC499" s="110"/>
      <c r="KZD499" s="110"/>
      <c r="KZE499" s="110"/>
      <c r="KZF499" s="110"/>
      <c r="KZG499" s="110"/>
      <c r="KZH499" s="110"/>
      <c r="KZI499" s="110"/>
      <c r="KZJ499" s="113"/>
      <c r="KZK499" s="112"/>
      <c r="KZL499" s="115"/>
      <c r="KZM499" s="110"/>
      <c r="KZN499" s="110"/>
      <c r="KZO499" s="110"/>
      <c r="KZP499" s="111"/>
      <c r="KZQ499" s="111"/>
      <c r="KZR499" s="110"/>
      <c r="KZS499" s="110"/>
      <c r="KZT499" s="110"/>
      <c r="KZU499" s="110"/>
      <c r="KZV499" s="110"/>
      <c r="KZW499" s="110"/>
      <c r="KZX499" s="110"/>
      <c r="KZY499" s="110"/>
      <c r="KZZ499" s="110"/>
      <c r="LAA499" s="113"/>
      <c r="LAB499" s="112"/>
      <c r="LAC499" s="115"/>
      <c r="LAD499" s="110"/>
      <c r="LAE499" s="110"/>
      <c r="LAF499" s="110"/>
      <c r="LAG499" s="111"/>
      <c r="LAH499" s="111"/>
      <c r="LAI499" s="110"/>
      <c r="LAJ499" s="110"/>
      <c r="LAK499" s="110"/>
      <c r="LAL499" s="110"/>
      <c r="LAM499" s="110"/>
      <c r="LAN499" s="110"/>
      <c r="LAO499" s="110"/>
      <c r="LAP499" s="110"/>
      <c r="LAQ499" s="110"/>
      <c r="LAR499" s="113"/>
      <c r="LAS499" s="112"/>
      <c r="LAT499" s="115"/>
      <c r="LAU499" s="110"/>
      <c r="LAV499" s="110"/>
      <c r="LAW499" s="110"/>
      <c r="LAX499" s="111"/>
      <c r="LAY499" s="111"/>
      <c r="LAZ499" s="110"/>
      <c r="LBA499" s="110"/>
      <c r="LBB499" s="110"/>
      <c r="LBC499" s="110"/>
      <c r="LBD499" s="110"/>
      <c r="LBE499" s="110"/>
      <c r="LBF499" s="110"/>
      <c r="LBG499" s="110"/>
      <c r="LBH499" s="110"/>
      <c r="LBI499" s="113"/>
      <c r="LBJ499" s="112"/>
      <c r="LBK499" s="115"/>
      <c r="LBL499" s="110"/>
      <c r="LBM499" s="110"/>
      <c r="LBN499" s="110"/>
      <c r="LBO499" s="111"/>
      <c r="LBP499" s="111"/>
      <c r="LBQ499" s="110"/>
      <c r="LBR499" s="110"/>
      <c r="LBS499" s="110"/>
      <c r="LBT499" s="110"/>
      <c r="LBU499" s="110"/>
      <c r="LBV499" s="110"/>
      <c r="LBW499" s="110"/>
      <c r="LBX499" s="110"/>
      <c r="LBY499" s="110"/>
      <c r="LBZ499" s="113"/>
      <c r="LCA499" s="112"/>
      <c r="LCB499" s="115"/>
      <c r="LCC499" s="110"/>
      <c r="LCD499" s="110"/>
      <c r="LCE499" s="110"/>
      <c r="LCF499" s="111"/>
      <c r="LCG499" s="111"/>
      <c r="LCH499" s="110"/>
      <c r="LCI499" s="110"/>
      <c r="LCJ499" s="110"/>
      <c r="LCK499" s="110"/>
      <c r="LCL499" s="110"/>
      <c r="LCM499" s="110"/>
      <c r="LCN499" s="110"/>
      <c r="LCO499" s="110"/>
      <c r="LCP499" s="110"/>
      <c r="LCQ499" s="113"/>
      <c r="LCR499" s="112"/>
      <c r="LCS499" s="115"/>
      <c r="LCT499" s="110"/>
      <c r="LCU499" s="110"/>
      <c r="LCV499" s="110"/>
      <c r="LCW499" s="111"/>
      <c r="LCX499" s="111"/>
      <c r="LCY499" s="110"/>
      <c r="LCZ499" s="110"/>
      <c r="LDA499" s="110"/>
      <c r="LDB499" s="110"/>
      <c r="LDC499" s="110"/>
      <c r="LDD499" s="110"/>
      <c r="LDE499" s="110"/>
      <c r="LDF499" s="110"/>
      <c r="LDG499" s="110"/>
      <c r="LDH499" s="113"/>
      <c r="LDI499" s="112"/>
      <c r="LDJ499" s="115"/>
      <c r="LDK499" s="110"/>
      <c r="LDL499" s="110"/>
      <c r="LDM499" s="110"/>
      <c r="LDN499" s="111"/>
      <c r="LDO499" s="111"/>
      <c r="LDP499" s="110"/>
      <c r="LDQ499" s="110"/>
      <c r="LDR499" s="110"/>
      <c r="LDS499" s="110"/>
      <c r="LDT499" s="110"/>
      <c r="LDU499" s="110"/>
      <c r="LDV499" s="110"/>
      <c r="LDW499" s="110"/>
      <c r="LDX499" s="110"/>
      <c r="LDY499" s="113"/>
      <c r="LDZ499" s="112"/>
      <c r="LEA499" s="115"/>
      <c r="LEB499" s="110"/>
      <c r="LEC499" s="110"/>
      <c r="LED499" s="110"/>
      <c r="LEE499" s="111"/>
      <c r="LEF499" s="111"/>
      <c r="LEG499" s="110"/>
      <c r="LEH499" s="110"/>
      <c r="LEI499" s="110"/>
      <c r="LEJ499" s="110"/>
      <c r="LEK499" s="110"/>
      <c r="LEL499" s="110"/>
      <c r="LEM499" s="110"/>
      <c r="LEN499" s="110"/>
      <c r="LEO499" s="110"/>
      <c r="LEP499" s="113"/>
      <c r="LEQ499" s="112"/>
      <c r="LER499" s="115"/>
      <c r="LES499" s="110"/>
      <c r="LET499" s="110"/>
      <c r="LEU499" s="110"/>
      <c r="LEV499" s="111"/>
      <c r="LEW499" s="111"/>
      <c r="LEX499" s="110"/>
      <c r="LEY499" s="110"/>
      <c r="LEZ499" s="110"/>
      <c r="LFA499" s="110"/>
      <c r="LFB499" s="110"/>
      <c r="LFC499" s="110"/>
      <c r="LFD499" s="110"/>
      <c r="LFE499" s="110"/>
      <c r="LFF499" s="110"/>
      <c r="LFG499" s="113"/>
      <c r="LFH499" s="112"/>
      <c r="LFI499" s="115"/>
      <c r="LFJ499" s="110"/>
      <c r="LFK499" s="110"/>
      <c r="LFL499" s="110"/>
      <c r="LFM499" s="111"/>
      <c r="LFN499" s="111"/>
      <c r="LFO499" s="110"/>
      <c r="LFP499" s="110"/>
      <c r="LFQ499" s="110"/>
      <c r="LFR499" s="110"/>
      <c r="LFS499" s="110"/>
      <c r="LFT499" s="110"/>
      <c r="LFU499" s="110"/>
      <c r="LFV499" s="110"/>
      <c r="LFW499" s="110"/>
      <c r="LFX499" s="113"/>
      <c r="LFY499" s="112"/>
      <c r="LFZ499" s="115"/>
      <c r="LGA499" s="110"/>
      <c r="LGB499" s="110"/>
      <c r="LGC499" s="110"/>
      <c r="LGD499" s="111"/>
      <c r="LGE499" s="111"/>
      <c r="LGF499" s="110"/>
      <c r="LGG499" s="110"/>
      <c r="LGH499" s="110"/>
      <c r="LGI499" s="110"/>
      <c r="LGJ499" s="110"/>
      <c r="LGK499" s="110"/>
      <c r="LGL499" s="110"/>
      <c r="LGM499" s="110"/>
      <c r="LGN499" s="110"/>
      <c r="LGO499" s="113"/>
      <c r="LGP499" s="112"/>
      <c r="LGQ499" s="115"/>
      <c r="LGR499" s="110"/>
      <c r="LGS499" s="110"/>
      <c r="LGT499" s="110"/>
      <c r="LGU499" s="111"/>
      <c r="LGV499" s="111"/>
      <c r="LGW499" s="110"/>
      <c r="LGX499" s="110"/>
      <c r="LGY499" s="110"/>
      <c r="LGZ499" s="110"/>
      <c r="LHA499" s="110"/>
      <c r="LHB499" s="110"/>
      <c r="LHC499" s="110"/>
      <c r="LHD499" s="110"/>
      <c r="LHE499" s="110"/>
      <c r="LHF499" s="113"/>
      <c r="LHG499" s="112"/>
      <c r="LHH499" s="115"/>
      <c r="LHI499" s="110"/>
      <c r="LHJ499" s="110"/>
      <c r="LHK499" s="110"/>
      <c r="LHL499" s="111"/>
      <c r="LHM499" s="111"/>
      <c r="LHN499" s="110"/>
      <c r="LHO499" s="110"/>
      <c r="LHP499" s="110"/>
      <c r="LHQ499" s="110"/>
      <c r="LHR499" s="110"/>
      <c r="LHS499" s="110"/>
      <c r="LHT499" s="110"/>
      <c r="LHU499" s="110"/>
      <c r="LHV499" s="110"/>
      <c r="LHW499" s="113"/>
      <c r="LHX499" s="112"/>
      <c r="LHY499" s="115"/>
      <c r="LHZ499" s="110"/>
      <c r="LIA499" s="110"/>
      <c r="LIB499" s="110"/>
      <c r="LIC499" s="111"/>
      <c r="LID499" s="111"/>
      <c r="LIE499" s="110"/>
      <c r="LIF499" s="110"/>
      <c r="LIG499" s="110"/>
      <c r="LIH499" s="110"/>
      <c r="LII499" s="110"/>
      <c r="LIJ499" s="110"/>
      <c r="LIK499" s="110"/>
      <c r="LIL499" s="110"/>
      <c r="LIM499" s="110"/>
      <c r="LIN499" s="113"/>
      <c r="LIO499" s="112"/>
      <c r="LIP499" s="115"/>
      <c r="LIQ499" s="110"/>
      <c r="LIR499" s="110"/>
      <c r="LIS499" s="110"/>
      <c r="LIT499" s="111"/>
      <c r="LIU499" s="111"/>
      <c r="LIV499" s="110"/>
      <c r="LIW499" s="110"/>
      <c r="LIX499" s="110"/>
      <c r="LIY499" s="110"/>
      <c r="LIZ499" s="110"/>
      <c r="LJA499" s="110"/>
      <c r="LJB499" s="110"/>
      <c r="LJC499" s="110"/>
      <c r="LJD499" s="110"/>
      <c r="LJE499" s="113"/>
      <c r="LJF499" s="112"/>
      <c r="LJG499" s="115"/>
      <c r="LJH499" s="110"/>
      <c r="LJI499" s="110"/>
      <c r="LJJ499" s="110"/>
      <c r="LJK499" s="111"/>
      <c r="LJL499" s="111"/>
      <c r="LJM499" s="110"/>
      <c r="LJN499" s="110"/>
      <c r="LJO499" s="110"/>
      <c r="LJP499" s="110"/>
      <c r="LJQ499" s="110"/>
      <c r="LJR499" s="110"/>
      <c r="LJS499" s="110"/>
      <c r="LJT499" s="110"/>
      <c r="LJU499" s="110"/>
      <c r="LJV499" s="113"/>
      <c r="LJW499" s="112"/>
      <c r="LJX499" s="115"/>
      <c r="LJY499" s="110"/>
      <c r="LJZ499" s="110"/>
      <c r="LKA499" s="110"/>
      <c r="LKB499" s="111"/>
      <c r="LKC499" s="111"/>
      <c r="LKD499" s="110"/>
      <c r="LKE499" s="110"/>
      <c r="LKF499" s="110"/>
      <c r="LKG499" s="110"/>
      <c r="LKH499" s="110"/>
      <c r="LKI499" s="110"/>
      <c r="LKJ499" s="110"/>
      <c r="LKK499" s="110"/>
      <c r="LKL499" s="110"/>
      <c r="LKM499" s="113"/>
      <c r="LKN499" s="112"/>
      <c r="LKO499" s="115"/>
      <c r="LKP499" s="110"/>
      <c r="LKQ499" s="110"/>
      <c r="LKR499" s="110"/>
      <c r="LKS499" s="111"/>
      <c r="LKT499" s="111"/>
      <c r="LKU499" s="110"/>
      <c r="LKV499" s="110"/>
      <c r="LKW499" s="110"/>
      <c r="LKX499" s="110"/>
      <c r="LKY499" s="110"/>
      <c r="LKZ499" s="110"/>
      <c r="LLA499" s="110"/>
      <c r="LLB499" s="110"/>
      <c r="LLC499" s="110"/>
      <c r="LLD499" s="113"/>
      <c r="LLE499" s="112"/>
      <c r="LLF499" s="115"/>
      <c r="LLG499" s="110"/>
      <c r="LLH499" s="110"/>
      <c r="LLI499" s="110"/>
      <c r="LLJ499" s="111"/>
      <c r="LLK499" s="111"/>
      <c r="LLL499" s="110"/>
      <c r="LLM499" s="110"/>
      <c r="LLN499" s="110"/>
      <c r="LLO499" s="110"/>
      <c r="LLP499" s="110"/>
      <c r="LLQ499" s="110"/>
      <c r="LLR499" s="110"/>
      <c r="LLS499" s="110"/>
      <c r="LLT499" s="110"/>
      <c r="LLU499" s="113"/>
      <c r="LLV499" s="112"/>
      <c r="LLW499" s="115"/>
      <c r="LLX499" s="110"/>
      <c r="LLY499" s="110"/>
      <c r="LLZ499" s="110"/>
      <c r="LMA499" s="111"/>
      <c r="LMB499" s="111"/>
      <c r="LMC499" s="110"/>
      <c r="LMD499" s="110"/>
      <c r="LME499" s="110"/>
      <c r="LMF499" s="110"/>
      <c r="LMG499" s="110"/>
      <c r="LMH499" s="110"/>
      <c r="LMI499" s="110"/>
      <c r="LMJ499" s="110"/>
      <c r="LMK499" s="110"/>
      <c r="LML499" s="113"/>
      <c r="LMM499" s="112"/>
      <c r="LMN499" s="115"/>
      <c r="LMO499" s="110"/>
      <c r="LMP499" s="110"/>
      <c r="LMQ499" s="110"/>
      <c r="LMR499" s="111"/>
      <c r="LMS499" s="111"/>
      <c r="LMT499" s="110"/>
      <c r="LMU499" s="110"/>
      <c r="LMV499" s="110"/>
      <c r="LMW499" s="110"/>
      <c r="LMX499" s="110"/>
      <c r="LMY499" s="110"/>
      <c r="LMZ499" s="110"/>
      <c r="LNA499" s="110"/>
      <c r="LNB499" s="110"/>
      <c r="LNC499" s="113"/>
      <c r="LND499" s="112"/>
      <c r="LNE499" s="115"/>
      <c r="LNF499" s="110"/>
      <c r="LNG499" s="110"/>
      <c r="LNH499" s="110"/>
      <c r="LNI499" s="111"/>
      <c r="LNJ499" s="111"/>
      <c r="LNK499" s="110"/>
      <c r="LNL499" s="110"/>
      <c r="LNM499" s="110"/>
      <c r="LNN499" s="110"/>
      <c r="LNO499" s="110"/>
      <c r="LNP499" s="110"/>
      <c r="LNQ499" s="110"/>
      <c r="LNR499" s="110"/>
      <c r="LNS499" s="110"/>
      <c r="LNT499" s="113"/>
      <c r="LNU499" s="112"/>
      <c r="LNV499" s="115"/>
      <c r="LNW499" s="110"/>
      <c r="LNX499" s="110"/>
      <c r="LNY499" s="110"/>
      <c r="LNZ499" s="111"/>
      <c r="LOA499" s="111"/>
      <c r="LOB499" s="110"/>
      <c r="LOC499" s="110"/>
      <c r="LOD499" s="110"/>
      <c r="LOE499" s="110"/>
      <c r="LOF499" s="110"/>
      <c r="LOG499" s="110"/>
      <c r="LOH499" s="110"/>
      <c r="LOI499" s="110"/>
      <c r="LOJ499" s="110"/>
      <c r="LOK499" s="113"/>
      <c r="LOL499" s="112"/>
      <c r="LOM499" s="115"/>
      <c r="LON499" s="110"/>
      <c r="LOO499" s="110"/>
      <c r="LOP499" s="110"/>
      <c r="LOQ499" s="111"/>
      <c r="LOR499" s="111"/>
      <c r="LOS499" s="110"/>
      <c r="LOT499" s="110"/>
      <c r="LOU499" s="110"/>
      <c r="LOV499" s="110"/>
      <c r="LOW499" s="110"/>
      <c r="LOX499" s="110"/>
      <c r="LOY499" s="110"/>
      <c r="LOZ499" s="110"/>
      <c r="LPA499" s="110"/>
      <c r="LPB499" s="113"/>
      <c r="LPC499" s="112"/>
      <c r="LPD499" s="115"/>
      <c r="LPE499" s="110"/>
      <c r="LPF499" s="110"/>
      <c r="LPG499" s="110"/>
      <c r="LPH499" s="111"/>
      <c r="LPI499" s="111"/>
      <c r="LPJ499" s="110"/>
      <c r="LPK499" s="110"/>
      <c r="LPL499" s="110"/>
      <c r="LPM499" s="110"/>
      <c r="LPN499" s="110"/>
      <c r="LPO499" s="110"/>
      <c r="LPP499" s="110"/>
      <c r="LPQ499" s="110"/>
      <c r="LPR499" s="110"/>
      <c r="LPS499" s="113"/>
      <c r="LPT499" s="112"/>
      <c r="LPU499" s="115"/>
      <c r="LPV499" s="110"/>
      <c r="LPW499" s="110"/>
      <c r="LPX499" s="110"/>
      <c r="LPY499" s="111"/>
      <c r="LPZ499" s="111"/>
      <c r="LQA499" s="110"/>
      <c r="LQB499" s="110"/>
      <c r="LQC499" s="110"/>
      <c r="LQD499" s="110"/>
      <c r="LQE499" s="110"/>
      <c r="LQF499" s="110"/>
      <c r="LQG499" s="110"/>
      <c r="LQH499" s="110"/>
      <c r="LQI499" s="110"/>
      <c r="LQJ499" s="113"/>
      <c r="LQK499" s="112"/>
      <c r="LQL499" s="115"/>
      <c r="LQM499" s="110"/>
      <c r="LQN499" s="110"/>
      <c r="LQO499" s="110"/>
      <c r="LQP499" s="111"/>
      <c r="LQQ499" s="111"/>
      <c r="LQR499" s="110"/>
      <c r="LQS499" s="110"/>
      <c r="LQT499" s="110"/>
      <c r="LQU499" s="110"/>
      <c r="LQV499" s="110"/>
      <c r="LQW499" s="110"/>
      <c r="LQX499" s="110"/>
      <c r="LQY499" s="110"/>
      <c r="LQZ499" s="110"/>
      <c r="LRA499" s="113"/>
      <c r="LRB499" s="112"/>
      <c r="LRC499" s="115"/>
      <c r="LRD499" s="110"/>
      <c r="LRE499" s="110"/>
      <c r="LRF499" s="110"/>
      <c r="LRG499" s="111"/>
      <c r="LRH499" s="111"/>
      <c r="LRI499" s="110"/>
      <c r="LRJ499" s="110"/>
      <c r="LRK499" s="110"/>
      <c r="LRL499" s="110"/>
      <c r="LRM499" s="110"/>
      <c r="LRN499" s="110"/>
      <c r="LRO499" s="110"/>
      <c r="LRP499" s="110"/>
      <c r="LRQ499" s="110"/>
      <c r="LRR499" s="113"/>
      <c r="LRS499" s="112"/>
      <c r="LRT499" s="115"/>
      <c r="LRU499" s="110"/>
      <c r="LRV499" s="110"/>
      <c r="LRW499" s="110"/>
      <c r="LRX499" s="111"/>
      <c r="LRY499" s="111"/>
      <c r="LRZ499" s="110"/>
      <c r="LSA499" s="110"/>
      <c r="LSB499" s="110"/>
      <c r="LSC499" s="110"/>
      <c r="LSD499" s="110"/>
      <c r="LSE499" s="110"/>
      <c r="LSF499" s="110"/>
      <c r="LSG499" s="110"/>
      <c r="LSH499" s="110"/>
      <c r="LSI499" s="113"/>
      <c r="LSJ499" s="112"/>
      <c r="LSK499" s="115"/>
      <c r="LSL499" s="110"/>
      <c r="LSM499" s="110"/>
      <c r="LSN499" s="110"/>
      <c r="LSO499" s="111"/>
      <c r="LSP499" s="111"/>
      <c r="LSQ499" s="110"/>
      <c r="LSR499" s="110"/>
      <c r="LSS499" s="110"/>
      <c r="LST499" s="110"/>
      <c r="LSU499" s="110"/>
      <c r="LSV499" s="110"/>
      <c r="LSW499" s="110"/>
      <c r="LSX499" s="110"/>
      <c r="LSY499" s="110"/>
      <c r="LSZ499" s="113"/>
      <c r="LTA499" s="112"/>
      <c r="LTB499" s="115"/>
      <c r="LTC499" s="110"/>
      <c r="LTD499" s="110"/>
      <c r="LTE499" s="110"/>
      <c r="LTF499" s="111"/>
      <c r="LTG499" s="111"/>
      <c r="LTH499" s="110"/>
      <c r="LTI499" s="110"/>
      <c r="LTJ499" s="110"/>
      <c r="LTK499" s="110"/>
      <c r="LTL499" s="110"/>
      <c r="LTM499" s="110"/>
      <c r="LTN499" s="110"/>
      <c r="LTO499" s="110"/>
      <c r="LTP499" s="110"/>
      <c r="LTQ499" s="113"/>
      <c r="LTR499" s="112"/>
      <c r="LTS499" s="115"/>
      <c r="LTT499" s="110"/>
      <c r="LTU499" s="110"/>
      <c r="LTV499" s="110"/>
      <c r="LTW499" s="111"/>
      <c r="LTX499" s="111"/>
      <c r="LTY499" s="110"/>
      <c r="LTZ499" s="110"/>
      <c r="LUA499" s="110"/>
      <c r="LUB499" s="110"/>
      <c r="LUC499" s="110"/>
      <c r="LUD499" s="110"/>
      <c r="LUE499" s="110"/>
      <c r="LUF499" s="110"/>
      <c r="LUG499" s="110"/>
      <c r="LUH499" s="113"/>
      <c r="LUI499" s="112"/>
      <c r="LUJ499" s="115"/>
      <c r="LUK499" s="110"/>
      <c r="LUL499" s="110"/>
      <c r="LUM499" s="110"/>
      <c r="LUN499" s="111"/>
      <c r="LUO499" s="111"/>
      <c r="LUP499" s="110"/>
      <c r="LUQ499" s="110"/>
      <c r="LUR499" s="110"/>
      <c r="LUS499" s="110"/>
      <c r="LUT499" s="110"/>
      <c r="LUU499" s="110"/>
      <c r="LUV499" s="110"/>
      <c r="LUW499" s="110"/>
      <c r="LUX499" s="110"/>
      <c r="LUY499" s="113"/>
      <c r="LUZ499" s="112"/>
      <c r="LVA499" s="115"/>
      <c r="LVB499" s="110"/>
      <c r="LVC499" s="110"/>
      <c r="LVD499" s="110"/>
      <c r="LVE499" s="111"/>
      <c r="LVF499" s="111"/>
      <c r="LVG499" s="110"/>
      <c r="LVH499" s="110"/>
      <c r="LVI499" s="110"/>
      <c r="LVJ499" s="110"/>
      <c r="LVK499" s="110"/>
      <c r="LVL499" s="110"/>
      <c r="LVM499" s="110"/>
      <c r="LVN499" s="110"/>
      <c r="LVO499" s="110"/>
      <c r="LVP499" s="113"/>
      <c r="LVQ499" s="112"/>
      <c r="LVR499" s="115"/>
      <c r="LVS499" s="110"/>
      <c r="LVT499" s="110"/>
      <c r="LVU499" s="110"/>
      <c r="LVV499" s="111"/>
      <c r="LVW499" s="111"/>
      <c r="LVX499" s="110"/>
      <c r="LVY499" s="110"/>
      <c r="LVZ499" s="110"/>
      <c r="LWA499" s="110"/>
      <c r="LWB499" s="110"/>
      <c r="LWC499" s="110"/>
      <c r="LWD499" s="110"/>
      <c r="LWE499" s="110"/>
      <c r="LWF499" s="110"/>
      <c r="LWG499" s="113"/>
      <c r="LWH499" s="112"/>
      <c r="LWI499" s="115"/>
      <c r="LWJ499" s="110"/>
      <c r="LWK499" s="110"/>
      <c r="LWL499" s="110"/>
      <c r="LWM499" s="111"/>
      <c r="LWN499" s="111"/>
      <c r="LWO499" s="110"/>
      <c r="LWP499" s="110"/>
      <c r="LWQ499" s="110"/>
      <c r="LWR499" s="110"/>
      <c r="LWS499" s="110"/>
      <c r="LWT499" s="110"/>
      <c r="LWU499" s="110"/>
      <c r="LWV499" s="110"/>
      <c r="LWW499" s="110"/>
      <c r="LWX499" s="113"/>
      <c r="LWY499" s="112"/>
      <c r="LWZ499" s="115"/>
      <c r="LXA499" s="110"/>
      <c r="LXB499" s="110"/>
      <c r="LXC499" s="110"/>
      <c r="LXD499" s="111"/>
      <c r="LXE499" s="111"/>
      <c r="LXF499" s="110"/>
      <c r="LXG499" s="110"/>
      <c r="LXH499" s="110"/>
      <c r="LXI499" s="110"/>
      <c r="LXJ499" s="110"/>
      <c r="LXK499" s="110"/>
      <c r="LXL499" s="110"/>
      <c r="LXM499" s="110"/>
      <c r="LXN499" s="110"/>
      <c r="LXO499" s="113"/>
      <c r="LXP499" s="112"/>
      <c r="LXQ499" s="115"/>
      <c r="LXR499" s="110"/>
      <c r="LXS499" s="110"/>
      <c r="LXT499" s="110"/>
      <c r="LXU499" s="111"/>
      <c r="LXV499" s="111"/>
      <c r="LXW499" s="110"/>
      <c r="LXX499" s="110"/>
      <c r="LXY499" s="110"/>
      <c r="LXZ499" s="110"/>
      <c r="LYA499" s="110"/>
      <c r="LYB499" s="110"/>
      <c r="LYC499" s="110"/>
      <c r="LYD499" s="110"/>
      <c r="LYE499" s="110"/>
      <c r="LYF499" s="113"/>
      <c r="LYG499" s="112"/>
      <c r="LYH499" s="115"/>
      <c r="LYI499" s="110"/>
      <c r="LYJ499" s="110"/>
      <c r="LYK499" s="110"/>
      <c r="LYL499" s="111"/>
      <c r="LYM499" s="111"/>
      <c r="LYN499" s="110"/>
      <c r="LYO499" s="110"/>
      <c r="LYP499" s="110"/>
      <c r="LYQ499" s="110"/>
      <c r="LYR499" s="110"/>
      <c r="LYS499" s="110"/>
      <c r="LYT499" s="110"/>
      <c r="LYU499" s="110"/>
      <c r="LYV499" s="110"/>
      <c r="LYW499" s="113"/>
      <c r="LYX499" s="112"/>
      <c r="LYY499" s="115"/>
      <c r="LYZ499" s="110"/>
      <c r="LZA499" s="110"/>
      <c r="LZB499" s="110"/>
      <c r="LZC499" s="111"/>
      <c r="LZD499" s="111"/>
      <c r="LZE499" s="110"/>
      <c r="LZF499" s="110"/>
      <c r="LZG499" s="110"/>
      <c r="LZH499" s="110"/>
      <c r="LZI499" s="110"/>
      <c r="LZJ499" s="110"/>
      <c r="LZK499" s="110"/>
      <c r="LZL499" s="110"/>
      <c r="LZM499" s="110"/>
      <c r="LZN499" s="113"/>
      <c r="LZO499" s="112"/>
      <c r="LZP499" s="115"/>
      <c r="LZQ499" s="110"/>
      <c r="LZR499" s="110"/>
      <c r="LZS499" s="110"/>
      <c r="LZT499" s="111"/>
      <c r="LZU499" s="111"/>
      <c r="LZV499" s="110"/>
      <c r="LZW499" s="110"/>
      <c r="LZX499" s="110"/>
      <c r="LZY499" s="110"/>
      <c r="LZZ499" s="110"/>
      <c r="MAA499" s="110"/>
      <c r="MAB499" s="110"/>
      <c r="MAC499" s="110"/>
      <c r="MAD499" s="110"/>
      <c r="MAE499" s="113"/>
      <c r="MAF499" s="112"/>
      <c r="MAG499" s="115"/>
      <c r="MAH499" s="110"/>
      <c r="MAI499" s="110"/>
      <c r="MAJ499" s="110"/>
      <c r="MAK499" s="111"/>
      <c r="MAL499" s="111"/>
      <c r="MAM499" s="110"/>
      <c r="MAN499" s="110"/>
      <c r="MAO499" s="110"/>
      <c r="MAP499" s="110"/>
      <c r="MAQ499" s="110"/>
      <c r="MAR499" s="110"/>
      <c r="MAS499" s="110"/>
      <c r="MAT499" s="110"/>
      <c r="MAU499" s="110"/>
      <c r="MAV499" s="113"/>
      <c r="MAW499" s="112"/>
      <c r="MAX499" s="115"/>
      <c r="MAY499" s="110"/>
      <c r="MAZ499" s="110"/>
      <c r="MBA499" s="110"/>
      <c r="MBB499" s="111"/>
      <c r="MBC499" s="111"/>
      <c r="MBD499" s="110"/>
      <c r="MBE499" s="110"/>
      <c r="MBF499" s="110"/>
      <c r="MBG499" s="110"/>
      <c r="MBH499" s="110"/>
      <c r="MBI499" s="110"/>
      <c r="MBJ499" s="110"/>
      <c r="MBK499" s="110"/>
      <c r="MBL499" s="110"/>
      <c r="MBM499" s="113"/>
      <c r="MBN499" s="112"/>
      <c r="MBO499" s="115"/>
      <c r="MBP499" s="110"/>
      <c r="MBQ499" s="110"/>
      <c r="MBR499" s="110"/>
      <c r="MBS499" s="111"/>
      <c r="MBT499" s="111"/>
      <c r="MBU499" s="110"/>
      <c r="MBV499" s="110"/>
      <c r="MBW499" s="110"/>
      <c r="MBX499" s="110"/>
      <c r="MBY499" s="110"/>
      <c r="MBZ499" s="110"/>
      <c r="MCA499" s="110"/>
      <c r="MCB499" s="110"/>
      <c r="MCC499" s="110"/>
      <c r="MCD499" s="113"/>
      <c r="MCE499" s="112"/>
      <c r="MCF499" s="115"/>
      <c r="MCG499" s="110"/>
      <c r="MCH499" s="110"/>
      <c r="MCI499" s="110"/>
      <c r="MCJ499" s="111"/>
      <c r="MCK499" s="111"/>
      <c r="MCL499" s="110"/>
      <c r="MCM499" s="110"/>
      <c r="MCN499" s="110"/>
      <c r="MCO499" s="110"/>
      <c r="MCP499" s="110"/>
      <c r="MCQ499" s="110"/>
      <c r="MCR499" s="110"/>
      <c r="MCS499" s="110"/>
      <c r="MCT499" s="110"/>
      <c r="MCU499" s="113"/>
      <c r="MCV499" s="112"/>
      <c r="MCW499" s="115"/>
      <c r="MCX499" s="110"/>
      <c r="MCY499" s="110"/>
      <c r="MCZ499" s="110"/>
      <c r="MDA499" s="111"/>
      <c r="MDB499" s="111"/>
      <c r="MDC499" s="110"/>
      <c r="MDD499" s="110"/>
      <c r="MDE499" s="110"/>
      <c r="MDF499" s="110"/>
      <c r="MDG499" s="110"/>
      <c r="MDH499" s="110"/>
      <c r="MDI499" s="110"/>
      <c r="MDJ499" s="110"/>
      <c r="MDK499" s="110"/>
      <c r="MDL499" s="113"/>
      <c r="MDM499" s="112"/>
      <c r="MDN499" s="115"/>
      <c r="MDO499" s="110"/>
      <c r="MDP499" s="110"/>
      <c r="MDQ499" s="110"/>
      <c r="MDR499" s="111"/>
      <c r="MDS499" s="111"/>
      <c r="MDT499" s="110"/>
      <c r="MDU499" s="110"/>
      <c r="MDV499" s="110"/>
      <c r="MDW499" s="110"/>
      <c r="MDX499" s="110"/>
      <c r="MDY499" s="110"/>
      <c r="MDZ499" s="110"/>
      <c r="MEA499" s="110"/>
      <c r="MEB499" s="110"/>
      <c r="MEC499" s="113"/>
      <c r="MED499" s="112"/>
      <c r="MEE499" s="115"/>
      <c r="MEF499" s="110"/>
      <c r="MEG499" s="110"/>
      <c r="MEH499" s="110"/>
      <c r="MEI499" s="111"/>
      <c r="MEJ499" s="111"/>
      <c r="MEK499" s="110"/>
      <c r="MEL499" s="110"/>
      <c r="MEM499" s="110"/>
      <c r="MEN499" s="110"/>
      <c r="MEO499" s="110"/>
      <c r="MEP499" s="110"/>
      <c r="MEQ499" s="110"/>
      <c r="MER499" s="110"/>
      <c r="MES499" s="110"/>
      <c r="MET499" s="113"/>
      <c r="MEU499" s="112"/>
      <c r="MEV499" s="115"/>
      <c r="MEW499" s="110"/>
      <c r="MEX499" s="110"/>
      <c r="MEY499" s="110"/>
      <c r="MEZ499" s="111"/>
      <c r="MFA499" s="111"/>
      <c r="MFB499" s="110"/>
      <c r="MFC499" s="110"/>
      <c r="MFD499" s="110"/>
      <c r="MFE499" s="110"/>
      <c r="MFF499" s="110"/>
      <c r="MFG499" s="110"/>
      <c r="MFH499" s="110"/>
      <c r="MFI499" s="110"/>
      <c r="MFJ499" s="110"/>
      <c r="MFK499" s="113"/>
      <c r="MFL499" s="112"/>
      <c r="MFM499" s="115"/>
      <c r="MFN499" s="110"/>
      <c r="MFO499" s="110"/>
      <c r="MFP499" s="110"/>
      <c r="MFQ499" s="111"/>
      <c r="MFR499" s="111"/>
      <c r="MFS499" s="110"/>
      <c r="MFT499" s="110"/>
      <c r="MFU499" s="110"/>
      <c r="MFV499" s="110"/>
      <c r="MFW499" s="110"/>
      <c r="MFX499" s="110"/>
      <c r="MFY499" s="110"/>
      <c r="MFZ499" s="110"/>
      <c r="MGA499" s="110"/>
      <c r="MGB499" s="113"/>
      <c r="MGC499" s="112"/>
      <c r="MGD499" s="115"/>
      <c r="MGE499" s="110"/>
      <c r="MGF499" s="110"/>
      <c r="MGG499" s="110"/>
      <c r="MGH499" s="111"/>
      <c r="MGI499" s="111"/>
      <c r="MGJ499" s="110"/>
      <c r="MGK499" s="110"/>
      <c r="MGL499" s="110"/>
      <c r="MGM499" s="110"/>
      <c r="MGN499" s="110"/>
      <c r="MGO499" s="110"/>
      <c r="MGP499" s="110"/>
      <c r="MGQ499" s="110"/>
      <c r="MGR499" s="110"/>
      <c r="MGS499" s="113"/>
      <c r="MGT499" s="112"/>
      <c r="MGU499" s="115"/>
      <c r="MGV499" s="110"/>
      <c r="MGW499" s="110"/>
      <c r="MGX499" s="110"/>
      <c r="MGY499" s="111"/>
      <c r="MGZ499" s="111"/>
      <c r="MHA499" s="110"/>
      <c r="MHB499" s="110"/>
      <c r="MHC499" s="110"/>
      <c r="MHD499" s="110"/>
      <c r="MHE499" s="110"/>
      <c r="MHF499" s="110"/>
      <c r="MHG499" s="110"/>
      <c r="MHH499" s="110"/>
      <c r="MHI499" s="110"/>
      <c r="MHJ499" s="113"/>
      <c r="MHK499" s="112"/>
      <c r="MHL499" s="115"/>
      <c r="MHM499" s="110"/>
      <c r="MHN499" s="110"/>
      <c r="MHO499" s="110"/>
      <c r="MHP499" s="111"/>
      <c r="MHQ499" s="111"/>
      <c r="MHR499" s="110"/>
      <c r="MHS499" s="110"/>
      <c r="MHT499" s="110"/>
      <c r="MHU499" s="110"/>
      <c r="MHV499" s="110"/>
      <c r="MHW499" s="110"/>
      <c r="MHX499" s="110"/>
      <c r="MHY499" s="110"/>
      <c r="MHZ499" s="110"/>
      <c r="MIA499" s="113"/>
      <c r="MIB499" s="112"/>
      <c r="MIC499" s="115"/>
      <c r="MID499" s="110"/>
      <c r="MIE499" s="110"/>
      <c r="MIF499" s="110"/>
      <c r="MIG499" s="111"/>
      <c r="MIH499" s="111"/>
      <c r="MII499" s="110"/>
      <c r="MIJ499" s="110"/>
      <c r="MIK499" s="110"/>
      <c r="MIL499" s="110"/>
      <c r="MIM499" s="110"/>
      <c r="MIN499" s="110"/>
      <c r="MIO499" s="110"/>
      <c r="MIP499" s="110"/>
      <c r="MIQ499" s="110"/>
      <c r="MIR499" s="113"/>
      <c r="MIS499" s="112"/>
      <c r="MIT499" s="115"/>
      <c r="MIU499" s="110"/>
      <c r="MIV499" s="110"/>
      <c r="MIW499" s="110"/>
      <c r="MIX499" s="111"/>
      <c r="MIY499" s="111"/>
      <c r="MIZ499" s="110"/>
      <c r="MJA499" s="110"/>
      <c r="MJB499" s="110"/>
      <c r="MJC499" s="110"/>
      <c r="MJD499" s="110"/>
      <c r="MJE499" s="110"/>
      <c r="MJF499" s="110"/>
      <c r="MJG499" s="110"/>
      <c r="MJH499" s="110"/>
      <c r="MJI499" s="113"/>
      <c r="MJJ499" s="112"/>
      <c r="MJK499" s="115"/>
      <c r="MJL499" s="110"/>
      <c r="MJM499" s="110"/>
      <c r="MJN499" s="110"/>
      <c r="MJO499" s="111"/>
      <c r="MJP499" s="111"/>
      <c r="MJQ499" s="110"/>
      <c r="MJR499" s="110"/>
      <c r="MJS499" s="110"/>
      <c r="MJT499" s="110"/>
      <c r="MJU499" s="110"/>
      <c r="MJV499" s="110"/>
      <c r="MJW499" s="110"/>
      <c r="MJX499" s="110"/>
      <c r="MJY499" s="110"/>
      <c r="MJZ499" s="113"/>
      <c r="MKA499" s="112"/>
      <c r="MKB499" s="115"/>
      <c r="MKC499" s="110"/>
      <c r="MKD499" s="110"/>
      <c r="MKE499" s="110"/>
      <c r="MKF499" s="111"/>
      <c r="MKG499" s="111"/>
      <c r="MKH499" s="110"/>
      <c r="MKI499" s="110"/>
      <c r="MKJ499" s="110"/>
      <c r="MKK499" s="110"/>
      <c r="MKL499" s="110"/>
      <c r="MKM499" s="110"/>
      <c r="MKN499" s="110"/>
      <c r="MKO499" s="110"/>
      <c r="MKP499" s="110"/>
      <c r="MKQ499" s="113"/>
      <c r="MKR499" s="112"/>
      <c r="MKS499" s="115"/>
      <c r="MKT499" s="110"/>
      <c r="MKU499" s="110"/>
      <c r="MKV499" s="110"/>
      <c r="MKW499" s="111"/>
      <c r="MKX499" s="111"/>
      <c r="MKY499" s="110"/>
      <c r="MKZ499" s="110"/>
      <c r="MLA499" s="110"/>
      <c r="MLB499" s="110"/>
      <c r="MLC499" s="110"/>
      <c r="MLD499" s="110"/>
      <c r="MLE499" s="110"/>
      <c r="MLF499" s="110"/>
      <c r="MLG499" s="110"/>
      <c r="MLH499" s="113"/>
      <c r="MLI499" s="112"/>
      <c r="MLJ499" s="115"/>
      <c r="MLK499" s="110"/>
      <c r="MLL499" s="110"/>
      <c r="MLM499" s="110"/>
      <c r="MLN499" s="111"/>
      <c r="MLO499" s="111"/>
      <c r="MLP499" s="110"/>
      <c r="MLQ499" s="110"/>
      <c r="MLR499" s="110"/>
      <c r="MLS499" s="110"/>
      <c r="MLT499" s="110"/>
      <c r="MLU499" s="110"/>
      <c r="MLV499" s="110"/>
      <c r="MLW499" s="110"/>
      <c r="MLX499" s="110"/>
      <c r="MLY499" s="113"/>
      <c r="MLZ499" s="112"/>
      <c r="MMA499" s="115"/>
      <c r="MMB499" s="110"/>
      <c r="MMC499" s="110"/>
      <c r="MMD499" s="110"/>
      <c r="MME499" s="111"/>
      <c r="MMF499" s="111"/>
      <c r="MMG499" s="110"/>
      <c r="MMH499" s="110"/>
      <c r="MMI499" s="110"/>
      <c r="MMJ499" s="110"/>
      <c r="MMK499" s="110"/>
      <c r="MML499" s="110"/>
      <c r="MMM499" s="110"/>
      <c r="MMN499" s="110"/>
      <c r="MMO499" s="110"/>
      <c r="MMP499" s="113"/>
      <c r="MMQ499" s="112"/>
      <c r="MMR499" s="115"/>
      <c r="MMS499" s="110"/>
      <c r="MMT499" s="110"/>
      <c r="MMU499" s="110"/>
      <c r="MMV499" s="111"/>
      <c r="MMW499" s="111"/>
      <c r="MMX499" s="110"/>
      <c r="MMY499" s="110"/>
      <c r="MMZ499" s="110"/>
      <c r="MNA499" s="110"/>
      <c r="MNB499" s="110"/>
      <c r="MNC499" s="110"/>
      <c r="MND499" s="110"/>
      <c r="MNE499" s="110"/>
      <c r="MNF499" s="110"/>
      <c r="MNG499" s="113"/>
      <c r="MNH499" s="112"/>
      <c r="MNI499" s="115"/>
      <c r="MNJ499" s="110"/>
      <c r="MNK499" s="110"/>
      <c r="MNL499" s="110"/>
      <c r="MNM499" s="111"/>
      <c r="MNN499" s="111"/>
      <c r="MNO499" s="110"/>
      <c r="MNP499" s="110"/>
      <c r="MNQ499" s="110"/>
      <c r="MNR499" s="110"/>
      <c r="MNS499" s="110"/>
      <c r="MNT499" s="110"/>
      <c r="MNU499" s="110"/>
      <c r="MNV499" s="110"/>
      <c r="MNW499" s="110"/>
      <c r="MNX499" s="113"/>
      <c r="MNY499" s="112"/>
      <c r="MNZ499" s="115"/>
      <c r="MOA499" s="110"/>
      <c r="MOB499" s="110"/>
      <c r="MOC499" s="110"/>
      <c r="MOD499" s="111"/>
      <c r="MOE499" s="111"/>
      <c r="MOF499" s="110"/>
      <c r="MOG499" s="110"/>
      <c r="MOH499" s="110"/>
      <c r="MOI499" s="110"/>
      <c r="MOJ499" s="110"/>
      <c r="MOK499" s="110"/>
      <c r="MOL499" s="110"/>
      <c r="MOM499" s="110"/>
      <c r="MON499" s="110"/>
      <c r="MOO499" s="113"/>
      <c r="MOP499" s="112"/>
      <c r="MOQ499" s="115"/>
      <c r="MOR499" s="110"/>
      <c r="MOS499" s="110"/>
      <c r="MOT499" s="110"/>
      <c r="MOU499" s="111"/>
      <c r="MOV499" s="111"/>
      <c r="MOW499" s="110"/>
      <c r="MOX499" s="110"/>
      <c r="MOY499" s="110"/>
      <c r="MOZ499" s="110"/>
      <c r="MPA499" s="110"/>
      <c r="MPB499" s="110"/>
      <c r="MPC499" s="110"/>
      <c r="MPD499" s="110"/>
      <c r="MPE499" s="110"/>
      <c r="MPF499" s="113"/>
      <c r="MPG499" s="112"/>
      <c r="MPH499" s="115"/>
      <c r="MPI499" s="110"/>
      <c r="MPJ499" s="110"/>
      <c r="MPK499" s="110"/>
      <c r="MPL499" s="111"/>
      <c r="MPM499" s="111"/>
      <c r="MPN499" s="110"/>
      <c r="MPO499" s="110"/>
      <c r="MPP499" s="110"/>
      <c r="MPQ499" s="110"/>
      <c r="MPR499" s="110"/>
      <c r="MPS499" s="110"/>
      <c r="MPT499" s="110"/>
      <c r="MPU499" s="110"/>
      <c r="MPV499" s="110"/>
      <c r="MPW499" s="113"/>
      <c r="MPX499" s="112"/>
      <c r="MPY499" s="115"/>
      <c r="MPZ499" s="110"/>
      <c r="MQA499" s="110"/>
      <c r="MQB499" s="110"/>
      <c r="MQC499" s="111"/>
      <c r="MQD499" s="111"/>
      <c r="MQE499" s="110"/>
      <c r="MQF499" s="110"/>
      <c r="MQG499" s="110"/>
      <c r="MQH499" s="110"/>
      <c r="MQI499" s="110"/>
      <c r="MQJ499" s="110"/>
      <c r="MQK499" s="110"/>
      <c r="MQL499" s="110"/>
      <c r="MQM499" s="110"/>
      <c r="MQN499" s="113"/>
      <c r="MQO499" s="112"/>
      <c r="MQP499" s="115"/>
      <c r="MQQ499" s="110"/>
      <c r="MQR499" s="110"/>
      <c r="MQS499" s="110"/>
      <c r="MQT499" s="111"/>
      <c r="MQU499" s="111"/>
      <c r="MQV499" s="110"/>
      <c r="MQW499" s="110"/>
      <c r="MQX499" s="110"/>
      <c r="MQY499" s="110"/>
      <c r="MQZ499" s="110"/>
      <c r="MRA499" s="110"/>
      <c r="MRB499" s="110"/>
      <c r="MRC499" s="110"/>
      <c r="MRD499" s="110"/>
      <c r="MRE499" s="113"/>
      <c r="MRF499" s="112"/>
      <c r="MRG499" s="115"/>
      <c r="MRH499" s="110"/>
      <c r="MRI499" s="110"/>
      <c r="MRJ499" s="110"/>
      <c r="MRK499" s="111"/>
      <c r="MRL499" s="111"/>
      <c r="MRM499" s="110"/>
      <c r="MRN499" s="110"/>
      <c r="MRO499" s="110"/>
      <c r="MRP499" s="110"/>
      <c r="MRQ499" s="110"/>
      <c r="MRR499" s="110"/>
      <c r="MRS499" s="110"/>
      <c r="MRT499" s="110"/>
      <c r="MRU499" s="110"/>
      <c r="MRV499" s="113"/>
      <c r="MRW499" s="112"/>
      <c r="MRX499" s="115"/>
      <c r="MRY499" s="110"/>
      <c r="MRZ499" s="110"/>
      <c r="MSA499" s="110"/>
      <c r="MSB499" s="111"/>
      <c r="MSC499" s="111"/>
      <c r="MSD499" s="110"/>
      <c r="MSE499" s="110"/>
      <c r="MSF499" s="110"/>
      <c r="MSG499" s="110"/>
      <c r="MSH499" s="110"/>
      <c r="MSI499" s="110"/>
      <c r="MSJ499" s="110"/>
      <c r="MSK499" s="110"/>
      <c r="MSL499" s="110"/>
      <c r="MSM499" s="113"/>
      <c r="MSN499" s="112"/>
      <c r="MSO499" s="115"/>
      <c r="MSP499" s="110"/>
      <c r="MSQ499" s="110"/>
      <c r="MSR499" s="110"/>
      <c r="MSS499" s="111"/>
      <c r="MST499" s="111"/>
      <c r="MSU499" s="110"/>
      <c r="MSV499" s="110"/>
      <c r="MSW499" s="110"/>
      <c r="MSX499" s="110"/>
      <c r="MSY499" s="110"/>
      <c r="MSZ499" s="110"/>
      <c r="MTA499" s="110"/>
      <c r="MTB499" s="110"/>
      <c r="MTC499" s="110"/>
      <c r="MTD499" s="113"/>
      <c r="MTE499" s="112"/>
      <c r="MTF499" s="115"/>
      <c r="MTG499" s="110"/>
      <c r="MTH499" s="110"/>
      <c r="MTI499" s="110"/>
      <c r="MTJ499" s="111"/>
      <c r="MTK499" s="111"/>
      <c r="MTL499" s="110"/>
      <c r="MTM499" s="110"/>
      <c r="MTN499" s="110"/>
      <c r="MTO499" s="110"/>
      <c r="MTP499" s="110"/>
      <c r="MTQ499" s="110"/>
      <c r="MTR499" s="110"/>
      <c r="MTS499" s="110"/>
      <c r="MTT499" s="110"/>
      <c r="MTU499" s="113"/>
      <c r="MTV499" s="112"/>
      <c r="MTW499" s="115"/>
      <c r="MTX499" s="110"/>
      <c r="MTY499" s="110"/>
      <c r="MTZ499" s="110"/>
      <c r="MUA499" s="111"/>
      <c r="MUB499" s="111"/>
      <c r="MUC499" s="110"/>
      <c r="MUD499" s="110"/>
      <c r="MUE499" s="110"/>
      <c r="MUF499" s="110"/>
      <c r="MUG499" s="110"/>
      <c r="MUH499" s="110"/>
      <c r="MUI499" s="110"/>
      <c r="MUJ499" s="110"/>
      <c r="MUK499" s="110"/>
      <c r="MUL499" s="113"/>
      <c r="MUM499" s="112"/>
      <c r="MUN499" s="115"/>
      <c r="MUO499" s="110"/>
      <c r="MUP499" s="110"/>
      <c r="MUQ499" s="110"/>
      <c r="MUR499" s="111"/>
      <c r="MUS499" s="111"/>
      <c r="MUT499" s="110"/>
      <c r="MUU499" s="110"/>
      <c r="MUV499" s="110"/>
      <c r="MUW499" s="110"/>
      <c r="MUX499" s="110"/>
      <c r="MUY499" s="110"/>
      <c r="MUZ499" s="110"/>
      <c r="MVA499" s="110"/>
      <c r="MVB499" s="110"/>
      <c r="MVC499" s="113"/>
      <c r="MVD499" s="112"/>
      <c r="MVE499" s="115"/>
      <c r="MVF499" s="110"/>
      <c r="MVG499" s="110"/>
      <c r="MVH499" s="110"/>
      <c r="MVI499" s="111"/>
      <c r="MVJ499" s="111"/>
      <c r="MVK499" s="110"/>
      <c r="MVL499" s="110"/>
      <c r="MVM499" s="110"/>
      <c r="MVN499" s="110"/>
      <c r="MVO499" s="110"/>
      <c r="MVP499" s="110"/>
      <c r="MVQ499" s="110"/>
      <c r="MVR499" s="110"/>
      <c r="MVS499" s="110"/>
      <c r="MVT499" s="113"/>
      <c r="MVU499" s="112"/>
      <c r="MVV499" s="115"/>
      <c r="MVW499" s="110"/>
      <c r="MVX499" s="110"/>
      <c r="MVY499" s="110"/>
      <c r="MVZ499" s="111"/>
      <c r="MWA499" s="111"/>
      <c r="MWB499" s="110"/>
      <c r="MWC499" s="110"/>
      <c r="MWD499" s="110"/>
      <c r="MWE499" s="110"/>
      <c r="MWF499" s="110"/>
      <c r="MWG499" s="110"/>
      <c r="MWH499" s="110"/>
      <c r="MWI499" s="110"/>
      <c r="MWJ499" s="110"/>
      <c r="MWK499" s="113"/>
      <c r="MWL499" s="112"/>
      <c r="MWM499" s="115"/>
      <c r="MWN499" s="110"/>
      <c r="MWO499" s="110"/>
      <c r="MWP499" s="110"/>
      <c r="MWQ499" s="111"/>
      <c r="MWR499" s="111"/>
      <c r="MWS499" s="110"/>
      <c r="MWT499" s="110"/>
      <c r="MWU499" s="110"/>
      <c r="MWV499" s="110"/>
      <c r="MWW499" s="110"/>
      <c r="MWX499" s="110"/>
      <c r="MWY499" s="110"/>
      <c r="MWZ499" s="110"/>
      <c r="MXA499" s="110"/>
      <c r="MXB499" s="113"/>
      <c r="MXC499" s="112"/>
      <c r="MXD499" s="115"/>
      <c r="MXE499" s="110"/>
      <c r="MXF499" s="110"/>
      <c r="MXG499" s="110"/>
      <c r="MXH499" s="111"/>
      <c r="MXI499" s="111"/>
      <c r="MXJ499" s="110"/>
      <c r="MXK499" s="110"/>
      <c r="MXL499" s="110"/>
      <c r="MXM499" s="110"/>
      <c r="MXN499" s="110"/>
      <c r="MXO499" s="110"/>
      <c r="MXP499" s="110"/>
      <c r="MXQ499" s="110"/>
      <c r="MXR499" s="110"/>
      <c r="MXS499" s="113"/>
      <c r="MXT499" s="112"/>
      <c r="MXU499" s="115"/>
      <c r="MXV499" s="110"/>
      <c r="MXW499" s="110"/>
      <c r="MXX499" s="110"/>
      <c r="MXY499" s="111"/>
      <c r="MXZ499" s="111"/>
      <c r="MYA499" s="110"/>
      <c r="MYB499" s="110"/>
      <c r="MYC499" s="110"/>
      <c r="MYD499" s="110"/>
      <c r="MYE499" s="110"/>
      <c r="MYF499" s="110"/>
      <c r="MYG499" s="110"/>
      <c r="MYH499" s="110"/>
      <c r="MYI499" s="110"/>
      <c r="MYJ499" s="113"/>
      <c r="MYK499" s="112"/>
      <c r="MYL499" s="115"/>
      <c r="MYM499" s="110"/>
      <c r="MYN499" s="110"/>
      <c r="MYO499" s="110"/>
      <c r="MYP499" s="111"/>
      <c r="MYQ499" s="111"/>
      <c r="MYR499" s="110"/>
      <c r="MYS499" s="110"/>
      <c r="MYT499" s="110"/>
      <c r="MYU499" s="110"/>
      <c r="MYV499" s="110"/>
      <c r="MYW499" s="110"/>
      <c r="MYX499" s="110"/>
      <c r="MYY499" s="110"/>
      <c r="MYZ499" s="110"/>
      <c r="MZA499" s="113"/>
      <c r="MZB499" s="112"/>
      <c r="MZC499" s="115"/>
      <c r="MZD499" s="110"/>
      <c r="MZE499" s="110"/>
      <c r="MZF499" s="110"/>
      <c r="MZG499" s="111"/>
      <c r="MZH499" s="111"/>
      <c r="MZI499" s="110"/>
      <c r="MZJ499" s="110"/>
      <c r="MZK499" s="110"/>
      <c r="MZL499" s="110"/>
      <c r="MZM499" s="110"/>
      <c r="MZN499" s="110"/>
      <c r="MZO499" s="110"/>
      <c r="MZP499" s="110"/>
      <c r="MZQ499" s="110"/>
      <c r="MZR499" s="113"/>
      <c r="MZS499" s="112"/>
      <c r="MZT499" s="115"/>
      <c r="MZU499" s="110"/>
      <c r="MZV499" s="110"/>
      <c r="MZW499" s="110"/>
      <c r="MZX499" s="111"/>
      <c r="MZY499" s="111"/>
      <c r="MZZ499" s="110"/>
      <c r="NAA499" s="110"/>
      <c r="NAB499" s="110"/>
      <c r="NAC499" s="110"/>
      <c r="NAD499" s="110"/>
      <c r="NAE499" s="110"/>
      <c r="NAF499" s="110"/>
      <c r="NAG499" s="110"/>
      <c r="NAH499" s="110"/>
      <c r="NAI499" s="113"/>
      <c r="NAJ499" s="112"/>
      <c r="NAK499" s="115"/>
      <c r="NAL499" s="110"/>
      <c r="NAM499" s="110"/>
      <c r="NAN499" s="110"/>
      <c r="NAO499" s="111"/>
      <c r="NAP499" s="111"/>
      <c r="NAQ499" s="110"/>
      <c r="NAR499" s="110"/>
      <c r="NAS499" s="110"/>
      <c r="NAT499" s="110"/>
      <c r="NAU499" s="110"/>
      <c r="NAV499" s="110"/>
      <c r="NAW499" s="110"/>
      <c r="NAX499" s="110"/>
      <c r="NAY499" s="110"/>
      <c r="NAZ499" s="113"/>
      <c r="NBA499" s="112"/>
      <c r="NBB499" s="115"/>
      <c r="NBC499" s="110"/>
      <c r="NBD499" s="110"/>
      <c r="NBE499" s="110"/>
      <c r="NBF499" s="111"/>
      <c r="NBG499" s="111"/>
      <c r="NBH499" s="110"/>
      <c r="NBI499" s="110"/>
      <c r="NBJ499" s="110"/>
      <c r="NBK499" s="110"/>
      <c r="NBL499" s="110"/>
      <c r="NBM499" s="110"/>
      <c r="NBN499" s="110"/>
      <c r="NBO499" s="110"/>
      <c r="NBP499" s="110"/>
      <c r="NBQ499" s="113"/>
      <c r="NBR499" s="112"/>
      <c r="NBS499" s="115"/>
      <c r="NBT499" s="110"/>
      <c r="NBU499" s="110"/>
      <c r="NBV499" s="110"/>
      <c r="NBW499" s="111"/>
      <c r="NBX499" s="111"/>
      <c r="NBY499" s="110"/>
      <c r="NBZ499" s="110"/>
      <c r="NCA499" s="110"/>
      <c r="NCB499" s="110"/>
      <c r="NCC499" s="110"/>
      <c r="NCD499" s="110"/>
      <c r="NCE499" s="110"/>
      <c r="NCF499" s="110"/>
      <c r="NCG499" s="110"/>
      <c r="NCH499" s="113"/>
      <c r="NCI499" s="112"/>
      <c r="NCJ499" s="115"/>
      <c r="NCK499" s="110"/>
      <c r="NCL499" s="110"/>
      <c r="NCM499" s="110"/>
      <c r="NCN499" s="111"/>
      <c r="NCO499" s="111"/>
      <c r="NCP499" s="110"/>
      <c r="NCQ499" s="110"/>
      <c r="NCR499" s="110"/>
      <c r="NCS499" s="110"/>
      <c r="NCT499" s="110"/>
      <c r="NCU499" s="110"/>
      <c r="NCV499" s="110"/>
      <c r="NCW499" s="110"/>
      <c r="NCX499" s="110"/>
      <c r="NCY499" s="113"/>
      <c r="NCZ499" s="112"/>
      <c r="NDA499" s="115"/>
      <c r="NDB499" s="110"/>
      <c r="NDC499" s="110"/>
      <c r="NDD499" s="110"/>
      <c r="NDE499" s="111"/>
      <c r="NDF499" s="111"/>
      <c r="NDG499" s="110"/>
      <c r="NDH499" s="110"/>
      <c r="NDI499" s="110"/>
      <c r="NDJ499" s="110"/>
      <c r="NDK499" s="110"/>
      <c r="NDL499" s="110"/>
      <c r="NDM499" s="110"/>
      <c r="NDN499" s="110"/>
      <c r="NDO499" s="110"/>
      <c r="NDP499" s="113"/>
      <c r="NDQ499" s="112"/>
      <c r="NDR499" s="115"/>
      <c r="NDS499" s="110"/>
      <c r="NDT499" s="110"/>
      <c r="NDU499" s="110"/>
      <c r="NDV499" s="111"/>
      <c r="NDW499" s="111"/>
      <c r="NDX499" s="110"/>
      <c r="NDY499" s="110"/>
      <c r="NDZ499" s="110"/>
      <c r="NEA499" s="110"/>
      <c r="NEB499" s="110"/>
      <c r="NEC499" s="110"/>
      <c r="NED499" s="110"/>
      <c r="NEE499" s="110"/>
      <c r="NEF499" s="110"/>
      <c r="NEG499" s="113"/>
      <c r="NEH499" s="112"/>
      <c r="NEI499" s="115"/>
      <c r="NEJ499" s="110"/>
      <c r="NEK499" s="110"/>
      <c r="NEL499" s="110"/>
      <c r="NEM499" s="111"/>
      <c r="NEN499" s="111"/>
      <c r="NEO499" s="110"/>
      <c r="NEP499" s="110"/>
      <c r="NEQ499" s="110"/>
      <c r="NER499" s="110"/>
      <c r="NES499" s="110"/>
      <c r="NET499" s="110"/>
      <c r="NEU499" s="110"/>
      <c r="NEV499" s="110"/>
      <c r="NEW499" s="110"/>
      <c r="NEX499" s="113"/>
      <c r="NEY499" s="112"/>
      <c r="NEZ499" s="115"/>
      <c r="NFA499" s="110"/>
      <c r="NFB499" s="110"/>
      <c r="NFC499" s="110"/>
      <c r="NFD499" s="111"/>
      <c r="NFE499" s="111"/>
      <c r="NFF499" s="110"/>
      <c r="NFG499" s="110"/>
      <c r="NFH499" s="110"/>
      <c r="NFI499" s="110"/>
      <c r="NFJ499" s="110"/>
      <c r="NFK499" s="110"/>
      <c r="NFL499" s="110"/>
      <c r="NFM499" s="110"/>
      <c r="NFN499" s="110"/>
      <c r="NFO499" s="113"/>
      <c r="NFP499" s="112"/>
      <c r="NFQ499" s="115"/>
      <c r="NFR499" s="110"/>
      <c r="NFS499" s="110"/>
      <c r="NFT499" s="110"/>
      <c r="NFU499" s="111"/>
      <c r="NFV499" s="111"/>
      <c r="NFW499" s="110"/>
      <c r="NFX499" s="110"/>
      <c r="NFY499" s="110"/>
      <c r="NFZ499" s="110"/>
      <c r="NGA499" s="110"/>
      <c r="NGB499" s="110"/>
      <c r="NGC499" s="110"/>
      <c r="NGD499" s="110"/>
      <c r="NGE499" s="110"/>
      <c r="NGF499" s="113"/>
      <c r="NGG499" s="112"/>
      <c r="NGH499" s="115"/>
      <c r="NGI499" s="110"/>
      <c r="NGJ499" s="110"/>
      <c r="NGK499" s="110"/>
      <c r="NGL499" s="111"/>
      <c r="NGM499" s="111"/>
      <c r="NGN499" s="110"/>
      <c r="NGO499" s="110"/>
      <c r="NGP499" s="110"/>
      <c r="NGQ499" s="110"/>
      <c r="NGR499" s="110"/>
      <c r="NGS499" s="110"/>
      <c r="NGT499" s="110"/>
      <c r="NGU499" s="110"/>
      <c r="NGV499" s="110"/>
      <c r="NGW499" s="113"/>
      <c r="NGX499" s="112"/>
      <c r="NGY499" s="115"/>
      <c r="NGZ499" s="110"/>
      <c r="NHA499" s="110"/>
      <c r="NHB499" s="110"/>
      <c r="NHC499" s="111"/>
      <c r="NHD499" s="111"/>
      <c r="NHE499" s="110"/>
      <c r="NHF499" s="110"/>
      <c r="NHG499" s="110"/>
      <c r="NHH499" s="110"/>
      <c r="NHI499" s="110"/>
      <c r="NHJ499" s="110"/>
      <c r="NHK499" s="110"/>
      <c r="NHL499" s="110"/>
      <c r="NHM499" s="110"/>
      <c r="NHN499" s="113"/>
      <c r="NHO499" s="112"/>
      <c r="NHP499" s="115"/>
      <c r="NHQ499" s="110"/>
      <c r="NHR499" s="110"/>
      <c r="NHS499" s="110"/>
      <c r="NHT499" s="111"/>
      <c r="NHU499" s="111"/>
      <c r="NHV499" s="110"/>
      <c r="NHW499" s="110"/>
      <c r="NHX499" s="110"/>
      <c r="NHY499" s="110"/>
      <c r="NHZ499" s="110"/>
      <c r="NIA499" s="110"/>
      <c r="NIB499" s="110"/>
      <c r="NIC499" s="110"/>
      <c r="NID499" s="110"/>
      <c r="NIE499" s="113"/>
      <c r="NIF499" s="112"/>
      <c r="NIG499" s="115"/>
      <c r="NIH499" s="110"/>
      <c r="NII499" s="110"/>
      <c r="NIJ499" s="110"/>
      <c r="NIK499" s="111"/>
      <c r="NIL499" s="111"/>
      <c r="NIM499" s="110"/>
      <c r="NIN499" s="110"/>
      <c r="NIO499" s="110"/>
      <c r="NIP499" s="110"/>
      <c r="NIQ499" s="110"/>
      <c r="NIR499" s="110"/>
      <c r="NIS499" s="110"/>
      <c r="NIT499" s="110"/>
      <c r="NIU499" s="110"/>
      <c r="NIV499" s="113"/>
      <c r="NIW499" s="112"/>
      <c r="NIX499" s="115"/>
      <c r="NIY499" s="110"/>
      <c r="NIZ499" s="110"/>
      <c r="NJA499" s="110"/>
      <c r="NJB499" s="111"/>
      <c r="NJC499" s="111"/>
      <c r="NJD499" s="110"/>
      <c r="NJE499" s="110"/>
      <c r="NJF499" s="110"/>
      <c r="NJG499" s="110"/>
      <c r="NJH499" s="110"/>
      <c r="NJI499" s="110"/>
      <c r="NJJ499" s="110"/>
      <c r="NJK499" s="110"/>
      <c r="NJL499" s="110"/>
      <c r="NJM499" s="113"/>
      <c r="NJN499" s="112"/>
      <c r="NJO499" s="115"/>
      <c r="NJP499" s="110"/>
      <c r="NJQ499" s="110"/>
      <c r="NJR499" s="110"/>
      <c r="NJS499" s="111"/>
      <c r="NJT499" s="111"/>
      <c r="NJU499" s="110"/>
      <c r="NJV499" s="110"/>
      <c r="NJW499" s="110"/>
      <c r="NJX499" s="110"/>
      <c r="NJY499" s="110"/>
      <c r="NJZ499" s="110"/>
      <c r="NKA499" s="110"/>
      <c r="NKB499" s="110"/>
      <c r="NKC499" s="110"/>
      <c r="NKD499" s="113"/>
      <c r="NKE499" s="112"/>
      <c r="NKF499" s="115"/>
      <c r="NKG499" s="110"/>
      <c r="NKH499" s="110"/>
      <c r="NKI499" s="110"/>
      <c r="NKJ499" s="111"/>
      <c r="NKK499" s="111"/>
      <c r="NKL499" s="110"/>
      <c r="NKM499" s="110"/>
      <c r="NKN499" s="110"/>
      <c r="NKO499" s="110"/>
      <c r="NKP499" s="110"/>
      <c r="NKQ499" s="110"/>
      <c r="NKR499" s="110"/>
      <c r="NKS499" s="110"/>
      <c r="NKT499" s="110"/>
      <c r="NKU499" s="113"/>
      <c r="NKV499" s="112"/>
      <c r="NKW499" s="115"/>
      <c r="NKX499" s="110"/>
      <c r="NKY499" s="110"/>
      <c r="NKZ499" s="110"/>
      <c r="NLA499" s="111"/>
      <c r="NLB499" s="111"/>
      <c r="NLC499" s="110"/>
      <c r="NLD499" s="110"/>
      <c r="NLE499" s="110"/>
      <c r="NLF499" s="110"/>
      <c r="NLG499" s="110"/>
      <c r="NLH499" s="110"/>
      <c r="NLI499" s="110"/>
      <c r="NLJ499" s="110"/>
      <c r="NLK499" s="110"/>
      <c r="NLL499" s="113"/>
      <c r="NLM499" s="112"/>
      <c r="NLN499" s="115"/>
      <c r="NLO499" s="110"/>
      <c r="NLP499" s="110"/>
      <c r="NLQ499" s="110"/>
      <c r="NLR499" s="111"/>
      <c r="NLS499" s="111"/>
      <c r="NLT499" s="110"/>
      <c r="NLU499" s="110"/>
      <c r="NLV499" s="110"/>
      <c r="NLW499" s="110"/>
      <c r="NLX499" s="110"/>
      <c r="NLY499" s="110"/>
      <c r="NLZ499" s="110"/>
      <c r="NMA499" s="110"/>
      <c r="NMB499" s="110"/>
      <c r="NMC499" s="113"/>
      <c r="NMD499" s="112"/>
      <c r="NME499" s="115"/>
      <c r="NMF499" s="110"/>
      <c r="NMG499" s="110"/>
      <c r="NMH499" s="110"/>
      <c r="NMI499" s="111"/>
      <c r="NMJ499" s="111"/>
      <c r="NMK499" s="110"/>
      <c r="NML499" s="110"/>
      <c r="NMM499" s="110"/>
      <c r="NMN499" s="110"/>
      <c r="NMO499" s="110"/>
      <c r="NMP499" s="110"/>
      <c r="NMQ499" s="110"/>
      <c r="NMR499" s="110"/>
      <c r="NMS499" s="110"/>
      <c r="NMT499" s="113"/>
      <c r="NMU499" s="112"/>
      <c r="NMV499" s="115"/>
      <c r="NMW499" s="110"/>
      <c r="NMX499" s="110"/>
      <c r="NMY499" s="110"/>
      <c r="NMZ499" s="111"/>
      <c r="NNA499" s="111"/>
      <c r="NNB499" s="110"/>
      <c r="NNC499" s="110"/>
      <c r="NND499" s="110"/>
      <c r="NNE499" s="110"/>
      <c r="NNF499" s="110"/>
      <c r="NNG499" s="110"/>
      <c r="NNH499" s="110"/>
      <c r="NNI499" s="110"/>
      <c r="NNJ499" s="110"/>
      <c r="NNK499" s="113"/>
      <c r="NNL499" s="112"/>
      <c r="NNM499" s="115"/>
      <c r="NNN499" s="110"/>
      <c r="NNO499" s="110"/>
      <c r="NNP499" s="110"/>
      <c r="NNQ499" s="111"/>
      <c r="NNR499" s="111"/>
      <c r="NNS499" s="110"/>
      <c r="NNT499" s="110"/>
      <c r="NNU499" s="110"/>
      <c r="NNV499" s="110"/>
      <c r="NNW499" s="110"/>
      <c r="NNX499" s="110"/>
      <c r="NNY499" s="110"/>
      <c r="NNZ499" s="110"/>
      <c r="NOA499" s="110"/>
      <c r="NOB499" s="113"/>
      <c r="NOC499" s="112"/>
      <c r="NOD499" s="115"/>
      <c r="NOE499" s="110"/>
      <c r="NOF499" s="110"/>
      <c r="NOG499" s="110"/>
      <c r="NOH499" s="111"/>
      <c r="NOI499" s="111"/>
      <c r="NOJ499" s="110"/>
      <c r="NOK499" s="110"/>
      <c r="NOL499" s="110"/>
      <c r="NOM499" s="110"/>
      <c r="NON499" s="110"/>
      <c r="NOO499" s="110"/>
      <c r="NOP499" s="110"/>
      <c r="NOQ499" s="110"/>
      <c r="NOR499" s="110"/>
      <c r="NOS499" s="113"/>
      <c r="NOT499" s="112"/>
      <c r="NOU499" s="115"/>
      <c r="NOV499" s="110"/>
      <c r="NOW499" s="110"/>
      <c r="NOX499" s="110"/>
      <c r="NOY499" s="111"/>
      <c r="NOZ499" s="111"/>
      <c r="NPA499" s="110"/>
      <c r="NPB499" s="110"/>
      <c r="NPC499" s="110"/>
      <c r="NPD499" s="110"/>
      <c r="NPE499" s="110"/>
      <c r="NPF499" s="110"/>
      <c r="NPG499" s="110"/>
      <c r="NPH499" s="110"/>
      <c r="NPI499" s="110"/>
      <c r="NPJ499" s="113"/>
      <c r="NPK499" s="112"/>
      <c r="NPL499" s="115"/>
      <c r="NPM499" s="110"/>
      <c r="NPN499" s="110"/>
      <c r="NPO499" s="110"/>
      <c r="NPP499" s="111"/>
      <c r="NPQ499" s="111"/>
      <c r="NPR499" s="110"/>
      <c r="NPS499" s="110"/>
      <c r="NPT499" s="110"/>
      <c r="NPU499" s="110"/>
      <c r="NPV499" s="110"/>
      <c r="NPW499" s="110"/>
      <c r="NPX499" s="110"/>
      <c r="NPY499" s="110"/>
      <c r="NPZ499" s="110"/>
      <c r="NQA499" s="113"/>
      <c r="NQB499" s="112"/>
      <c r="NQC499" s="115"/>
      <c r="NQD499" s="110"/>
      <c r="NQE499" s="110"/>
      <c r="NQF499" s="110"/>
      <c r="NQG499" s="111"/>
      <c r="NQH499" s="111"/>
      <c r="NQI499" s="110"/>
      <c r="NQJ499" s="110"/>
      <c r="NQK499" s="110"/>
      <c r="NQL499" s="110"/>
      <c r="NQM499" s="110"/>
      <c r="NQN499" s="110"/>
      <c r="NQO499" s="110"/>
      <c r="NQP499" s="110"/>
      <c r="NQQ499" s="110"/>
      <c r="NQR499" s="113"/>
      <c r="NQS499" s="112"/>
      <c r="NQT499" s="115"/>
      <c r="NQU499" s="110"/>
      <c r="NQV499" s="110"/>
      <c r="NQW499" s="110"/>
      <c r="NQX499" s="111"/>
      <c r="NQY499" s="111"/>
      <c r="NQZ499" s="110"/>
      <c r="NRA499" s="110"/>
      <c r="NRB499" s="110"/>
      <c r="NRC499" s="110"/>
      <c r="NRD499" s="110"/>
      <c r="NRE499" s="110"/>
      <c r="NRF499" s="110"/>
      <c r="NRG499" s="110"/>
      <c r="NRH499" s="110"/>
      <c r="NRI499" s="113"/>
      <c r="NRJ499" s="112"/>
      <c r="NRK499" s="115"/>
      <c r="NRL499" s="110"/>
      <c r="NRM499" s="110"/>
      <c r="NRN499" s="110"/>
      <c r="NRO499" s="111"/>
      <c r="NRP499" s="111"/>
      <c r="NRQ499" s="110"/>
      <c r="NRR499" s="110"/>
      <c r="NRS499" s="110"/>
      <c r="NRT499" s="110"/>
      <c r="NRU499" s="110"/>
      <c r="NRV499" s="110"/>
      <c r="NRW499" s="110"/>
      <c r="NRX499" s="110"/>
      <c r="NRY499" s="110"/>
      <c r="NRZ499" s="113"/>
      <c r="NSA499" s="112"/>
      <c r="NSB499" s="115"/>
      <c r="NSC499" s="110"/>
      <c r="NSD499" s="110"/>
      <c r="NSE499" s="110"/>
      <c r="NSF499" s="111"/>
      <c r="NSG499" s="111"/>
      <c r="NSH499" s="110"/>
      <c r="NSI499" s="110"/>
      <c r="NSJ499" s="110"/>
      <c r="NSK499" s="110"/>
      <c r="NSL499" s="110"/>
      <c r="NSM499" s="110"/>
      <c r="NSN499" s="110"/>
      <c r="NSO499" s="110"/>
      <c r="NSP499" s="110"/>
      <c r="NSQ499" s="113"/>
      <c r="NSR499" s="112"/>
      <c r="NSS499" s="115"/>
      <c r="NST499" s="110"/>
      <c r="NSU499" s="110"/>
      <c r="NSV499" s="110"/>
      <c r="NSW499" s="111"/>
      <c r="NSX499" s="111"/>
      <c r="NSY499" s="110"/>
      <c r="NSZ499" s="110"/>
      <c r="NTA499" s="110"/>
      <c r="NTB499" s="110"/>
      <c r="NTC499" s="110"/>
      <c r="NTD499" s="110"/>
      <c r="NTE499" s="110"/>
      <c r="NTF499" s="110"/>
      <c r="NTG499" s="110"/>
      <c r="NTH499" s="113"/>
      <c r="NTI499" s="112"/>
      <c r="NTJ499" s="115"/>
      <c r="NTK499" s="110"/>
      <c r="NTL499" s="110"/>
      <c r="NTM499" s="110"/>
      <c r="NTN499" s="111"/>
      <c r="NTO499" s="111"/>
      <c r="NTP499" s="110"/>
      <c r="NTQ499" s="110"/>
      <c r="NTR499" s="110"/>
      <c r="NTS499" s="110"/>
      <c r="NTT499" s="110"/>
      <c r="NTU499" s="110"/>
      <c r="NTV499" s="110"/>
      <c r="NTW499" s="110"/>
      <c r="NTX499" s="110"/>
      <c r="NTY499" s="113"/>
      <c r="NTZ499" s="112"/>
      <c r="NUA499" s="115"/>
      <c r="NUB499" s="110"/>
      <c r="NUC499" s="110"/>
      <c r="NUD499" s="110"/>
      <c r="NUE499" s="111"/>
      <c r="NUF499" s="111"/>
      <c r="NUG499" s="110"/>
      <c r="NUH499" s="110"/>
      <c r="NUI499" s="110"/>
      <c r="NUJ499" s="110"/>
      <c r="NUK499" s="110"/>
      <c r="NUL499" s="110"/>
      <c r="NUM499" s="110"/>
      <c r="NUN499" s="110"/>
      <c r="NUO499" s="110"/>
      <c r="NUP499" s="113"/>
      <c r="NUQ499" s="112"/>
      <c r="NUR499" s="115"/>
      <c r="NUS499" s="110"/>
      <c r="NUT499" s="110"/>
      <c r="NUU499" s="110"/>
      <c r="NUV499" s="111"/>
      <c r="NUW499" s="111"/>
      <c r="NUX499" s="110"/>
      <c r="NUY499" s="110"/>
      <c r="NUZ499" s="110"/>
      <c r="NVA499" s="110"/>
      <c r="NVB499" s="110"/>
      <c r="NVC499" s="110"/>
      <c r="NVD499" s="110"/>
      <c r="NVE499" s="110"/>
      <c r="NVF499" s="110"/>
      <c r="NVG499" s="113"/>
      <c r="NVH499" s="112"/>
      <c r="NVI499" s="115"/>
      <c r="NVJ499" s="110"/>
      <c r="NVK499" s="110"/>
      <c r="NVL499" s="110"/>
      <c r="NVM499" s="111"/>
      <c r="NVN499" s="111"/>
      <c r="NVO499" s="110"/>
      <c r="NVP499" s="110"/>
      <c r="NVQ499" s="110"/>
      <c r="NVR499" s="110"/>
      <c r="NVS499" s="110"/>
      <c r="NVT499" s="110"/>
      <c r="NVU499" s="110"/>
      <c r="NVV499" s="110"/>
      <c r="NVW499" s="110"/>
      <c r="NVX499" s="113"/>
      <c r="NVY499" s="112"/>
      <c r="NVZ499" s="115"/>
      <c r="NWA499" s="110"/>
      <c r="NWB499" s="110"/>
      <c r="NWC499" s="110"/>
      <c r="NWD499" s="111"/>
      <c r="NWE499" s="111"/>
      <c r="NWF499" s="110"/>
      <c r="NWG499" s="110"/>
      <c r="NWH499" s="110"/>
      <c r="NWI499" s="110"/>
      <c r="NWJ499" s="110"/>
      <c r="NWK499" s="110"/>
      <c r="NWL499" s="110"/>
      <c r="NWM499" s="110"/>
      <c r="NWN499" s="110"/>
      <c r="NWO499" s="113"/>
      <c r="NWP499" s="112"/>
      <c r="NWQ499" s="115"/>
      <c r="NWR499" s="110"/>
      <c r="NWS499" s="110"/>
      <c r="NWT499" s="110"/>
      <c r="NWU499" s="111"/>
      <c r="NWV499" s="111"/>
      <c r="NWW499" s="110"/>
      <c r="NWX499" s="110"/>
      <c r="NWY499" s="110"/>
      <c r="NWZ499" s="110"/>
      <c r="NXA499" s="110"/>
      <c r="NXB499" s="110"/>
      <c r="NXC499" s="110"/>
      <c r="NXD499" s="110"/>
      <c r="NXE499" s="110"/>
      <c r="NXF499" s="113"/>
      <c r="NXG499" s="112"/>
      <c r="NXH499" s="115"/>
      <c r="NXI499" s="110"/>
      <c r="NXJ499" s="110"/>
      <c r="NXK499" s="110"/>
      <c r="NXL499" s="111"/>
      <c r="NXM499" s="111"/>
      <c r="NXN499" s="110"/>
      <c r="NXO499" s="110"/>
      <c r="NXP499" s="110"/>
      <c r="NXQ499" s="110"/>
      <c r="NXR499" s="110"/>
      <c r="NXS499" s="110"/>
      <c r="NXT499" s="110"/>
      <c r="NXU499" s="110"/>
      <c r="NXV499" s="110"/>
      <c r="NXW499" s="113"/>
      <c r="NXX499" s="112"/>
      <c r="NXY499" s="115"/>
      <c r="NXZ499" s="110"/>
      <c r="NYA499" s="110"/>
      <c r="NYB499" s="110"/>
      <c r="NYC499" s="111"/>
      <c r="NYD499" s="111"/>
      <c r="NYE499" s="110"/>
      <c r="NYF499" s="110"/>
      <c r="NYG499" s="110"/>
      <c r="NYH499" s="110"/>
      <c r="NYI499" s="110"/>
      <c r="NYJ499" s="110"/>
      <c r="NYK499" s="110"/>
      <c r="NYL499" s="110"/>
      <c r="NYM499" s="110"/>
      <c r="NYN499" s="113"/>
      <c r="NYO499" s="112"/>
      <c r="NYP499" s="115"/>
      <c r="NYQ499" s="110"/>
      <c r="NYR499" s="110"/>
      <c r="NYS499" s="110"/>
      <c r="NYT499" s="111"/>
      <c r="NYU499" s="111"/>
      <c r="NYV499" s="110"/>
      <c r="NYW499" s="110"/>
      <c r="NYX499" s="110"/>
      <c r="NYY499" s="110"/>
      <c r="NYZ499" s="110"/>
      <c r="NZA499" s="110"/>
      <c r="NZB499" s="110"/>
      <c r="NZC499" s="110"/>
      <c r="NZD499" s="110"/>
      <c r="NZE499" s="113"/>
      <c r="NZF499" s="112"/>
      <c r="NZG499" s="115"/>
      <c r="NZH499" s="110"/>
      <c r="NZI499" s="110"/>
      <c r="NZJ499" s="110"/>
      <c r="NZK499" s="111"/>
      <c r="NZL499" s="111"/>
      <c r="NZM499" s="110"/>
      <c r="NZN499" s="110"/>
      <c r="NZO499" s="110"/>
      <c r="NZP499" s="110"/>
      <c r="NZQ499" s="110"/>
      <c r="NZR499" s="110"/>
      <c r="NZS499" s="110"/>
      <c r="NZT499" s="110"/>
      <c r="NZU499" s="110"/>
      <c r="NZV499" s="113"/>
      <c r="NZW499" s="112"/>
      <c r="NZX499" s="115"/>
      <c r="NZY499" s="110"/>
      <c r="NZZ499" s="110"/>
      <c r="OAA499" s="110"/>
      <c r="OAB499" s="111"/>
      <c r="OAC499" s="111"/>
      <c r="OAD499" s="110"/>
      <c r="OAE499" s="110"/>
      <c r="OAF499" s="110"/>
      <c r="OAG499" s="110"/>
      <c r="OAH499" s="110"/>
      <c r="OAI499" s="110"/>
      <c r="OAJ499" s="110"/>
      <c r="OAK499" s="110"/>
      <c r="OAL499" s="110"/>
      <c r="OAM499" s="113"/>
      <c r="OAN499" s="112"/>
      <c r="OAO499" s="115"/>
      <c r="OAP499" s="110"/>
      <c r="OAQ499" s="110"/>
      <c r="OAR499" s="110"/>
      <c r="OAS499" s="111"/>
      <c r="OAT499" s="111"/>
      <c r="OAU499" s="110"/>
      <c r="OAV499" s="110"/>
      <c r="OAW499" s="110"/>
      <c r="OAX499" s="110"/>
      <c r="OAY499" s="110"/>
      <c r="OAZ499" s="110"/>
      <c r="OBA499" s="110"/>
      <c r="OBB499" s="110"/>
      <c r="OBC499" s="110"/>
      <c r="OBD499" s="113"/>
      <c r="OBE499" s="112"/>
      <c r="OBF499" s="115"/>
      <c r="OBG499" s="110"/>
      <c r="OBH499" s="110"/>
      <c r="OBI499" s="110"/>
      <c r="OBJ499" s="111"/>
      <c r="OBK499" s="111"/>
      <c r="OBL499" s="110"/>
      <c r="OBM499" s="110"/>
      <c r="OBN499" s="110"/>
      <c r="OBO499" s="110"/>
      <c r="OBP499" s="110"/>
      <c r="OBQ499" s="110"/>
      <c r="OBR499" s="110"/>
      <c r="OBS499" s="110"/>
      <c r="OBT499" s="110"/>
      <c r="OBU499" s="113"/>
      <c r="OBV499" s="112"/>
      <c r="OBW499" s="115"/>
      <c r="OBX499" s="110"/>
      <c r="OBY499" s="110"/>
      <c r="OBZ499" s="110"/>
      <c r="OCA499" s="111"/>
      <c r="OCB499" s="111"/>
      <c r="OCC499" s="110"/>
      <c r="OCD499" s="110"/>
      <c r="OCE499" s="110"/>
      <c r="OCF499" s="110"/>
      <c r="OCG499" s="110"/>
      <c r="OCH499" s="110"/>
      <c r="OCI499" s="110"/>
      <c r="OCJ499" s="110"/>
      <c r="OCK499" s="110"/>
      <c r="OCL499" s="113"/>
      <c r="OCM499" s="112"/>
      <c r="OCN499" s="115"/>
      <c r="OCO499" s="110"/>
      <c r="OCP499" s="110"/>
      <c r="OCQ499" s="110"/>
      <c r="OCR499" s="111"/>
      <c r="OCS499" s="111"/>
      <c r="OCT499" s="110"/>
      <c r="OCU499" s="110"/>
      <c r="OCV499" s="110"/>
      <c r="OCW499" s="110"/>
      <c r="OCX499" s="110"/>
      <c r="OCY499" s="110"/>
      <c r="OCZ499" s="110"/>
      <c r="ODA499" s="110"/>
      <c r="ODB499" s="110"/>
      <c r="ODC499" s="113"/>
      <c r="ODD499" s="112"/>
      <c r="ODE499" s="115"/>
      <c r="ODF499" s="110"/>
      <c r="ODG499" s="110"/>
      <c r="ODH499" s="110"/>
      <c r="ODI499" s="111"/>
      <c r="ODJ499" s="111"/>
      <c r="ODK499" s="110"/>
      <c r="ODL499" s="110"/>
      <c r="ODM499" s="110"/>
      <c r="ODN499" s="110"/>
      <c r="ODO499" s="110"/>
      <c r="ODP499" s="110"/>
      <c r="ODQ499" s="110"/>
      <c r="ODR499" s="110"/>
      <c r="ODS499" s="110"/>
      <c r="ODT499" s="113"/>
      <c r="ODU499" s="112"/>
      <c r="ODV499" s="115"/>
      <c r="ODW499" s="110"/>
      <c r="ODX499" s="110"/>
      <c r="ODY499" s="110"/>
      <c r="ODZ499" s="111"/>
      <c r="OEA499" s="111"/>
      <c r="OEB499" s="110"/>
      <c r="OEC499" s="110"/>
      <c r="OED499" s="110"/>
      <c r="OEE499" s="110"/>
      <c r="OEF499" s="110"/>
      <c r="OEG499" s="110"/>
      <c r="OEH499" s="110"/>
      <c r="OEI499" s="110"/>
      <c r="OEJ499" s="110"/>
      <c r="OEK499" s="113"/>
      <c r="OEL499" s="112"/>
      <c r="OEM499" s="115"/>
      <c r="OEN499" s="110"/>
      <c r="OEO499" s="110"/>
      <c r="OEP499" s="110"/>
      <c r="OEQ499" s="111"/>
      <c r="OER499" s="111"/>
      <c r="OES499" s="110"/>
      <c r="OET499" s="110"/>
      <c r="OEU499" s="110"/>
      <c r="OEV499" s="110"/>
      <c r="OEW499" s="110"/>
      <c r="OEX499" s="110"/>
      <c r="OEY499" s="110"/>
      <c r="OEZ499" s="110"/>
      <c r="OFA499" s="110"/>
      <c r="OFB499" s="113"/>
      <c r="OFC499" s="112"/>
      <c r="OFD499" s="115"/>
      <c r="OFE499" s="110"/>
      <c r="OFF499" s="110"/>
      <c r="OFG499" s="110"/>
      <c r="OFH499" s="111"/>
      <c r="OFI499" s="111"/>
      <c r="OFJ499" s="110"/>
      <c r="OFK499" s="110"/>
      <c r="OFL499" s="110"/>
      <c r="OFM499" s="110"/>
      <c r="OFN499" s="110"/>
      <c r="OFO499" s="110"/>
      <c r="OFP499" s="110"/>
      <c r="OFQ499" s="110"/>
      <c r="OFR499" s="110"/>
      <c r="OFS499" s="113"/>
      <c r="OFT499" s="112"/>
      <c r="OFU499" s="115"/>
      <c r="OFV499" s="110"/>
      <c r="OFW499" s="110"/>
      <c r="OFX499" s="110"/>
      <c r="OFY499" s="111"/>
      <c r="OFZ499" s="111"/>
      <c r="OGA499" s="110"/>
      <c r="OGB499" s="110"/>
      <c r="OGC499" s="110"/>
      <c r="OGD499" s="110"/>
      <c r="OGE499" s="110"/>
      <c r="OGF499" s="110"/>
      <c r="OGG499" s="110"/>
      <c r="OGH499" s="110"/>
      <c r="OGI499" s="110"/>
      <c r="OGJ499" s="113"/>
      <c r="OGK499" s="112"/>
      <c r="OGL499" s="115"/>
      <c r="OGM499" s="110"/>
      <c r="OGN499" s="110"/>
      <c r="OGO499" s="110"/>
      <c r="OGP499" s="111"/>
      <c r="OGQ499" s="111"/>
      <c r="OGR499" s="110"/>
      <c r="OGS499" s="110"/>
      <c r="OGT499" s="110"/>
      <c r="OGU499" s="110"/>
      <c r="OGV499" s="110"/>
      <c r="OGW499" s="110"/>
      <c r="OGX499" s="110"/>
      <c r="OGY499" s="110"/>
      <c r="OGZ499" s="110"/>
      <c r="OHA499" s="113"/>
      <c r="OHB499" s="112"/>
      <c r="OHC499" s="115"/>
      <c r="OHD499" s="110"/>
      <c r="OHE499" s="110"/>
      <c r="OHF499" s="110"/>
      <c r="OHG499" s="111"/>
      <c r="OHH499" s="111"/>
      <c r="OHI499" s="110"/>
      <c r="OHJ499" s="110"/>
      <c r="OHK499" s="110"/>
      <c r="OHL499" s="110"/>
      <c r="OHM499" s="110"/>
      <c r="OHN499" s="110"/>
      <c r="OHO499" s="110"/>
      <c r="OHP499" s="110"/>
      <c r="OHQ499" s="110"/>
      <c r="OHR499" s="113"/>
      <c r="OHS499" s="112"/>
      <c r="OHT499" s="115"/>
      <c r="OHU499" s="110"/>
      <c r="OHV499" s="110"/>
      <c r="OHW499" s="110"/>
      <c r="OHX499" s="111"/>
      <c r="OHY499" s="111"/>
      <c r="OHZ499" s="110"/>
      <c r="OIA499" s="110"/>
      <c r="OIB499" s="110"/>
      <c r="OIC499" s="110"/>
      <c r="OID499" s="110"/>
      <c r="OIE499" s="110"/>
      <c r="OIF499" s="110"/>
      <c r="OIG499" s="110"/>
      <c r="OIH499" s="110"/>
      <c r="OII499" s="113"/>
      <c r="OIJ499" s="112"/>
      <c r="OIK499" s="115"/>
      <c r="OIL499" s="110"/>
      <c r="OIM499" s="110"/>
      <c r="OIN499" s="110"/>
      <c r="OIO499" s="111"/>
      <c r="OIP499" s="111"/>
      <c r="OIQ499" s="110"/>
      <c r="OIR499" s="110"/>
      <c r="OIS499" s="110"/>
      <c r="OIT499" s="110"/>
      <c r="OIU499" s="110"/>
      <c r="OIV499" s="110"/>
      <c r="OIW499" s="110"/>
      <c r="OIX499" s="110"/>
      <c r="OIY499" s="110"/>
      <c r="OIZ499" s="113"/>
      <c r="OJA499" s="112"/>
      <c r="OJB499" s="115"/>
      <c r="OJC499" s="110"/>
      <c r="OJD499" s="110"/>
      <c r="OJE499" s="110"/>
      <c r="OJF499" s="111"/>
      <c r="OJG499" s="111"/>
      <c r="OJH499" s="110"/>
      <c r="OJI499" s="110"/>
      <c r="OJJ499" s="110"/>
      <c r="OJK499" s="110"/>
      <c r="OJL499" s="110"/>
      <c r="OJM499" s="110"/>
      <c r="OJN499" s="110"/>
      <c r="OJO499" s="110"/>
      <c r="OJP499" s="110"/>
      <c r="OJQ499" s="113"/>
      <c r="OJR499" s="112"/>
      <c r="OJS499" s="115"/>
      <c r="OJT499" s="110"/>
      <c r="OJU499" s="110"/>
      <c r="OJV499" s="110"/>
      <c r="OJW499" s="111"/>
      <c r="OJX499" s="111"/>
      <c r="OJY499" s="110"/>
      <c r="OJZ499" s="110"/>
      <c r="OKA499" s="110"/>
      <c r="OKB499" s="110"/>
      <c r="OKC499" s="110"/>
      <c r="OKD499" s="110"/>
      <c r="OKE499" s="110"/>
      <c r="OKF499" s="110"/>
      <c r="OKG499" s="110"/>
      <c r="OKH499" s="113"/>
      <c r="OKI499" s="112"/>
      <c r="OKJ499" s="115"/>
      <c r="OKK499" s="110"/>
      <c r="OKL499" s="110"/>
      <c r="OKM499" s="110"/>
      <c r="OKN499" s="111"/>
      <c r="OKO499" s="111"/>
      <c r="OKP499" s="110"/>
      <c r="OKQ499" s="110"/>
      <c r="OKR499" s="110"/>
      <c r="OKS499" s="110"/>
      <c r="OKT499" s="110"/>
      <c r="OKU499" s="110"/>
      <c r="OKV499" s="110"/>
      <c r="OKW499" s="110"/>
      <c r="OKX499" s="110"/>
      <c r="OKY499" s="113"/>
      <c r="OKZ499" s="112"/>
      <c r="OLA499" s="115"/>
      <c r="OLB499" s="110"/>
      <c r="OLC499" s="110"/>
      <c r="OLD499" s="110"/>
      <c r="OLE499" s="111"/>
      <c r="OLF499" s="111"/>
      <c r="OLG499" s="110"/>
      <c r="OLH499" s="110"/>
      <c r="OLI499" s="110"/>
      <c r="OLJ499" s="110"/>
      <c r="OLK499" s="110"/>
      <c r="OLL499" s="110"/>
      <c r="OLM499" s="110"/>
      <c r="OLN499" s="110"/>
      <c r="OLO499" s="110"/>
      <c r="OLP499" s="113"/>
      <c r="OLQ499" s="112"/>
      <c r="OLR499" s="115"/>
      <c r="OLS499" s="110"/>
      <c r="OLT499" s="110"/>
      <c r="OLU499" s="110"/>
      <c r="OLV499" s="111"/>
      <c r="OLW499" s="111"/>
      <c r="OLX499" s="110"/>
      <c r="OLY499" s="110"/>
      <c r="OLZ499" s="110"/>
      <c r="OMA499" s="110"/>
      <c r="OMB499" s="110"/>
      <c r="OMC499" s="110"/>
      <c r="OMD499" s="110"/>
      <c r="OME499" s="110"/>
      <c r="OMF499" s="110"/>
      <c r="OMG499" s="113"/>
      <c r="OMH499" s="112"/>
      <c r="OMI499" s="115"/>
      <c r="OMJ499" s="110"/>
      <c r="OMK499" s="110"/>
      <c r="OML499" s="110"/>
      <c r="OMM499" s="111"/>
      <c r="OMN499" s="111"/>
      <c r="OMO499" s="110"/>
      <c r="OMP499" s="110"/>
      <c r="OMQ499" s="110"/>
      <c r="OMR499" s="110"/>
      <c r="OMS499" s="110"/>
      <c r="OMT499" s="110"/>
      <c r="OMU499" s="110"/>
      <c r="OMV499" s="110"/>
      <c r="OMW499" s="110"/>
      <c r="OMX499" s="113"/>
      <c r="OMY499" s="112"/>
      <c r="OMZ499" s="115"/>
      <c r="ONA499" s="110"/>
      <c r="ONB499" s="110"/>
      <c r="ONC499" s="110"/>
      <c r="OND499" s="111"/>
      <c r="ONE499" s="111"/>
      <c r="ONF499" s="110"/>
      <c r="ONG499" s="110"/>
      <c r="ONH499" s="110"/>
      <c r="ONI499" s="110"/>
      <c r="ONJ499" s="110"/>
      <c r="ONK499" s="110"/>
      <c r="ONL499" s="110"/>
      <c r="ONM499" s="110"/>
      <c r="ONN499" s="110"/>
      <c r="ONO499" s="113"/>
      <c r="ONP499" s="112"/>
      <c r="ONQ499" s="115"/>
      <c r="ONR499" s="110"/>
      <c r="ONS499" s="110"/>
      <c r="ONT499" s="110"/>
      <c r="ONU499" s="111"/>
      <c r="ONV499" s="111"/>
      <c r="ONW499" s="110"/>
      <c r="ONX499" s="110"/>
      <c r="ONY499" s="110"/>
      <c r="ONZ499" s="110"/>
      <c r="OOA499" s="110"/>
      <c r="OOB499" s="110"/>
      <c r="OOC499" s="110"/>
      <c r="OOD499" s="110"/>
      <c r="OOE499" s="110"/>
      <c r="OOF499" s="113"/>
      <c r="OOG499" s="112"/>
      <c r="OOH499" s="115"/>
      <c r="OOI499" s="110"/>
      <c r="OOJ499" s="110"/>
      <c r="OOK499" s="110"/>
      <c r="OOL499" s="111"/>
      <c r="OOM499" s="111"/>
      <c r="OON499" s="110"/>
      <c r="OOO499" s="110"/>
      <c r="OOP499" s="110"/>
      <c r="OOQ499" s="110"/>
      <c r="OOR499" s="110"/>
      <c r="OOS499" s="110"/>
      <c r="OOT499" s="110"/>
      <c r="OOU499" s="110"/>
      <c r="OOV499" s="110"/>
      <c r="OOW499" s="113"/>
      <c r="OOX499" s="112"/>
      <c r="OOY499" s="115"/>
      <c r="OOZ499" s="110"/>
      <c r="OPA499" s="110"/>
      <c r="OPB499" s="110"/>
      <c r="OPC499" s="111"/>
      <c r="OPD499" s="111"/>
      <c r="OPE499" s="110"/>
      <c r="OPF499" s="110"/>
      <c r="OPG499" s="110"/>
      <c r="OPH499" s="110"/>
      <c r="OPI499" s="110"/>
      <c r="OPJ499" s="110"/>
      <c r="OPK499" s="110"/>
      <c r="OPL499" s="110"/>
      <c r="OPM499" s="110"/>
      <c r="OPN499" s="113"/>
      <c r="OPO499" s="112"/>
      <c r="OPP499" s="115"/>
      <c r="OPQ499" s="110"/>
      <c r="OPR499" s="110"/>
      <c r="OPS499" s="110"/>
      <c r="OPT499" s="111"/>
      <c r="OPU499" s="111"/>
      <c r="OPV499" s="110"/>
      <c r="OPW499" s="110"/>
      <c r="OPX499" s="110"/>
      <c r="OPY499" s="110"/>
      <c r="OPZ499" s="110"/>
      <c r="OQA499" s="110"/>
      <c r="OQB499" s="110"/>
      <c r="OQC499" s="110"/>
      <c r="OQD499" s="110"/>
      <c r="OQE499" s="113"/>
      <c r="OQF499" s="112"/>
      <c r="OQG499" s="115"/>
      <c r="OQH499" s="110"/>
      <c r="OQI499" s="110"/>
      <c r="OQJ499" s="110"/>
      <c r="OQK499" s="111"/>
      <c r="OQL499" s="111"/>
      <c r="OQM499" s="110"/>
      <c r="OQN499" s="110"/>
      <c r="OQO499" s="110"/>
      <c r="OQP499" s="110"/>
      <c r="OQQ499" s="110"/>
      <c r="OQR499" s="110"/>
      <c r="OQS499" s="110"/>
      <c r="OQT499" s="110"/>
      <c r="OQU499" s="110"/>
      <c r="OQV499" s="113"/>
      <c r="OQW499" s="112"/>
      <c r="OQX499" s="115"/>
      <c r="OQY499" s="110"/>
      <c r="OQZ499" s="110"/>
      <c r="ORA499" s="110"/>
      <c r="ORB499" s="111"/>
      <c r="ORC499" s="111"/>
      <c r="ORD499" s="110"/>
      <c r="ORE499" s="110"/>
      <c r="ORF499" s="110"/>
      <c r="ORG499" s="110"/>
      <c r="ORH499" s="110"/>
      <c r="ORI499" s="110"/>
      <c r="ORJ499" s="110"/>
      <c r="ORK499" s="110"/>
      <c r="ORL499" s="110"/>
      <c r="ORM499" s="113"/>
      <c r="ORN499" s="112"/>
      <c r="ORO499" s="115"/>
      <c r="ORP499" s="110"/>
      <c r="ORQ499" s="110"/>
      <c r="ORR499" s="110"/>
      <c r="ORS499" s="111"/>
      <c r="ORT499" s="111"/>
      <c r="ORU499" s="110"/>
      <c r="ORV499" s="110"/>
      <c r="ORW499" s="110"/>
      <c r="ORX499" s="110"/>
      <c r="ORY499" s="110"/>
      <c r="ORZ499" s="110"/>
      <c r="OSA499" s="110"/>
      <c r="OSB499" s="110"/>
      <c r="OSC499" s="110"/>
      <c r="OSD499" s="113"/>
      <c r="OSE499" s="112"/>
      <c r="OSF499" s="115"/>
      <c r="OSG499" s="110"/>
      <c r="OSH499" s="110"/>
      <c r="OSI499" s="110"/>
      <c r="OSJ499" s="111"/>
      <c r="OSK499" s="111"/>
      <c r="OSL499" s="110"/>
      <c r="OSM499" s="110"/>
      <c r="OSN499" s="110"/>
      <c r="OSO499" s="110"/>
      <c r="OSP499" s="110"/>
      <c r="OSQ499" s="110"/>
      <c r="OSR499" s="110"/>
      <c r="OSS499" s="110"/>
      <c r="OST499" s="110"/>
      <c r="OSU499" s="113"/>
      <c r="OSV499" s="112"/>
      <c r="OSW499" s="115"/>
      <c r="OSX499" s="110"/>
      <c r="OSY499" s="110"/>
      <c r="OSZ499" s="110"/>
      <c r="OTA499" s="111"/>
      <c r="OTB499" s="111"/>
      <c r="OTC499" s="110"/>
      <c r="OTD499" s="110"/>
      <c r="OTE499" s="110"/>
      <c r="OTF499" s="110"/>
      <c r="OTG499" s="110"/>
      <c r="OTH499" s="110"/>
      <c r="OTI499" s="110"/>
      <c r="OTJ499" s="110"/>
      <c r="OTK499" s="110"/>
      <c r="OTL499" s="113"/>
      <c r="OTM499" s="112"/>
      <c r="OTN499" s="115"/>
      <c r="OTO499" s="110"/>
      <c r="OTP499" s="110"/>
      <c r="OTQ499" s="110"/>
      <c r="OTR499" s="111"/>
      <c r="OTS499" s="111"/>
      <c r="OTT499" s="110"/>
      <c r="OTU499" s="110"/>
      <c r="OTV499" s="110"/>
      <c r="OTW499" s="110"/>
      <c r="OTX499" s="110"/>
      <c r="OTY499" s="110"/>
      <c r="OTZ499" s="110"/>
      <c r="OUA499" s="110"/>
      <c r="OUB499" s="110"/>
      <c r="OUC499" s="113"/>
      <c r="OUD499" s="112"/>
      <c r="OUE499" s="115"/>
      <c r="OUF499" s="110"/>
      <c r="OUG499" s="110"/>
      <c r="OUH499" s="110"/>
      <c r="OUI499" s="111"/>
      <c r="OUJ499" s="111"/>
      <c r="OUK499" s="110"/>
      <c r="OUL499" s="110"/>
      <c r="OUM499" s="110"/>
      <c r="OUN499" s="110"/>
      <c r="OUO499" s="110"/>
      <c r="OUP499" s="110"/>
      <c r="OUQ499" s="110"/>
      <c r="OUR499" s="110"/>
      <c r="OUS499" s="110"/>
      <c r="OUT499" s="113"/>
      <c r="OUU499" s="112"/>
      <c r="OUV499" s="115"/>
      <c r="OUW499" s="110"/>
      <c r="OUX499" s="110"/>
      <c r="OUY499" s="110"/>
      <c r="OUZ499" s="111"/>
      <c r="OVA499" s="111"/>
      <c r="OVB499" s="110"/>
      <c r="OVC499" s="110"/>
      <c r="OVD499" s="110"/>
      <c r="OVE499" s="110"/>
      <c r="OVF499" s="110"/>
      <c r="OVG499" s="110"/>
      <c r="OVH499" s="110"/>
      <c r="OVI499" s="110"/>
      <c r="OVJ499" s="110"/>
      <c r="OVK499" s="113"/>
      <c r="OVL499" s="112"/>
      <c r="OVM499" s="115"/>
      <c r="OVN499" s="110"/>
      <c r="OVO499" s="110"/>
      <c r="OVP499" s="110"/>
      <c r="OVQ499" s="111"/>
      <c r="OVR499" s="111"/>
      <c r="OVS499" s="110"/>
      <c r="OVT499" s="110"/>
      <c r="OVU499" s="110"/>
      <c r="OVV499" s="110"/>
      <c r="OVW499" s="110"/>
      <c r="OVX499" s="110"/>
      <c r="OVY499" s="110"/>
      <c r="OVZ499" s="110"/>
      <c r="OWA499" s="110"/>
      <c r="OWB499" s="113"/>
      <c r="OWC499" s="112"/>
      <c r="OWD499" s="115"/>
      <c r="OWE499" s="110"/>
      <c r="OWF499" s="110"/>
      <c r="OWG499" s="110"/>
      <c r="OWH499" s="111"/>
      <c r="OWI499" s="111"/>
      <c r="OWJ499" s="110"/>
      <c r="OWK499" s="110"/>
      <c r="OWL499" s="110"/>
      <c r="OWM499" s="110"/>
      <c r="OWN499" s="110"/>
      <c r="OWO499" s="110"/>
      <c r="OWP499" s="110"/>
      <c r="OWQ499" s="110"/>
      <c r="OWR499" s="110"/>
      <c r="OWS499" s="113"/>
      <c r="OWT499" s="112"/>
      <c r="OWU499" s="115"/>
      <c r="OWV499" s="110"/>
      <c r="OWW499" s="110"/>
      <c r="OWX499" s="110"/>
      <c r="OWY499" s="111"/>
      <c r="OWZ499" s="111"/>
      <c r="OXA499" s="110"/>
      <c r="OXB499" s="110"/>
      <c r="OXC499" s="110"/>
      <c r="OXD499" s="110"/>
      <c r="OXE499" s="110"/>
      <c r="OXF499" s="110"/>
      <c r="OXG499" s="110"/>
      <c r="OXH499" s="110"/>
      <c r="OXI499" s="110"/>
      <c r="OXJ499" s="113"/>
      <c r="OXK499" s="112"/>
      <c r="OXL499" s="115"/>
      <c r="OXM499" s="110"/>
      <c r="OXN499" s="110"/>
      <c r="OXO499" s="110"/>
      <c r="OXP499" s="111"/>
      <c r="OXQ499" s="111"/>
      <c r="OXR499" s="110"/>
      <c r="OXS499" s="110"/>
      <c r="OXT499" s="110"/>
      <c r="OXU499" s="110"/>
      <c r="OXV499" s="110"/>
      <c r="OXW499" s="110"/>
      <c r="OXX499" s="110"/>
      <c r="OXY499" s="110"/>
      <c r="OXZ499" s="110"/>
      <c r="OYA499" s="113"/>
      <c r="OYB499" s="112"/>
      <c r="OYC499" s="115"/>
      <c r="OYD499" s="110"/>
      <c r="OYE499" s="110"/>
      <c r="OYF499" s="110"/>
      <c r="OYG499" s="111"/>
      <c r="OYH499" s="111"/>
      <c r="OYI499" s="110"/>
      <c r="OYJ499" s="110"/>
      <c r="OYK499" s="110"/>
      <c r="OYL499" s="110"/>
      <c r="OYM499" s="110"/>
      <c r="OYN499" s="110"/>
      <c r="OYO499" s="110"/>
      <c r="OYP499" s="110"/>
      <c r="OYQ499" s="110"/>
      <c r="OYR499" s="113"/>
      <c r="OYS499" s="112"/>
      <c r="OYT499" s="115"/>
      <c r="OYU499" s="110"/>
      <c r="OYV499" s="110"/>
      <c r="OYW499" s="110"/>
      <c r="OYX499" s="111"/>
      <c r="OYY499" s="111"/>
      <c r="OYZ499" s="110"/>
      <c r="OZA499" s="110"/>
      <c r="OZB499" s="110"/>
      <c r="OZC499" s="110"/>
      <c r="OZD499" s="110"/>
      <c r="OZE499" s="110"/>
      <c r="OZF499" s="110"/>
      <c r="OZG499" s="110"/>
      <c r="OZH499" s="110"/>
      <c r="OZI499" s="113"/>
      <c r="OZJ499" s="112"/>
      <c r="OZK499" s="115"/>
      <c r="OZL499" s="110"/>
      <c r="OZM499" s="110"/>
      <c r="OZN499" s="110"/>
      <c r="OZO499" s="111"/>
      <c r="OZP499" s="111"/>
      <c r="OZQ499" s="110"/>
      <c r="OZR499" s="110"/>
      <c r="OZS499" s="110"/>
      <c r="OZT499" s="110"/>
      <c r="OZU499" s="110"/>
      <c r="OZV499" s="110"/>
      <c r="OZW499" s="110"/>
      <c r="OZX499" s="110"/>
      <c r="OZY499" s="110"/>
      <c r="OZZ499" s="113"/>
      <c r="PAA499" s="112"/>
      <c r="PAB499" s="115"/>
      <c r="PAC499" s="110"/>
      <c r="PAD499" s="110"/>
      <c r="PAE499" s="110"/>
      <c r="PAF499" s="111"/>
      <c r="PAG499" s="111"/>
      <c r="PAH499" s="110"/>
      <c r="PAI499" s="110"/>
      <c r="PAJ499" s="110"/>
      <c r="PAK499" s="110"/>
      <c r="PAL499" s="110"/>
      <c r="PAM499" s="110"/>
      <c r="PAN499" s="110"/>
      <c r="PAO499" s="110"/>
      <c r="PAP499" s="110"/>
      <c r="PAQ499" s="113"/>
      <c r="PAR499" s="112"/>
      <c r="PAS499" s="115"/>
      <c r="PAT499" s="110"/>
      <c r="PAU499" s="110"/>
      <c r="PAV499" s="110"/>
      <c r="PAW499" s="111"/>
      <c r="PAX499" s="111"/>
      <c r="PAY499" s="110"/>
      <c r="PAZ499" s="110"/>
      <c r="PBA499" s="110"/>
      <c r="PBB499" s="110"/>
      <c r="PBC499" s="110"/>
      <c r="PBD499" s="110"/>
      <c r="PBE499" s="110"/>
      <c r="PBF499" s="110"/>
      <c r="PBG499" s="110"/>
      <c r="PBH499" s="113"/>
      <c r="PBI499" s="112"/>
      <c r="PBJ499" s="115"/>
      <c r="PBK499" s="110"/>
      <c r="PBL499" s="110"/>
      <c r="PBM499" s="110"/>
      <c r="PBN499" s="111"/>
      <c r="PBO499" s="111"/>
      <c r="PBP499" s="110"/>
      <c r="PBQ499" s="110"/>
      <c r="PBR499" s="110"/>
      <c r="PBS499" s="110"/>
      <c r="PBT499" s="110"/>
      <c r="PBU499" s="110"/>
      <c r="PBV499" s="110"/>
      <c r="PBW499" s="110"/>
      <c r="PBX499" s="110"/>
      <c r="PBY499" s="113"/>
      <c r="PBZ499" s="112"/>
      <c r="PCA499" s="115"/>
      <c r="PCB499" s="110"/>
      <c r="PCC499" s="110"/>
      <c r="PCD499" s="110"/>
      <c r="PCE499" s="111"/>
      <c r="PCF499" s="111"/>
      <c r="PCG499" s="110"/>
      <c r="PCH499" s="110"/>
      <c r="PCI499" s="110"/>
      <c r="PCJ499" s="110"/>
      <c r="PCK499" s="110"/>
      <c r="PCL499" s="110"/>
      <c r="PCM499" s="110"/>
      <c r="PCN499" s="110"/>
      <c r="PCO499" s="110"/>
      <c r="PCP499" s="113"/>
      <c r="PCQ499" s="112"/>
      <c r="PCR499" s="115"/>
      <c r="PCS499" s="110"/>
      <c r="PCT499" s="110"/>
      <c r="PCU499" s="110"/>
      <c r="PCV499" s="111"/>
      <c r="PCW499" s="111"/>
      <c r="PCX499" s="110"/>
      <c r="PCY499" s="110"/>
      <c r="PCZ499" s="110"/>
      <c r="PDA499" s="110"/>
      <c r="PDB499" s="110"/>
      <c r="PDC499" s="110"/>
      <c r="PDD499" s="110"/>
      <c r="PDE499" s="110"/>
      <c r="PDF499" s="110"/>
      <c r="PDG499" s="113"/>
      <c r="PDH499" s="112"/>
      <c r="PDI499" s="115"/>
      <c r="PDJ499" s="110"/>
      <c r="PDK499" s="110"/>
      <c r="PDL499" s="110"/>
      <c r="PDM499" s="111"/>
      <c r="PDN499" s="111"/>
      <c r="PDO499" s="110"/>
      <c r="PDP499" s="110"/>
      <c r="PDQ499" s="110"/>
      <c r="PDR499" s="110"/>
      <c r="PDS499" s="110"/>
      <c r="PDT499" s="110"/>
      <c r="PDU499" s="110"/>
      <c r="PDV499" s="110"/>
      <c r="PDW499" s="110"/>
      <c r="PDX499" s="113"/>
      <c r="PDY499" s="112"/>
      <c r="PDZ499" s="115"/>
      <c r="PEA499" s="110"/>
      <c r="PEB499" s="110"/>
      <c r="PEC499" s="110"/>
      <c r="PED499" s="111"/>
      <c r="PEE499" s="111"/>
      <c r="PEF499" s="110"/>
      <c r="PEG499" s="110"/>
      <c r="PEH499" s="110"/>
      <c r="PEI499" s="110"/>
      <c r="PEJ499" s="110"/>
      <c r="PEK499" s="110"/>
      <c r="PEL499" s="110"/>
      <c r="PEM499" s="110"/>
      <c r="PEN499" s="110"/>
      <c r="PEO499" s="113"/>
      <c r="PEP499" s="112"/>
      <c r="PEQ499" s="115"/>
      <c r="PER499" s="110"/>
      <c r="PES499" s="110"/>
      <c r="PET499" s="110"/>
      <c r="PEU499" s="111"/>
      <c r="PEV499" s="111"/>
      <c r="PEW499" s="110"/>
      <c r="PEX499" s="110"/>
      <c r="PEY499" s="110"/>
      <c r="PEZ499" s="110"/>
      <c r="PFA499" s="110"/>
      <c r="PFB499" s="110"/>
      <c r="PFC499" s="110"/>
      <c r="PFD499" s="110"/>
      <c r="PFE499" s="110"/>
      <c r="PFF499" s="113"/>
      <c r="PFG499" s="112"/>
      <c r="PFH499" s="115"/>
      <c r="PFI499" s="110"/>
      <c r="PFJ499" s="110"/>
      <c r="PFK499" s="110"/>
      <c r="PFL499" s="111"/>
      <c r="PFM499" s="111"/>
      <c r="PFN499" s="110"/>
      <c r="PFO499" s="110"/>
      <c r="PFP499" s="110"/>
      <c r="PFQ499" s="110"/>
      <c r="PFR499" s="110"/>
      <c r="PFS499" s="110"/>
      <c r="PFT499" s="110"/>
      <c r="PFU499" s="110"/>
      <c r="PFV499" s="110"/>
      <c r="PFW499" s="113"/>
      <c r="PFX499" s="112"/>
      <c r="PFY499" s="115"/>
      <c r="PFZ499" s="110"/>
      <c r="PGA499" s="110"/>
      <c r="PGB499" s="110"/>
      <c r="PGC499" s="111"/>
      <c r="PGD499" s="111"/>
      <c r="PGE499" s="110"/>
      <c r="PGF499" s="110"/>
      <c r="PGG499" s="110"/>
      <c r="PGH499" s="110"/>
      <c r="PGI499" s="110"/>
      <c r="PGJ499" s="110"/>
      <c r="PGK499" s="110"/>
      <c r="PGL499" s="110"/>
      <c r="PGM499" s="110"/>
      <c r="PGN499" s="113"/>
      <c r="PGO499" s="112"/>
      <c r="PGP499" s="115"/>
      <c r="PGQ499" s="110"/>
      <c r="PGR499" s="110"/>
      <c r="PGS499" s="110"/>
      <c r="PGT499" s="111"/>
      <c r="PGU499" s="111"/>
      <c r="PGV499" s="110"/>
      <c r="PGW499" s="110"/>
      <c r="PGX499" s="110"/>
      <c r="PGY499" s="110"/>
      <c r="PGZ499" s="110"/>
      <c r="PHA499" s="110"/>
      <c r="PHB499" s="110"/>
      <c r="PHC499" s="110"/>
      <c r="PHD499" s="110"/>
      <c r="PHE499" s="113"/>
      <c r="PHF499" s="112"/>
      <c r="PHG499" s="115"/>
      <c r="PHH499" s="110"/>
      <c r="PHI499" s="110"/>
      <c r="PHJ499" s="110"/>
      <c r="PHK499" s="111"/>
      <c r="PHL499" s="111"/>
      <c r="PHM499" s="110"/>
      <c r="PHN499" s="110"/>
      <c r="PHO499" s="110"/>
      <c r="PHP499" s="110"/>
      <c r="PHQ499" s="110"/>
      <c r="PHR499" s="110"/>
      <c r="PHS499" s="110"/>
      <c r="PHT499" s="110"/>
      <c r="PHU499" s="110"/>
      <c r="PHV499" s="113"/>
      <c r="PHW499" s="112"/>
      <c r="PHX499" s="115"/>
      <c r="PHY499" s="110"/>
      <c r="PHZ499" s="110"/>
      <c r="PIA499" s="110"/>
      <c r="PIB499" s="111"/>
      <c r="PIC499" s="111"/>
      <c r="PID499" s="110"/>
      <c r="PIE499" s="110"/>
      <c r="PIF499" s="110"/>
      <c r="PIG499" s="110"/>
      <c r="PIH499" s="110"/>
      <c r="PII499" s="110"/>
      <c r="PIJ499" s="110"/>
      <c r="PIK499" s="110"/>
      <c r="PIL499" s="110"/>
      <c r="PIM499" s="113"/>
      <c r="PIN499" s="112"/>
      <c r="PIO499" s="115"/>
      <c r="PIP499" s="110"/>
      <c r="PIQ499" s="110"/>
      <c r="PIR499" s="110"/>
      <c r="PIS499" s="111"/>
      <c r="PIT499" s="111"/>
      <c r="PIU499" s="110"/>
      <c r="PIV499" s="110"/>
      <c r="PIW499" s="110"/>
      <c r="PIX499" s="110"/>
      <c r="PIY499" s="110"/>
      <c r="PIZ499" s="110"/>
      <c r="PJA499" s="110"/>
      <c r="PJB499" s="110"/>
      <c r="PJC499" s="110"/>
      <c r="PJD499" s="113"/>
      <c r="PJE499" s="112"/>
      <c r="PJF499" s="115"/>
      <c r="PJG499" s="110"/>
      <c r="PJH499" s="110"/>
      <c r="PJI499" s="110"/>
      <c r="PJJ499" s="111"/>
      <c r="PJK499" s="111"/>
      <c r="PJL499" s="110"/>
      <c r="PJM499" s="110"/>
      <c r="PJN499" s="110"/>
      <c r="PJO499" s="110"/>
      <c r="PJP499" s="110"/>
      <c r="PJQ499" s="110"/>
      <c r="PJR499" s="110"/>
      <c r="PJS499" s="110"/>
      <c r="PJT499" s="110"/>
      <c r="PJU499" s="113"/>
      <c r="PJV499" s="112"/>
      <c r="PJW499" s="115"/>
      <c r="PJX499" s="110"/>
      <c r="PJY499" s="110"/>
      <c r="PJZ499" s="110"/>
      <c r="PKA499" s="111"/>
      <c r="PKB499" s="111"/>
      <c r="PKC499" s="110"/>
      <c r="PKD499" s="110"/>
      <c r="PKE499" s="110"/>
      <c r="PKF499" s="110"/>
      <c r="PKG499" s="110"/>
      <c r="PKH499" s="110"/>
      <c r="PKI499" s="110"/>
      <c r="PKJ499" s="110"/>
      <c r="PKK499" s="110"/>
      <c r="PKL499" s="113"/>
      <c r="PKM499" s="112"/>
      <c r="PKN499" s="115"/>
      <c r="PKO499" s="110"/>
      <c r="PKP499" s="110"/>
      <c r="PKQ499" s="110"/>
      <c r="PKR499" s="111"/>
      <c r="PKS499" s="111"/>
      <c r="PKT499" s="110"/>
      <c r="PKU499" s="110"/>
      <c r="PKV499" s="110"/>
      <c r="PKW499" s="110"/>
      <c r="PKX499" s="110"/>
      <c r="PKY499" s="110"/>
      <c r="PKZ499" s="110"/>
      <c r="PLA499" s="110"/>
      <c r="PLB499" s="110"/>
      <c r="PLC499" s="113"/>
      <c r="PLD499" s="112"/>
      <c r="PLE499" s="115"/>
      <c r="PLF499" s="110"/>
      <c r="PLG499" s="110"/>
      <c r="PLH499" s="110"/>
      <c r="PLI499" s="111"/>
      <c r="PLJ499" s="111"/>
      <c r="PLK499" s="110"/>
      <c r="PLL499" s="110"/>
      <c r="PLM499" s="110"/>
      <c r="PLN499" s="110"/>
      <c r="PLO499" s="110"/>
      <c r="PLP499" s="110"/>
      <c r="PLQ499" s="110"/>
      <c r="PLR499" s="110"/>
      <c r="PLS499" s="110"/>
      <c r="PLT499" s="113"/>
      <c r="PLU499" s="112"/>
      <c r="PLV499" s="115"/>
      <c r="PLW499" s="110"/>
      <c r="PLX499" s="110"/>
      <c r="PLY499" s="110"/>
      <c r="PLZ499" s="111"/>
      <c r="PMA499" s="111"/>
      <c r="PMB499" s="110"/>
      <c r="PMC499" s="110"/>
      <c r="PMD499" s="110"/>
      <c r="PME499" s="110"/>
      <c r="PMF499" s="110"/>
      <c r="PMG499" s="110"/>
      <c r="PMH499" s="110"/>
      <c r="PMI499" s="110"/>
      <c r="PMJ499" s="110"/>
      <c r="PMK499" s="113"/>
      <c r="PML499" s="112"/>
      <c r="PMM499" s="115"/>
      <c r="PMN499" s="110"/>
      <c r="PMO499" s="110"/>
      <c r="PMP499" s="110"/>
      <c r="PMQ499" s="111"/>
      <c r="PMR499" s="111"/>
      <c r="PMS499" s="110"/>
      <c r="PMT499" s="110"/>
      <c r="PMU499" s="110"/>
      <c r="PMV499" s="110"/>
      <c r="PMW499" s="110"/>
      <c r="PMX499" s="110"/>
      <c r="PMY499" s="110"/>
      <c r="PMZ499" s="110"/>
      <c r="PNA499" s="110"/>
      <c r="PNB499" s="113"/>
      <c r="PNC499" s="112"/>
      <c r="PND499" s="115"/>
      <c r="PNE499" s="110"/>
      <c r="PNF499" s="110"/>
      <c r="PNG499" s="110"/>
      <c r="PNH499" s="111"/>
      <c r="PNI499" s="111"/>
      <c r="PNJ499" s="110"/>
      <c r="PNK499" s="110"/>
      <c r="PNL499" s="110"/>
      <c r="PNM499" s="110"/>
      <c r="PNN499" s="110"/>
      <c r="PNO499" s="110"/>
      <c r="PNP499" s="110"/>
      <c r="PNQ499" s="110"/>
      <c r="PNR499" s="110"/>
      <c r="PNS499" s="113"/>
      <c r="PNT499" s="112"/>
      <c r="PNU499" s="115"/>
      <c r="PNV499" s="110"/>
      <c r="PNW499" s="110"/>
      <c r="PNX499" s="110"/>
      <c r="PNY499" s="111"/>
      <c r="PNZ499" s="111"/>
      <c r="POA499" s="110"/>
      <c r="POB499" s="110"/>
      <c r="POC499" s="110"/>
      <c r="POD499" s="110"/>
      <c r="POE499" s="110"/>
      <c r="POF499" s="110"/>
      <c r="POG499" s="110"/>
      <c r="POH499" s="110"/>
      <c r="POI499" s="110"/>
      <c r="POJ499" s="113"/>
      <c r="POK499" s="112"/>
      <c r="POL499" s="115"/>
      <c r="POM499" s="110"/>
      <c r="PON499" s="110"/>
      <c r="POO499" s="110"/>
      <c r="POP499" s="111"/>
      <c r="POQ499" s="111"/>
      <c r="POR499" s="110"/>
      <c r="POS499" s="110"/>
      <c r="POT499" s="110"/>
      <c r="POU499" s="110"/>
      <c r="POV499" s="110"/>
      <c r="POW499" s="110"/>
      <c r="POX499" s="110"/>
      <c r="POY499" s="110"/>
      <c r="POZ499" s="110"/>
      <c r="PPA499" s="113"/>
      <c r="PPB499" s="112"/>
      <c r="PPC499" s="115"/>
      <c r="PPD499" s="110"/>
      <c r="PPE499" s="110"/>
      <c r="PPF499" s="110"/>
      <c r="PPG499" s="111"/>
      <c r="PPH499" s="111"/>
      <c r="PPI499" s="110"/>
      <c r="PPJ499" s="110"/>
      <c r="PPK499" s="110"/>
      <c r="PPL499" s="110"/>
      <c r="PPM499" s="110"/>
      <c r="PPN499" s="110"/>
      <c r="PPO499" s="110"/>
      <c r="PPP499" s="110"/>
      <c r="PPQ499" s="110"/>
      <c r="PPR499" s="113"/>
      <c r="PPS499" s="112"/>
      <c r="PPT499" s="115"/>
      <c r="PPU499" s="110"/>
      <c r="PPV499" s="110"/>
      <c r="PPW499" s="110"/>
      <c r="PPX499" s="111"/>
      <c r="PPY499" s="111"/>
      <c r="PPZ499" s="110"/>
      <c r="PQA499" s="110"/>
      <c r="PQB499" s="110"/>
      <c r="PQC499" s="110"/>
      <c r="PQD499" s="110"/>
      <c r="PQE499" s="110"/>
      <c r="PQF499" s="110"/>
      <c r="PQG499" s="110"/>
      <c r="PQH499" s="110"/>
      <c r="PQI499" s="113"/>
      <c r="PQJ499" s="112"/>
      <c r="PQK499" s="115"/>
      <c r="PQL499" s="110"/>
      <c r="PQM499" s="110"/>
      <c r="PQN499" s="110"/>
      <c r="PQO499" s="111"/>
      <c r="PQP499" s="111"/>
      <c r="PQQ499" s="110"/>
      <c r="PQR499" s="110"/>
      <c r="PQS499" s="110"/>
      <c r="PQT499" s="110"/>
      <c r="PQU499" s="110"/>
      <c r="PQV499" s="110"/>
      <c r="PQW499" s="110"/>
      <c r="PQX499" s="110"/>
      <c r="PQY499" s="110"/>
      <c r="PQZ499" s="113"/>
      <c r="PRA499" s="112"/>
      <c r="PRB499" s="115"/>
      <c r="PRC499" s="110"/>
      <c r="PRD499" s="110"/>
      <c r="PRE499" s="110"/>
      <c r="PRF499" s="111"/>
      <c r="PRG499" s="111"/>
      <c r="PRH499" s="110"/>
      <c r="PRI499" s="110"/>
      <c r="PRJ499" s="110"/>
      <c r="PRK499" s="110"/>
      <c r="PRL499" s="110"/>
      <c r="PRM499" s="110"/>
      <c r="PRN499" s="110"/>
      <c r="PRO499" s="110"/>
      <c r="PRP499" s="110"/>
      <c r="PRQ499" s="113"/>
      <c r="PRR499" s="112"/>
      <c r="PRS499" s="115"/>
      <c r="PRT499" s="110"/>
      <c r="PRU499" s="110"/>
      <c r="PRV499" s="110"/>
      <c r="PRW499" s="111"/>
      <c r="PRX499" s="111"/>
      <c r="PRY499" s="110"/>
      <c r="PRZ499" s="110"/>
      <c r="PSA499" s="110"/>
      <c r="PSB499" s="110"/>
      <c r="PSC499" s="110"/>
      <c r="PSD499" s="110"/>
      <c r="PSE499" s="110"/>
      <c r="PSF499" s="110"/>
      <c r="PSG499" s="110"/>
      <c r="PSH499" s="113"/>
      <c r="PSI499" s="112"/>
      <c r="PSJ499" s="115"/>
      <c r="PSK499" s="110"/>
      <c r="PSL499" s="110"/>
      <c r="PSM499" s="110"/>
      <c r="PSN499" s="111"/>
      <c r="PSO499" s="111"/>
      <c r="PSP499" s="110"/>
      <c r="PSQ499" s="110"/>
      <c r="PSR499" s="110"/>
      <c r="PSS499" s="110"/>
      <c r="PST499" s="110"/>
      <c r="PSU499" s="110"/>
      <c r="PSV499" s="110"/>
      <c r="PSW499" s="110"/>
      <c r="PSX499" s="110"/>
      <c r="PSY499" s="113"/>
      <c r="PSZ499" s="112"/>
      <c r="PTA499" s="115"/>
      <c r="PTB499" s="110"/>
      <c r="PTC499" s="110"/>
      <c r="PTD499" s="110"/>
      <c r="PTE499" s="111"/>
      <c r="PTF499" s="111"/>
      <c r="PTG499" s="110"/>
      <c r="PTH499" s="110"/>
      <c r="PTI499" s="110"/>
      <c r="PTJ499" s="110"/>
      <c r="PTK499" s="110"/>
      <c r="PTL499" s="110"/>
      <c r="PTM499" s="110"/>
      <c r="PTN499" s="110"/>
      <c r="PTO499" s="110"/>
      <c r="PTP499" s="113"/>
      <c r="PTQ499" s="112"/>
      <c r="PTR499" s="115"/>
      <c r="PTS499" s="110"/>
      <c r="PTT499" s="110"/>
      <c r="PTU499" s="110"/>
      <c r="PTV499" s="111"/>
      <c r="PTW499" s="111"/>
      <c r="PTX499" s="110"/>
      <c r="PTY499" s="110"/>
      <c r="PTZ499" s="110"/>
      <c r="PUA499" s="110"/>
      <c r="PUB499" s="110"/>
      <c r="PUC499" s="110"/>
      <c r="PUD499" s="110"/>
      <c r="PUE499" s="110"/>
      <c r="PUF499" s="110"/>
      <c r="PUG499" s="113"/>
      <c r="PUH499" s="112"/>
      <c r="PUI499" s="115"/>
      <c r="PUJ499" s="110"/>
      <c r="PUK499" s="110"/>
      <c r="PUL499" s="110"/>
      <c r="PUM499" s="111"/>
      <c r="PUN499" s="111"/>
      <c r="PUO499" s="110"/>
      <c r="PUP499" s="110"/>
      <c r="PUQ499" s="110"/>
      <c r="PUR499" s="110"/>
      <c r="PUS499" s="110"/>
      <c r="PUT499" s="110"/>
      <c r="PUU499" s="110"/>
      <c r="PUV499" s="110"/>
      <c r="PUW499" s="110"/>
      <c r="PUX499" s="113"/>
      <c r="PUY499" s="112"/>
      <c r="PUZ499" s="115"/>
      <c r="PVA499" s="110"/>
      <c r="PVB499" s="110"/>
      <c r="PVC499" s="110"/>
      <c r="PVD499" s="111"/>
      <c r="PVE499" s="111"/>
      <c r="PVF499" s="110"/>
      <c r="PVG499" s="110"/>
      <c r="PVH499" s="110"/>
      <c r="PVI499" s="110"/>
      <c r="PVJ499" s="110"/>
      <c r="PVK499" s="110"/>
      <c r="PVL499" s="110"/>
      <c r="PVM499" s="110"/>
      <c r="PVN499" s="110"/>
      <c r="PVO499" s="113"/>
      <c r="PVP499" s="112"/>
      <c r="PVQ499" s="115"/>
      <c r="PVR499" s="110"/>
      <c r="PVS499" s="110"/>
      <c r="PVT499" s="110"/>
      <c r="PVU499" s="111"/>
      <c r="PVV499" s="111"/>
      <c r="PVW499" s="110"/>
      <c r="PVX499" s="110"/>
      <c r="PVY499" s="110"/>
      <c r="PVZ499" s="110"/>
      <c r="PWA499" s="110"/>
      <c r="PWB499" s="110"/>
      <c r="PWC499" s="110"/>
      <c r="PWD499" s="110"/>
      <c r="PWE499" s="110"/>
      <c r="PWF499" s="113"/>
      <c r="PWG499" s="112"/>
      <c r="PWH499" s="115"/>
      <c r="PWI499" s="110"/>
      <c r="PWJ499" s="110"/>
      <c r="PWK499" s="110"/>
      <c r="PWL499" s="111"/>
      <c r="PWM499" s="111"/>
      <c r="PWN499" s="110"/>
      <c r="PWO499" s="110"/>
      <c r="PWP499" s="110"/>
      <c r="PWQ499" s="110"/>
      <c r="PWR499" s="110"/>
      <c r="PWS499" s="110"/>
      <c r="PWT499" s="110"/>
      <c r="PWU499" s="110"/>
      <c r="PWV499" s="110"/>
      <c r="PWW499" s="113"/>
      <c r="PWX499" s="112"/>
      <c r="PWY499" s="115"/>
      <c r="PWZ499" s="110"/>
      <c r="PXA499" s="110"/>
      <c r="PXB499" s="110"/>
      <c r="PXC499" s="111"/>
      <c r="PXD499" s="111"/>
      <c r="PXE499" s="110"/>
      <c r="PXF499" s="110"/>
      <c r="PXG499" s="110"/>
      <c r="PXH499" s="110"/>
      <c r="PXI499" s="110"/>
      <c r="PXJ499" s="110"/>
      <c r="PXK499" s="110"/>
      <c r="PXL499" s="110"/>
      <c r="PXM499" s="110"/>
      <c r="PXN499" s="113"/>
      <c r="PXO499" s="112"/>
      <c r="PXP499" s="115"/>
      <c r="PXQ499" s="110"/>
      <c r="PXR499" s="110"/>
      <c r="PXS499" s="110"/>
      <c r="PXT499" s="111"/>
      <c r="PXU499" s="111"/>
      <c r="PXV499" s="110"/>
      <c r="PXW499" s="110"/>
      <c r="PXX499" s="110"/>
      <c r="PXY499" s="110"/>
      <c r="PXZ499" s="110"/>
      <c r="PYA499" s="110"/>
      <c r="PYB499" s="110"/>
      <c r="PYC499" s="110"/>
      <c r="PYD499" s="110"/>
      <c r="PYE499" s="113"/>
      <c r="PYF499" s="112"/>
      <c r="PYG499" s="115"/>
      <c r="PYH499" s="110"/>
      <c r="PYI499" s="110"/>
      <c r="PYJ499" s="110"/>
      <c r="PYK499" s="111"/>
      <c r="PYL499" s="111"/>
      <c r="PYM499" s="110"/>
      <c r="PYN499" s="110"/>
      <c r="PYO499" s="110"/>
      <c r="PYP499" s="110"/>
      <c r="PYQ499" s="110"/>
      <c r="PYR499" s="110"/>
      <c r="PYS499" s="110"/>
      <c r="PYT499" s="110"/>
      <c r="PYU499" s="110"/>
      <c r="PYV499" s="113"/>
      <c r="PYW499" s="112"/>
      <c r="PYX499" s="115"/>
      <c r="PYY499" s="110"/>
      <c r="PYZ499" s="110"/>
      <c r="PZA499" s="110"/>
      <c r="PZB499" s="111"/>
      <c r="PZC499" s="111"/>
      <c r="PZD499" s="110"/>
      <c r="PZE499" s="110"/>
      <c r="PZF499" s="110"/>
      <c r="PZG499" s="110"/>
      <c r="PZH499" s="110"/>
      <c r="PZI499" s="110"/>
      <c r="PZJ499" s="110"/>
      <c r="PZK499" s="110"/>
      <c r="PZL499" s="110"/>
      <c r="PZM499" s="113"/>
      <c r="PZN499" s="112"/>
      <c r="PZO499" s="115"/>
      <c r="PZP499" s="110"/>
      <c r="PZQ499" s="110"/>
      <c r="PZR499" s="110"/>
      <c r="PZS499" s="111"/>
      <c r="PZT499" s="111"/>
      <c r="PZU499" s="110"/>
      <c r="PZV499" s="110"/>
      <c r="PZW499" s="110"/>
      <c r="PZX499" s="110"/>
      <c r="PZY499" s="110"/>
      <c r="PZZ499" s="110"/>
      <c r="QAA499" s="110"/>
      <c r="QAB499" s="110"/>
      <c r="QAC499" s="110"/>
      <c r="QAD499" s="113"/>
      <c r="QAE499" s="112"/>
      <c r="QAF499" s="115"/>
      <c r="QAG499" s="110"/>
      <c r="QAH499" s="110"/>
      <c r="QAI499" s="110"/>
      <c r="QAJ499" s="111"/>
      <c r="QAK499" s="111"/>
      <c r="QAL499" s="110"/>
      <c r="QAM499" s="110"/>
      <c r="QAN499" s="110"/>
      <c r="QAO499" s="110"/>
      <c r="QAP499" s="110"/>
      <c r="QAQ499" s="110"/>
      <c r="QAR499" s="110"/>
      <c r="QAS499" s="110"/>
      <c r="QAT499" s="110"/>
      <c r="QAU499" s="113"/>
      <c r="QAV499" s="112"/>
      <c r="QAW499" s="115"/>
      <c r="QAX499" s="110"/>
      <c r="QAY499" s="110"/>
      <c r="QAZ499" s="110"/>
      <c r="QBA499" s="111"/>
      <c r="QBB499" s="111"/>
      <c r="QBC499" s="110"/>
      <c r="QBD499" s="110"/>
      <c r="QBE499" s="110"/>
      <c r="QBF499" s="110"/>
      <c r="QBG499" s="110"/>
      <c r="QBH499" s="110"/>
      <c r="QBI499" s="110"/>
      <c r="QBJ499" s="110"/>
      <c r="QBK499" s="110"/>
      <c r="QBL499" s="113"/>
      <c r="QBM499" s="112"/>
      <c r="QBN499" s="115"/>
      <c r="QBO499" s="110"/>
      <c r="QBP499" s="110"/>
      <c r="QBQ499" s="110"/>
      <c r="QBR499" s="111"/>
      <c r="QBS499" s="111"/>
      <c r="QBT499" s="110"/>
      <c r="QBU499" s="110"/>
      <c r="QBV499" s="110"/>
      <c r="QBW499" s="110"/>
      <c r="QBX499" s="110"/>
      <c r="QBY499" s="110"/>
      <c r="QBZ499" s="110"/>
      <c r="QCA499" s="110"/>
      <c r="QCB499" s="110"/>
      <c r="QCC499" s="113"/>
      <c r="QCD499" s="112"/>
      <c r="QCE499" s="115"/>
      <c r="QCF499" s="110"/>
      <c r="QCG499" s="110"/>
      <c r="QCH499" s="110"/>
      <c r="QCI499" s="111"/>
      <c r="QCJ499" s="111"/>
      <c r="QCK499" s="110"/>
      <c r="QCL499" s="110"/>
      <c r="QCM499" s="110"/>
      <c r="QCN499" s="110"/>
      <c r="QCO499" s="110"/>
      <c r="QCP499" s="110"/>
      <c r="QCQ499" s="110"/>
      <c r="QCR499" s="110"/>
      <c r="QCS499" s="110"/>
      <c r="QCT499" s="113"/>
      <c r="QCU499" s="112"/>
      <c r="QCV499" s="115"/>
      <c r="QCW499" s="110"/>
      <c r="QCX499" s="110"/>
      <c r="QCY499" s="110"/>
      <c r="QCZ499" s="111"/>
      <c r="QDA499" s="111"/>
      <c r="QDB499" s="110"/>
      <c r="QDC499" s="110"/>
      <c r="QDD499" s="110"/>
      <c r="QDE499" s="110"/>
      <c r="QDF499" s="110"/>
      <c r="QDG499" s="110"/>
      <c r="QDH499" s="110"/>
      <c r="QDI499" s="110"/>
      <c r="QDJ499" s="110"/>
      <c r="QDK499" s="113"/>
      <c r="QDL499" s="112"/>
      <c r="QDM499" s="115"/>
      <c r="QDN499" s="110"/>
      <c r="QDO499" s="110"/>
      <c r="QDP499" s="110"/>
      <c r="QDQ499" s="111"/>
      <c r="QDR499" s="111"/>
      <c r="QDS499" s="110"/>
      <c r="QDT499" s="110"/>
      <c r="QDU499" s="110"/>
      <c r="QDV499" s="110"/>
      <c r="QDW499" s="110"/>
      <c r="QDX499" s="110"/>
      <c r="QDY499" s="110"/>
      <c r="QDZ499" s="110"/>
      <c r="QEA499" s="110"/>
      <c r="QEB499" s="113"/>
      <c r="QEC499" s="112"/>
      <c r="QED499" s="115"/>
      <c r="QEE499" s="110"/>
      <c r="QEF499" s="110"/>
      <c r="QEG499" s="110"/>
      <c r="QEH499" s="111"/>
      <c r="QEI499" s="111"/>
      <c r="QEJ499" s="110"/>
      <c r="QEK499" s="110"/>
      <c r="QEL499" s="110"/>
      <c r="QEM499" s="110"/>
      <c r="QEN499" s="110"/>
      <c r="QEO499" s="110"/>
      <c r="QEP499" s="110"/>
      <c r="QEQ499" s="110"/>
      <c r="QER499" s="110"/>
      <c r="QES499" s="113"/>
      <c r="QET499" s="112"/>
      <c r="QEU499" s="115"/>
      <c r="QEV499" s="110"/>
      <c r="QEW499" s="110"/>
      <c r="QEX499" s="110"/>
      <c r="QEY499" s="111"/>
      <c r="QEZ499" s="111"/>
      <c r="QFA499" s="110"/>
      <c r="QFB499" s="110"/>
      <c r="QFC499" s="110"/>
      <c r="QFD499" s="110"/>
      <c r="QFE499" s="110"/>
      <c r="QFF499" s="110"/>
      <c r="QFG499" s="110"/>
      <c r="QFH499" s="110"/>
      <c r="QFI499" s="110"/>
      <c r="QFJ499" s="113"/>
      <c r="QFK499" s="112"/>
      <c r="QFL499" s="115"/>
      <c r="QFM499" s="110"/>
      <c r="QFN499" s="110"/>
      <c r="QFO499" s="110"/>
      <c r="QFP499" s="111"/>
      <c r="QFQ499" s="111"/>
      <c r="QFR499" s="110"/>
      <c r="QFS499" s="110"/>
      <c r="QFT499" s="110"/>
      <c r="QFU499" s="110"/>
      <c r="QFV499" s="110"/>
      <c r="QFW499" s="110"/>
      <c r="QFX499" s="110"/>
      <c r="QFY499" s="110"/>
      <c r="QFZ499" s="110"/>
      <c r="QGA499" s="113"/>
      <c r="QGB499" s="112"/>
      <c r="QGC499" s="115"/>
      <c r="QGD499" s="110"/>
      <c r="QGE499" s="110"/>
      <c r="QGF499" s="110"/>
      <c r="QGG499" s="111"/>
      <c r="QGH499" s="111"/>
      <c r="QGI499" s="110"/>
      <c r="QGJ499" s="110"/>
      <c r="QGK499" s="110"/>
      <c r="QGL499" s="110"/>
      <c r="QGM499" s="110"/>
      <c r="QGN499" s="110"/>
      <c r="QGO499" s="110"/>
      <c r="QGP499" s="110"/>
      <c r="QGQ499" s="110"/>
      <c r="QGR499" s="113"/>
      <c r="QGS499" s="112"/>
      <c r="QGT499" s="115"/>
      <c r="QGU499" s="110"/>
      <c r="QGV499" s="110"/>
      <c r="QGW499" s="110"/>
      <c r="QGX499" s="111"/>
      <c r="QGY499" s="111"/>
      <c r="QGZ499" s="110"/>
      <c r="QHA499" s="110"/>
      <c r="QHB499" s="110"/>
      <c r="QHC499" s="110"/>
      <c r="QHD499" s="110"/>
      <c r="QHE499" s="110"/>
      <c r="QHF499" s="110"/>
      <c r="QHG499" s="110"/>
      <c r="QHH499" s="110"/>
      <c r="QHI499" s="113"/>
      <c r="QHJ499" s="112"/>
      <c r="QHK499" s="115"/>
      <c r="QHL499" s="110"/>
      <c r="QHM499" s="110"/>
      <c r="QHN499" s="110"/>
      <c r="QHO499" s="111"/>
      <c r="QHP499" s="111"/>
      <c r="QHQ499" s="110"/>
      <c r="QHR499" s="110"/>
      <c r="QHS499" s="110"/>
      <c r="QHT499" s="110"/>
      <c r="QHU499" s="110"/>
      <c r="QHV499" s="110"/>
      <c r="QHW499" s="110"/>
      <c r="QHX499" s="110"/>
      <c r="QHY499" s="110"/>
      <c r="QHZ499" s="113"/>
      <c r="QIA499" s="112"/>
      <c r="QIB499" s="115"/>
      <c r="QIC499" s="110"/>
      <c r="QID499" s="110"/>
      <c r="QIE499" s="110"/>
      <c r="QIF499" s="111"/>
      <c r="QIG499" s="111"/>
      <c r="QIH499" s="110"/>
      <c r="QII499" s="110"/>
      <c r="QIJ499" s="110"/>
      <c r="QIK499" s="110"/>
      <c r="QIL499" s="110"/>
      <c r="QIM499" s="110"/>
      <c r="QIN499" s="110"/>
      <c r="QIO499" s="110"/>
      <c r="QIP499" s="110"/>
      <c r="QIQ499" s="113"/>
      <c r="QIR499" s="112"/>
      <c r="QIS499" s="115"/>
      <c r="QIT499" s="110"/>
      <c r="QIU499" s="110"/>
      <c r="QIV499" s="110"/>
      <c r="QIW499" s="111"/>
      <c r="QIX499" s="111"/>
      <c r="QIY499" s="110"/>
      <c r="QIZ499" s="110"/>
      <c r="QJA499" s="110"/>
      <c r="QJB499" s="110"/>
      <c r="QJC499" s="110"/>
      <c r="QJD499" s="110"/>
      <c r="QJE499" s="110"/>
      <c r="QJF499" s="110"/>
      <c r="QJG499" s="110"/>
      <c r="QJH499" s="113"/>
      <c r="QJI499" s="112"/>
      <c r="QJJ499" s="115"/>
      <c r="QJK499" s="110"/>
      <c r="QJL499" s="110"/>
      <c r="QJM499" s="110"/>
      <c r="QJN499" s="111"/>
      <c r="QJO499" s="111"/>
      <c r="QJP499" s="110"/>
      <c r="QJQ499" s="110"/>
      <c r="QJR499" s="110"/>
      <c r="QJS499" s="110"/>
      <c r="QJT499" s="110"/>
      <c r="QJU499" s="110"/>
      <c r="QJV499" s="110"/>
      <c r="QJW499" s="110"/>
      <c r="QJX499" s="110"/>
      <c r="QJY499" s="113"/>
      <c r="QJZ499" s="112"/>
      <c r="QKA499" s="115"/>
      <c r="QKB499" s="110"/>
      <c r="QKC499" s="110"/>
      <c r="QKD499" s="110"/>
      <c r="QKE499" s="111"/>
      <c r="QKF499" s="111"/>
      <c r="QKG499" s="110"/>
      <c r="QKH499" s="110"/>
      <c r="QKI499" s="110"/>
      <c r="QKJ499" s="110"/>
      <c r="QKK499" s="110"/>
      <c r="QKL499" s="110"/>
      <c r="QKM499" s="110"/>
      <c r="QKN499" s="110"/>
      <c r="QKO499" s="110"/>
      <c r="QKP499" s="113"/>
      <c r="QKQ499" s="112"/>
      <c r="QKR499" s="115"/>
      <c r="QKS499" s="110"/>
      <c r="QKT499" s="110"/>
      <c r="QKU499" s="110"/>
      <c r="QKV499" s="111"/>
      <c r="QKW499" s="111"/>
      <c r="QKX499" s="110"/>
      <c r="QKY499" s="110"/>
      <c r="QKZ499" s="110"/>
      <c r="QLA499" s="110"/>
      <c r="QLB499" s="110"/>
      <c r="QLC499" s="110"/>
      <c r="QLD499" s="110"/>
      <c r="QLE499" s="110"/>
      <c r="QLF499" s="110"/>
      <c r="QLG499" s="113"/>
      <c r="QLH499" s="112"/>
      <c r="QLI499" s="115"/>
      <c r="QLJ499" s="110"/>
      <c r="QLK499" s="110"/>
      <c r="QLL499" s="110"/>
      <c r="QLM499" s="111"/>
      <c r="QLN499" s="111"/>
      <c r="QLO499" s="110"/>
      <c r="QLP499" s="110"/>
      <c r="QLQ499" s="110"/>
      <c r="QLR499" s="110"/>
      <c r="QLS499" s="110"/>
      <c r="QLT499" s="110"/>
      <c r="QLU499" s="110"/>
      <c r="QLV499" s="110"/>
      <c r="QLW499" s="110"/>
      <c r="QLX499" s="113"/>
      <c r="QLY499" s="112"/>
      <c r="QLZ499" s="115"/>
      <c r="QMA499" s="110"/>
      <c r="QMB499" s="110"/>
      <c r="QMC499" s="110"/>
      <c r="QMD499" s="111"/>
      <c r="QME499" s="111"/>
      <c r="QMF499" s="110"/>
      <c r="QMG499" s="110"/>
      <c r="QMH499" s="110"/>
      <c r="QMI499" s="110"/>
      <c r="QMJ499" s="110"/>
      <c r="QMK499" s="110"/>
      <c r="QML499" s="110"/>
      <c r="QMM499" s="110"/>
      <c r="QMN499" s="110"/>
      <c r="QMO499" s="113"/>
      <c r="QMP499" s="112"/>
      <c r="QMQ499" s="115"/>
      <c r="QMR499" s="110"/>
      <c r="QMS499" s="110"/>
      <c r="QMT499" s="110"/>
      <c r="QMU499" s="111"/>
      <c r="QMV499" s="111"/>
      <c r="QMW499" s="110"/>
      <c r="QMX499" s="110"/>
      <c r="QMY499" s="110"/>
      <c r="QMZ499" s="110"/>
      <c r="QNA499" s="110"/>
      <c r="QNB499" s="110"/>
      <c r="QNC499" s="110"/>
      <c r="QND499" s="110"/>
      <c r="QNE499" s="110"/>
      <c r="QNF499" s="113"/>
      <c r="QNG499" s="112"/>
      <c r="QNH499" s="115"/>
      <c r="QNI499" s="110"/>
      <c r="QNJ499" s="110"/>
      <c r="QNK499" s="110"/>
      <c r="QNL499" s="111"/>
      <c r="QNM499" s="111"/>
      <c r="QNN499" s="110"/>
      <c r="QNO499" s="110"/>
      <c r="QNP499" s="110"/>
      <c r="QNQ499" s="110"/>
      <c r="QNR499" s="110"/>
      <c r="QNS499" s="110"/>
      <c r="QNT499" s="110"/>
      <c r="QNU499" s="110"/>
      <c r="QNV499" s="110"/>
      <c r="QNW499" s="113"/>
      <c r="QNX499" s="112"/>
      <c r="QNY499" s="115"/>
      <c r="QNZ499" s="110"/>
      <c r="QOA499" s="110"/>
      <c r="QOB499" s="110"/>
      <c r="QOC499" s="111"/>
      <c r="QOD499" s="111"/>
      <c r="QOE499" s="110"/>
      <c r="QOF499" s="110"/>
      <c r="QOG499" s="110"/>
      <c r="QOH499" s="110"/>
      <c r="QOI499" s="110"/>
      <c r="QOJ499" s="110"/>
      <c r="QOK499" s="110"/>
      <c r="QOL499" s="110"/>
      <c r="QOM499" s="110"/>
      <c r="QON499" s="113"/>
      <c r="QOO499" s="112"/>
      <c r="QOP499" s="115"/>
      <c r="QOQ499" s="110"/>
      <c r="QOR499" s="110"/>
      <c r="QOS499" s="110"/>
      <c r="QOT499" s="111"/>
      <c r="QOU499" s="111"/>
      <c r="QOV499" s="110"/>
      <c r="QOW499" s="110"/>
      <c r="QOX499" s="110"/>
      <c r="QOY499" s="110"/>
      <c r="QOZ499" s="110"/>
      <c r="QPA499" s="110"/>
      <c r="QPB499" s="110"/>
      <c r="QPC499" s="110"/>
      <c r="QPD499" s="110"/>
      <c r="QPE499" s="113"/>
      <c r="QPF499" s="112"/>
      <c r="QPG499" s="115"/>
      <c r="QPH499" s="110"/>
      <c r="QPI499" s="110"/>
      <c r="QPJ499" s="110"/>
      <c r="QPK499" s="111"/>
      <c r="QPL499" s="111"/>
      <c r="QPM499" s="110"/>
      <c r="QPN499" s="110"/>
      <c r="QPO499" s="110"/>
      <c r="QPP499" s="110"/>
      <c r="QPQ499" s="110"/>
      <c r="QPR499" s="110"/>
      <c r="QPS499" s="110"/>
      <c r="QPT499" s="110"/>
      <c r="QPU499" s="110"/>
      <c r="QPV499" s="113"/>
      <c r="QPW499" s="112"/>
      <c r="QPX499" s="115"/>
      <c r="QPY499" s="110"/>
      <c r="QPZ499" s="110"/>
      <c r="QQA499" s="110"/>
      <c r="QQB499" s="111"/>
      <c r="QQC499" s="111"/>
      <c r="QQD499" s="110"/>
      <c r="QQE499" s="110"/>
      <c r="QQF499" s="110"/>
      <c r="QQG499" s="110"/>
      <c r="QQH499" s="110"/>
      <c r="QQI499" s="110"/>
      <c r="QQJ499" s="110"/>
      <c r="QQK499" s="110"/>
      <c r="QQL499" s="110"/>
      <c r="QQM499" s="113"/>
      <c r="QQN499" s="112"/>
      <c r="QQO499" s="115"/>
      <c r="QQP499" s="110"/>
      <c r="QQQ499" s="110"/>
      <c r="QQR499" s="110"/>
      <c r="QQS499" s="111"/>
      <c r="QQT499" s="111"/>
      <c r="QQU499" s="110"/>
      <c r="QQV499" s="110"/>
      <c r="QQW499" s="110"/>
      <c r="QQX499" s="110"/>
      <c r="QQY499" s="110"/>
      <c r="QQZ499" s="110"/>
      <c r="QRA499" s="110"/>
      <c r="QRB499" s="110"/>
      <c r="QRC499" s="110"/>
      <c r="QRD499" s="113"/>
      <c r="QRE499" s="112"/>
      <c r="QRF499" s="115"/>
      <c r="QRG499" s="110"/>
      <c r="QRH499" s="110"/>
      <c r="QRI499" s="110"/>
      <c r="QRJ499" s="111"/>
      <c r="QRK499" s="111"/>
      <c r="QRL499" s="110"/>
      <c r="QRM499" s="110"/>
      <c r="QRN499" s="110"/>
      <c r="QRO499" s="110"/>
      <c r="QRP499" s="110"/>
      <c r="QRQ499" s="110"/>
      <c r="QRR499" s="110"/>
      <c r="QRS499" s="110"/>
      <c r="QRT499" s="110"/>
      <c r="QRU499" s="113"/>
      <c r="QRV499" s="112"/>
      <c r="QRW499" s="115"/>
      <c r="QRX499" s="110"/>
      <c r="QRY499" s="110"/>
      <c r="QRZ499" s="110"/>
      <c r="QSA499" s="111"/>
      <c r="QSB499" s="111"/>
      <c r="QSC499" s="110"/>
      <c r="QSD499" s="110"/>
      <c r="QSE499" s="110"/>
      <c r="QSF499" s="110"/>
      <c r="QSG499" s="110"/>
      <c r="QSH499" s="110"/>
      <c r="QSI499" s="110"/>
      <c r="QSJ499" s="110"/>
      <c r="QSK499" s="110"/>
      <c r="QSL499" s="113"/>
      <c r="QSM499" s="112"/>
      <c r="QSN499" s="115"/>
      <c r="QSO499" s="110"/>
      <c r="QSP499" s="110"/>
      <c r="QSQ499" s="110"/>
      <c r="QSR499" s="111"/>
      <c r="QSS499" s="111"/>
      <c r="QST499" s="110"/>
      <c r="QSU499" s="110"/>
      <c r="QSV499" s="110"/>
      <c r="QSW499" s="110"/>
      <c r="QSX499" s="110"/>
      <c r="QSY499" s="110"/>
      <c r="QSZ499" s="110"/>
      <c r="QTA499" s="110"/>
      <c r="QTB499" s="110"/>
      <c r="QTC499" s="113"/>
      <c r="QTD499" s="112"/>
      <c r="QTE499" s="115"/>
      <c r="QTF499" s="110"/>
      <c r="QTG499" s="110"/>
      <c r="QTH499" s="110"/>
      <c r="QTI499" s="111"/>
      <c r="QTJ499" s="111"/>
      <c r="QTK499" s="110"/>
      <c r="QTL499" s="110"/>
      <c r="QTM499" s="110"/>
      <c r="QTN499" s="110"/>
      <c r="QTO499" s="110"/>
      <c r="QTP499" s="110"/>
      <c r="QTQ499" s="110"/>
      <c r="QTR499" s="110"/>
      <c r="QTS499" s="110"/>
      <c r="QTT499" s="113"/>
      <c r="QTU499" s="112"/>
      <c r="QTV499" s="115"/>
      <c r="QTW499" s="110"/>
      <c r="QTX499" s="110"/>
      <c r="QTY499" s="110"/>
      <c r="QTZ499" s="111"/>
      <c r="QUA499" s="111"/>
      <c r="QUB499" s="110"/>
      <c r="QUC499" s="110"/>
      <c r="QUD499" s="110"/>
      <c r="QUE499" s="110"/>
      <c r="QUF499" s="110"/>
      <c r="QUG499" s="110"/>
      <c r="QUH499" s="110"/>
      <c r="QUI499" s="110"/>
      <c r="QUJ499" s="110"/>
      <c r="QUK499" s="113"/>
      <c r="QUL499" s="112"/>
      <c r="QUM499" s="115"/>
      <c r="QUN499" s="110"/>
      <c r="QUO499" s="110"/>
      <c r="QUP499" s="110"/>
      <c r="QUQ499" s="111"/>
      <c r="QUR499" s="111"/>
      <c r="QUS499" s="110"/>
      <c r="QUT499" s="110"/>
      <c r="QUU499" s="110"/>
      <c r="QUV499" s="110"/>
      <c r="QUW499" s="110"/>
      <c r="QUX499" s="110"/>
      <c r="QUY499" s="110"/>
      <c r="QUZ499" s="110"/>
      <c r="QVA499" s="110"/>
      <c r="QVB499" s="113"/>
      <c r="QVC499" s="112"/>
      <c r="QVD499" s="115"/>
      <c r="QVE499" s="110"/>
      <c r="QVF499" s="110"/>
      <c r="QVG499" s="110"/>
      <c r="QVH499" s="111"/>
      <c r="QVI499" s="111"/>
      <c r="QVJ499" s="110"/>
      <c r="QVK499" s="110"/>
      <c r="QVL499" s="110"/>
      <c r="QVM499" s="110"/>
      <c r="QVN499" s="110"/>
      <c r="QVO499" s="110"/>
      <c r="QVP499" s="110"/>
      <c r="QVQ499" s="110"/>
      <c r="QVR499" s="110"/>
      <c r="QVS499" s="113"/>
      <c r="QVT499" s="112"/>
      <c r="QVU499" s="115"/>
      <c r="QVV499" s="110"/>
      <c r="QVW499" s="110"/>
      <c r="QVX499" s="110"/>
      <c r="QVY499" s="111"/>
      <c r="QVZ499" s="111"/>
      <c r="QWA499" s="110"/>
      <c r="QWB499" s="110"/>
      <c r="QWC499" s="110"/>
      <c r="QWD499" s="110"/>
      <c r="QWE499" s="110"/>
      <c r="QWF499" s="110"/>
      <c r="QWG499" s="110"/>
      <c r="QWH499" s="110"/>
      <c r="QWI499" s="110"/>
      <c r="QWJ499" s="113"/>
      <c r="QWK499" s="112"/>
      <c r="QWL499" s="115"/>
      <c r="QWM499" s="110"/>
      <c r="QWN499" s="110"/>
      <c r="QWO499" s="110"/>
      <c r="QWP499" s="111"/>
      <c r="QWQ499" s="111"/>
      <c r="QWR499" s="110"/>
      <c r="QWS499" s="110"/>
      <c r="QWT499" s="110"/>
      <c r="QWU499" s="110"/>
      <c r="QWV499" s="110"/>
      <c r="QWW499" s="110"/>
      <c r="QWX499" s="110"/>
      <c r="QWY499" s="110"/>
      <c r="QWZ499" s="110"/>
      <c r="QXA499" s="113"/>
      <c r="QXB499" s="112"/>
      <c r="QXC499" s="115"/>
      <c r="QXD499" s="110"/>
      <c r="QXE499" s="110"/>
      <c r="QXF499" s="110"/>
      <c r="QXG499" s="111"/>
      <c r="QXH499" s="111"/>
      <c r="QXI499" s="110"/>
      <c r="QXJ499" s="110"/>
      <c r="QXK499" s="110"/>
      <c r="QXL499" s="110"/>
      <c r="QXM499" s="110"/>
      <c r="QXN499" s="110"/>
      <c r="QXO499" s="110"/>
      <c r="QXP499" s="110"/>
      <c r="QXQ499" s="110"/>
      <c r="QXR499" s="113"/>
      <c r="QXS499" s="112"/>
      <c r="QXT499" s="115"/>
      <c r="QXU499" s="110"/>
      <c r="QXV499" s="110"/>
      <c r="QXW499" s="110"/>
      <c r="QXX499" s="111"/>
      <c r="QXY499" s="111"/>
      <c r="QXZ499" s="110"/>
      <c r="QYA499" s="110"/>
      <c r="QYB499" s="110"/>
      <c r="QYC499" s="110"/>
      <c r="QYD499" s="110"/>
      <c r="QYE499" s="110"/>
      <c r="QYF499" s="110"/>
      <c r="QYG499" s="110"/>
      <c r="QYH499" s="110"/>
      <c r="QYI499" s="113"/>
      <c r="QYJ499" s="112"/>
      <c r="QYK499" s="115"/>
      <c r="QYL499" s="110"/>
      <c r="QYM499" s="110"/>
      <c r="QYN499" s="110"/>
      <c r="QYO499" s="111"/>
      <c r="QYP499" s="111"/>
      <c r="QYQ499" s="110"/>
      <c r="QYR499" s="110"/>
      <c r="QYS499" s="110"/>
      <c r="QYT499" s="110"/>
      <c r="QYU499" s="110"/>
      <c r="QYV499" s="110"/>
      <c r="QYW499" s="110"/>
      <c r="QYX499" s="110"/>
      <c r="QYY499" s="110"/>
      <c r="QYZ499" s="113"/>
      <c r="QZA499" s="112"/>
      <c r="QZB499" s="115"/>
      <c r="QZC499" s="110"/>
      <c r="QZD499" s="110"/>
      <c r="QZE499" s="110"/>
      <c r="QZF499" s="111"/>
      <c r="QZG499" s="111"/>
      <c r="QZH499" s="110"/>
      <c r="QZI499" s="110"/>
      <c r="QZJ499" s="110"/>
      <c r="QZK499" s="110"/>
      <c r="QZL499" s="110"/>
      <c r="QZM499" s="110"/>
      <c r="QZN499" s="110"/>
      <c r="QZO499" s="110"/>
      <c r="QZP499" s="110"/>
      <c r="QZQ499" s="113"/>
      <c r="QZR499" s="112"/>
      <c r="QZS499" s="115"/>
      <c r="QZT499" s="110"/>
      <c r="QZU499" s="110"/>
      <c r="QZV499" s="110"/>
      <c r="QZW499" s="111"/>
      <c r="QZX499" s="111"/>
      <c r="QZY499" s="110"/>
      <c r="QZZ499" s="110"/>
      <c r="RAA499" s="110"/>
      <c r="RAB499" s="110"/>
      <c r="RAC499" s="110"/>
      <c r="RAD499" s="110"/>
      <c r="RAE499" s="110"/>
      <c r="RAF499" s="110"/>
      <c r="RAG499" s="110"/>
      <c r="RAH499" s="113"/>
      <c r="RAI499" s="112"/>
      <c r="RAJ499" s="115"/>
      <c r="RAK499" s="110"/>
      <c r="RAL499" s="110"/>
      <c r="RAM499" s="110"/>
      <c r="RAN499" s="111"/>
      <c r="RAO499" s="111"/>
      <c r="RAP499" s="110"/>
      <c r="RAQ499" s="110"/>
      <c r="RAR499" s="110"/>
      <c r="RAS499" s="110"/>
      <c r="RAT499" s="110"/>
      <c r="RAU499" s="110"/>
      <c r="RAV499" s="110"/>
      <c r="RAW499" s="110"/>
      <c r="RAX499" s="110"/>
      <c r="RAY499" s="113"/>
      <c r="RAZ499" s="112"/>
      <c r="RBA499" s="115"/>
      <c r="RBB499" s="110"/>
      <c r="RBC499" s="110"/>
      <c r="RBD499" s="110"/>
      <c r="RBE499" s="111"/>
      <c r="RBF499" s="111"/>
      <c r="RBG499" s="110"/>
      <c r="RBH499" s="110"/>
      <c r="RBI499" s="110"/>
      <c r="RBJ499" s="110"/>
      <c r="RBK499" s="110"/>
      <c r="RBL499" s="110"/>
      <c r="RBM499" s="110"/>
      <c r="RBN499" s="110"/>
      <c r="RBO499" s="110"/>
      <c r="RBP499" s="113"/>
      <c r="RBQ499" s="112"/>
      <c r="RBR499" s="115"/>
      <c r="RBS499" s="110"/>
      <c r="RBT499" s="110"/>
      <c r="RBU499" s="110"/>
      <c r="RBV499" s="111"/>
      <c r="RBW499" s="111"/>
      <c r="RBX499" s="110"/>
      <c r="RBY499" s="110"/>
      <c r="RBZ499" s="110"/>
      <c r="RCA499" s="110"/>
      <c r="RCB499" s="110"/>
      <c r="RCC499" s="110"/>
      <c r="RCD499" s="110"/>
      <c r="RCE499" s="110"/>
      <c r="RCF499" s="110"/>
      <c r="RCG499" s="113"/>
      <c r="RCH499" s="112"/>
      <c r="RCI499" s="115"/>
      <c r="RCJ499" s="110"/>
      <c r="RCK499" s="110"/>
      <c r="RCL499" s="110"/>
      <c r="RCM499" s="111"/>
      <c r="RCN499" s="111"/>
      <c r="RCO499" s="110"/>
      <c r="RCP499" s="110"/>
      <c r="RCQ499" s="110"/>
      <c r="RCR499" s="110"/>
      <c r="RCS499" s="110"/>
      <c r="RCT499" s="110"/>
      <c r="RCU499" s="110"/>
      <c r="RCV499" s="110"/>
      <c r="RCW499" s="110"/>
      <c r="RCX499" s="113"/>
      <c r="RCY499" s="112"/>
      <c r="RCZ499" s="115"/>
      <c r="RDA499" s="110"/>
      <c r="RDB499" s="110"/>
      <c r="RDC499" s="110"/>
      <c r="RDD499" s="111"/>
      <c r="RDE499" s="111"/>
      <c r="RDF499" s="110"/>
      <c r="RDG499" s="110"/>
      <c r="RDH499" s="110"/>
      <c r="RDI499" s="110"/>
      <c r="RDJ499" s="110"/>
      <c r="RDK499" s="110"/>
      <c r="RDL499" s="110"/>
      <c r="RDM499" s="110"/>
      <c r="RDN499" s="110"/>
      <c r="RDO499" s="113"/>
      <c r="RDP499" s="112"/>
      <c r="RDQ499" s="115"/>
      <c r="RDR499" s="110"/>
      <c r="RDS499" s="110"/>
      <c r="RDT499" s="110"/>
      <c r="RDU499" s="111"/>
      <c r="RDV499" s="111"/>
      <c r="RDW499" s="110"/>
      <c r="RDX499" s="110"/>
      <c r="RDY499" s="110"/>
      <c r="RDZ499" s="110"/>
      <c r="REA499" s="110"/>
      <c r="REB499" s="110"/>
      <c r="REC499" s="110"/>
      <c r="RED499" s="110"/>
      <c r="REE499" s="110"/>
      <c r="REF499" s="113"/>
      <c r="REG499" s="112"/>
      <c r="REH499" s="115"/>
      <c r="REI499" s="110"/>
      <c r="REJ499" s="110"/>
      <c r="REK499" s="110"/>
      <c r="REL499" s="111"/>
      <c r="REM499" s="111"/>
      <c r="REN499" s="110"/>
      <c r="REO499" s="110"/>
      <c r="REP499" s="110"/>
      <c r="REQ499" s="110"/>
      <c r="RER499" s="110"/>
      <c r="RES499" s="110"/>
      <c r="RET499" s="110"/>
      <c r="REU499" s="110"/>
      <c r="REV499" s="110"/>
      <c r="REW499" s="113"/>
      <c r="REX499" s="112"/>
      <c r="REY499" s="115"/>
      <c r="REZ499" s="110"/>
      <c r="RFA499" s="110"/>
      <c r="RFB499" s="110"/>
      <c r="RFC499" s="111"/>
      <c r="RFD499" s="111"/>
      <c r="RFE499" s="110"/>
      <c r="RFF499" s="110"/>
      <c r="RFG499" s="110"/>
      <c r="RFH499" s="110"/>
      <c r="RFI499" s="110"/>
      <c r="RFJ499" s="110"/>
      <c r="RFK499" s="110"/>
      <c r="RFL499" s="110"/>
      <c r="RFM499" s="110"/>
      <c r="RFN499" s="113"/>
      <c r="RFO499" s="112"/>
      <c r="RFP499" s="115"/>
      <c r="RFQ499" s="110"/>
      <c r="RFR499" s="110"/>
      <c r="RFS499" s="110"/>
      <c r="RFT499" s="111"/>
      <c r="RFU499" s="111"/>
      <c r="RFV499" s="110"/>
      <c r="RFW499" s="110"/>
      <c r="RFX499" s="110"/>
      <c r="RFY499" s="110"/>
      <c r="RFZ499" s="110"/>
      <c r="RGA499" s="110"/>
      <c r="RGB499" s="110"/>
      <c r="RGC499" s="110"/>
      <c r="RGD499" s="110"/>
      <c r="RGE499" s="113"/>
      <c r="RGF499" s="112"/>
      <c r="RGG499" s="115"/>
      <c r="RGH499" s="110"/>
      <c r="RGI499" s="110"/>
      <c r="RGJ499" s="110"/>
      <c r="RGK499" s="111"/>
      <c r="RGL499" s="111"/>
      <c r="RGM499" s="110"/>
      <c r="RGN499" s="110"/>
      <c r="RGO499" s="110"/>
      <c r="RGP499" s="110"/>
      <c r="RGQ499" s="110"/>
      <c r="RGR499" s="110"/>
      <c r="RGS499" s="110"/>
      <c r="RGT499" s="110"/>
      <c r="RGU499" s="110"/>
      <c r="RGV499" s="113"/>
      <c r="RGW499" s="112"/>
      <c r="RGX499" s="115"/>
      <c r="RGY499" s="110"/>
      <c r="RGZ499" s="110"/>
      <c r="RHA499" s="110"/>
      <c r="RHB499" s="111"/>
      <c r="RHC499" s="111"/>
      <c r="RHD499" s="110"/>
      <c r="RHE499" s="110"/>
      <c r="RHF499" s="110"/>
      <c r="RHG499" s="110"/>
      <c r="RHH499" s="110"/>
      <c r="RHI499" s="110"/>
      <c r="RHJ499" s="110"/>
      <c r="RHK499" s="110"/>
      <c r="RHL499" s="110"/>
      <c r="RHM499" s="113"/>
      <c r="RHN499" s="112"/>
      <c r="RHO499" s="115"/>
      <c r="RHP499" s="110"/>
      <c r="RHQ499" s="110"/>
      <c r="RHR499" s="110"/>
      <c r="RHS499" s="111"/>
      <c r="RHT499" s="111"/>
      <c r="RHU499" s="110"/>
      <c r="RHV499" s="110"/>
      <c r="RHW499" s="110"/>
      <c r="RHX499" s="110"/>
      <c r="RHY499" s="110"/>
      <c r="RHZ499" s="110"/>
      <c r="RIA499" s="110"/>
      <c r="RIB499" s="110"/>
      <c r="RIC499" s="110"/>
      <c r="RID499" s="113"/>
      <c r="RIE499" s="112"/>
      <c r="RIF499" s="115"/>
      <c r="RIG499" s="110"/>
      <c r="RIH499" s="110"/>
      <c r="RII499" s="110"/>
      <c r="RIJ499" s="111"/>
      <c r="RIK499" s="111"/>
      <c r="RIL499" s="110"/>
      <c r="RIM499" s="110"/>
      <c r="RIN499" s="110"/>
      <c r="RIO499" s="110"/>
      <c r="RIP499" s="110"/>
      <c r="RIQ499" s="110"/>
      <c r="RIR499" s="110"/>
      <c r="RIS499" s="110"/>
      <c r="RIT499" s="110"/>
      <c r="RIU499" s="113"/>
      <c r="RIV499" s="112"/>
      <c r="RIW499" s="115"/>
      <c r="RIX499" s="110"/>
      <c r="RIY499" s="110"/>
      <c r="RIZ499" s="110"/>
      <c r="RJA499" s="111"/>
      <c r="RJB499" s="111"/>
      <c r="RJC499" s="110"/>
      <c r="RJD499" s="110"/>
      <c r="RJE499" s="110"/>
      <c r="RJF499" s="110"/>
      <c r="RJG499" s="110"/>
      <c r="RJH499" s="110"/>
      <c r="RJI499" s="110"/>
      <c r="RJJ499" s="110"/>
      <c r="RJK499" s="110"/>
      <c r="RJL499" s="113"/>
      <c r="RJM499" s="112"/>
      <c r="RJN499" s="115"/>
      <c r="RJO499" s="110"/>
      <c r="RJP499" s="110"/>
      <c r="RJQ499" s="110"/>
      <c r="RJR499" s="111"/>
      <c r="RJS499" s="111"/>
      <c r="RJT499" s="110"/>
      <c r="RJU499" s="110"/>
      <c r="RJV499" s="110"/>
      <c r="RJW499" s="110"/>
      <c r="RJX499" s="110"/>
      <c r="RJY499" s="110"/>
      <c r="RJZ499" s="110"/>
      <c r="RKA499" s="110"/>
      <c r="RKB499" s="110"/>
      <c r="RKC499" s="113"/>
      <c r="RKD499" s="112"/>
      <c r="RKE499" s="115"/>
      <c r="RKF499" s="110"/>
      <c r="RKG499" s="110"/>
      <c r="RKH499" s="110"/>
      <c r="RKI499" s="111"/>
      <c r="RKJ499" s="111"/>
      <c r="RKK499" s="110"/>
      <c r="RKL499" s="110"/>
      <c r="RKM499" s="110"/>
      <c r="RKN499" s="110"/>
      <c r="RKO499" s="110"/>
      <c r="RKP499" s="110"/>
      <c r="RKQ499" s="110"/>
      <c r="RKR499" s="110"/>
      <c r="RKS499" s="110"/>
      <c r="RKT499" s="113"/>
      <c r="RKU499" s="112"/>
      <c r="RKV499" s="115"/>
      <c r="RKW499" s="110"/>
      <c r="RKX499" s="110"/>
      <c r="RKY499" s="110"/>
      <c r="RKZ499" s="111"/>
      <c r="RLA499" s="111"/>
      <c r="RLB499" s="110"/>
      <c r="RLC499" s="110"/>
      <c r="RLD499" s="110"/>
      <c r="RLE499" s="110"/>
      <c r="RLF499" s="110"/>
      <c r="RLG499" s="110"/>
      <c r="RLH499" s="110"/>
      <c r="RLI499" s="110"/>
      <c r="RLJ499" s="110"/>
      <c r="RLK499" s="113"/>
      <c r="RLL499" s="112"/>
      <c r="RLM499" s="115"/>
      <c r="RLN499" s="110"/>
      <c r="RLO499" s="110"/>
      <c r="RLP499" s="110"/>
      <c r="RLQ499" s="111"/>
      <c r="RLR499" s="111"/>
      <c r="RLS499" s="110"/>
      <c r="RLT499" s="110"/>
      <c r="RLU499" s="110"/>
      <c r="RLV499" s="110"/>
      <c r="RLW499" s="110"/>
      <c r="RLX499" s="110"/>
      <c r="RLY499" s="110"/>
      <c r="RLZ499" s="110"/>
      <c r="RMA499" s="110"/>
      <c r="RMB499" s="113"/>
      <c r="RMC499" s="112"/>
      <c r="RMD499" s="115"/>
      <c r="RME499" s="110"/>
      <c r="RMF499" s="110"/>
      <c r="RMG499" s="110"/>
      <c r="RMH499" s="111"/>
      <c r="RMI499" s="111"/>
      <c r="RMJ499" s="110"/>
      <c r="RMK499" s="110"/>
      <c r="RML499" s="110"/>
      <c r="RMM499" s="110"/>
      <c r="RMN499" s="110"/>
      <c r="RMO499" s="110"/>
      <c r="RMP499" s="110"/>
      <c r="RMQ499" s="110"/>
      <c r="RMR499" s="110"/>
      <c r="RMS499" s="113"/>
      <c r="RMT499" s="112"/>
      <c r="RMU499" s="115"/>
      <c r="RMV499" s="110"/>
      <c r="RMW499" s="110"/>
      <c r="RMX499" s="110"/>
      <c r="RMY499" s="111"/>
      <c r="RMZ499" s="111"/>
      <c r="RNA499" s="110"/>
      <c r="RNB499" s="110"/>
      <c r="RNC499" s="110"/>
      <c r="RND499" s="110"/>
      <c r="RNE499" s="110"/>
      <c r="RNF499" s="110"/>
      <c r="RNG499" s="110"/>
      <c r="RNH499" s="110"/>
      <c r="RNI499" s="110"/>
      <c r="RNJ499" s="113"/>
      <c r="RNK499" s="112"/>
      <c r="RNL499" s="115"/>
      <c r="RNM499" s="110"/>
      <c r="RNN499" s="110"/>
      <c r="RNO499" s="110"/>
      <c r="RNP499" s="111"/>
      <c r="RNQ499" s="111"/>
      <c r="RNR499" s="110"/>
      <c r="RNS499" s="110"/>
      <c r="RNT499" s="110"/>
      <c r="RNU499" s="110"/>
      <c r="RNV499" s="110"/>
      <c r="RNW499" s="110"/>
      <c r="RNX499" s="110"/>
      <c r="RNY499" s="110"/>
      <c r="RNZ499" s="110"/>
      <c r="ROA499" s="113"/>
      <c r="ROB499" s="112"/>
      <c r="ROC499" s="115"/>
      <c r="ROD499" s="110"/>
      <c r="ROE499" s="110"/>
      <c r="ROF499" s="110"/>
      <c r="ROG499" s="111"/>
      <c r="ROH499" s="111"/>
      <c r="ROI499" s="110"/>
      <c r="ROJ499" s="110"/>
      <c r="ROK499" s="110"/>
      <c r="ROL499" s="110"/>
      <c r="ROM499" s="110"/>
      <c r="RON499" s="110"/>
      <c r="ROO499" s="110"/>
      <c r="ROP499" s="110"/>
      <c r="ROQ499" s="110"/>
      <c r="ROR499" s="113"/>
      <c r="ROS499" s="112"/>
      <c r="ROT499" s="115"/>
      <c r="ROU499" s="110"/>
      <c r="ROV499" s="110"/>
      <c r="ROW499" s="110"/>
      <c r="ROX499" s="111"/>
      <c r="ROY499" s="111"/>
      <c r="ROZ499" s="110"/>
      <c r="RPA499" s="110"/>
      <c r="RPB499" s="110"/>
      <c r="RPC499" s="110"/>
      <c r="RPD499" s="110"/>
      <c r="RPE499" s="110"/>
      <c r="RPF499" s="110"/>
      <c r="RPG499" s="110"/>
      <c r="RPH499" s="110"/>
      <c r="RPI499" s="113"/>
      <c r="RPJ499" s="112"/>
      <c r="RPK499" s="115"/>
      <c r="RPL499" s="110"/>
      <c r="RPM499" s="110"/>
      <c r="RPN499" s="110"/>
      <c r="RPO499" s="111"/>
      <c r="RPP499" s="111"/>
      <c r="RPQ499" s="110"/>
      <c r="RPR499" s="110"/>
      <c r="RPS499" s="110"/>
      <c r="RPT499" s="110"/>
      <c r="RPU499" s="110"/>
      <c r="RPV499" s="110"/>
      <c r="RPW499" s="110"/>
      <c r="RPX499" s="110"/>
      <c r="RPY499" s="110"/>
      <c r="RPZ499" s="113"/>
      <c r="RQA499" s="112"/>
      <c r="RQB499" s="115"/>
      <c r="RQC499" s="110"/>
      <c r="RQD499" s="110"/>
      <c r="RQE499" s="110"/>
      <c r="RQF499" s="111"/>
      <c r="RQG499" s="111"/>
      <c r="RQH499" s="110"/>
      <c r="RQI499" s="110"/>
      <c r="RQJ499" s="110"/>
      <c r="RQK499" s="110"/>
      <c r="RQL499" s="110"/>
      <c r="RQM499" s="110"/>
      <c r="RQN499" s="110"/>
      <c r="RQO499" s="110"/>
      <c r="RQP499" s="110"/>
      <c r="RQQ499" s="113"/>
      <c r="RQR499" s="112"/>
      <c r="RQS499" s="115"/>
      <c r="RQT499" s="110"/>
      <c r="RQU499" s="110"/>
      <c r="RQV499" s="110"/>
      <c r="RQW499" s="111"/>
      <c r="RQX499" s="111"/>
      <c r="RQY499" s="110"/>
      <c r="RQZ499" s="110"/>
      <c r="RRA499" s="110"/>
      <c r="RRB499" s="110"/>
      <c r="RRC499" s="110"/>
      <c r="RRD499" s="110"/>
      <c r="RRE499" s="110"/>
      <c r="RRF499" s="110"/>
      <c r="RRG499" s="110"/>
      <c r="RRH499" s="113"/>
      <c r="RRI499" s="112"/>
      <c r="RRJ499" s="115"/>
      <c r="RRK499" s="110"/>
      <c r="RRL499" s="110"/>
      <c r="RRM499" s="110"/>
      <c r="RRN499" s="111"/>
      <c r="RRO499" s="111"/>
      <c r="RRP499" s="110"/>
      <c r="RRQ499" s="110"/>
      <c r="RRR499" s="110"/>
      <c r="RRS499" s="110"/>
      <c r="RRT499" s="110"/>
      <c r="RRU499" s="110"/>
      <c r="RRV499" s="110"/>
      <c r="RRW499" s="110"/>
      <c r="RRX499" s="110"/>
      <c r="RRY499" s="113"/>
      <c r="RRZ499" s="112"/>
      <c r="RSA499" s="115"/>
      <c r="RSB499" s="110"/>
      <c r="RSC499" s="110"/>
      <c r="RSD499" s="110"/>
      <c r="RSE499" s="111"/>
      <c r="RSF499" s="111"/>
      <c r="RSG499" s="110"/>
      <c r="RSH499" s="110"/>
      <c r="RSI499" s="110"/>
      <c r="RSJ499" s="110"/>
      <c r="RSK499" s="110"/>
      <c r="RSL499" s="110"/>
      <c r="RSM499" s="110"/>
      <c r="RSN499" s="110"/>
      <c r="RSO499" s="110"/>
      <c r="RSP499" s="113"/>
      <c r="RSQ499" s="112"/>
      <c r="RSR499" s="115"/>
      <c r="RSS499" s="110"/>
      <c r="RST499" s="110"/>
      <c r="RSU499" s="110"/>
      <c r="RSV499" s="111"/>
      <c r="RSW499" s="111"/>
      <c r="RSX499" s="110"/>
      <c r="RSY499" s="110"/>
      <c r="RSZ499" s="110"/>
      <c r="RTA499" s="110"/>
      <c r="RTB499" s="110"/>
      <c r="RTC499" s="110"/>
      <c r="RTD499" s="110"/>
      <c r="RTE499" s="110"/>
      <c r="RTF499" s="110"/>
      <c r="RTG499" s="113"/>
      <c r="RTH499" s="112"/>
      <c r="RTI499" s="115"/>
      <c r="RTJ499" s="110"/>
      <c r="RTK499" s="110"/>
      <c r="RTL499" s="110"/>
      <c r="RTM499" s="111"/>
      <c r="RTN499" s="111"/>
      <c r="RTO499" s="110"/>
      <c r="RTP499" s="110"/>
      <c r="RTQ499" s="110"/>
      <c r="RTR499" s="110"/>
      <c r="RTS499" s="110"/>
      <c r="RTT499" s="110"/>
      <c r="RTU499" s="110"/>
      <c r="RTV499" s="110"/>
      <c r="RTW499" s="110"/>
      <c r="RTX499" s="113"/>
      <c r="RTY499" s="112"/>
      <c r="RTZ499" s="115"/>
      <c r="RUA499" s="110"/>
      <c r="RUB499" s="110"/>
      <c r="RUC499" s="110"/>
      <c r="RUD499" s="111"/>
      <c r="RUE499" s="111"/>
      <c r="RUF499" s="110"/>
      <c r="RUG499" s="110"/>
      <c r="RUH499" s="110"/>
      <c r="RUI499" s="110"/>
      <c r="RUJ499" s="110"/>
      <c r="RUK499" s="110"/>
      <c r="RUL499" s="110"/>
      <c r="RUM499" s="110"/>
      <c r="RUN499" s="110"/>
      <c r="RUO499" s="113"/>
      <c r="RUP499" s="112"/>
      <c r="RUQ499" s="115"/>
      <c r="RUR499" s="110"/>
      <c r="RUS499" s="110"/>
      <c r="RUT499" s="110"/>
      <c r="RUU499" s="111"/>
      <c r="RUV499" s="111"/>
      <c r="RUW499" s="110"/>
      <c r="RUX499" s="110"/>
      <c r="RUY499" s="110"/>
      <c r="RUZ499" s="110"/>
      <c r="RVA499" s="110"/>
      <c r="RVB499" s="110"/>
      <c r="RVC499" s="110"/>
      <c r="RVD499" s="110"/>
      <c r="RVE499" s="110"/>
      <c r="RVF499" s="113"/>
      <c r="RVG499" s="112"/>
      <c r="RVH499" s="115"/>
      <c r="RVI499" s="110"/>
      <c r="RVJ499" s="110"/>
      <c r="RVK499" s="110"/>
      <c r="RVL499" s="111"/>
      <c r="RVM499" s="111"/>
      <c r="RVN499" s="110"/>
      <c r="RVO499" s="110"/>
      <c r="RVP499" s="110"/>
      <c r="RVQ499" s="110"/>
      <c r="RVR499" s="110"/>
      <c r="RVS499" s="110"/>
      <c r="RVT499" s="110"/>
      <c r="RVU499" s="110"/>
      <c r="RVV499" s="110"/>
      <c r="RVW499" s="113"/>
      <c r="RVX499" s="112"/>
      <c r="RVY499" s="115"/>
      <c r="RVZ499" s="110"/>
      <c r="RWA499" s="110"/>
      <c r="RWB499" s="110"/>
      <c r="RWC499" s="111"/>
      <c r="RWD499" s="111"/>
      <c r="RWE499" s="110"/>
      <c r="RWF499" s="110"/>
      <c r="RWG499" s="110"/>
      <c r="RWH499" s="110"/>
      <c r="RWI499" s="110"/>
      <c r="RWJ499" s="110"/>
      <c r="RWK499" s="110"/>
      <c r="RWL499" s="110"/>
      <c r="RWM499" s="110"/>
      <c r="RWN499" s="113"/>
      <c r="RWO499" s="112"/>
      <c r="RWP499" s="115"/>
      <c r="RWQ499" s="110"/>
      <c r="RWR499" s="110"/>
      <c r="RWS499" s="110"/>
      <c r="RWT499" s="111"/>
      <c r="RWU499" s="111"/>
      <c r="RWV499" s="110"/>
      <c r="RWW499" s="110"/>
      <c r="RWX499" s="110"/>
      <c r="RWY499" s="110"/>
      <c r="RWZ499" s="110"/>
      <c r="RXA499" s="110"/>
      <c r="RXB499" s="110"/>
      <c r="RXC499" s="110"/>
      <c r="RXD499" s="110"/>
      <c r="RXE499" s="113"/>
      <c r="RXF499" s="112"/>
      <c r="RXG499" s="115"/>
      <c r="RXH499" s="110"/>
      <c r="RXI499" s="110"/>
      <c r="RXJ499" s="110"/>
      <c r="RXK499" s="111"/>
      <c r="RXL499" s="111"/>
      <c r="RXM499" s="110"/>
      <c r="RXN499" s="110"/>
      <c r="RXO499" s="110"/>
      <c r="RXP499" s="110"/>
      <c r="RXQ499" s="110"/>
      <c r="RXR499" s="110"/>
      <c r="RXS499" s="110"/>
      <c r="RXT499" s="110"/>
      <c r="RXU499" s="110"/>
      <c r="RXV499" s="113"/>
      <c r="RXW499" s="112"/>
      <c r="RXX499" s="115"/>
      <c r="RXY499" s="110"/>
      <c r="RXZ499" s="110"/>
      <c r="RYA499" s="110"/>
      <c r="RYB499" s="111"/>
      <c r="RYC499" s="111"/>
      <c r="RYD499" s="110"/>
      <c r="RYE499" s="110"/>
      <c r="RYF499" s="110"/>
      <c r="RYG499" s="110"/>
      <c r="RYH499" s="110"/>
      <c r="RYI499" s="110"/>
      <c r="RYJ499" s="110"/>
      <c r="RYK499" s="110"/>
      <c r="RYL499" s="110"/>
      <c r="RYM499" s="113"/>
      <c r="RYN499" s="112"/>
      <c r="RYO499" s="115"/>
      <c r="RYP499" s="110"/>
      <c r="RYQ499" s="110"/>
      <c r="RYR499" s="110"/>
      <c r="RYS499" s="111"/>
      <c r="RYT499" s="111"/>
      <c r="RYU499" s="110"/>
      <c r="RYV499" s="110"/>
      <c r="RYW499" s="110"/>
      <c r="RYX499" s="110"/>
      <c r="RYY499" s="110"/>
      <c r="RYZ499" s="110"/>
      <c r="RZA499" s="110"/>
      <c r="RZB499" s="110"/>
      <c r="RZC499" s="110"/>
      <c r="RZD499" s="113"/>
      <c r="RZE499" s="112"/>
      <c r="RZF499" s="115"/>
      <c r="RZG499" s="110"/>
      <c r="RZH499" s="110"/>
      <c r="RZI499" s="110"/>
      <c r="RZJ499" s="111"/>
      <c r="RZK499" s="111"/>
      <c r="RZL499" s="110"/>
      <c r="RZM499" s="110"/>
      <c r="RZN499" s="110"/>
      <c r="RZO499" s="110"/>
      <c r="RZP499" s="110"/>
      <c r="RZQ499" s="110"/>
      <c r="RZR499" s="110"/>
      <c r="RZS499" s="110"/>
      <c r="RZT499" s="110"/>
      <c r="RZU499" s="113"/>
      <c r="RZV499" s="112"/>
      <c r="RZW499" s="115"/>
      <c r="RZX499" s="110"/>
      <c r="RZY499" s="110"/>
      <c r="RZZ499" s="110"/>
      <c r="SAA499" s="111"/>
      <c r="SAB499" s="111"/>
      <c r="SAC499" s="110"/>
      <c r="SAD499" s="110"/>
      <c r="SAE499" s="110"/>
      <c r="SAF499" s="110"/>
      <c r="SAG499" s="110"/>
      <c r="SAH499" s="110"/>
      <c r="SAI499" s="110"/>
      <c r="SAJ499" s="110"/>
      <c r="SAK499" s="110"/>
      <c r="SAL499" s="113"/>
      <c r="SAM499" s="112"/>
      <c r="SAN499" s="115"/>
      <c r="SAO499" s="110"/>
      <c r="SAP499" s="110"/>
      <c r="SAQ499" s="110"/>
      <c r="SAR499" s="111"/>
      <c r="SAS499" s="111"/>
      <c r="SAT499" s="110"/>
      <c r="SAU499" s="110"/>
      <c r="SAV499" s="110"/>
      <c r="SAW499" s="110"/>
      <c r="SAX499" s="110"/>
      <c r="SAY499" s="110"/>
      <c r="SAZ499" s="110"/>
      <c r="SBA499" s="110"/>
      <c r="SBB499" s="110"/>
      <c r="SBC499" s="113"/>
      <c r="SBD499" s="112"/>
      <c r="SBE499" s="115"/>
      <c r="SBF499" s="110"/>
      <c r="SBG499" s="110"/>
      <c r="SBH499" s="110"/>
      <c r="SBI499" s="111"/>
      <c r="SBJ499" s="111"/>
      <c r="SBK499" s="110"/>
      <c r="SBL499" s="110"/>
      <c r="SBM499" s="110"/>
      <c r="SBN499" s="110"/>
      <c r="SBO499" s="110"/>
      <c r="SBP499" s="110"/>
      <c r="SBQ499" s="110"/>
      <c r="SBR499" s="110"/>
      <c r="SBS499" s="110"/>
      <c r="SBT499" s="113"/>
      <c r="SBU499" s="112"/>
      <c r="SBV499" s="115"/>
      <c r="SBW499" s="110"/>
      <c r="SBX499" s="110"/>
      <c r="SBY499" s="110"/>
      <c r="SBZ499" s="111"/>
      <c r="SCA499" s="111"/>
      <c r="SCB499" s="110"/>
      <c r="SCC499" s="110"/>
      <c r="SCD499" s="110"/>
      <c r="SCE499" s="110"/>
      <c r="SCF499" s="110"/>
      <c r="SCG499" s="110"/>
      <c r="SCH499" s="110"/>
      <c r="SCI499" s="110"/>
      <c r="SCJ499" s="110"/>
      <c r="SCK499" s="113"/>
      <c r="SCL499" s="112"/>
      <c r="SCM499" s="115"/>
      <c r="SCN499" s="110"/>
      <c r="SCO499" s="110"/>
      <c r="SCP499" s="110"/>
      <c r="SCQ499" s="111"/>
      <c r="SCR499" s="111"/>
      <c r="SCS499" s="110"/>
      <c r="SCT499" s="110"/>
      <c r="SCU499" s="110"/>
      <c r="SCV499" s="110"/>
      <c r="SCW499" s="110"/>
      <c r="SCX499" s="110"/>
      <c r="SCY499" s="110"/>
      <c r="SCZ499" s="110"/>
      <c r="SDA499" s="110"/>
      <c r="SDB499" s="113"/>
      <c r="SDC499" s="112"/>
      <c r="SDD499" s="115"/>
      <c r="SDE499" s="110"/>
      <c r="SDF499" s="110"/>
      <c r="SDG499" s="110"/>
      <c r="SDH499" s="111"/>
      <c r="SDI499" s="111"/>
      <c r="SDJ499" s="110"/>
      <c r="SDK499" s="110"/>
      <c r="SDL499" s="110"/>
      <c r="SDM499" s="110"/>
      <c r="SDN499" s="110"/>
      <c r="SDO499" s="110"/>
      <c r="SDP499" s="110"/>
      <c r="SDQ499" s="110"/>
      <c r="SDR499" s="110"/>
      <c r="SDS499" s="113"/>
      <c r="SDT499" s="112"/>
      <c r="SDU499" s="115"/>
      <c r="SDV499" s="110"/>
      <c r="SDW499" s="110"/>
      <c r="SDX499" s="110"/>
      <c r="SDY499" s="111"/>
      <c r="SDZ499" s="111"/>
      <c r="SEA499" s="110"/>
      <c r="SEB499" s="110"/>
      <c r="SEC499" s="110"/>
      <c r="SED499" s="110"/>
      <c r="SEE499" s="110"/>
      <c r="SEF499" s="110"/>
      <c r="SEG499" s="110"/>
      <c r="SEH499" s="110"/>
      <c r="SEI499" s="110"/>
      <c r="SEJ499" s="113"/>
      <c r="SEK499" s="112"/>
      <c r="SEL499" s="115"/>
      <c r="SEM499" s="110"/>
      <c r="SEN499" s="110"/>
      <c r="SEO499" s="110"/>
      <c r="SEP499" s="111"/>
      <c r="SEQ499" s="111"/>
      <c r="SER499" s="110"/>
      <c r="SES499" s="110"/>
      <c r="SET499" s="110"/>
      <c r="SEU499" s="110"/>
      <c r="SEV499" s="110"/>
      <c r="SEW499" s="110"/>
      <c r="SEX499" s="110"/>
      <c r="SEY499" s="110"/>
      <c r="SEZ499" s="110"/>
      <c r="SFA499" s="113"/>
      <c r="SFB499" s="112"/>
      <c r="SFC499" s="115"/>
      <c r="SFD499" s="110"/>
      <c r="SFE499" s="110"/>
      <c r="SFF499" s="110"/>
      <c r="SFG499" s="111"/>
      <c r="SFH499" s="111"/>
      <c r="SFI499" s="110"/>
      <c r="SFJ499" s="110"/>
      <c r="SFK499" s="110"/>
      <c r="SFL499" s="110"/>
      <c r="SFM499" s="110"/>
      <c r="SFN499" s="110"/>
      <c r="SFO499" s="110"/>
      <c r="SFP499" s="110"/>
      <c r="SFQ499" s="110"/>
      <c r="SFR499" s="113"/>
      <c r="SFS499" s="112"/>
      <c r="SFT499" s="115"/>
      <c r="SFU499" s="110"/>
      <c r="SFV499" s="110"/>
      <c r="SFW499" s="110"/>
      <c r="SFX499" s="111"/>
      <c r="SFY499" s="111"/>
      <c r="SFZ499" s="110"/>
      <c r="SGA499" s="110"/>
      <c r="SGB499" s="110"/>
      <c r="SGC499" s="110"/>
      <c r="SGD499" s="110"/>
      <c r="SGE499" s="110"/>
      <c r="SGF499" s="110"/>
      <c r="SGG499" s="110"/>
      <c r="SGH499" s="110"/>
      <c r="SGI499" s="113"/>
      <c r="SGJ499" s="112"/>
      <c r="SGK499" s="115"/>
      <c r="SGL499" s="110"/>
      <c r="SGM499" s="110"/>
      <c r="SGN499" s="110"/>
      <c r="SGO499" s="111"/>
      <c r="SGP499" s="111"/>
      <c r="SGQ499" s="110"/>
      <c r="SGR499" s="110"/>
      <c r="SGS499" s="110"/>
      <c r="SGT499" s="110"/>
      <c r="SGU499" s="110"/>
      <c r="SGV499" s="110"/>
      <c r="SGW499" s="110"/>
      <c r="SGX499" s="110"/>
      <c r="SGY499" s="110"/>
      <c r="SGZ499" s="113"/>
      <c r="SHA499" s="112"/>
      <c r="SHB499" s="115"/>
      <c r="SHC499" s="110"/>
      <c r="SHD499" s="110"/>
      <c r="SHE499" s="110"/>
      <c r="SHF499" s="111"/>
      <c r="SHG499" s="111"/>
      <c r="SHH499" s="110"/>
      <c r="SHI499" s="110"/>
      <c r="SHJ499" s="110"/>
      <c r="SHK499" s="110"/>
      <c r="SHL499" s="110"/>
      <c r="SHM499" s="110"/>
      <c r="SHN499" s="110"/>
      <c r="SHO499" s="110"/>
      <c r="SHP499" s="110"/>
      <c r="SHQ499" s="113"/>
      <c r="SHR499" s="112"/>
      <c r="SHS499" s="115"/>
      <c r="SHT499" s="110"/>
      <c r="SHU499" s="110"/>
      <c r="SHV499" s="110"/>
      <c r="SHW499" s="111"/>
      <c r="SHX499" s="111"/>
      <c r="SHY499" s="110"/>
      <c r="SHZ499" s="110"/>
      <c r="SIA499" s="110"/>
      <c r="SIB499" s="110"/>
      <c r="SIC499" s="110"/>
      <c r="SID499" s="110"/>
      <c r="SIE499" s="110"/>
      <c r="SIF499" s="110"/>
      <c r="SIG499" s="110"/>
      <c r="SIH499" s="113"/>
      <c r="SII499" s="112"/>
      <c r="SIJ499" s="115"/>
      <c r="SIK499" s="110"/>
      <c r="SIL499" s="110"/>
      <c r="SIM499" s="110"/>
      <c r="SIN499" s="111"/>
      <c r="SIO499" s="111"/>
      <c r="SIP499" s="110"/>
      <c r="SIQ499" s="110"/>
      <c r="SIR499" s="110"/>
      <c r="SIS499" s="110"/>
      <c r="SIT499" s="110"/>
      <c r="SIU499" s="110"/>
      <c r="SIV499" s="110"/>
      <c r="SIW499" s="110"/>
      <c r="SIX499" s="110"/>
      <c r="SIY499" s="113"/>
      <c r="SIZ499" s="112"/>
      <c r="SJA499" s="115"/>
      <c r="SJB499" s="110"/>
      <c r="SJC499" s="110"/>
      <c r="SJD499" s="110"/>
      <c r="SJE499" s="111"/>
      <c r="SJF499" s="111"/>
      <c r="SJG499" s="110"/>
      <c r="SJH499" s="110"/>
      <c r="SJI499" s="110"/>
      <c r="SJJ499" s="110"/>
      <c r="SJK499" s="110"/>
      <c r="SJL499" s="110"/>
      <c r="SJM499" s="110"/>
      <c r="SJN499" s="110"/>
      <c r="SJO499" s="110"/>
      <c r="SJP499" s="113"/>
      <c r="SJQ499" s="112"/>
      <c r="SJR499" s="115"/>
      <c r="SJS499" s="110"/>
      <c r="SJT499" s="110"/>
      <c r="SJU499" s="110"/>
      <c r="SJV499" s="111"/>
      <c r="SJW499" s="111"/>
      <c r="SJX499" s="110"/>
      <c r="SJY499" s="110"/>
      <c r="SJZ499" s="110"/>
      <c r="SKA499" s="110"/>
      <c r="SKB499" s="110"/>
      <c r="SKC499" s="110"/>
      <c r="SKD499" s="110"/>
      <c r="SKE499" s="110"/>
      <c r="SKF499" s="110"/>
      <c r="SKG499" s="113"/>
      <c r="SKH499" s="112"/>
      <c r="SKI499" s="115"/>
      <c r="SKJ499" s="110"/>
      <c r="SKK499" s="110"/>
      <c r="SKL499" s="110"/>
      <c r="SKM499" s="111"/>
      <c r="SKN499" s="111"/>
      <c r="SKO499" s="110"/>
      <c r="SKP499" s="110"/>
      <c r="SKQ499" s="110"/>
      <c r="SKR499" s="110"/>
      <c r="SKS499" s="110"/>
      <c r="SKT499" s="110"/>
      <c r="SKU499" s="110"/>
      <c r="SKV499" s="110"/>
      <c r="SKW499" s="110"/>
      <c r="SKX499" s="113"/>
      <c r="SKY499" s="112"/>
      <c r="SKZ499" s="115"/>
      <c r="SLA499" s="110"/>
      <c r="SLB499" s="110"/>
      <c r="SLC499" s="110"/>
      <c r="SLD499" s="111"/>
      <c r="SLE499" s="111"/>
      <c r="SLF499" s="110"/>
      <c r="SLG499" s="110"/>
      <c r="SLH499" s="110"/>
      <c r="SLI499" s="110"/>
      <c r="SLJ499" s="110"/>
      <c r="SLK499" s="110"/>
      <c r="SLL499" s="110"/>
      <c r="SLM499" s="110"/>
      <c r="SLN499" s="110"/>
      <c r="SLO499" s="113"/>
      <c r="SLP499" s="112"/>
      <c r="SLQ499" s="115"/>
      <c r="SLR499" s="110"/>
      <c r="SLS499" s="110"/>
      <c r="SLT499" s="110"/>
      <c r="SLU499" s="111"/>
      <c r="SLV499" s="111"/>
      <c r="SLW499" s="110"/>
      <c r="SLX499" s="110"/>
      <c r="SLY499" s="110"/>
      <c r="SLZ499" s="110"/>
      <c r="SMA499" s="110"/>
      <c r="SMB499" s="110"/>
      <c r="SMC499" s="110"/>
      <c r="SMD499" s="110"/>
      <c r="SME499" s="110"/>
      <c r="SMF499" s="113"/>
      <c r="SMG499" s="112"/>
      <c r="SMH499" s="115"/>
      <c r="SMI499" s="110"/>
      <c r="SMJ499" s="110"/>
      <c r="SMK499" s="110"/>
      <c r="SML499" s="111"/>
      <c r="SMM499" s="111"/>
      <c r="SMN499" s="110"/>
      <c r="SMO499" s="110"/>
      <c r="SMP499" s="110"/>
      <c r="SMQ499" s="110"/>
      <c r="SMR499" s="110"/>
      <c r="SMS499" s="110"/>
      <c r="SMT499" s="110"/>
      <c r="SMU499" s="110"/>
      <c r="SMV499" s="110"/>
      <c r="SMW499" s="113"/>
      <c r="SMX499" s="112"/>
      <c r="SMY499" s="115"/>
      <c r="SMZ499" s="110"/>
      <c r="SNA499" s="110"/>
      <c r="SNB499" s="110"/>
      <c r="SNC499" s="111"/>
      <c r="SND499" s="111"/>
      <c r="SNE499" s="110"/>
      <c r="SNF499" s="110"/>
      <c r="SNG499" s="110"/>
      <c r="SNH499" s="110"/>
      <c r="SNI499" s="110"/>
      <c r="SNJ499" s="110"/>
      <c r="SNK499" s="110"/>
      <c r="SNL499" s="110"/>
      <c r="SNM499" s="110"/>
      <c r="SNN499" s="113"/>
      <c r="SNO499" s="112"/>
      <c r="SNP499" s="115"/>
      <c r="SNQ499" s="110"/>
      <c r="SNR499" s="110"/>
      <c r="SNS499" s="110"/>
      <c r="SNT499" s="111"/>
      <c r="SNU499" s="111"/>
      <c r="SNV499" s="110"/>
      <c r="SNW499" s="110"/>
      <c r="SNX499" s="110"/>
      <c r="SNY499" s="110"/>
      <c r="SNZ499" s="110"/>
      <c r="SOA499" s="110"/>
      <c r="SOB499" s="110"/>
      <c r="SOC499" s="110"/>
      <c r="SOD499" s="110"/>
      <c r="SOE499" s="113"/>
      <c r="SOF499" s="112"/>
      <c r="SOG499" s="115"/>
      <c r="SOH499" s="110"/>
      <c r="SOI499" s="110"/>
      <c r="SOJ499" s="110"/>
      <c r="SOK499" s="111"/>
      <c r="SOL499" s="111"/>
      <c r="SOM499" s="110"/>
      <c r="SON499" s="110"/>
      <c r="SOO499" s="110"/>
      <c r="SOP499" s="110"/>
      <c r="SOQ499" s="110"/>
      <c r="SOR499" s="110"/>
      <c r="SOS499" s="110"/>
      <c r="SOT499" s="110"/>
      <c r="SOU499" s="110"/>
      <c r="SOV499" s="113"/>
      <c r="SOW499" s="112"/>
      <c r="SOX499" s="115"/>
      <c r="SOY499" s="110"/>
      <c r="SOZ499" s="110"/>
      <c r="SPA499" s="110"/>
      <c r="SPB499" s="111"/>
      <c r="SPC499" s="111"/>
      <c r="SPD499" s="110"/>
      <c r="SPE499" s="110"/>
      <c r="SPF499" s="110"/>
      <c r="SPG499" s="110"/>
      <c r="SPH499" s="110"/>
      <c r="SPI499" s="110"/>
      <c r="SPJ499" s="110"/>
      <c r="SPK499" s="110"/>
      <c r="SPL499" s="110"/>
      <c r="SPM499" s="113"/>
      <c r="SPN499" s="112"/>
      <c r="SPO499" s="115"/>
      <c r="SPP499" s="110"/>
      <c r="SPQ499" s="110"/>
      <c r="SPR499" s="110"/>
      <c r="SPS499" s="111"/>
      <c r="SPT499" s="111"/>
      <c r="SPU499" s="110"/>
      <c r="SPV499" s="110"/>
      <c r="SPW499" s="110"/>
      <c r="SPX499" s="110"/>
      <c r="SPY499" s="110"/>
      <c r="SPZ499" s="110"/>
      <c r="SQA499" s="110"/>
      <c r="SQB499" s="110"/>
      <c r="SQC499" s="110"/>
      <c r="SQD499" s="113"/>
      <c r="SQE499" s="112"/>
      <c r="SQF499" s="115"/>
      <c r="SQG499" s="110"/>
      <c r="SQH499" s="110"/>
      <c r="SQI499" s="110"/>
      <c r="SQJ499" s="111"/>
      <c r="SQK499" s="111"/>
      <c r="SQL499" s="110"/>
      <c r="SQM499" s="110"/>
      <c r="SQN499" s="110"/>
      <c r="SQO499" s="110"/>
      <c r="SQP499" s="110"/>
      <c r="SQQ499" s="110"/>
      <c r="SQR499" s="110"/>
      <c r="SQS499" s="110"/>
      <c r="SQT499" s="110"/>
      <c r="SQU499" s="113"/>
      <c r="SQV499" s="112"/>
      <c r="SQW499" s="115"/>
      <c r="SQX499" s="110"/>
      <c r="SQY499" s="110"/>
      <c r="SQZ499" s="110"/>
      <c r="SRA499" s="111"/>
      <c r="SRB499" s="111"/>
      <c r="SRC499" s="110"/>
      <c r="SRD499" s="110"/>
      <c r="SRE499" s="110"/>
      <c r="SRF499" s="110"/>
      <c r="SRG499" s="110"/>
      <c r="SRH499" s="110"/>
      <c r="SRI499" s="110"/>
      <c r="SRJ499" s="110"/>
      <c r="SRK499" s="110"/>
      <c r="SRL499" s="113"/>
      <c r="SRM499" s="112"/>
      <c r="SRN499" s="115"/>
      <c r="SRO499" s="110"/>
      <c r="SRP499" s="110"/>
      <c r="SRQ499" s="110"/>
      <c r="SRR499" s="111"/>
      <c r="SRS499" s="111"/>
      <c r="SRT499" s="110"/>
      <c r="SRU499" s="110"/>
      <c r="SRV499" s="110"/>
      <c r="SRW499" s="110"/>
      <c r="SRX499" s="110"/>
      <c r="SRY499" s="110"/>
      <c r="SRZ499" s="110"/>
      <c r="SSA499" s="110"/>
      <c r="SSB499" s="110"/>
      <c r="SSC499" s="113"/>
      <c r="SSD499" s="112"/>
      <c r="SSE499" s="115"/>
      <c r="SSF499" s="110"/>
      <c r="SSG499" s="110"/>
      <c r="SSH499" s="110"/>
      <c r="SSI499" s="111"/>
      <c r="SSJ499" s="111"/>
      <c r="SSK499" s="110"/>
      <c r="SSL499" s="110"/>
      <c r="SSM499" s="110"/>
      <c r="SSN499" s="110"/>
      <c r="SSO499" s="110"/>
      <c r="SSP499" s="110"/>
      <c r="SSQ499" s="110"/>
      <c r="SSR499" s="110"/>
      <c r="SSS499" s="110"/>
      <c r="SST499" s="113"/>
      <c r="SSU499" s="112"/>
      <c r="SSV499" s="115"/>
      <c r="SSW499" s="110"/>
      <c r="SSX499" s="110"/>
      <c r="SSY499" s="110"/>
      <c r="SSZ499" s="111"/>
      <c r="STA499" s="111"/>
      <c r="STB499" s="110"/>
      <c r="STC499" s="110"/>
      <c r="STD499" s="110"/>
      <c r="STE499" s="110"/>
      <c r="STF499" s="110"/>
      <c r="STG499" s="110"/>
      <c r="STH499" s="110"/>
      <c r="STI499" s="110"/>
      <c r="STJ499" s="110"/>
      <c r="STK499" s="113"/>
      <c r="STL499" s="112"/>
      <c r="STM499" s="115"/>
      <c r="STN499" s="110"/>
      <c r="STO499" s="110"/>
      <c r="STP499" s="110"/>
      <c r="STQ499" s="111"/>
      <c r="STR499" s="111"/>
      <c r="STS499" s="110"/>
      <c r="STT499" s="110"/>
      <c r="STU499" s="110"/>
      <c r="STV499" s="110"/>
      <c r="STW499" s="110"/>
      <c r="STX499" s="110"/>
      <c r="STY499" s="110"/>
      <c r="STZ499" s="110"/>
      <c r="SUA499" s="110"/>
      <c r="SUB499" s="113"/>
      <c r="SUC499" s="112"/>
      <c r="SUD499" s="115"/>
      <c r="SUE499" s="110"/>
      <c r="SUF499" s="110"/>
      <c r="SUG499" s="110"/>
      <c r="SUH499" s="111"/>
      <c r="SUI499" s="111"/>
      <c r="SUJ499" s="110"/>
      <c r="SUK499" s="110"/>
      <c r="SUL499" s="110"/>
      <c r="SUM499" s="110"/>
      <c r="SUN499" s="110"/>
      <c r="SUO499" s="110"/>
      <c r="SUP499" s="110"/>
      <c r="SUQ499" s="110"/>
      <c r="SUR499" s="110"/>
      <c r="SUS499" s="113"/>
      <c r="SUT499" s="112"/>
      <c r="SUU499" s="115"/>
      <c r="SUV499" s="110"/>
      <c r="SUW499" s="110"/>
      <c r="SUX499" s="110"/>
      <c r="SUY499" s="111"/>
      <c r="SUZ499" s="111"/>
      <c r="SVA499" s="110"/>
      <c r="SVB499" s="110"/>
      <c r="SVC499" s="110"/>
      <c r="SVD499" s="110"/>
      <c r="SVE499" s="110"/>
      <c r="SVF499" s="110"/>
      <c r="SVG499" s="110"/>
      <c r="SVH499" s="110"/>
      <c r="SVI499" s="110"/>
      <c r="SVJ499" s="113"/>
      <c r="SVK499" s="112"/>
      <c r="SVL499" s="115"/>
      <c r="SVM499" s="110"/>
      <c r="SVN499" s="110"/>
      <c r="SVO499" s="110"/>
      <c r="SVP499" s="111"/>
      <c r="SVQ499" s="111"/>
      <c r="SVR499" s="110"/>
      <c r="SVS499" s="110"/>
      <c r="SVT499" s="110"/>
      <c r="SVU499" s="110"/>
      <c r="SVV499" s="110"/>
      <c r="SVW499" s="110"/>
      <c r="SVX499" s="110"/>
      <c r="SVY499" s="110"/>
      <c r="SVZ499" s="110"/>
      <c r="SWA499" s="113"/>
      <c r="SWB499" s="112"/>
      <c r="SWC499" s="115"/>
      <c r="SWD499" s="110"/>
      <c r="SWE499" s="110"/>
      <c r="SWF499" s="110"/>
      <c r="SWG499" s="111"/>
      <c r="SWH499" s="111"/>
      <c r="SWI499" s="110"/>
      <c r="SWJ499" s="110"/>
      <c r="SWK499" s="110"/>
      <c r="SWL499" s="110"/>
      <c r="SWM499" s="110"/>
      <c r="SWN499" s="110"/>
      <c r="SWO499" s="110"/>
      <c r="SWP499" s="110"/>
      <c r="SWQ499" s="110"/>
      <c r="SWR499" s="113"/>
      <c r="SWS499" s="112"/>
      <c r="SWT499" s="115"/>
      <c r="SWU499" s="110"/>
      <c r="SWV499" s="110"/>
      <c r="SWW499" s="110"/>
      <c r="SWX499" s="111"/>
      <c r="SWY499" s="111"/>
      <c r="SWZ499" s="110"/>
      <c r="SXA499" s="110"/>
      <c r="SXB499" s="110"/>
      <c r="SXC499" s="110"/>
      <c r="SXD499" s="110"/>
      <c r="SXE499" s="110"/>
      <c r="SXF499" s="110"/>
      <c r="SXG499" s="110"/>
      <c r="SXH499" s="110"/>
      <c r="SXI499" s="113"/>
      <c r="SXJ499" s="112"/>
      <c r="SXK499" s="115"/>
      <c r="SXL499" s="110"/>
      <c r="SXM499" s="110"/>
      <c r="SXN499" s="110"/>
      <c r="SXO499" s="111"/>
      <c r="SXP499" s="111"/>
      <c r="SXQ499" s="110"/>
      <c r="SXR499" s="110"/>
      <c r="SXS499" s="110"/>
      <c r="SXT499" s="110"/>
      <c r="SXU499" s="110"/>
      <c r="SXV499" s="110"/>
      <c r="SXW499" s="110"/>
      <c r="SXX499" s="110"/>
      <c r="SXY499" s="110"/>
      <c r="SXZ499" s="113"/>
      <c r="SYA499" s="112"/>
      <c r="SYB499" s="115"/>
      <c r="SYC499" s="110"/>
      <c r="SYD499" s="110"/>
      <c r="SYE499" s="110"/>
      <c r="SYF499" s="111"/>
      <c r="SYG499" s="111"/>
      <c r="SYH499" s="110"/>
      <c r="SYI499" s="110"/>
      <c r="SYJ499" s="110"/>
      <c r="SYK499" s="110"/>
      <c r="SYL499" s="110"/>
      <c r="SYM499" s="110"/>
      <c r="SYN499" s="110"/>
      <c r="SYO499" s="110"/>
      <c r="SYP499" s="110"/>
      <c r="SYQ499" s="113"/>
      <c r="SYR499" s="112"/>
      <c r="SYS499" s="115"/>
      <c r="SYT499" s="110"/>
      <c r="SYU499" s="110"/>
      <c r="SYV499" s="110"/>
      <c r="SYW499" s="111"/>
      <c r="SYX499" s="111"/>
      <c r="SYY499" s="110"/>
      <c r="SYZ499" s="110"/>
      <c r="SZA499" s="110"/>
      <c r="SZB499" s="110"/>
      <c r="SZC499" s="110"/>
      <c r="SZD499" s="110"/>
      <c r="SZE499" s="110"/>
      <c r="SZF499" s="110"/>
      <c r="SZG499" s="110"/>
      <c r="SZH499" s="113"/>
      <c r="SZI499" s="112"/>
      <c r="SZJ499" s="115"/>
      <c r="SZK499" s="110"/>
      <c r="SZL499" s="110"/>
      <c r="SZM499" s="110"/>
      <c r="SZN499" s="111"/>
      <c r="SZO499" s="111"/>
      <c r="SZP499" s="110"/>
      <c r="SZQ499" s="110"/>
      <c r="SZR499" s="110"/>
      <c r="SZS499" s="110"/>
      <c r="SZT499" s="110"/>
      <c r="SZU499" s="110"/>
      <c r="SZV499" s="110"/>
      <c r="SZW499" s="110"/>
      <c r="SZX499" s="110"/>
      <c r="SZY499" s="113"/>
      <c r="SZZ499" s="112"/>
      <c r="TAA499" s="115"/>
      <c r="TAB499" s="110"/>
      <c r="TAC499" s="110"/>
      <c r="TAD499" s="110"/>
      <c r="TAE499" s="111"/>
      <c r="TAF499" s="111"/>
      <c r="TAG499" s="110"/>
      <c r="TAH499" s="110"/>
      <c r="TAI499" s="110"/>
      <c r="TAJ499" s="110"/>
      <c r="TAK499" s="110"/>
      <c r="TAL499" s="110"/>
      <c r="TAM499" s="110"/>
      <c r="TAN499" s="110"/>
      <c r="TAO499" s="110"/>
      <c r="TAP499" s="113"/>
      <c r="TAQ499" s="112"/>
      <c r="TAR499" s="115"/>
      <c r="TAS499" s="110"/>
      <c r="TAT499" s="110"/>
      <c r="TAU499" s="110"/>
      <c r="TAV499" s="111"/>
      <c r="TAW499" s="111"/>
      <c r="TAX499" s="110"/>
      <c r="TAY499" s="110"/>
      <c r="TAZ499" s="110"/>
      <c r="TBA499" s="110"/>
      <c r="TBB499" s="110"/>
      <c r="TBC499" s="110"/>
      <c r="TBD499" s="110"/>
      <c r="TBE499" s="110"/>
      <c r="TBF499" s="110"/>
      <c r="TBG499" s="113"/>
      <c r="TBH499" s="112"/>
      <c r="TBI499" s="115"/>
      <c r="TBJ499" s="110"/>
      <c r="TBK499" s="110"/>
      <c r="TBL499" s="110"/>
      <c r="TBM499" s="111"/>
      <c r="TBN499" s="111"/>
      <c r="TBO499" s="110"/>
      <c r="TBP499" s="110"/>
      <c r="TBQ499" s="110"/>
      <c r="TBR499" s="110"/>
      <c r="TBS499" s="110"/>
      <c r="TBT499" s="110"/>
      <c r="TBU499" s="110"/>
      <c r="TBV499" s="110"/>
      <c r="TBW499" s="110"/>
      <c r="TBX499" s="113"/>
      <c r="TBY499" s="112"/>
      <c r="TBZ499" s="115"/>
      <c r="TCA499" s="110"/>
      <c r="TCB499" s="110"/>
      <c r="TCC499" s="110"/>
      <c r="TCD499" s="111"/>
      <c r="TCE499" s="111"/>
      <c r="TCF499" s="110"/>
      <c r="TCG499" s="110"/>
      <c r="TCH499" s="110"/>
      <c r="TCI499" s="110"/>
      <c r="TCJ499" s="110"/>
      <c r="TCK499" s="110"/>
      <c r="TCL499" s="110"/>
      <c r="TCM499" s="110"/>
      <c r="TCN499" s="110"/>
      <c r="TCO499" s="113"/>
      <c r="TCP499" s="112"/>
      <c r="TCQ499" s="115"/>
      <c r="TCR499" s="110"/>
      <c r="TCS499" s="110"/>
      <c r="TCT499" s="110"/>
      <c r="TCU499" s="111"/>
      <c r="TCV499" s="111"/>
      <c r="TCW499" s="110"/>
      <c r="TCX499" s="110"/>
      <c r="TCY499" s="110"/>
      <c r="TCZ499" s="110"/>
      <c r="TDA499" s="110"/>
      <c r="TDB499" s="110"/>
      <c r="TDC499" s="110"/>
      <c r="TDD499" s="110"/>
      <c r="TDE499" s="110"/>
      <c r="TDF499" s="113"/>
      <c r="TDG499" s="112"/>
      <c r="TDH499" s="115"/>
      <c r="TDI499" s="110"/>
      <c r="TDJ499" s="110"/>
      <c r="TDK499" s="110"/>
      <c r="TDL499" s="111"/>
      <c r="TDM499" s="111"/>
      <c r="TDN499" s="110"/>
      <c r="TDO499" s="110"/>
      <c r="TDP499" s="110"/>
      <c r="TDQ499" s="110"/>
      <c r="TDR499" s="110"/>
      <c r="TDS499" s="110"/>
      <c r="TDT499" s="110"/>
      <c r="TDU499" s="110"/>
      <c r="TDV499" s="110"/>
      <c r="TDW499" s="113"/>
      <c r="TDX499" s="112"/>
      <c r="TDY499" s="115"/>
      <c r="TDZ499" s="110"/>
      <c r="TEA499" s="110"/>
      <c r="TEB499" s="110"/>
      <c r="TEC499" s="111"/>
      <c r="TED499" s="111"/>
      <c r="TEE499" s="110"/>
      <c r="TEF499" s="110"/>
      <c r="TEG499" s="110"/>
      <c r="TEH499" s="110"/>
      <c r="TEI499" s="110"/>
      <c r="TEJ499" s="110"/>
      <c r="TEK499" s="110"/>
      <c r="TEL499" s="110"/>
      <c r="TEM499" s="110"/>
      <c r="TEN499" s="113"/>
      <c r="TEO499" s="112"/>
      <c r="TEP499" s="115"/>
      <c r="TEQ499" s="110"/>
      <c r="TER499" s="110"/>
      <c r="TES499" s="110"/>
      <c r="TET499" s="111"/>
      <c r="TEU499" s="111"/>
      <c r="TEV499" s="110"/>
      <c r="TEW499" s="110"/>
      <c r="TEX499" s="110"/>
      <c r="TEY499" s="110"/>
      <c r="TEZ499" s="110"/>
      <c r="TFA499" s="110"/>
      <c r="TFB499" s="110"/>
      <c r="TFC499" s="110"/>
      <c r="TFD499" s="110"/>
      <c r="TFE499" s="113"/>
      <c r="TFF499" s="112"/>
      <c r="TFG499" s="115"/>
      <c r="TFH499" s="110"/>
      <c r="TFI499" s="110"/>
      <c r="TFJ499" s="110"/>
      <c r="TFK499" s="111"/>
      <c r="TFL499" s="111"/>
      <c r="TFM499" s="110"/>
      <c r="TFN499" s="110"/>
      <c r="TFO499" s="110"/>
      <c r="TFP499" s="110"/>
      <c r="TFQ499" s="110"/>
      <c r="TFR499" s="110"/>
      <c r="TFS499" s="110"/>
      <c r="TFT499" s="110"/>
      <c r="TFU499" s="110"/>
      <c r="TFV499" s="113"/>
      <c r="TFW499" s="112"/>
      <c r="TFX499" s="115"/>
      <c r="TFY499" s="110"/>
      <c r="TFZ499" s="110"/>
      <c r="TGA499" s="110"/>
      <c r="TGB499" s="111"/>
      <c r="TGC499" s="111"/>
      <c r="TGD499" s="110"/>
      <c r="TGE499" s="110"/>
      <c r="TGF499" s="110"/>
      <c r="TGG499" s="110"/>
      <c r="TGH499" s="110"/>
      <c r="TGI499" s="110"/>
      <c r="TGJ499" s="110"/>
      <c r="TGK499" s="110"/>
      <c r="TGL499" s="110"/>
      <c r="TGM499" s="113"/>
      <c r="TGN499" s="112"/>
      <c r="TGO499" s="115"/>
      <c r="TGP499" s="110"/>
      <c r="TGQ499" s="110"/>
      <c r="TGR499" s="110"/>
      <c r="TGS499" s="111"/>
      <c r="TGT499" s="111"/>
      <c r="TGU499" s="110"/>
      <c r="TGV499" s="110"/>
      <c r="TGW499" s="110"/>
      <c r="TGX499" s="110"/>
      <c r="TGY499" s="110"/>
      <c r="TGZ499" s="110"/>
      <c r="THA499" s="110"/>
      <c r="THB499" s="110"/>
      <c r="THC499" s="110"/>
      <c r="THD499" s="113"/>
      <c r="THE499" s="112"/>
      <c r="THF499" s="115"/>
      <c r="THG499" s="110"/>
      <c r="THH499" s="110"/>
      <c r="THI499" s="110"/>
      <c r="THJ499" s="111"/>
      <c r="THK499" s="111"/>
      <c r="THL499" s="110"/>
      <c r="THM499" s="110"/>
      <c r="THN499" s="110"/>
      <c r="THO499" s="110"/>
      <c r="THP499" s="110"/>
      <c r="THQ499" s="110"/>
      <c r="THR499" s="110"/>
      <c r="THS499" s="110"/>
      <c r="THT499" s="110"/>
      <c r="THU499" s="113"/>
      <c r="THV499" s="112"/>
      <c r="THW499" s="115"/>
      <c r="THX499" s="110"/>
      <c r="THY499" s="110"/>
      <c r="THZ499" s="110"/>
      <c r="TIA499" s="111"/>
      <c r="TIB499" s="111"/>
      <c r="TIC499" s="110"/>
      <c r="TID499" s="110"/>
      <c r="TIE499" s="110"/>
      <c r="TIF499" s="110"/>
      <c r="TIG499" s="110"/>
      <c r="TIH499" s="110"/>
      <c r="TII499" s="110"/>
      <c r="TIJ499" s="110"/>
      <c r="TIK499" s="110"/>
      <c r="TIL499" s="113"/>
      <c r="TIM499" s="112"/>
      <c r="TIN499" s="115"/>
      <c r="TIO499" s="110"/>
      <c r="TIP499" s="110"/>
      <c r="TIQ499" s="110"/>
      <c r="TIR499" s="111"/>
      <c r="TIS499" s="111"/>
      <c r="TIT499" s="110"/>
      <c r="TIU499" s="110"/>
      <c r="TIV499" s="110"/>
      <c r="TIW499" s="110"/>
      <c r="TIX499" s="110"/>
      <c r="TIY499" s="110"/>
      <c r="TIZ499" s="110"/>
      <c r="TJA499" s="110"/>
      <c r="TJB499" s="110"/>
      <c r="TJC499" s="113"/>
      <c r="TJD499" s="112"/>
      <c r="TJE499" s="115"/>
      <c r="TJF499" s="110"/>
      <c r="TJG499" s="110"/>
      <c r="TJH499" s="110"/>
      <c r="TJI499" s="111"/>
      <c r="TJJ499" s="111"/>
      <c r="TJK499" s="110"/>
      <c r="TJL499" s="110"/>
      <c r="TJM499" s="110"/>
      <c r="TJN499" s="110"/>
      <c r="TJO499" s="110"/>
      <c r="TJP499" s="110"/>
      <c r="TJQ499" s="110"/>
      <c r="TJR499" s="110"/>
      <c r="TJS499" s="110"/>
      <c r="TJT499" s="113"/>
      <c r="TJU499" s="112"/>
      <c r="TJV499" s="115"/>
      <c r="TJW499" s="110"/>
      <c r="TJX499" s="110"/>
      <c r="TJY499" s="110"/>
      <c r="TJZ499" s="111"/>
      <c r="TKA499" s="111"/>
      <c r="TKB499" s="110"/>
      <c r="TKC499" s="110"/>
      <c r="TKD499" s="110"/>
      <c r="TKE499" s="110"/>
      <c r="TKF499" s="110"/>
      <c r="TKG499" s="110"/>
      <c r="TKH499" s="110"/>
      <c r="TKI499" s="110"/>
      <c r="TKJ499" s="110"/>
      <c r="TKK499" s="113"/>
      <c r="TKL499" s="112"/>
      <c r="TKM499" s="115"/>
      <c r="TKN499" s="110"/>
      <c r="TKO499" s="110"/>
      <c r="TKP499" s="110"/>
      <c r="TKQ499" s="111"/>
      <c r="TKR499" s="111"/>
      <c r="TKS499" s="110"/>
      <c r="TKT499" s="110"/>
      <c r="TKU499" s="110"/>
      <c r="TKV499" s="110"/>
      <c r="TKW499" s="110"/>
      <c r="TKX499" s="110"/>
      <c r="TKY499" s="110"/>
      <c r="TKZ499" s="110"/>
      <c r="TLA499" s="110"/>
      <c r="TLB499" s="113"/>
      <c r="TLC499" s="112"/>
      <c r="TLD499" s="115"/>
      <c r="TLE499" s="110"/>
      <c r="TLF499" s="110"/>
      <c r="TLG499" s="110"/>
      <c r="TLH499" s="111"/>
      <c r="TLI499" s="111"/>
      <c r="TLJ499" s="110"/>
      <c r="TLK499" s="110"/>
      <c r="TLL499" s="110"/>
      <c r="TLM499" s="110"/>
      <c r="TLN499" s="110"/>
      <c r="TLO499" s="110"/>
      <c r="TLP499" s="110"/>
      <c r="TLQ499" s="110"/>
      <c r="TLR499" s="110"/>
      <c r="TLS499" s="113"/>
      <c r="TLT499" s="112"/>
      <c r="TLU499" s="115"/>
      <c r="TLV499" s="110"/>
      <c r="TLW499" s="110"/>
      <c r="TLX499" s="110"/>
      <c r="TLY499" s="111"/>
      <c r="TLZ499" s="111"/>
      <c r="TMA499" s="110"/>
      <c r="TMB499" s="110"/>
      <c r="TMC499" s="110"/>
      <c r="TMD499" s="110"/>
      <c r="TME499" s="110"/>
      <c r="TMF499" s="110"/>
      <c r="TMG499" s="110"/>
      <c r="TMH499" s="110"/>
      <c r="TMI499" s="110"/>
      <c r="TMJ499" s="113"/>
      <c r="TMK499" s="112"/>
      <c r="TML499" s="115"/>
      <c r="TMM499" s="110"/>
      <c r="TMN499" s="110"/>
      <c r="TMO499" s="110"/>
      <c r="TMP499" s="111"/>
      <c r="TMQ499" s="111"/>
      <c r="TMR499" s="110"/>
      <c r="TMS499" s="110"/>
      <c r="TMT499" s="110"/>
      <c r="TMU499" s="110"/>
      <c r="TMV499" s="110"/>
      <c r="TMW499" s="110"/>
      <c r="TMX499" s="110"/>
      <c r="TMY499" s="110"/>
      <c r="TMZ499" s="110"/>
      <c r="TNA499" s="113"/>
      <c r="TNB499" s="112"/>
      <c r="TNC499" s="115"/>
      <c r="TND499" s="110"/>
      <c r="TNE499" s="110"/>
      <c r="TNF499" s="110"/>
      <c r="TNG499" s="111"/>
      <c r="TNH499" s="111"/>
      <c r="TNI499" s="110"/>
      <c r="TNJ499" s="110"/>
      <c r="TNK499" s="110"/>
      <c r="TNL499" s="110"/>
      <c r="TNM499" s="110"/>
      <c r="TNN499" s="110"/>
      <c r="TNO499" s="110"/>
      <c r="TNP499" s="110"/>
      <c r="TNQ499" s="110"/>
      <c r="TNR499" s="113"/>
      <c r="TNS499" s="112"/>
      <c r="TNT499" s="115"/>
      <c r="TNU499" s="110"/>
      <c r="TNV499" s="110"/>
      <c r="TNW499" s="110"/>
      <c r="TNX499" s="111"/>
      <c r="TNY499" s="111"/>
      <c r="TNZ499" s="110"/>
      <c r="TOA499" s="110"/>
      <c r="TOB499" s="110"/>
      <c r="TOC499" s="110"/>
      <c r="TOD499" s="110"/>
      <c r="TOE499" s="110"/>
      <c r="TOF499" s="110"/>
      <c r="TOG499" s="110"/>
      <c r="TOH499" s="110"/>
      <c r="TOI499" s="113"/>
      <c r="TOJ499" s="112"/>
      <c r="TOK499" s="115"/>
      <c r="TOL499" s="110"/>
      <c r="TOM499" s="110"/>
      <c r="TON499" s="110"/>
      <c r="TOO499" s="111"/>
      <c r="TOP499" s="111"/>
      <c r="TOQ499" s="110"/>
      <c r="TOR499" s="110"/>
      <c r="TOS499" s="110"/>
      <c r="TOT499" s="110"/>
      <c r="TOU499" s="110"/>
      <c r="TOV499" s="110"/>
      <c r="TOW499" s="110"/>
      <c r="TOX499" s="110"/>
      <c r="TOY499" s="110"/>
      <c r="TOZ499" s="113"/>
      <c r="TPA499" s="112"/>
      <c r="TPB499" s="115"/>
      <c r="TPC499" s="110"/>
      <c r="TPD499" s="110"/>
      <c r="TPE499" s="110"/>
      <c r="TPF499" s="111"/>
      <c r="TPG499" s="111"/>
      <c r="TPH499" s="110"/>
      <c r="TPI499" s="110"/>
      <c r="TPJ499" s="110"/>
      <c r="TPK499" s="110"/>
      <c r="TPL499" s="110"/>
      <c r="TPM499" s="110"/>
      <c r="TPN499" s="110"/>
      <c r="TPO499" s="110"/>
      <c r="TPP499" s="110"/>
      <c r="TPQ499" s="113"/>
      <c r="TPR499" s="112"/>
      <c r="TPS499" s="115"/>
      <c r="TPT499" s="110"/>
      <c r="TPU499" s="110"/>
      <c r="TPV499" s="110"/>
      <c r="TPW499" s="111"/>
      <c r="TPX499" s="111"/>
      <c r="TPY499" s="110"/>
      <c r="TPZ499" s="110"/>
      <c r="TQA499" s="110"/>
      <c r="TQB499" s="110"/>
      <c r="TQC499" s="110"/>
      <c r="TQD499" s="110"/>
      <c r="TQE499" s="110"/>
      <c r="TQF499" s="110"/>
      <c r="TQG499" s="110"/>
      <c r="TQH499" s="113"/>
      <c r="TQI499" s="112"/>
      <c r="TQJ499" s="115"/>
      <c r="TQK499" s="110"/>
      <c r="TQL499" s="110"/>
      <c r="TQM499" s="110"/>
      <c r="TQN499" s="111"/>
      <c r="TQO499" s="111"/>
      <c r="TQP499" s="110"/>
      <c r="TQQ499" s="110"/>
      <c r="TQR499" s="110"/>
      <c r="TQS499" s="110"/>
      <c r="TQT499" s="110"/>
      <c r="TQU499" s="110"/>
      <c r="TQV499" s="110"/>
      <c r="TQW499" s="110"/>
      <c r="TQX499" s="110"/>
      <c r="TQY499" s="113"/>
      <c r="TQZ499" s="112"/>
      <c r="TRA499" s="115"/>
      <c r="TRB499" s="110"/>
      <c r="TRC499" s="110"/>
      <c r="TRD499" s="110"/>
      <c r="TRE499" s="111"/>
      <c r="TRF499" s="111"/>
      <c r="TRG499" s="110"/>
      <c r="TRH499" s="110"/>
      <c r="TRI499" s="110"/>
      <c r="TRJ499" s="110"/>
      <c r="TRK499" s="110"/>
      <c r="TRL499" s="110"/>
      <c r="TRM499" s="110"/>
      <c r="TRN499" s="110"/>
      <c r="TRO499" s="110"/>
      <c r="TRP499" s="113"/>
      <c r="TRQ499" s="112"/>
      <c r="TRR499" s="115"/>
      <c r="TRS499" s="110"/>
      <c r="TRT499" s="110"/>
      <c r="TRU499" s="110"/>
      <c r="TRV499" s="111"/>
      <c r="TRW499" s="111"/>
      <c r="TRX499" s="110"/>
      <c r="TRY499" s="110"/>
      <c r="TRZ499" s="110"/>
      <c r="TSA499" s="110"/>
      <c r="TSB499" s="110"/>
      <c r="TSC499" s="110"/>
      <c r="TSD499" s="110"/>
      <c r="TSE499" s="110"/>
      <c r="TSF499" s="110"/>
      <c r="TSG499" s="113"/>
      <c r="TSH499" s="112"/>
      <c r="TSI499" s="115"/>
      <c r="TSJ499" s="110"/>
      <c r="TSK499" s="110"/>
      <c r="TSL499" s="110"/>
      <c r="TSM499" s="111"/>
      <c r="TSN499" s="111"/>
      <c r="TSO499" s="110"/>
      <c r="TSP499" s="110"/>
      <c r="TSQ499" s="110"/>
      <c r="TSR499" s="110"/>
      <c r="TSS499" s="110"/>
      <c r="TST499" s="110"/>
      <c r="TSU499" s="110"/>
      <c r="TSV499" s="110"/>
      <c r="TSW499" s="110"/>
      <c r="TSX499" s="113"/>
      <c r="TSY499" s="112"/>
      <c r="TSZ499" s="115"/>
      <c r="TTA499" s="110"/>
      <c r="TTB499" s="110"/>
      <c r="TTC499" s="110"/>
      <c r="TTD499" s="111"/>
      <c r="TTE499" s="111"/>
      <c r="TTF499" s="110"/>
      <c r="TTG499" s="110"/>
      <c r="TTH499" s="110"/>
      <c r="TTI499" s="110"/>
      <c r="TTJ499" s="110"/>
      <c r="TTK499" s="110"/>
      <c r="TTL499" s="110"/>
      <c r="TTM499" s="110"/>
      <c r="TTN499" s="110"/>
      <c r="TTO499" s="113"/>
      <c r="TTP499" s="112"/>
      <c r="TTQ499" s="115"/>
      <c r="TTR499" s="110"/>
      <c r="TTS499" s="110"/>
      <c r="TTT499" s="110"/>
      <c r="TTU499" s="111"/>
      <c r="TTV499" s="111"/>
      <c r="TTW499" s="110"/>
      <c r="TTX499" s="110"/>
      <c r="TTY499" s="110"/>
      <c r="TTZ499" s="110"/>
      <c r="TUA499" s="110"/>
      <c r="TUB499" s="110"/>
      <c r="TUC499" s="110"/>
      <c r="TUD499" s="110"/>
      <c r="TUE499" s="110"/>
      <c r="TUF499" s="113"/>
      <c r="TUG499" s="112"/>
      <c r="TUH499" s="115"/>
      <c r="TUI499" s="110"/>
      <c r="TUJ499" s="110"/>
      <c r="TUK499" s="110"/>
      <c r="TUL499" s="111"/>
      <c r="TUM499" s="111"/>
      <c r="TUN499" s="110"/>
      <c r="TUO499" s="110"/>
      <c r="TUP499" s="110"/>
      <c r="TUQ499" s="110"/>
      <c r="TUR499" s="110"/>
      <c r="TUS499" s="110"/>
      <c r="TUT499" s="110"/>
      <c r="TUU499" s="110"/>
      <c r="TUV499" s="110"/>
      <c r="TUW499" s="113"/>
      <c r="TUX499" s="112"/>
      <c r="TUY499" s="115"/>
      <c r="TUZ499" s="110"/>
      <c r="TVA499" s="110"/>
      <c r="TVB499" s="110"/>
      <c r="TVC499" s="111"/>
      <c r="TVD499" s="111"/>
      <c r="TVE499" s="110"/>
      <c r="TVF499" s="110"/>
      <c r="TVG499" s="110"/>
      <c r="TVH499" s="110"/>
      <c r="TVI499" s="110"/>
      <c r="TVJ499" s="110"/>
      <c r="TVK499" s="110"/>
      <c r="TVL499" s="110"/>
      <c r="TVM499" s="110"/>
      <c r="TVN499" s="113"/>
      <c r="TVO499" s="112"/>
      <c r="TVP499" s="115"/>
      <c r="TVQ499" s="110"/>
      <c r="TVR499" s="110"/>
      <c r="TVS499" s="110"/>
      <c r="TVT499" s="111"/>
      <c r="TVU499" s="111"/>
      <c r="TVV499" s="110"/>
      <c r="TVW499" s="110"/>
      <c r="TVX499" s="110"/>
      <c r="TVY499" s="110"/>
      <c r="TVZ499" s="110"/>
      <c r="TWA499" s="110"/>
      <c r="TWB499" s="110"/>
      <c r="TWC499" s="110"/>
      <c r="TWD499" s="110"/>
      <c r="TWE499" s="113"/>
      <c r="TWF499" s="112"/>
      <c r="TWG499" s="115"/>
      <c r="TWH499" s="110"/>
      <c r="TWI499" s="110"/>
      <c r="TWJ499" s="110"/>
      <c r="TWK499" s="111"/>
      <c r="TWL499" s="111"/>
      <c r="TWM499" s="110"/>
      <c r="TWN499" s="110"/>
      <c r="TWO499" s="110"/>
      <c r="TWP499" s="110"/>
      <c r="TWQ499" s="110"/>
      <c r="TWR499" s="110"/>
      <c r="TWS499" s="110"/>
      <c r="TWT499" s="110"/>
      <c r="TWU499" s="110"/>
      <c r="TWV499" s="113"/>
      <c r="TWW499" s="112"/>
      <c r="TWX499" s="115"/>
      <c r="TWY499" s="110"/>
      <c r="TWZ499" s="110"/>
      <c r="TXA499" s="110"/>
      <c r="TXB499" s="111"/>
      <c r="TXC499" s="111"/>
      <c r="TXD499" s="110"/>
      <c r="TXE499" s="110"/>
      <c r="TXF499" s="110"/>
      <c r="TXG499" s="110"/>
      <c r="TXH499" s="110"/>
      <c r="TXI499" s="110"/>
      <c r="TXJ499" s="110"/>
      <c r="TXK499" s="110"/>
      <c r="TXL499" s="110"/>
      <c r="TXM499" s="113"/>
      <c r="TXN499" s="112"/>
      <c r="TXO499" s="115"/>
      <c r="TXP499" s="110"/>
      <c r="TXQ499" s="110"/>
      <c r="TXR499" s="110"/>
      <c r="TXS499" s="111"/>
      <c r="TXT499" s="111"/>
      <c r="TXU499" s="110"/>
      <c r="TXV499" s="110"/>
      <c r="TXW499" s="110"/>
      <c r="TXX499" s="110"/>
      <c r="TXY499" s="110"/>
      <c r="TXZ499" s="110"/>
      <c r="TYA499" s="110"/>
      <c r="TYB499" s="110"/>
      <c r="TYC499" s="110"/>
      <c r="TYD499" s="113"/>
      <c r="TYE499" s="112"/>
      <c r="TYF499" s="115"/>
      <c r="TYG499" s="110"/>
      <c r="TYH499" s="110"/>
      <c r="TYI499" s="110"/>
      <c r="TYJ499" s="111"/>
      <c r="TYK499" s="111"/>
      <c r="TYL499" s="110"/>
      <c r="TYM499" s="110"/>
      <c r="TYN499" s="110"/>
      <c r="TYO499" s="110"/>
      <c r="TYP499" s="110"/>
      <c r="TYQ499" s="110"/>
      <c r="TYR499" s="110"/>
      <c r="TYS499" s="110"/>
      <c r="TYT499" s="110"/>
      <c r="TYU499" s="113"/>
      <c r="TYV499" s="112"/>
      <c r="TYW499" s="115"/>
      <c r="TYX499" s="110"/>
      <c r="TYY499" s="110"/>
      <c r="TYZ499" s="110"/>
      <c r="TZA499" s="111"/>
      <c r="TZB499" s="111"/>
      <c r="TZC499" s="110"/>
      <c r="TZD499" s="110"/>
      <c r="TZE499" s="110"/>
      <c r="TZF499" s="110"/>
      <c r="TZG499" s="110"/>
      <c r="TZH499" s="110"/>
      <c r="TZI499" s="110"/>
      <c r="TZJ499" s="110"/>
      <c r="TZK499" s="110"/>
      <c r="TZL499" s="113"/>
      <c r="TZM499" s="112"/>
      <c r="TZN499" s="115"/>
      <c r="TZO499" s="110"/>
      <c r="TZP499" s="110"/>
      <c r="TZQ499" s="110"/>
      <c r="TZR499" s="111"/>
      <c r="TZS499" s="111"/>
      <c r="TZT499" s="110"/>
      <c r="TZU499" s="110"/>
      <c r="TZV499" s="110"/>
      <c r="TZW499" s="110"/>
      <c r="TZX499" s="110"/>
      <c r="TZY499" s="110"/>
      <c r="TZZ499" s="110"/>
      <c r="UAA499" s="110"/>
      <c r="UAB499" s="110"/>
      <c r="UAC499" s="113"/>
      <c r="UAD499" s="112"/>
      <c r="UAE499" s="115"/>
      <c r="UAF499" s="110"/>
      <c r="UAG499" s="110"/>
      <c r="UAH499" s="110"/>
      <c r="UAI499" s="111"/>
      <c r="UAJ499" s="111"/>
      <c r="UAK499" s="110"/>
      <c r="UAL499" s="110"/>
      <c r="UAM499" s="110"/>
      <c r="UAN499" s="110"/>
      <c r="UAO499" s="110"/>
      <c r="UAP499" s="110"/>
      <c r="UAQ499" s="110"/>
      <c r="UAR499" s="110"/>
      <c r="UAS499" s="110"/>
      <c r="UAT499" s="113"/>
      <c r="UAU499" s="112"/>
      <c r="UAV499" s="115"/>
      <c r="UAW499" s="110"/>
      <c r="UAX499" s="110"/>
      <c r="UAY499" s="110"/>
      <c r="UAZ499" s="111"/>
      <c r="UBA499" s="111"/>
      <c r="UBB499" s="110"/>
      <c r="UBC499" s="110"/>
      <c r="UBD499" s="110"/>
      <c r="UBE499" s="110"/>
      <c r="UBF499" s="110"/>
      <c r="UBG499" s="110"/>
      <c r="UBH499" s="110"/>
      <c r="UBI499" s="110"/>
      <c r="UBJ499" s="110"/>
      <c r="UBK499" s="113"/>
      <c r="UBL499" s="112"/>
      <c r="UBM499" s="115"/>
      <c r="UBN499" s="110"/>
      <c r="UBO499" s="110"/>
      <c r="UBP499" s="110"/>
      <c r="UBQ499" s="111"/>
      <c r="UBR499" s="111"/>
      <c r="UBS499" s="110"/>
      <c r="UBT499" s="110"/>
      <c r="UBU499" s="110"/>
      <c r="UBV499" s="110"/>
      <c r="UBW499" s="110"/>
      <c r="UBX499" s="110"/>
      <c r="UBY499" s="110"/>
      <c r="UBZ499" s="110"/>
      <c r="UCA499" s="110"/>
      <c r="UCB499" s="113"/>
      <c r="UCC499" s="112"/>
      <c r="UCD499" s="115"/>
      <c r="UCE499" s="110"/>
      <c r="UCF499" s="110"/>
      <c r="UCG499" s="110"/>
      <c r="UCH499" s="111"/>
      <c r="UCI499" s="111"/>
      <c r="UCJ499" s="110"/>
      <c r="UCK499" s="110"/>
      <c r="UCL499" s="110"/>
      <c r="UCM499" s="110"/>
      <c r="UCN499" s="110"/>
      <c r="UCO499" s="110"/>
      <c r="UCP499" s="110"/>
      <c r="UCQ499" s="110"/>
      <c r="UCR499" s="110"/>
      <c r="UCS499" s="113"/>
      <c r="UCT499" s="112"/>
      <c r="UCU499" s="115"/>
      <c r="UCV499" s="110"/>
      <c r="UCW499" s="110"/>
      <c r="UCX499" s="110"/>
      <c r="UCY499" s="111"/>
      <c r="UCZ499" s="111"/>
      <c r="UDA499" s="110"/>
      <c r="UDB499" s="110"/>
      <c r="UDC499" s="110"/>
      <c r="UDD499" s="110"/>
      <c r="UDE499" s="110"/>
      <c r="UDF499" s="110"/>
      <c r="UDG499" s="110"/>
      <c r="UDH499" s="110"/>
      <c r="UDI499" s="110"/>
      <c r="UDJ499" s="113"/>
      <c r="UDK499" s="112"/>
      <c r="UDL499" s="115"/>
      <c r="UDM499" s="110"/>
      <c r="UDN499" s="110"/>
      <c r="UDO499" s="110"/>
      <c r="UDP499" s="111"/>
      <c r="UDQ499" s="111"/>
      <c r="UDR499" s="110"/>
      <c r="UDS499" s="110"/>
      <c r="UDT499" s="110"/>
      <c r="UDU499" s="110"/>
      <c r="UDV499" s="110"/>
      <c r="UDW499" s="110"/>
      <c r="UDX499" s="110"/>
      <c r="UDY499" s="110"/>
      <c r="UDZ499" s="110"/>
      <c r="UEA499" s="113"/>
      <c r="UEB499" s="112"/>
      <c r="UEC499" s="115"/>
      <c r="UED499" s="110"/>
      <c r="UEE499" s="110"/>
      <c r="UEF499" s="110"/>
      <c r="UEG499" s="111"/>
      <c r="UEH499" s="111"/>
      <c r="UEI499" s="110"/>
      <c r="UEJ499" s="110"/>
      <c r="UEK499" s="110"/>
      <c r="UEL499" s="110"/>
      <c r="UEM499" s="110"/>
      <c r="UEN499" s="110"/>
      <c r="UEO499" s="110"/>
      <c r="UEP499" s="110"/>
      <c r="UEQ499" s="110"/>
      <c r="UER499" s="113"/>
      <c r="UES499" s="112"/>
      <c r="UET499" s="115"/>
      <c r="UEU499" s="110"/>
      <c r="UEV499" s="110"/>
      <c r="UEW499" s="110"/>
      <c r="UEX499" s="111"/>
      <c r="UEY499" s="111"/>
      <c r="UEZ499" s="110"/>
      <c r="UFA499" s="110"/>
      <c r="UFB499" s="110"/>
      <c r="UFC499" s="110"/>
      <c r="UFD499" s="110"/>
      <c r="UFE499" s="110"/>
      <c r="UFF499" s="110"/>
      <c r="UFG499" s="110"/>
      <c r="UFH499" s="110"/>
      <c r="UFI499" s="113"/>
      <c r="UFJ499" s="112"/>
      <c r="UFK499" s="115"/>
      <c r="UFL499" s="110"/>
      <c r="UFM499" s="110"/>
      <c r="UFN499" s="110"/>
      <c r="UFO499" s="111"/>
      <c r="UFP499" s="111"/>
      <c r="UFQ499" s="110"/>
      <c r="UFR499" s="110"/>
      <c r="UFS499" s="110"/>
      <c r="UFT499" s="110"/>
      <c r="UFU499" s="110"/>
      <c r="UFV499" s="110"/>
      <c r="UFW499" s="110"/>
      <c r="UFX499" s="110"/>
      <c r="UFY499" s="110"/>
      <c r="UFZ499" s="113"/>
      <c r="UGA499" s="112"/>
      <c r="UGB499" s="115"/>
      <c r="UGC499" s="110"/>
      <c r="UGD499" s="110"/>
      <c r="UGE499" s="110"/>
      <c r="UGF499" s="111"/>
      <c r="UGG499" s="111"/>
      <c r="UGH499" s="110"/>
      <c r="UGI499" s="110"/>
      <c r="UGJ499" s="110"/>
      <c r="UGK499" s="110"/>
      <c r="UGL499" s="110"/>
      <c r="UGM499" s="110"/>
      <c r="UGN499" s="110"/>
      <c r="UGO499" s="110"/>
      <c r="UGP499" s="110"/>
      <c r="UGQ499" s="113"/>
      <c r="UGR499" s="112"/>
      <c r="UGS499" s="115"/>
      <c r="UGT499" s="110"/>
      <c r="UGU499" s="110"/>
      <c r="UGV499" s="110"/>
      <c r="UGW499" s="111"/>
      <c r="UGX499" s="111"/>
      <c r="UGY499" s="110"/>
      <c r="UGZ499" s="110"/>
      <c r="UHA499" s="110"/>
      <c r="UHB499" s="110"/>
      <c r="UHC499" s="110"/>
      <c r="UHD499" s="110"/>
      <c r="UHE499" s="110"/>
      <c r="UHF499" s="110"/>
      <c r="UHG499" s="110"/>
      <c r="UHH499" s="113"/>
      <c r="UHI499" s="112"/>
      <c r="UHJ499" s="115"/>
      <c r="UHK499" s="110"/>
      <c r="UHL499" s="110"/>
      <c r="UHM499" s="110"/>
      <c r="UHN499" s="111"/>
      <c r="UHO499" s="111"/>
      <c r="UHP499" s="110"/>
      <c r="UHQ499" s="110"/>
      <c r="UHR499" s="110"/>
      <c r="UHS499" s="110"/>
      <c r="UHT499" s="110"/>
      <c r="UHU499" s="110"/>
      <c r="UHV499" s="110"/>
      <c r="UHW499" s="110"/>
      <c r="UHX499" s="110"/>
      <c r="UHY499" s="113"/>
      <c r="UHZ499" s="112"/>
      <c r="UIA499" s="115"/>
      <c r="UIB499" s="110"/>
      <c r="UIC499" s="110"/>
      <c r="UID499" s="110"/>
      <c r="UIE499" s="111"/>
      <c r="UIF499" s="111"/>
      <c r="UIG499" s="110"/>
      <c r="UIH499" s="110"/>
      <c r="UII499" s="110"/>
      <c r="UIJ499" s="110"/>
      <c r="UIK499" s="110"/>
      <c r="UIL499" s="110"/>
      <c r="UIM499" s="110"/>
      <c r="UIN499" s="110"/>
      <c r="UIO499" s="110"/>
      <c r="UIP499" s="113"/>
      <c r="UIQ499" s="112"/>
      <c r="UIR499" s="115"/>
      <c r="UIS499" s="110"/>
      <c r="UIT499" s="110"/>
      <c r="UIU499" s="110"/>
      <c r="UIV499" s="111"/>
      <c r="UIW499" s="111"/>
      <c r="UIX499" s="110"/>
      <c r="UIY499" s="110"/>
      <c r="UIZ499" s="110"/>
      <c r="UJA499" s="110"/>
      <c r="UJB499" s="110"/>
      <c r="UJC499" s="110"/>
      <c r="UJD499" s="110"/>
      <c r="UJE499" s="110"/>
      <c r="UJF499" s="110"/>
      <c r="UJG499" s="113"/>
      <c r="UJH499" s="112"/>
      <c r="UJI499" s="115"/>
      <c r="UJJ499" s="110"/>
      <c r="UJK499" s="110"/>
      <c r="UJL499" s="110"/>
      <c r="UJM499" s="111"/>
      <c r="UJN499" s="111"/>
      <c r="UJO499" s="110"/>
      <c r="UJP499" s="110"/>
      <c r="UJQ499" s="110"/>
      <c r="UJR499" s="110"/>
      <c r="UJS499" s="110"/>
      <c r="UJT499" s="110"/>
      <c r="UJU499" s="110"/>
      <c r="UJV499" s="110"/>
      <c r="UJW499" s="110"/>
      <c r="UJX499" s="113"/>
      <c r="UJY499" s="112"/>
      <c r="UJZ499" s="115"/>
      <c r="UKA499" s="110"/>
      <c r="UKB499" s="110"/>
      <c r="UKC499" s="110"/>
      <c r="UKD499" s="111"/>
      <c r="UKE499" s="111"/>
      <c r="UKF499" s="110"/>
      <c r="UKG499" s="110"/>
      <c r="UKH499" s="110"/>
      <c r="UKI499" s="110"/>
      <c r="UKJ499" s="110"/>
      <c r="UKK499" s="110"/>
      <c r="UKL499" s="110"/>
      <c r="UKM499" s="110"/>
      <c r="UKN499" s="110"/>
      <c r="UKO499" s="113"/>
      <c r="UKP499" s="112"/>
      <c r="UKQ499" s="115"/>
      <c r="UKR499" s="110"/>
      <c r="UKS499" s="110"/>
      <c r="UKT499" s="110"/>
      <c r="UKU499" s="111"/>
      <c r="UKV499" s="111"/>
      <c r="UKW499" s="110"/>
      <c r="UKX499" s="110"/>
      <c r="UKY499" s="110"/>
      <c r="UKZ499" s="110"/>
      <c r="ULA499" s="110"/>
      <c r="ULB499" s="110"/>
      <c r="ULC499" s="110"/>
      <c r="ULD499" s="110"/>
      <c r="ULE499" s="110"/>
      <c r="ULF499" s="113"/>
      <c r="ULG499" s="112"/>
      <c r="ULH499" s="115"/>
      <c r="ULI499" s="110"/>
      <c r="ULJ499" s="110"/>
      <c r="ULK499" s="110"/>
      <c r="ULL499" s="111"/>
      <c r="ULM499" s="111"/>
      <c r="ULN499" s="110"/>
      <c r="ULO499" s="110"/>
      <c r="ULP499" s="110"/>
      <c r="ULQ499" s="110"/>
      <c r="ULR499" s="110"/>
      <c r="ULS499" s="110"/>
      <c r="ULT499" s="110"/>
      <c r="ULU499" s="110"/>
      <c r="ULV499" s="110"/>
      <c r="ULW499" s="113"/>
      <c r="ULX499" s="112"/>
      <c r="ULY499" s="115"/>
      <c r="ULZ499" s="110"/>
      <c r="UMA499" s="110"/>
      <c r="UMB499" s="110"/>
      <c r="UMC499" s="111"/>
      <c r="UMD499" s="111"/>
      <c r="UME499" s="110"/>
      <c r="UMF499" s="110"/>
      <c r="UMG499" s="110"/>
      <c r="UMH499" s="110"/>
      <c r="UMI499" s="110"/>
      <c r="UMJ499" s="110"/>
      <c r="UMK499" s="110"/>
      <c r="UML499" s="110"/>
      <c r="UMM499" s="110"/>
      <c r="UMN499" s="113"/>
      <c r="UMO499" s="112"/>
      <c r="UMP499" s="115"/>
      <c r="UMQ499" s="110"/>
      <c r="UMR499" s="110"/>
      <c r="UMS499" s="110"/>
      <c r="UMT499" s="111"/>
      <c r="UMU499" s="111"/>
      <c r="UMV499" s="110"/>
      <c r="UMW499" s="110"/>
      <c r="UMX499" s="110"/>
      <c r="UMY499" s="110"/>
      <c r="UMZ499" s="110"/>
      <c r="UNA499" s="110"/>
      <c r="UNB499" s="110"/>
      <c r="UNC499" s="110"/>
      <c r="UND499" s="110"/>
      <c r="UNE499" s="113"/>
      <c r="UNF499" s="112"/>
      <c r="UNG499" s="115"/>
      <c r="UNH499" s="110"/>
      <c r="UNI499" s="110"/>
      <c r="UNJ499" s="110"/>
      <c r="UNK499" s="111"/>
      <c r="UNL499" s="111"/>
      <c r="UNM499" s="110"/>
      <c r="UNN499" s="110"/>
      <c r="UNO499" s="110"/>
      <c r="UNP499" s="110"/>
      <c r="UNQ499" s="110"/>
      <c r="UNR499" s="110"/>
      <c r="UNS499" s="110"/>
      <c r="UNT499" s="110"/>
      <c r="UNU499" s="110"/>
      <c r="UNV499" s="113"/>
      <c r="UNW499" s="112"/>
      <c r="UNX499" s="115"/>
      <c r="UNY499" s="110"/>
      <c r="UNZ499" s="110"/>
      <c r="UOA499" s="110"/>
      <c r="UOB499" s="111"/>
      <c r="UOC499" s="111"/>
      <c r="UOD499" s="110"/>
      <c r="UOE499" s="110"/>
      <c r="UOF499" s="110"/>
      <c r="UOG499" s="110"/>
      <c r="UOH499" s="110"/>
      <c r="UOI499" s="110"/>
      <c r="UOJ499" s="110"/>
      <c r="UOK499" s="110"/>
      <c r="UOL499" s="110"/>
      <c r="UOM499" s="113"/>
      <c r="UON499" s="112"/>
      <c r="UOO499" s="115"/>
      <c r="UOP499" s="110"/>
      <c r="UOQ499" s="110"/>
      <c r="UOR499" s="110"/>
      <c r="UOS499" s="111"/>
      <c r="UOT499" s="111"/>
      <c r="UOU499" s="110"/>
      <c r="UOV499" s="110"/>
      <c r="UOW499" s="110"/>
      <c r="UOX499" s="110"/>
      <c r="UOY499" s="110"/>
      <c r="UOZ499" s="110"/>
      <c r="UPA499" s="110"/>
      <c r="UPB499" s="110"/>
      <c r="UPC499" s="110"/>
      <c r="UPD499" s="113"/>
      <c r="UPE499" s="112"/>
      <c r="UPF499" s="115"/>
      <c r="UPG499" s="110"/>
      <c r="UPH499" s="110"/>
      <c r="UPI499" s="110"/>
      <c r="UPJ499" s="111"/>
      <c r="UPK499" s="111"/>
      <c r="UPL499" s="110"/>
      <c r="UPM499" s="110"/>
      <c r="UPN499" s="110"/>
      <c r="UPO499" s="110"/>
      <c r="UPP499" s="110"/>
      <c r="UPQ499" s="110"/>
      <c r="UPR499" s="110"/>
      <c r="UPS499" s="110"/>
      <c r="UPT499" s="110"/>
      <c r="UPU499" s="113"/>
      <c r="UPV499" s="112"/>
      <c r="UPW499" s="115"/>
      <c r="UPX499" s="110"/>
      <c r="UPY499" s="110"/>
      <c r="UPZ499" s="110"/>
      <c r="UQA499" s="111"/>
      <c r="UQB499" s="111"/>
      <c r="UQC499" s="110"/>
      <c r="UQD499" s="110"/>
      <c r="UQE499" s="110"/>
      <c r="UQF499" s="110"/>
      <c r="UQG499" s="110"/>
      <c r="UQH499" s="110"/>
      <c r="UQI499" s="110"/>
      <c r="UQJ499" s="110"/>
      <c r="UQK499" s="110"/>
      <c r="UQL499" s="113"/>
      <c r="UQM499" s="112"/>
      <c r="UQN499" s="115"/>
      <c r="UQO499" s="110"/>
      <c r="UQP499" s="110"/>
      <c r="UQQ499" s="110"/>
      <c r="UQR499" s="111"/>
      <c r="UQS499" s="111"/>
      <c r="UQT499" s="110"/>
      <c r="UQU499" s="110"/>
      <c r="UQV499" s="110"/>
      <c r="UQW499" s="110"/>
      <c r="UQX499" s="110"/>
      <c r="UQY499" s="110"/>
      <c r="UQZ499" s="110"/>
      <c r="URA499" s="110"/>
      <c r="URB499" s="110"/>
      <c r="URC499" s="113"/>
      <c r="URD499" s="112"/>
      <c r="URE499" s="115"/>
      <c r="URF499" s="110"/>
      <c r="URG499" s="110"/>
      <c r="URH499" s="110"/>
      <c r="URI499" s="111"/>
      <c r="URJ499" s="111"/>
      <c r="URK499" s="110"/>
      <c r="URL499" s="110"/>
      <c r="URM499" s="110"/>
      <c r="URN499" s="110"/>
      <c r="URO499" s="110"/>
      <c r="URP499" s="110"/>
      <c r="URQ499" s="110"/>
      <c r="URR499" s="110"/>
      <c r="URS499" s="110"/>
      <c r="URT499" s="113"/>
      <c r="URU499" s="112"/>
      <c r="URV499" s="115"/>
      <c r="URW499" s="110"/>
      <c r="URX499" s="110"/>
      <c r="URY499" s="110"/>
      <c r="URZ499" s="111"/>
      <c r="USA499" s="111"/>
      <c r="USB499" s="110"/>
      <c r="USC499" s="110"/>
      <c r="USD499" s="110"/>
      <c r="USE499" s="110"/>
      <c r="USF499" s="110"/>
      <c r="USG499" s="110"/>
      <c r="USH499" s="110"/>
      <c r="USI499" s="110"/>
      <c r="USJ499" s="110"/>
      <c r="USK499" s="113"/>
      <c r="USL499" s="112"/>
      <c r="USM499" s="115"/>
      <c r="USN499" s="110"/>
      <c r="USO499" s="110"/>
      <c r="USP499" s="110"/>
      <c r="USQ499" s="111"/>
      <c r="USR499" s="111"/>
      <c r="USS499" s="110"/>
      <c r="UST499" s="110"/>
      <c r="USU499" s="110"/>
      <c r="USV499" s="110"/>
      <c r="USW499" s="110"/>
      <c r="USX499" s="110"/>
      <c r="USY499" s="110"/>
      <c r="USZ499" s="110"/>
      <c r="UTA499" s="110"/>
      <c r="UTB499" s="113"/>
      <c r="UTC499" s="112"/>
      <c r="UTD499" s="115"/>
      <c r="UTE499" s="110"/>
      <c r="UTF499" s="110"/>
      <c r="UTG499" s="110"/>
      <c r="UTH499" s="111"/>
      <c r="UTI499" s="111"/>
      <c r="UTJ499" s="110"/>
      <c r="UTK499" s="110"/>
      <c r="UTL499" s="110"/>
      <c r="UTM499" s="110"/>
      <c r="UTN499" s="110"/>
      <c r="UTO499" s="110"/>
      <c r="UTP499" s="110"/>
      <c r="UTQ499" s="110"/>
      <c r="UTR499" s="110"/>
      <c r="UTS499" s="113"/>
      <c r="UTT499" s="112"/>
      <c r="UTU499" s="115"/>
      <c r="UTV499" s="110"/>
      <c r="UTW499" s="110"/>
      <c r="UTX499" s="110"/>
      <c r="UTY499" s="111"/>
      <c r="UTZ499" s="111"/>
      <c r="UUA499" s="110"/>
      <c r="UUB499" s="110"/>
      <c r="UUC499" s="110"/>
      <c r="UUD499" s="110"/>
      <c r="UUE499" s="110"/>
      <c r="UUF499" s="110"/>
      <c r="UUG499" s="110"/>
      <c r="UUH499" s="110"/>
      <c r="UUI499" s="110"/>
      <c r="UUJ499" s="113"/>
      <c r="UUK499" s="112"/>
      <c r="UUL499" s="115"/>
      <c r="UUM499" s="110"/>
      <c r="UUN499" s="110"/>
      <c r="UUO499" s="110"/>
      <c r="UUP499" s="111"/>
      <c r="UUQ499" s="111"/>
      <c r="UUR499" s="110"/>
      <c r="UUS499" s="110"/>
      <c r="UUT499" s="110"/>
      <c r="UUU499" s="110"/>
      <c r="UUV499" s="110"/>
      <c r="UUW499" s="110"/>
      <c r="UUX499" s="110"/>
      <c r="UUY499" s="110"/>
      <c r="UUZ499" s="110"/>
      <c r="UVA499" s="113"/>
      <c r="UVB499" s="112"/>
      <c r="UVC499" s="115"/>
      <c r="UVD499" s="110"/>
      <c r="UVE499" s="110"/>
      <c r="UVF499" s="110"/>
      <c r="UVG499" s="111"/>
      <c r="UVH499" s="111"/>
      <c r="UVI499" s="110"/>
      <c r="UVJ499" s="110"/>
      <c r="UVK499" s="110"/>
      <c r="UVL499" s="110"/>
      <c r="UVM499" s="110"/>
      <c r="UVN499" s="110"/>
      <c r="UVO499" s="110"/>
      <c r="UVP499" s="110"/>
      <c r="UVQ499" s="110"/>
      <c r="UVR499" s="113"/>
      <c r="UVS499" s="112"/>
      <c r="UVT499" s="115"/>
      <c r="UVU499" s="110"/>
      <c r="UVV499" s="110"/>
      <c r="UVW499" s="110"/>
      <c r="UVX499" s="111"/>
      <c r="UVY499" s="111"/>
      <c r="UVZ499" s="110"/>
      <c r="UWA499" s="110"/>
      <c r="UWB499" s="110"/>
      <c r="UWC499" s="110"/>
      <c r="UWD499" s="110"/>
      <c r="UWE499" s="110"/>
      <c r="UWF499" s="110"/>
      <c r="UWG499" s="110"/>
      <c r="UWH499" s="110"/>
      <c r="UWI499" s="113"/>
      <c r="UWJ499" s="112"/>
      <c r="UWK499" s="115"/>
      <c r="UWL499" s="110"/>
      <c r="UWM499" s="110"/>
      <c r="UWN499" s="110"/>
      <c r="UWO499" s="111"/>
      <c r="UWP499" s="111"/>
      <c r="UWQ499" s="110"/>
      <c r="UWR499" s="110"/>
      <c r="UWS499" s="110"/>
      <c r="UWT499" s="110"/>
      <c r="UWU499" s="110"/>
      <c r="UWV499" s="110"/>
      <c r="UWW499" s="110"/>
      <c r="UWX499" s="110"/>
      <c r="UWY499" s="110"/>
      <c r="UWZ499" s="113"/>
      <c r="UXA499" s="112"/>
      <c r="UXB499" s="115"/>
      <c r="UXC499" s="110"/>
      <c r="UXD499" s="110"/>
      <c r="UXE499" s="110"/>
      <c r="UXF499" s="111"/>
      <c r="UXG499" s="111"/>
      <c r="UXH499" s="110"/>
      <c r="UXI499" s="110"/>
      <c r="UXJ499" s="110"/>
      <c r="UXK499" s="110"/>
      <c r="UXL499" s="110"/>
      <c r="UXM499" s="110"/>
      <c r="UXN499" s="110"/>
      <c r="UXO499" s="110"/>
      <c r="UXP499" s="110"/>
      <c r="UXQ499" s="113"/>
      <c r="UXR499" s="112"/>
      <c r="UXS499" s="115"/>
      <c r="UXT499" s="110"/>
      <c r="UXU499" s="110"/>
      <c r="UXV499" s="110"/>
      <c r="UXW499" s="111"/>
      <c r="UXX499" s="111"/>
      <c r="UXY499" s="110"/>
      <c r="UXZ499" s="110"/>
      <c r="UYA499" s="110"/>
      <c r="UYB499" s="110"/>
      <c r="UYC499" s="110"/>
      <c r="UYD499" s="110"/>
      <c r="UYE499" s="110"/>
      <c r="UYF499" s="110"/>
      <c r="UYG499" s="110"/>
      <c r="UYH499" s="113"/>
      <c r="UYI499" s="112"/>
      <c r="UYJ499" s="115"/>
      <c r="UYK499" s="110"/>
      <c r="UYL499" s="110"/>
      <c r="UYM499" s="110"/>
      <c r="UYN499" s="111"/>
      <c r="UYO499" s="111"/>
      <c r="UYP499" s="110"/>
      <c r="UYQ499" s="110"/>
      <c r="UYR499" s="110"/>
      <c r="UYS499" s="110"/>
      <c r="UYT499" s="110"/>
      <c r="UYU499" s="110"/>
      <c r="UYV499" s="110"/>
      <c r="UYW499" s="110"/>
      <c r="UYX499" s="110"/>
      <c r="UYY499" s="113"/>
      <c r="UYZ499" s="112"/>
      <c r="UZA499" s="115"/>
      <c r="UZB499" s="110"/>
      <c r="UZC499" s="110"/>
      <c r="UZD499" s="110"/>
      <c r="UZE499" s="111"/>
      <c r="UZF499" s="111"/>
      <c r="UZG499" s="110"/>
      <c r="UZH499" s="110"/>
      <c r="UZI499" s="110"/>
      <c r="UZJ499" s="110"/>
      <c r="UZK499" s="110"/>
      <c r="UZL499" s="110"/>
      <c r="UZM499" s="110"/>
      <c r="UZN499" s="110"/>
      <c r="UZO499" s="110"/>
      <c r="UZP499" s="113"/>
      <c r="UZQ499" s="112"/>
      <c r="UZR499" s="115"/>
      <c r="UZS499" s="110"/>
      <c r="UZT499" s="110"/>
      <c r="UZU499" s="110"/>
      <c r="UZV499" s="111"/>
      <c r="UZW499" s="111"/>
      <c r="UZX499" s="110"/>
      <c r="UZY499" s="110"/>
      <c r="UZZ499" s="110"/>
      <c r="VAA499" s="110"/>
      <c r="VAB499" s="110"/>
      <c r="VAC499" s="110"/>
      <c r="VAD499" s="110"/>
      <c r="VAE499" s="110"/>
      <c r="VAF499" s="110"/>
      <c r="VAG499" s="113"/>
      <c r="VAH499" s="112"/>
      <c r="VAI499" s="115"/>
      <c r="VAJ499" s="110"/>
      <c r="VAK499" s="110"/>
      <c r="VAL499" s="110"/>
      <c r="VAM499" s="111"/>
      <c r="VAN499" s="111"/>
      <c r="VAO499" s="110"/>
      <c r="VAP499" s="110"/>
      <c r="VAQ499" s="110"/>
      <c r="VAR499" s="110"/>
      <c r="VAS499" s="110"/>
      <c r="VAT499" s="110"/>
      <c r="VAU499" s="110"/>
      <c r="VAV499" s="110"/>
      <c r="VAW499" s="110"/>
      <c r="VAX499" s="113"/>
      <c r="VAY499" s="112"/>
      <c r="VAZ499" s="115"/>
      <c r="VBA499" s="110"/>
      <c r="VBB499" s="110"/>
      <c r="VBC499" s="110"/>
      <c r="VBD499" s="111"/>
      <c r="VBE499" s="111"/>
      <c r="VBF499" s="110"/>
      <c r="VBG499" s="110"/>
      <c r="VBH499" s="110"/>
      <c r="VBI499" s="110"/>
      <c r="VBJ499" s="110"/>
      <c r="VBK499" s="110"/>
      <c r="VBL499" s="110"/>
      <c r="VBM499" s="110"/>
      <c r="VBN499" s="110"/>
      <c r="VBO499" s="113"/>
      <c r="VBP499" s="112"/>
      <c r="VBQ499" s="115"/>
      <c r="VBR499" s="110"/>
      <c r="VBS499" s="110"/>
      <c r="VBT499" s="110"/>
      <c r="VBU499" s="111"/>
      <c r="VBV499" s="111"/>
      <c r="VBW499" s="110"/>
      <c r="VBX499" s="110"/>
      <c r="VBY499" s="110"/>
      <c r="VBZ499" s="110"/>
      <c r="VCA499" s="110"/>
      <c r="VCB499" s="110"/>
      <c r="VCC499" s="110"/>
      <c r="VCD499" s="110"/>
      <c r="VCE499" s="110"/>
      <c r="VCF499" s="113"/>
      <c r="VCG499" s="112"/>
      <c r="VCH499" s="115"/>
      <c r="VCI499" s="110"/>
      <c r="VCJ499" s="110"/>
      <c r="VCK499" s="110"/>
      <c r="VCL499" s="111"/>
      <c r="VCM499" s="111"/>
      <c r="VCN499" s="110"/>
      <c r="VCO499" s="110"/>
      <c r="VCP499" s="110"/>
      <c r="VCQ499" s="110"/>
      <c r="VCR499" s="110"/>
      <c r="VCS499" s="110"/>
      <c r="VCT499" s="110"/>
      <c r="VCU499" s="110"/>
      <c r="VCV499" s="110"/>
      <c r="VCW499" s="113"/>
      <c r="VCX499" s="112"/>
      <c r="VCY499" s="115"/>
      <c r="VCZ499" s="110"/>
      <c r="VDA499" s="110"/>
      <c r="VDB499" s="110"/>
      <c r="VDC499" s="111"/>
      <c r="VDD499" s="111"/>
      <c r="VDE499" s="110"/>
      <c r="VDF499" s="110"/>
      <c r="VDG499" s="110"/>
      <c r="VDH499" s="110"/>
      <c r="VDI499" s="110"/>
      <c r="VDJ499" s="110"/>
      <c r="VDK499" s="110"/>
      <c r="VDL499" s="110"/>
      <c r="VDM499" s="110"/>
      <c r="VDN499" s="113"/>
      <c r="VDO499" s="112"/>
      <c r="VDP499" s="115"/>
      <c r="VDQ499" s="110"/>
      <c r="VDR499" s="110"/>
      <c r="VDS499" s="110"/>
      <c r="VDT499" s="111"/>
      <c r="VDU499" s="111"/>
      <c r="VDV499" s="110"/>
      <c r="VDW499" s="110"/>
      <c r="VDX499" s="110"/>
      <c r="VDY499" s="110"/>
      <c r="VDZ499" s="110"/>
      <c r="VEA499" s="110"/>
      <c r="VEB499" s="110"/>
      <c r="VEC499" s="110"/>
      <c r="VED499" s="110"/>
      <c r="VEE499" s="113"/>
      <c r="VEF499" s="112"/>
      <c r="VEG499" s="115"/>
      <c r="VEH499" s="110"/>
      <c r="VEI499" s="110"/>
      <c r="VEJ499" s="110"/>
      <c r="VEK499" s="111"/>
      <c r="VEL499" s="111"/>
      <c r="VEM499" s="110"/>
      <c r="VEN499" s="110"/>
      <c r="VEO499" s="110"/>
      <c r="VEP499" s="110"/>
      <c r="VEQ499" s="110"/>
      <c r="VER499" s="110"/>
      <c r="VES499" s="110"/>
      <c r="VET499" s="110"/>
      <c r="VEU499" s="110"/>
      <c r="VEV499" s="113"/>
      <c r="VEW499" s="112"/>
      <c r="VEX499" s="115"/>
      <c r="VEY499" s="110"/>
      <c r="VEZ499" s="110"/>
      <c r="VFA499" s="110"/>
      <c r="VFB499" s="111"/>
      <c r="VFC499" s="111"/>
      <c r="VFD499" s="110"/>
      <c r="VFE499" s="110"/>
      <c r="VFF499" s="110"/>
      <c r="VFG499" s="110"/>
      <c r="VFH499" s="110"/>
      <c r="VFI499" s="110"/>
      <c r="VFJ499" s="110"/>
      <c r="VFK499" s="110"/>
      <c r="VFL499" s="110"/>
      <c r="VFM499" s="113"/>
      <c r="VFN499" s="112"/>
      <c r="VFO499" s="115"/>
      <c r="VFP499" s="110"/>
      <c r="VFQ499" s="110"/>
      <c r="VFR499" s="110"/>
      <c r="VFS499" s="111"/>
      <c r="VFT499" s="111"/>
      <c r="VFU499" s="110"/>
      <c r="VFV499" s="110"/>
      <c r="VFW499" s="110"/>
      <c r="VFX499" s="110"/>
      <c r="VFY499" s="110"/>
      <c r="VFZ499" s="110"/>
      <c r="VGA499" s="110"/>
      <c r="VGB499" s="110"/>
      <c r="VGC499" s="110"/>
      <c r="VGD499" s="113"/>
      <c r="VGE499" s="112"/>
      <c r="VGF499" s="115"/>
      <c r="VGG499" s="110"/>
      <c r="VGH499" s="110"/>
      <c r="VGI499" s="110"/>
      <c r="VGJ499" s="111"/>
      <c r="VGK499" s="111"/>
      <c r="VGL499" s="110"/>
      <c r="VGM499" s="110"/>
      <c r="VGN499" s="110"/>
      <c r="VGO499" s="110"/>
      <c r="VGP499" s="110"/>
      <c r="VGQ499" s="110"/>
      <c r="VGR499" s="110"/>
      <c r="VGS499" s="110"/>
      <c r="VGT499" s="110"/>
      <c r="VGU499" s="113"/>
      <c r="VGV499" s="112"/>
      <c r="VGW499" s="115"/>
      <c r="VGX499" s="110"/>
      <c r="VGY499" s="110"/>
      <c r="VGZ499" s="110"/>
      <c r="VHA499" s="111"/>
      <c r="VHB499" s="111"/>
      <c r="VHC499" s="110"/>
      <c r="VHD499" s="110"/>
      <c r="VHE499" s="110"/>
      <c r="VHF499" s="110"/>
      <c r="VHG499" s="110"/>
      <c r="VHH499" s="110"/>
      <c r="VHI499" s="110"/>
      <c r="VHJ499" s="110"/>
      <c r="VHK499" s="110"/>
      <c r="VHL499" s="113"/>
      <c r="VHM499" s="112"/>
      <c r="VHN499" s="115"/>
      <c r="VHO499" s="110"/>
      <c r="VHP499" s="110"/>
      <c r="VHQ499" s="110"/>
      <c r="VHR499" s="111"/>
      <c r="VHS499" s="111"/>
      <c r="VHT499" s="110"/>
      <c r="VHU499" s="110"/>
      <c r="VHV499" s="110"/>
      <c r="VHW499" s="110"/>
      <c r="VHX499" s="110"/>
      <c r="VHY499" s="110"/>
      <c r="VHZ499" s="110"/>
      <c r="VIA499" s="110"/>
      <c r="VIB499" s="110"/>
      <c r="VIC499" s="113"/>
      <c r="VID499" s="112"/>
      <c r="VIE499" s="115"/>
      <c r="VIF499" s="110"/>
      <c r="VIG499" s="110"/>
      <c r="VIH499" s="110"/>
      <c r="VII499" s="111"/>
      <c r="VIJ499" s="111"/>
      <c r="VIK499" s="110"/>
      <c r="VIL499" s="110"/>
      <c r="VIM499" s="110"/>
      <c r="VIN499" s="110"/>
      <c r="VIO499" s="110"/>
      <c r="VIP499" s="110"/>
      <c r="VIQ499" s="110"/>
      <c r="VIR499" s="110"/>
      <c r="VIS499" s="110"/>
      <c r="VIT499" s="113"/>
      <c r="VIU499" s="112"/>
      <c r="VIV499" s="115"/>
      <c r="VIW499" s="110"/>
      <c r="VIX499" s="110"/>
      <c r="VIY499" s="110"/>
      <c r="VIZ499" s="111"/>
      <c r="VJA499" s="111"/>
      <c r="VJB499" s="110"/>
      <c r="VJC499" s="110"/>
      <c r="VJD499" s="110"/>
      <c r="VJE499" s="110"/>
      <c r="VJF499" s="110"/>
      <c r="VJG499" s="110"/>
      <c r="VJH499" s="110"/>
      <c r="VJI499" s="110"/>
      <c r="VJJ499" s="110"/>
      <c r="VJK499" s="113"/>
      <c r="VJL499" s="112"/>
      <c r="VJM499" s="115"/>
      <c r="VJN499" s="110"/>
      <c r="VJO499" s="110"/>
      <c r="VJP499" s="110"/>
      <c r="VJQ499" s="111"/>
      <c r="VJR499" s="111"/>
      <c r="VJS499" s="110"/>
      <c r="VJT499" s="110"/>
      <c r="VJU499" s="110"/>
      <c r="VJV499" s="110"/>
      <c r="VJW499" s="110"/>
      <c r="VJX499" s="110"/>
      <c r="VJY499" s="110"/>
      <c r="VJZ499" s="110"/>
      <c r="VKA499" s="110"/>
      <c r="VKB499" s="113"/>
      <c r="VKC499" s="112"/>
      <c r="VKD499" s="115"/>
      <c r="VKE499" s="110"/>
      <c r="VKF499" s="110"/>
      <c r="VKG499" s="110"/>
      <c r="VKH499" s="111"/>
      <c r="VKI499" s="111"/>
      <c r="VKJ499" s="110"/>
      <c r="VKK499" s="110"/>
      <c r="VKL499" s="110"/>
      <c r="VKM499" s="110"/>
      <c r="VKN499" s="110"/>
      <c r="VKO499" s="110"/>
      <c r="VKP499" s="110"/>
      <c r="VKQ499" s="110"/>
      <c r="VKR499" s="110"/>
      <c r="VKS499" s="113"/>
      <c r="VKT499" s="112"/>
      <c r="VKU499" s="115"/>
      <c r="VKV499" s="110"/>
      <c r="VKW499" s="110"/>
      <c r="VKX499" s="110"/>
      <c r="VKY499" s="111"/>
      <c r="VKZ499" s="111"/>
      <c r="VLA499" s="110"/>
      <c r="VLB499" s="110"/>
      <c r="VLC499" s="110"/>
      <c r="VLD499" s="110"/>
      <c r="VLE499" s="110"/>
      <c r="VLF499" s="110"/>
      <c r="VLG499" s="110"/>
      <c r="VLH499" s="110"/>
      <c r="VLI499" s="110"/>
      <c r="VLJ499" s="113"/>
      <c r="VLK499" s="112"/>
      <c r="VLL499" s="115"/>
      <c r="VLM499" s="110"/>
      <c r="VLN499" s="110"/>
      <c r="VLO499" s="110"/>
      <c r="VLP499" s="111"/>
      <c r="VLQ499" s="111"/>
      <c r="VLR499" s="110"/>
      <c r="VLS499" s="110"/>
      <c r="VLT499" s="110"/>
      <c r="VLU499" s="110"/>
      <c r="VLV499" s="110"/>
      <c r="VLW499" s="110"/>
      <c r="VLX499" s="110"/>
      <c r="VLY499" s="110"/>
      <c r="VLZ499" s="110"/>
      <c r="VMA499" s="113"/>
      <c r="VMB499" s="112"/>
      <c r="VMC499" s="115"/>
      <c r="VMD499" s="110"/>
      <c r="VME499" s="110"/>
      <c r="VMF499" s="110"/>
      <c r="VMG499" s="111"/>
      <c r="VMH499" s="111"/>
      <c r="VMI499" s="110"/>
      <c r="VMJ499" s="110"/>
      <c r="VMK499" s="110"/>
      <c r="VML499" s="110"/>
      <c r="VMM499" s="110"/>
      <c r="VMN499" s="110"/>
      <c r="VMO499" s="110"/>
      <c r="VMP499" s="110"/>
      <c r="VMQ499" s="110"/>
      <c r="VMR499" s="113"/>
      <c r="VMS499" s="112"/>
      <c r="VMT499" s="115"/>
      <c r="VMU499" s="110"/>
      <c r="VMV499" s="110"/>
      <c r="VMW499" s="110"/>
      <c r="VMX499" s="111"/>
      <c r="VMY499" s="111"/>
      <c r="VMZ499" s="110"/>
      <c r="VNA499" s="110"/>
      <c r="VNB499" s="110"/>
      <c r="VNC499" s="110"/>
      <c r="VND499" s="110"/>
      <c r="VNE499" s="110"/>
      <c r="VNF499" s="110"/>
      <c r="VNG499" s="110"/>
      <c r="VNH499" s="110"/>
      <c r="VNI499" s="113"/>
      <c r="VNJ499" s="112"/>
      <c r="VNK499" s="115"/>
      <c r="VNL499" s="110"/>
      <c r="VNM499" s="110"/>
      <c r="VNN499" s="110"/>
      <c r="VNO499" s="111"/>
      <c r="VNP499" s="111"/>
      <c r="VNQ499" s="110"/>
      <c r="VNR499" s="110"/>
      <c r="VNS499" s="110"/>
      <c r="VNT499" s="110"/>
      <c r="VNU499" s="110"/>
      <c r="VNV499" s="110"/>
      <c r="VNW499" s="110"/>
      <c r="VNX499" s="110"/>
      <c r="VNY499" s="110"/>
      <c r="VNZ499" s="113"/>
      <c r="VOA499" s="112"/>
      <c r="VOB499" s="115"/>
      <c r="VOC499" s="110"/>
      <c r="VOD499" s="110"/>
      <c r="VOE499" s="110"/>
      <c r="VOF499" s="111"/>
      <c r="VOG499" s="111"/>
      <c r="VOH499" s="110"/>
      <c r="VOI499" s="110"/>
      <c r="VOJ499" s="110"/>
      <c r="VOK499" s="110"/>
      <c r="VOL499" s="110"/>
      <c r="VOM499" s="110"/>
      <c r="VON499" s="110"/>
      <c r="VOO499" s="110"/>
      <c r="VOP499" s="110"/>
      <c r="VOQ499" s="113"/>
      <c r="VOR499" s="112"/>
      <c r="VOS499" s="115"/>
      <c r="VOT499" s="110"/>
      <c r="VOU499" s="110"/>
      <c r="VOV499" s="110"/>
      <c r="VOW499" s="111"/>
      <c r="VOX499" s="111"/>
      <c r="VOY499" s="110"/>
      <c r="VOZ499" s="110"/>
      <c r="VPA499" s="110"/>
      <c r="VPB499" s="110"/>
      <c r="VPC499" s="110"/>
      <c r="VPD499" s="110"/>
      <c r="VPE499" s="110"/>
      <c r="VPF499" s="110"/>
      <c r="VPG499" s="110"/>
      <c r="VPH499" s="113"/>
      <c r="VPI499" s="112"/>
      <c r="VPJ499" s="115"/>
      <c r="VPK499" s="110"/>
      <c r="VPL499" s="110"/>
      <c r="VPM499" s="110"/>
      <c r="VPN499" s="111"/>
      <c r="VPO499" s="111"/>
      <c r="VPP499" s="110"/>
      <c r="VPQ499" s="110"/>
      <c r="VPR499" s="110"/>
      <c r="VPS499" s="110"/>
      <c r="VPT499" s="110"/>
      <c r="VPU499" s="110"/>
      <c r="VPV499" s="110"/>
      <c r="VPW499" s="110"/>
      <c r="VPX499" s="110"/>
      <c r="VPY499" s="113"/>
      <c r="VPZ499" s="112"/>
      <c r="VQA499" s="115"/>
      <c r="VQB499" s="110"/>
      <c r="VQC499" s="110"/>
      <c r="VQD499" s="110"/>
      <c r="VQE499" s="111"/>
      <c r="VQF499" s="111"/>
      <c r="VQG499" s="110"/>
      <c r="VQH499" s="110"/>
      <c r="VQI499" s="110"/>
      <c r="VQJ499" s="110"/>
      <c r="VQK499" s="110"/>
      <c r="VQL499" s="110"/>
      <c r="VQM499" s="110"/>
      <c r="VQN499" s="110"/>
      <c r="VQO499" s="110"/>
      <c r="VQP499" s="113"/>
      <c r="VQQ499" s="112"/>
      <c r="VQR499" s="115"/>
      <c r="VQS499" s="110"/>
      <c r="VQT499" s="110"/>
      <c r="VQU499" s="110"/>
      <c r="VQV499" s="111"/>
      <c r="VQW499" s="111"/>
      <c r="VQX499" s="110"/>
      <c r="VQY499" s="110"/>
      <c r="VQZ499" s="110"/>
      <c r="VRA499" s="110"/>
      <c r="VRB499" s="110"/>
      <c r="VRC499" s="110"/>
      <c r="VRD499" s="110"/>
      <c r="VRE499" s="110"/>
      <c r="VRF499" s="110"/>
      <c r="VRG499" s="113"/>
      <c r="VRH499" s="112"/>
      <c r="VRI499" s="115"/>
      <c r="VRJ499" s="110"/>
      <c r="VRK499" s="110"/>
      <c r="VRL499" s="110"/>
      <c r="VRM499" s="111"/>
      <c r="VRN499" s="111"/>
      <c r="VRO499" s="110"/>
      <c r="VRP499" s="110"/>
      <c r="VRQ499" s="110"/>
      <c r="VRR499" s="110"/>
      <c r="VRS499" s="110"/>
      <c r="VRT499" s="110"/>
      <c r="VRU499" s="110"/>
      <c r="VRV499" s="110"/>
      <c r="VRW499" s="110"/>
      <c r="VRX499" s="113"/>
      <c r="VRY499" s="112"/>
      <c r="VRZ499" s="115"/>
      <c r="VSA499" s="110"/>
      <c r="VSB499" s="110"/>
      <c r="VSC499" s="110"/>
      <c r="VSD499" s="111"/>
      <c r="VSE499" s="111"/>
      <c r="VSF499" s="110"/>
      <c r="VSG499" s="110"/>
      <c r="VSH499" s="110"/>
      <c r="VSI499" s="110"/>
      <c r="VSJ499" s="110"/>
      <c r="VSK499" s="110"/>
      <c r="VSL499" s="110"/>
      <c r="VSM499" s="110"/>
      <c r="VSN499" s="110"/>
      <c r="VSO499" s="113"/>
      <c r="VSP499" s="112"/>
      <c r="VSQ499" s="115"/>
      <c r="VSR499" s="110"/>
      <c r="VSS499" s="110"/>
      <c r="VST499" s="110"/>
      <c r="VSU499" s="111"/>
      <c r="VSV499" s="111"/>
      <c r="VSW499" s="110"/>
      <c r="VSX499" s="110"/>
      <c r="VSY499" s="110"/>
      <c r="VSZ499" s="110"/>
      <c r="VTA499" s="110"/>
      <c r="VTB499" s="110"/>
      <c r="VTC499" s="110"/>
      <c r="VTD499" s="110"/>
      <c r="VTE499" s="110"/>
      <c r="VTF499" s="113"/>
      <c r="VTG499" s="112"/>
      <c r="VTH499" s="115"/>
      <c r="VTI499" s="110"/>
      <c r="VTJ499" s="110"/>
      <c r="VTK499" s="110"/>
      <c r="VTL499" s="111"/>
      <c r="VTM499" s="111"/>
      <c r="VTN499" s="110"/>
      <c r="VTO499" s="110"/>
      <c r="VTP499" s="110"/>
      <c r="VTQ499" s="110"/>
      <c r="VTR499" s="110"/>
      <c r="VTS499" s="110"/>
      <c r="VTT499" s="110"/>
      <c r="VTU499" s="110"/>
      <c r="VTV499" s="110"/>
      <c r="VTW499" s="113"/>
      <c r="VTX499" s="112"/>
      <c r="VTY499" s="115"/>
      <c r="VTZ499" s="110"/>
      <c r="VUA499" s="110"/>
      <c r="VUB499" s="110"/>
      <c r="VUC499" s="111"/>
      <c r="VUD499" s="111"/>
      <c r="VUE499" s="110"/>
      <c r="VUF499" s="110"/>
      <c r="VUG499" s="110"/>
      <c r="VUH499" s="110"/>
      <c r="VUI499" s="110"/>
      <c r="VUJ499" s="110"/>
      <c r="VUK499" s="110"/>
      <c r="VUL499" s="110"/>
      <c r="VUM499" s="110"/>
      <c r="VUN499" s="113"/>
      <c r="VUO499" s="112"/>
      <c r="VUP499" s="115"/>
      <c r="VUQ499" s="110"/>
      <c r="VUR499" s="110"/>
      <c r="VUS499" s="110"/>
      <c r="VUT499" s="111"/>
      <c r="VUU499" s="111"/>
      <c r="VUV499" s="110"/>
      <c r="VUW499" s="110"/>
      <c r="VUX499" s="110"/>
      <c r="VUY499" s="110"/>
      <c r="VUZ499" s="110"/>
      <c r="VVA499" s="110"/>
      <c r="VVB499" s="110"/>
      <c r="VVC499" s="110"/>
      <c r="VVD499" s="110"/>
      <c r="VVE499" s="113"/>
      <c r="VVF499" s="112"/>
      <c r="VVG499" s="115"/>
      <c r="VVH499" s="110"/>
      <c r="VVI499" s="110"/>
      <c r="VVJ499" s="110"/>
      <c r="VVK499" s="111"/>
      <c r="VVL499" s="111"/>
      <c r="VVM499" s="110"/>
      <c r="VVN499" s="110"/>
      <c r="VVO499" s="110"/>
      <c r="VVP499" s="110"/>
      <c r="VVQ499" s="110"/>
      <c r="VVR499" s="110"/>
      <c r="VVS499" s="110"/>
      <c r="VVT499" s="110"/>
      <c r="VVU499" s="110"/>
      <c r="VVV499" s="113"/>
      <c r="VVW499" s="112"/>
      <c r="VVX499" s="115"/>
      <c r="VVY499" s="110"/>
      <c r="VVZ499" s="110"/>
      <c r="VWA499" s="110"/>
      <c r="VWB499" s="111"/>
      <c r="VWC499" s="111"/>
      <c r="VWD499" s="110"/>
      <c r="VWE499" s="110"/>
      <c r="VWF499" s="110"/>
      <c r="VWG499" s="110"/>
      <c r="VWH499" s="110"/>
      <c r="VWI499" s="110"/>
      <c r="VWJ499" s="110"/>
      <c r="VWK499" s="110"/>
      <c r="VWL499" s="110"/>
      <c r="VWM499" s="113"/>
      <c r="VWN499" s="112"/>
      <c r="VWO499" s="115"/>
      <c r="VWP499" s="110"/>
      <c r="VWQ499" s="110"/>
      <c r="VWR499" s="110"/>
      <c r="VWS499" s="111"/>
      <c r="VWT499" s="111"/>
      <c r="VWU499" s="110"/>
      <c r="VWV499" s="110"/>
      <c r="VWW499" s="110"/>
      <c r="VWX499" s="110"/>
      <c r="VWY499" s="110"/>
      <c r="VWZ499" s="110"/>
      <c r="VXA499" s="110"/>
      <c r="VXB499" s="110"/>
      <c r="VXC499" s="110"/>
      <c r="VXD499" s="113"/>
      <c r="VXE499" s="112"/>
      <c r="VXF499" s="115"/>
      <c r="VXG499" s="110"/>
      <c r="VXH499" s="110"/>
      <c r="VXI499" s="110"/>
      <c r="VXJ499" s="111"/>
      <c r="VXK499" s="111"/>
      <c r="VXL499" s="110"/>
      <c r="VXM499" s="110"/>
      <c r="VXN499" s="110"/>
      <c r="VXO499" s="110"/>
      <c r="VXP499" s="110"/>
      <c r="VXQ499" s="110"/>
      <c r="VXR499" s="110"/>
      <c r="VXS499" s="110"/>
      <c r="VXT499" s="110"/>
      <c r="VXU499" s="113"/>
      <c r="VXV499" s="112"/>
      <c r="VXW499" s="115"/>
      <c r="VXX499" s="110"/>
      <c r="VXY499" s="110"/>
      <c r="VXZ499" s="110"/>
      <c r="VYA499" s="111"/>
      <c r="VYB499" s="111"/>
      <c r="VYC499" s="110"/>
      <c r="VYD499" s="110"/>
      <c r="VYE499" s="110"/>
      <c r="VYF499" s="110"/>
      <c r="VYG499" s="110"/>
      <c r="VYH499" s="110"/>
      <c r="VYI499" s="110"/>
      <c r="VYJ499" s="110"/>
      <c r="VYK499" s="110"/>
      <c r="VYL499" s="113"/>
      <c r="VYM499" s="112"/>
      <c r="VYN499" s="115"/>
      <c r="VYO499" s="110"/>
      <c r="VYP499" s="110"/>
      <c r="VYQ499" s="110"/>
      <c r="VYR499" s="111"/>
      <c r="VYS499" s="111"/>
      <c r="VYT499" s="110"/>
      <c r="VYU499" s="110"/>
      <c r="VYV499" s="110"/>
      <c r="VYW499" s="110"/>
      <c r="VYX499" s="110"/>
      <c r="VYY499" s="110"/>
      <c r="VYZ499" s="110"/>
      <c r="VZA499" s="110"/>
      <c r="VZB499" s="110"/>
      <c r="VZC499" s="113"/>
      <c r="VZD499" s="112"/>
      <c r="VZE499" s="115"/>
      <c r="VZF499" s="110"/>
      <c r="VZG499" s="110"/>
      <c r="VZH499" s="110"/>
      <c r="VZI499" s="111"/>
      <c r="VZJ499" s="111"/>
      <c r="VZK499" s="110"/>
      <c r="VZL499" s="110"/>
      <c r="VZM499" s="110"/>
      <c r="VZN499" s="110"/>
      <c r="VZO499" s="110"/>
      <c r="VZP499" s="110"/>
      <c r="VZQ499" s="110"/>
      <c r="VZR499" s="110"/>
      <c r="VZS499" s="110"/>
      <c r="VZT499" s="113"/>
      <c r="VZU499" s="112"/>
      <c r="VZV499" s="115"/>
      <c r="VZW499" s="110"/>
      <c r="VZX499" s="110"/>
      <c r="VZY499" s="110"/>
      <c r="VZZ499" s="111"/>
      <c r="WAA499" s="111"/>
      <c r="WAB499" s="110"/>
      <c r="WAC499" s="110"/>
      <c r="WAD499" s="110"/>
      <c r="WAE499" s="110"/>
      <c r="WAF499" s="110"/>
      <c r="WAG499" s="110"/>
      <c r="WAH499" s="110"/>
      <c r="WAI499" s="110"/>
      <c r="WAJ499" s="110"/>
      <c r="WAK499" s="113"/>
      <c r="WAL499" s="112"/>
      <c r="WAM499" s="115"/>
      <c r="WAN499" s="110"/>
      <c r="WAO499" s="110"/>
      <c r="WAP499" s="110"/>
      <c r="WAQ499" s="111"/>
      <c r="WAR499" s="111"/>
      <c r="WAS499" s="110"/>
      <c r="WAT499" s="110"/>
      <c r="WAU499" s="110"/>
      <c r="WAV499" s="110"/>
      <c r="WAW499" s="110"/>
      <c r="WAX499" s="110"/>
      <c r="WAY499" s="110"/>
      <c r="WAZ499" s="110"/>
      <c r="WBA499" s="110"/>
      <c r="WBB499" s="113"/>
      <c r="WBC499" s="112"/>
      <c r="WBD499" s="115"/>
      <c r="WBE499" s="110"/>
      <c r="WBF499" s="110"/>
      <c r="WBG499" s="110"/>
      <c r="WBH499" s="111"/>
      <c r="WBI499" s="111"/>
      <c r="WBJ499" s="110"/>
      <c r="WBK499" s="110"/>
      <c r="WBL499" s="110"/>
      <c r="WBM499" s="110"/>
      <c r="WBN499" s="110"/>
      <c r="WBO499" s="110"/>
      <c r="WBP499" s="110"/>
      <c r="WBQ499" s="110"/>
      <c r="WBR499" s="110"/>
      <c r="WBS499" s="113"/>
      <c r="WBT499" s="112"/>
      <c r="WBU499" s="115"/>
      <c r="WBV499" s="110"/>
      <c r="WBW499" s="110"/>
      <c r="WBX499" s="110"/>
      <c r="WBY499" s="111"/>
      <c r="WBZ499" s="111"/>
      <c r="WCA499" s="110"/>
      <c r="WCB499" s="110"/>
      <c r="WCC499" s="110"/>
      <c r="WCD499" s="110"/>
      <c r="WCE499" s="110"/>
      <c r="WCF499" s="110"/>
      <c r="WCG499" s="110"/>
      <c r="WCH499" s="110"/>
      <c r="WCI499" s="110"/>
      <c r="WCJ499" s="113"/>
      <c r="WCK499" s="112"/>
      <c r="WCL499" s="115"/>
      <c r="WCM499" s="110"/>
      <c r="WCN499" s="110"/>
      <c r="WCO499" s="110"/>
      <c r="WCP499" s="111"/>
      <c r="WCQ499" s="111"/>
      <c r="WCR499" s="110"/>
      <c r="WCS499" s="110"/>
      <c r="WCT499" s="110"/>
      <c r="WCU499" s="110"/>
      <c r="WCV499" s="110"/>
      <c r="WCW499" s="110"/>
      <c r="WCX499" s="110"/>
      <c r="WCY499" s="110"/>
      <c r="WCZ499" s="110"/>
      <c r="WDA499" s="113"/>
      <c r="WDB499" s="112"/>
      <c r="WDC499" s="115"/>
      <c r="WDD499" s="110"/>
      <c r="WDE499" s="110"/>
      <c r="WDF499" s="110"/>
      <c r="WDG499" s="111"/>
      <c r="WDH499" s="111"/>
      <c r="WDI499" s="110"/>
      <c r="WDJ499" s="110"/>
      <c r="WDK499" s="110"/>
      <c r="WDL499" s="110"/>
      <c r="WDM499" s="110"/>
      <c r="WDN499" s="110"/>
      <c r="WDO499" s="110"/>
      <c r="WDP499" s="110"/>
      <c r="WDQ499" s="110"/>
      <c r="WDR499" s="113"/>
      <c r="WDS499" s="112"/>
      <c r="WDT499" s="115"/>
      <c r="WDU499" s="110"/>
      <c r="WDV499" s="110"/>
      <c r="WDW499" s="110"/>
      <c r="WDX499" s="111"/>
      <c r="WDY499" s="111"/>
      <c r="WDZ499" s="110"/>
      <c r="WEA499" s="110"/>
      <c r="WEB499" s="110"/>
      <c r="WEC499" s="110"/>
      <c r="WED499" s="110"/>
      <c r="WEE499" s="110"/>
      <c r="WEF499" s="110"/>
      <c r="WEG499" s="110"/>
      <c r="WEH499" s="110"/>
      <c r="WEI499" s="113"/>
      <c r="WEJ499" s="112"/>
      <c r="WEK499" s="115"/>
      <c r="WEL499" s="110"/>
      <c r="WEM499" s="110"/>
      <c r="WEN499" s="110"/>
      <c r="WEO499" s="111"/>
      <c r="WEP499" s="111"/>
      <c r="WEQ499" s="110"/>
      <c r="WER499" s="110"/>
      <c r="WES499" s="110"/>
      <c r="WET499" s="110"/>
      <c r="WEU499" s="110"/>
      <c r="WEV499" s="110"/>
      <c r="WEW499" s="110"/>
      <c r="WEX499" s="110"/>
      <c r="WEY499" s="110"/>
      <c r="WEZ499" s="113"/>
      <c r="WFA499" s="112"/>
      <c r="WFB499" s="115"/>
      <c r="WFC499" s="110"/>
      <c r="WFD499" s="110"/>
      <c r="WFE499" s="110"/>
      <c r="WFF499" s="111"/>
      <c r="WFG499" s="111"/>
      <c r="WFH499" s="110"/>
      <c r="WFI499" s="110"/>
      <c r="WFJ499" s="110"/>
      <c r="WFK499" s="110"/>
      <c r="WFL499" s="110"/>
      <c r="WFM499" s="110"/>
      <c r="WFN499" s="110"/>
      <c r="WFO499" s="110"/>
      <c r="WFP499" s="110"/>
      <c r="WFQ499" s="113"/>
      <c r="WFR499" s="112"/>
      <c r="WFS499" s="115"/>
      <c r="WFT499" s="110"/>
      <c r="WFU499" s="110"/>
      <c r="WFV499" s="110"/>
      <c r="WFW499" s="111"/>
      <c r="WFX499" s="111"/>
      <c r="WFY499" s="110"/>
      <c r="WFZ499" s="110"/>
      <c r="WGA499" s="110"/>
      <c r="WGB499" s="110"/>
      <c r="WGC499" s="110"/>
      <c r="WGD499" s="110"/>
      <c r="WGE499" s="110"/>
      <c r="WGF499" s="110"/>
      <c r="WGG499" s="110"/>
      <c r="WGH499" s="113"/>
      <c r="WGI499" s="112"/>
      <c r="WGJ499" s="115"/>
      <c r="WGK499" s="110"/>
      <c r="WGL499" s="110"/>
      <c r="WGM499" s="110"/>
      <c r="WGN499" s="111"/>
      <c r="WGO499" s="111"/>
      <c r="WGP499" s="110"/>
      <c r="WGQ499" s="110"/>
      <c r="WGR499" s="110"/>
      <c r="WGS499" s="110"/>
      <c r="WGT499" s="110"/>
      <c r="WGU499" s="110"/>
      <c r="WGV499" s="110"/>
      <c r="WGW499" s="110"/>
      <c r="WGX499" s="110"/>
      <c r="WGY499" s="113"/>
      <c r="WGZ499" s="112"/>
      <c r="WHA499" s="115"/>
      <c r="WHB499" s="110"/>
      <c r="WHC499" s="110"/>
      <c r="WHD499" s="110"/>
      <c r="WHE499" s="111"/>
      <c r="WHF499" s="111"/>
      <c r="WHG499" s="110"/>
      <c r="WHH499" s="110"/>
      <c r="WHI499" s="110"/>
      <c r="WHJ499" s="110"/>
      <c r="WHK499" s="110"/>
      <c r="WHL499" s="110"/>
      <c r="WHM499" s="110"/>
      <c r="WHN499" s="110"/>
      <c r="WHO499" s="110"/>
      <c r="WHP499" s="113"/>
      <c r="WHQ499" s="112"/>
      <c r="WHR499" s="115"/>
      <c r="WHS499" s="110"/>
      <c r="WHT499" s="110"/>
      <c r="WHU499" s="110"/>
      <c r="WHV499" s="111"/>
      <c r="WHW499" s="111"/>
      <c r="WHX499" s="110"/>
      <c r="WHY499" s="110"/>
      <c r="WHZ499" s="110"/>
      <c r="WIA499" s="110"/>
      <c r="WIB499" s="110"/>
      <c r="WIC499" s="110"/>
      <c r="WID499" s="110"/>
      <c r="WIE499" s="110"/>
      <c r="WIF499" s="110"/>
      <c r="WIG499" s="113"/>
      <c r="WIH499" s="112"/>
      <c r="WII499" s="115"/>
      <c r="WIJ499" s="110"/>
      <c r="WIK499" s="110"/>
      <c r="WIL499" s="110"/>
      <c r="WIM499" s="111"/>
      <c r="WIN499" s="111"/>
      <c r="WIO499" s="110"/>
      <c r="WIP499" s="110"/>
      <c r="WIQ499" s="110"/>
      <c r="WIR499" s="110"/>
      <c r="WIS499" s="110"/>
      <c r="WIT499" s="110"/>
      <c r="WIU499" s="110"/>
      <c r="WIV499" s="110"/>
      <c r="WIW499" s="110"/>
      <c r="WIX499" s="113"/>
      <c r="WIY499" s="112"/>
      <c r="WIZ499" s="115"/>
      <c r="WJA499" s="110"/>
      <c r="WJB499" s="110"/>
      <c r="WJC499" s="110"/>
      <c r="WJD499" s="111"/>
      <c r="WJE499" s="111"/>
      <c r="WJF499" s="110"/>
      <c r="WJG499" s="110"/>
      <c r="WJH499" s="110"/>
      <c r="WJI499" s="110"/>
      <c r="WJJ499" s="110"/>
      <c r="WJK499" s="110"/>
      <c r="WJL499" s="110"/>
      <c r="WJM499" s="110"/>
      <c r="WJN499" s="110"/>
      <c r="WJO499" s="113"/>
      <c r="WJP499" s="112"/>
      <c r="WJQ499" s="115"/>
      <c r="WJR499" s="110"/>
      <c r="WJS499" s="110"/>
      <c r="WJT499" s="110"/>
      <c r="WJU499" s="111"/>
      <c r="WJV499" s="111"/>
      <c r="WJW499" s="110"/>
      <c r="WJX499" s="110"/>
      <c r="WJY499" s="110"/>
      <c r="WJZ499" s="110"/>
      <c r="WKA499" s="110"/>
      <c r="WKB499" s="110"/>
      <c r="WKC499" s="110"/>
      <c r="WKD499" s="110"/>
      <c r="WKE499" s="110"/>
      <c r="WKF499" s="113"/>
      <c r="WKG499" s="112"/>
      <c r="WKH499" s="115"/>
      <c r="WKI499" s="110"/>
      <c r="WKJ499" s="110"/>
      <c r="WKK499" s="110"/>
      <c r="WKL499" s="111"/>
      <c r="WKM499" s="111"/>
      <c r="WKN499" s="110"/>
      <c r="WKO499" s="110"/>
      <c r="WKP499" s="110"/>
      <c r="WKQ499" s="110"/>
      <c r="WKR499" s="110"/>
      <c r="WKS499" s="110"/>
      <c r="WKT499" s="110"/>
      <c r="WKU499" s="110"/>
      <c r="WKV499" s="110"/>
      <c r="WKW499" s="113"/>
      <c r="WKX499" s="112"/>
      <c r="WKY499" s="115"/>
      <c r="WKZ499" s="110"/>
      <c r="WLA499" s="110"/>
      <c r="WLB499" s="110"/>
      <c r="WLC499" s="111"/>
      <c r="WLD499" s="111"/>
      <c r="WLE499" s="110"/>
      <c r="WLF499" s="110"/>
      <c r="WLG499" s="110"/>
      <c r="WLH499" s="110"/>
      <c r="WLI499" s="110"/>
      <c r="WLJ499" s="110"/>
      <c r="WLK499" s="110"/>
      <c r="WLL499" s="110"/>
      <c r="WLM499" s="110"/>
      <c r="WLN499" s="113"/>
      <c r="WLO499" s="112"/>
      <c r="WLP499" s="115"/>
      <c r="WLQ499" s="110"/>
      <c r="WLR499" s="110"/>
      <c r="WLS499" s="110"/>
      <c r="WLT499" s="111"/>
      <c r="WLU499" s="111"/>
      <c r="WLV499" s="110"/>
      <c r="WLW499" s="110"/>
      <c r="WLX499" s="110"/>
      <c r="WLY499" s="110"/>
      <c r="WLZ499" s="110"/>
      <c r="WMA499" s="110"/>
      <c r="WMB499" s="110"/>
      <c r="WMC499" s="110"/>
      <c r="WMD499" s="110"/>
      <c r="WME499" s="113"/>
      <c r="WMF499" s="112"/>
      <c r="WMG499" s="115"/>
      <c r="WMH499" s="110"/>
      <c r="WMI499" s="110"/>
      <c r="WMJ499" s="110"/>
      <c r="WMK499" s="111"/>
      <c r="WML499" s="111"/>
      <c r="WMM499" s="110"/>
      <c r="WMN499" s="110"/>
      <c r="WMO499" s="110"/>
      <c r="WMP499" s="110"/>
      <c r="WMQ499" s="110"/>
      <c r="WMR499" s="110"/>
      <c r="WMS499" s="110"/>
      <c r="WMT499" s="110"/>
      <c r="WMU499" s="110"/>
      <c r="WMV499" s="113"/>
      <c r="WMW499" s="112"/>
      <c r="WMX499" s="115"/>
      <c r="WMY499" s="110"/>
      <c r="WMZ499" s="110"/>
      <c r="WNA499" s="110"/>
      <c r="WNB499" s="111"/>
      <c r="WNC499" s="111"/>
      <c r="WND499" s="110"/>
      <c r="WNE499" s="110"/>
      <c r="WNF499" s="110"/>
      <c r="WNG499" s="110"/>
      <c r="WNH499" s="110"/>
      <c r="WNI499" s="110"/>
      <c r="WNJ499" s="110"/>
      <c r="WNK499" s="110"/>
      <c r="WNL499" s="110"/>
      <c r="WNM499" s="113"/>
      <c r="WNN499" s="112"/>
      <c r="WNO499" s="115"/>
      <c r="WNP499" s="110"/>
      <c r="WNQ499" s="110"/>
      <c r="WNR499" s="110"/>
      <c r="WNS499" s="111"/>
      <c r="WNT499" s="111"/>
      <c r="WNU499" s="110"/>
      <c r="WNV499" s="110"/>
      <c r="WNW499" s="110"/>
      <c r="WNX499" s="110"/>
      <c r="WNY499" s="110"/>
      <c r="WNZ499" s="110"/>
      <c r="WOA499" s="110"/>
      <c r="WOB499" s="110"/>
      <c r="WOC499" s="110"/>
      <c r="WOD499" s="113"/>
      <c r="WOE499" s="112"/>
      <c r="WOF499" s="115"/>
      <c r="WOG499" s="110"/>
      <c r="WOH499" s="110"/>
      <c r="WOI499" s="110"/>
      <c r="WOJ499" s="111"/>
      <c r="WOK499" s="111"/>
      <c r="WOL499" s="110"/>
      <c r="WOM499" s="110"/>
      <c r="WON499" s="110"/>
      <c r="WOO499" s="110"/>
      <c r="WOP499" s="110"/>
      <c r="WOQ499" s="110"/>
      <c r="WOR499" s="110"/>
      <c r="WOS499" s="110"/>
      <c r="WOT499" s="110"/>
      <c r="WOU499" s="113"/>
      <c r="WOV499" s="112"/>
      <c r="WOW499" s="115"/>
      <c r="WOX499" s="110"/>
      <c r="WOY499" s="110"/>
      <c r="WOZ499" s="110"/>
      <c r="WPA499" s="111"/>
      <c r="WPB499" s="111"/>
      <c r="WPC499" s="110"/>
      <c r="WPD499" s="110"/>
      <c r="WPE499" s="110"/>
      <c r="WPF499" s="110"/>
      <c r="WPG499" s="110"/>
      <c r="WPH499" s="110"/>
      <c r="WPI499" s="110"/>
      <c r="WPJ499" s="110"/>
      <c r="WPK499" s="110"/>
      <c r="WPL499" s="113"/>
      <c r="WPM499" s="112"/>
      <c r="WPN499" s="115"/>
      <c r="WPO499" s="110"/>
      <c r="WPP499" s="110"/>
      <c r="WPQ499" s="110"/>
      <c r="WPR499" s="111"/>
      <c r="WPS499" s="111"/>
      <c r="WPT499" s="110"/>
      <c r="WPU499" s="110"/>
      <c r="WPV499" s="110"/>
      <c r="WPW499" s="110"/>
      <c r="WPX499" s="110"/>
      <c r="WPY499" s="110"/>
      <c r="WPZ499" s="110"/>
      <c r="WQA499" s="110"/>
      <c r="WQB499" s="110"/>
      <c r="WQC499" s="113"/>
      <c r="WQD499" s="112"/>
      <c r="WQE499" s="115"/>
      <c r="WQF499" s="110"/>
      <c r="WQG499" s="110"/>
      <c r="WQH499" s="110"/>
      <c r="WQI499" s="111"/>
      <c r="WQJ499" s="111"/>
      <c r="WQK499" s="110"/>
      <c r="WQL499" s="110"/>
      <c r="WQM499" s="110"/>
      <c r="WQN499" s="110"/>
      <c r="WQO499" s="110"/>
      <c r="WQP499" s="110"/>
      <c r="WQQ499" s="110"/>
      <c r="WQR499" s="110"/>
      <c r="WQS499" s="110"/>
      <c r="WQT499" s="113"/>
      <c r="WQU499" s="112"/>
      <c r="WQV499" s="115"/>
      <c r="WQW499" s="110"/>
      <c r="WQX499" s="110"/>
      <c r="WQY499" s="110"/>
      <c r="WQZ499" s="111"/>
      <c r="WRA499" s="111"/>
      <c r="WRB499" s="110"/>
      <c r="WRC499" s="110"/>
      <c r="WRD499" s="110"/>
      <c r="WRE499" s="110"/>
      <c r="WRF499" s="110"/>
      <c r="WRG499" s="110"/>
      <c r="WRH499" s="110"/>
      <c r="WRI499" s="110"/>
      <c r="WRJ499" s="110"/>
      <c r="WRK499" s="113"/>
      <c r="WRL499" s="112"/>
      <c r="WRM499" s="115"/>
      <c r="WRN499" s="110"/>
      <c r="WRO499" s="110"/>
      <c r="WRP499" s="110"/>
      <c r="WRQ499" s="111"/>
      <c r="WRR499" s="111"/>
      <c r="WRS499" s="110"/>
      <c r="WRT499" s="110"/>
      <c r="WRU499" s="110"/>
      <c r="WRV499" s="110"/>
      <c r="WRW499" s="110"/>
      <c r="WRX499" s="110"/>
      <c r="WRY499" s="110"/>
      <c r="WRZ499" s="110"/>
      <c r="WSA499" s="110"/>
      <c r="WSB499" s="113"/>
      <c r="WSC499" s="112"/>
      <c r="WSD499" s="115"/>
      <c r="WSE499" s="110"/>
      <c r="WSF499" s="110"/>
      <c r="WSG499" s="110"/>
      <c r="WSH499" s="111"/>
      <c r="WSI499" s="111"/>
      <c r="WSJ499" s="110"/>
      <c r="WSK499" s="110"/>
      <c r="WSL499" s="110"/>
      <c r="WSM499" s="110"/>
      <c r="WSN499" s="110"/>
      <c r="WSO499" s="110"/>
      <c r="WSP499" s="110"/>
      <c r="WSQ499" s="110"/>
      <c r="WSR499" s="110"/>
      <c r="WSS499" s="113"/>
      <c r="WST499" s="112"/>
      <c r="WSU499" s="115"/>
      <c r="WSV499" s="110"/>
      <c r="WSW499" s="110"/>
      <c r="WSX499" s="110"/>
      <c r="WSY499" s="111"/>
      <c r="WSZ499" s="111"/>
      <c r="WTA499" s="110"/>
      <c r="WTB499" s="110"/>
      <c r="WTC499" s="110"/>
      <c r="WTD499" s="110"/>
      <c r="WTE499" s="110"/>
      <c r="WTF499" s="110"/>
      <c r="WTG499" s="110"/>
      <c r="WTH499" s="110"/>
      <c r="WTI499" s="110"/>
      <c r="WTJ499" s="113"/>
      <c r="WTK499" s="112"/>
      <c r="WTL499" s="115"/>
      <c r="WTM499" s="110"/>
      <c r="WTN499" s="110"/>
      <c r="WTO499" s="110"/>
      <c r="WTP499" s="111"/>
      <c r="WTQ499" s="111"/>
      <c r="WTR499" s="110"/>
      <c r="WTS499" s="110"/>
      <c r="WTT499" s="110"/>
      <c r="WTU499" s="110"/>
      <c r="WTV499" s="110"/>
      <c r="WTW499" s="110"/>
      <c r="WTX499" s="110"/>
      <c r="WTY499" s="110"/>
      <c r="WTZ499" s="110"/>
      <c r="WUA499" s="113"/>
      <c r="WUB499" s="112"/>
      <c r="WUC499" s="115"/>
      <c r="WUD499" s="110"/>
      <c r="WUE499" s="110"/>
      <c r="WUF499" s="110"/>
      <c r="WUG499" s="111"/>
      <c r="WUH499" s="111"/>
      <c r="WUI499" s="110"/>
      <c r="WUJ499" s="110"/>
      <c r="WUK499" s="110"/>
      <c r="WUL499" s="110"/>
      <c r="WUM499" s="110"/>
      <c r="WUN499" s="110"/>
      <c r="WUO499" s="110"/>
      <c r="WUP499" s="110"/>
      <c r="WUQ499" s="110"/>
      <c r="WUR499" s="113"/>
      <c r="WUS499" s="112"/>
      <c r="WUT499" s="115"/>
      <c r="WUU499" s="110"/>
      <c r="WUV499" s="110"/>
      <c r="WUW499" s="110"/>
      <c r="WUX499" s="111"/>
      <c r="WUY499" s="111"/>
      <c r="WUZ499" s="110"/>
      <c r="WVA499" s="110"/>
      <c r="WVB499" s="110"/>
      <c r="WVC499" s="110"/>
      <c r="WVD499" s="110"/>
      <c r="WVE499" s="110"/>
      <c r="WVF499" s="110"/>
      <c r="WVG499" s="110"/>
      <c r="WVH499" s="110"/>
      <c r="WVI499" s="113"/>
      <c r="WVJ499" s="112"/>
      <c r="WVK499" s="115"/>
      <c r="WVL499" s="110"/>
      <c r="WVM499" s="110"/>
      <c r="WVN499" s="110"/>
      <c r="WVO499" s="111"/>
      <c r="WVP499" s="111"/>
      <c r="WVQ499" s="110"/>
      <c r="WVR499" s="110"/>
      <c r="WVS499" s="110"/>
      <c r="WVT499" s="110"/>
      <c r="WVU499" s="110"/>
      <c r="WVV499" s="110"/>
      <c r="WVW499" s="110"/>
      <c r="WVX499" s="110"/>
      <c r="WVY499" s="110"/>
      <c r="WVZ499" s="113"/>
      <c r="WWA499" s="112"/>
      <c r="WWB499" s="115"/>
      <c r="WWC499" s="110"/>
      <c r="WWD499" s="110"/>
      <c r="WWE499" s="110"/>
      <c r="WWF499" s="111"/>
      <c r="WWG499" s="111"/>
      <c r="WWH499" s="110"/>
      <c r="WWI499" s="110"/>
      <c r="WWJ499" s="110"/>
      <c r="WWK499" s="110"/>
      <c r="WWL499" s="110"/>
      <c r="WWM499" s="110"/>
      <c r="WWN499" s="110"/>
      <c r="WWO499" s="110"/>
      <c r="WWP499" s="110"/>
      <c r="WWQ499" s="113"/>
      <c r="WWR499" s="112"/>
      <c r="WWS499" s="115"/>
      <c r="WWT499" s="110"/>
      <c r="WWU499" s="110"/>
      <c r="WWV499" s="110"/>
      <c r="WWW499" s="111"/>
      <c r="WWX499" s="111"/>
      <c r="WWY499" s="110"/>
      <c r="WWZ499" s="110"/>
      <c r="WXA499" s="110"/>
      <c r="WXB499" s="110"/>
      <c r="WXC499" s="110"/>
      <c r="WXD499" s="110"/>
      <c r="WXE499" s="110"/>
      <c r="WXF499" s="110"/>
      <c r="WXG499" s="110"/>
      <c r="WXH499" s="113"/>
      <c r="WXI499" s="112"/>
      <c r="WXJ499" s="115"/>
      <c r="WXK499" s="110"/>
      <c r="WXL499" s="110"/>
      <c r="WXM499" s="110"/>
      <c r="WXN499" s="111"/>
      <c r="WXO499" s="111"/>
      <c r="WXP499" s="110"/>
      <c r="WXQ499" s="110"/>
      <c r="WXR499" s="110"/>
      <c r="WXS499" s="110"/>
      <c r="WXT499" s="110"/>
      <c r="WXU499" s="110"/>
      <c r="WXV499" s="110"/>
      <c r="WXW499" s="110"/>
      <c r="WXX499" s="110"/>
      <c r="WXY499" s="113"/>
      <c r="WXZ499" s="112"/>
      <c r="WYA499" s="115"/>
      <c r="WYB499" s="110"/>
      <c r="WYC499" s="110"/>
      <c r="WYD499" s="110"/>
      <c r="WYE499" s="111"/>
      <c r="WYF499" s="111"/>
      <c r="WYG499" s="110"/>
      <c r="WYH499" s="110"/>
      <c r="WYI499" s="110"/>
      <c r="WYJ499" s="110"/>
      <c r="WYK499" s="110"/>
      <c r="WYL499" s="110"/>
      <c r="WYM499" s="110"/>
      <c r="WYN499" s="110"/>
      <c r="WYO499" s="110"/>
      <c r="WYP499" s="113"/>
      <c r="WYQ499" s="112"/>
      <c r="WYR499" s="115"/>
      <c r="WYS499" s="110"/>
      <c r="WYT499" s="110"/>
      <c r="WYU499" s="110"/>
      <c r="WYV499" s="111"/>
      <c r="WYW499" s="111"/>
      <c r="WYX499" s="110"/>
      <c r="WYY499" s="110"/>
      <c r="WYZ499" s="110"/>
      <c r="WZA499" s="110"/>
      <c r="WZB499" s="110"/>
      <c r="WZC499" s="110"/>
      <c r="WZD499" s="110"/>
      <c r="WZE499" s="110"/>
      <c r="WZF499" s="110"/>
      <c r="WZG499" s="113"/>
      <c r="WZH499" s="112"/>
      <c r="WZI499" s="115"/>
      <c r="WZJ499" s="110"/>
      <c r="WZK499" s="110"/>
      <c r="WZL499" s="110"/>
      <c r="WZM499" s="111"/>
      <c r="WZN499" s="111"/>
      <c r="WZO499" s="110"/>
      <c r="WZP499" s="110"/>
      <c r="WZQ499" s="110"/>
      <c r="WZR499" s="110"/>
      <c r="WZS499" s="110"/>
      <c r="WZT499" s="110"/>
      <c r="WZU499" s="110"/>
      <c r="WZV499" s="110"/>
      <c r="WZW499" s="110"/>
      <c r="WZX499" s="113"/>
      <c r="WZY499" s="112"/>
      <c r="WZZ499" s="115"/>
      <c r="XAA499" s="110"/>
      <c r="XAB499" s="110"/>
      <c r="XAC499" s="110"/>
      <c r="XAD499" s="111"/>
      <c r="XAE499" s="111"/>
      <c r="XAF499" s="110"/>
      <c r="XAG499" s="110"/>
      <c r="XAH499" s="110"/>
      <c r="XAI499" s="110"/>
      <c r="XAJ499" s="110"/>
      <c r="XAK499" s="110"/>
      <c r="XAL499" s="110"/>
      <c r="XAM499" s="110"/>
      <c r="XAN499" s="110"/>
      <c r="XAO499" s="113"/>
      <c r="XAP499" s="112"/>
      <c r="XAQ499" s="115"/>
      <c r="XAR499" s="110"/>
      <c r="XAS499" s="110"/>
      <c r="XAT499" s="110"/>
      <c r="XAU499" s="111"/>
      <c r="XAV499" s="111"/>
      <c r="XAW499" s="110"/>
      <c r="XAX499" s="110"/>
      <c r="XAY499" s="110"/>
      <c r="XAZ499" s="110"/>
      <c r="XBA499" s="110"/>
      <c r="XBB499" s="110"/>
      <c r="XBC499" s="110"/>
      <c r="XBD499" s="110"/>
      <c r="XBE499" s="110"/>
      <c r="XBF499" s="113"/>
      <c r="XBG499" s="112"/>
      <c r="XBH499" s="115"/>
      <c r="XBI499" s="110"/>
      <c r="XBJ499" s="110"/>
      <c r="XBK499" s="110"/>
      <c r="XBL499" s="111"/>
      <c r="XBM499" s="111"/>
      <c r="XBN499" s="110"/>
      <c r="XBO499" s="110"/>
      <c r="XBP499" s="110"/>
      <c r="XBQ499" s="110"/>
      <c r="XBR499" s="110"/>
      <c r="XBS499" s="110"/>
      <c r="XBT499" s="110"/>
      <c r="XBU499" s="110"/>
      <c r="XBV499" s="110"/>
      <c r="XBW499" s="113"/>
      <c r="XBX499" s="112"/>
      <c r="XBY499" s="115"/>
      <c r="XBZ499" s="110"/>
      <c r="XCA499" s="110"/>
      <c r="XCB499" s="110"/>
      <c r="XCC499" s="111"/>
      <c r="XCD499" s="111"/>
      <c r="XCE499" s="110"/>
      <c r="XCF499" s="110"/>
      <c r="XCG499" s="110"/>
      <c r="XCH499" s="110"/>
      <c r="XCI499" s="110"/>
      <c r="XCJ499" s="110"/>
      <c r="XCK499" s="110"/>
      <c r="XCL499" s="110"/>
      <c r="XCM499" s="110"/>
      <c r="XCN499" s="113"/>
      <c r="XCO499" s="112"/>
      <c r="XCP499" s="115"/>
      <c r="XCQ499" s="110"/>
      <c r="XCR499" s="110"/>
      <c r="XCS499" s="110"/>
      <c r="XCT499" s="111"/>
      <c r="XCU499" s="111"/>
      <c r="XCV499" s="110"/>
      <c r="XCW499" s="110"/>
      <c r="XCX499" s="110"/>
      <c r="XCY499" s="110"/>
      <c r="XCZ499" s="110"/>
      <c r="XDA499" s="110"/>
      <c r="XDB499" s="110"/>
      <c r="XDC499" s="110"/>
      <c r="XDD499" s="110"/>
      <c r="XDE499" s="113"/>
      <c r="XDF499" s="112"/>
      <c r="XDG499" s="115"/>
      <c r="XDH499" s="110"/>
      <c r="XDI499" s="110"/>
      <c r="XDJ499" s="110"/>
      <c r="XDK499" s="111"/>
      <c r="XDL499" s="111"/>
      <c r="XDM499" s="110"/>
      <c r="XDN499" s="110"/>
      <c r="XDO499" s="110"/>
      <c r="XDP499" s="110"/>
      <c r="XDQ499" s="110"/>
      <c r="XDR499" s="110"/>
      <c r="XDS499" s="110"/>
      <c r="XDT499" s="110"/>
      <c r="XDU499" s="110"/>
      <c r="XDV499" s="113"/>
      <c r="XDW499" s="112"/>
      <c r="XDX499" s="115"/>
      <c r="XDY499" s="110"/>
      <c r="XDZ499" s="110"/>
      <c r="XEA499" s="110"/>
      <c r="XEB499" s="111"/>
      <c r="XEC499" s="111"/>
      <c r="XED499" s="110"/>
      <c r="XEE499" s="110"/>
      <c r="XEF499" s="110"/>
      <c r="XEG499" s="110"/>
      <c r="XEH499" s="110"/>
      <c r="XEI499" s="110"/>
      <c r="XEJ499" s="110"/>
      <c r="XEK499" s="110"/>
      <c r="XEL499" s="110"/>
      <c r="XEM499" s="113"/>
      <c r="XEN499" s="112"/>
      <c r="XEO499" s="115"/>
      <c r="XEP499" s="110"/>
      <c r="XEQ499" s="110"/>
      <c r="XER499" s="110"/>
      <c r="XES499" s="111"/>
      <c r="XET499" s="111"/>
      <c r="XEU499" s="110"/>
      <c r="XEV499" s="110"/>
      <c r="XEW499" s="110"/>
      <c r="XEX499" s="110"/>
      <c r="XEY499" s="110"/>
      <c r="XEZ499" s="110"/>
      <c r="XFA499" s="110"/>
      <c r="XFB499" s="110"/>
      <c r="XFC499" s="110"/>
      <c r="XFD499" s="113"/>
    </row>
    <row r="500" spans="1:16384" ht="42.75" x14ac:dyDescent="0.2">
      <c r="A500" s="110">
        <v>5111</v>
      </c>
      <c r="B500" s="111">
        <v>440</v>
      </c>
      <c r="C500" s="175" t="s">
        <v>1554</v>
      </c>
      <c r="D500" s="110" t="s">
        <v>697</v>
      </c>
      <c r="E500" s="110" t="s">
        <v>2347</v>
      </c>
      <c r="F500" s="110"/>
      <c r="G500" s="110"/>
      <c r="H500" s="110"/>
      <c r="I500" s="110" t="s">
        <v>774</v>
      </c>
      <c r="J500" s="110">
        <v>0</v>
      </c>
      <c r="K500" s="110">
        <v>0</v>
      </c>
      <c r="L500" s="110" t="s">
        <v>108</v>
      </c>
      <c r="M500" s="113" t="s">
        <v>2255</v>
      </c>
      <c r="N500" s="112">
        <v>40129</v>
      </c>
      <c r="O500" s="115">
        <v>1311</v>
      </c>
      <c r="P500" s="110" t="s">
        <v>363</v>
      </c>
      <c r="Q500" s="110" t="s">
        <v>5157</v>
      </c>
      <c r="R500" s="2"/>
      <c r="T500" s="4"/>
      <c r="U500" s="4"/>
      <c r="V500" s="2"/>
      <c r="X500" s="4"/>
      <c r="Y500" s="4"/>
      <c r="Z500" s="2"/>
      <c r="AB500" s="4"/>
      <c r="AC500" s="4"/>
      <c r="AD500" s="2"/>
      <c r="AF500" s="4"/>
      <c r="AG500" s="4"/>
      <c r="AH500" s="2"/>
      <c r="AJ500" s="4"/>
      <c r="AK500" s="4"/>
      <c r="AL500" s="2"/>
      <c r="AN500" s="4"/>
      <c r="AO500" s="4"/>
      <c r="AP500" s="2"/>
      <c r="AR500" s="4"/>
      <c r="AS500" s="4"/>
      <c r="AT500" s="2"/>
      <c r="AV500" s="4"/>
      <c r="AW500" s="4"/>
      <c r="AX500" s="2"/>
      <c r="AZ500" s="4"/>
      <c r="BA500" s="4"/>
      <c r="BB500" s="2"/>
    </row>
    <row r="501" spans="1:16384" ht="42.75" x14ac:dyDescent="0.2">
      <c r="A501" s="110">
        <v>5111</v>
      </c>
      <c r="B501" s="111">
        <v>441</v>
      </c>
      <c r="C501" s="175" t="s">
        <v>1555</v>
      </c>
      <c r="D501" s="110" t="s">
        <v>697</v>
      </c>
      <c r="E501" s="110" t="s">
        <v>2347</v>
      </c>
      <c r="F501" s="110"/>
      <c r="G501" s="110"/>
      <c r="H501" s="110"/>
      <c r="I501" s="110" t="s">
        <v>774</v>
      </c>
      <c r="J501" s="110">
        <v>0</v>
      </c>
      <c r="K501" s="110">
        <v>0</v>
      </c>
      <c r="L501" s="110" t="s">
        <v>108</v>
      </c>
      <c r="M501" s="113" t="s">
        <v>2255</v>
      </c>
      <c r="N501" s="112">
        <v>40129</v>
      </c>
      <c r="O501" s="115">
        <v>1311</v>
      </c>
      <c r="P501" s="110" t="s">
        <v>363</v>
      </c>
      <c r="Q501" s="110" t="s">
        <v>5157</v>
      </c>
      <c r="R501" s="2"/>
      <c r="T501" s="4"/>
      <c r="U501" s="4"/>
      <c r="V501" s="2"/>
      <c r="X501" s="4"/>
      <c r="Y501" s="4"/>
      <c r="Z501" s="2"/>
      <c r="AB501" s="4"/>
      <c r="AC501" s="4"/>
      <c r="AD501" s="2"/>
      <c r="AF501" s="4"/>
      <c r="AG501" s="4"/>
      <c r="AH501" s="2"/>
      <c r="AJ501" s="4"/>
      <c r="AK501" s="4"/>
      <c r="AL501" s="2"/>
      <c r="AN501" s="4"/>
      <c r="AO501" s="4"/>
      <c r="AP501" s="2"/>
      <c r="AR501" s="4"/>
      <c r="AS501" s="4"/>
      <c r="AT501" s="2"/>
      <c r="AV501" s="4"/>
      <c r="AW501" s="4"/>
      <c r="AX501" s="2"/>
      <c r="AZ501" s="4"/>
      <c r="BA501" s="4"/>
      <c r="BB501" s="2"/>
    </row>
    <row r="502" spans="1:16384" ht="25.5" customHeight="1" x14ac:dyDescent="0.2">
      <c r="A502" s="382" t="s">
        <v>5158</v>
      </c>
      <c r="B502" s="383"/>
      <c r="C502" s="383"/>
      <c r="D502" s="383"/>
      <c r="E502" s="383"/>
      <c r="F502" s="383"/>
      <c r="G502" s="383"/>
      <c r="H502" s="383"/>
      <c r="I502" s="383"/>
      <c r="J502" s="383"/>
      <c r="K502" s="383"/>
      <c r="L502" s="383"/>
      <c r="M502" s="383"/>
      <c r="N502" s="383"/>
      <c r="O502" s="383"/>
      <c r="P502" s="383"/>
      <c r="Q502" s="383"/>
      <c r="R502" s="2"/>
      <c r="T502" s="4"/>
      <c r="U502" s="4"/>
      <c r="V502" s="2"/>
      <c r="X502" s="4"/>
      <c r="Y502" s="4"/>
      <c r="Z502" s="2"/>
      <c r="AB502" s="4"/>
      <c r="AC502" s="4"/>
      <c r="AD502" s="2"/>
      <c r="AF502" s="4"/>
      <c r="AG502" s="4"/>
      <c r="AH502" s="2"/>
      <c r="AJ502" s="4"/>
      <c r="AK502" s="4"/>
      <c r="AL502" s="2"/>
      <c r="AN502" s="4"/>
      <c r="AO502" s="4"/>
      <c r="AP502" s="2"/>
      <c r="AR502" s="4"/>
      <c r="AS502" s="4"/>
      <c r="AT502" s="2"/>
      <c r="AV502" s="4"/>
      <c r="AW502" s="4"/>
      <c r="AX502" s="2"/>
      <c r="AZ502" s="4"/>
      <c r="BA502" s="4"/>
      <c r="BB502" s="2"/>
    </row>
    <row r="503" spans="1:16384" ht="42.75" x14ac:dyDescent="0.2">
      <c r="A503" s="110">
        <v>5111</v>
      </c>
      <c r="B503" s="111">
        <v>442</v>
      </c>
      <c r="C503" s="175" t="s">
        <v>1565</v>
      </c>
      <c r="D503" s="110" t="s">
        <v>697</v>
      </c>
      <c r="E503" s="110" t="s">
        <v>2347</v>
      </c>
      <c r="F503" s="110"/>
      <c r="G503" s="110"/>
      <c r="H503" s="110"/>
      <c r="I503" s="110" t="s">
        <v>774</v>
      </c>
      <c r="J503" s="110">
        <v>0</v>
      </c>
      <c r="K503" s="110">
        <v>0</v>
      </c>
      <c r="L503" s="110" t="s">
        <v>108</v>
      </c>
      <c r="M503" s="113" t="s">
        <v>2255</v>
      </c>
      <c r="N503" s="112">
        <v>40129</v>
      </c>
      <c r="O503" s="115">
        <v>1311</v>
      </c>
      <c r="P503" s="110" t="s">
        <v>363</v>
      </c>
      <c r="Q503" s="110" t="s">
        <v>5159</v>
      </c>
      <c r="R503" s="2"/>
      <c r="T503" s="4"/>
      <c r="U503" s="4"/>
      <c r="V503" s="2"/>
      <c r="X503" s="4"/>
      <c r="Y503" s="4"/>
      <c r="Z503" s="2"/>
      <c r="AB503" s="4"/>
      <c r="AC503" s="4"/>
      <c r="AD503" s="2"/>
      <c r="AF503" s="4"/>
      <c r="AG503" s="4"/>
      <c r="AH503" s="2"/>
      <c r="AJ503" s="4"/>
      <c r="AK503" s="4"/>
      <c r="AL503" s="2"/>
      <c r="AN503" s="4"/>
      <c r="AO503" s="4"/>
      <c r="AP503" s="2"/>
      <c r="AR503" s="4"/>
      <c r="AS503" s="4"/>
      <c r="AT503" s="2"/>
      <c r="AV503" s="4"/>
      <c r="AW503" s="4"/>
      <c r="AX503" s="2"/>
      <c r="AZ503" s="4"/>
      <c r="BA503" s="4"/>
      <c r="BB503" s="2"/>
    </row>
    <row r="504" spans="1:16384" ht="42.75" x14ac:dyDescent="0.2">
      <c r="A504" s="110">
        <v>5111</v>
      </c>
      <c r="B504" s="111">
        <v>443</v>
      </c>
      <c r="C504" s="175" t="s">
        <v>1428</v>
      </c>
      <c r="D504" s="110" t="s">
        <v>698</v>
      </c>
      <c r="E504" s="110" t="s">
        <v>2347</v>
      </c>
      <c r="F504" s="110"/>
      <c r="G504" s="110"/>
      <c r="H504" s="110"/>
      <c r="I504" s="110" t="s">
        <v>774</v>
      </c>
      <c r="J504" s="110">
        <v>0</v>
      </c>
      <c r="K504" s="110">
        <v>0</v>
      </c>
      <c r="L504" s="110" t="s">
        <v>108</v>
      </c>
      <c r="M504" s="113" t="s">
        <v>2255</v>
      </c>
      <c r="N504" s="112">
        <v>40129</v>
      </c>
      <c r="O504" s="115">
        <v>2058.5</v>
      </c>
      <c r="P504" s="110" t="s">
        <v>363</v>
      </c>
      <c r="Q504" s="110" t="s">
        <v>5159</v>
      </c>
      <c r="R504" s="2"/>
      <c r="T504" s="4"/>
      <c r="U504" s="4"/>
      <c r="V504" s="2"/>
      <c r="X504" s="4"/>
      <c r="Y504" s="4"/>
      <c r="Z504" s="2"/>
      <c r="AB504" s="4"/>
      <c r="AC504" s="4"/>
      <c r="AD504" s="2"/>
      <c r="AF504" s="4"/>
      <c r="AG504" s="4"/>
      <c r="AH504" s="2"/>
      <c r="AJ504" s="4"/>
      <c r="AK504" s="4"/>
      <c r="AL504" s="2"/>
      <c r="AN504" s="4"/>
      <c r="AO504" s="4"/>
      <c r="AP504" s="2"/>
      <c r="AR504" s="4"/>
      <c r="AS504" s="4"/>
      <c r="AT504" s="2"/>
      <c r="AV504" s="4"/>
      <c r="AW504" s="4"/>
      <c r="AX504" s="2"/>
      <c r="AZ504" s="4"/>
      <c r="BA504" s="4"/>
      <c r="BB504" s="2"/>
    </row>
    <row r="505" spans="1:16384" ht="42.75" x14ac:dyDescent="0.2">
      <c r="A505" s="110">
        <v>5111</v>
      </c>
      <c r="B505" s="111">
        <v>444</v>
      </c>
      <c r="C505" s="175" t="s">
        <v>1429</v>
      </c>
      <c r="D505" s="110" t="s">
        <v>698</v>
      </c>
      <c r="E505" s="110" t="s">
        <v>2347</v>
      </c>
      <c r="F505" s="110"/>
      <c r="G505" s="110"/>
      <c r="H505" s="110"/>
      <c r="I505" s="110" t="s">
        <v>774</v>
      </c>
      <c r="J505" s="110">
        <v>0</v>
      </c>
      <c r="K505" s="110">
        <v>0</v>
      </c>
      <c r="L505" s="110" t="s">
        <v>108</v>
      </c>
      <c r="M505" s="113" t="s">
        <v>2255</v>
      </c>
      <c r="N505" s="112">
        <v>40129</v>
      </c>
      <c r="O505" s="115">
        <v>2058.5</v>
      </c>
      <c r="P505" s="110" t="s">
        <v>242</v>
      </c>
      <c r="Q505" s="110" t="s">
        <v>5159</v>
      </c>
      <c r="R505" s="2"/>
      <c r="T505" s="4"/>
      <c r="U505" s="4"/>
      <c r="V505" s="2"/>
      <c r="X505" s="4"/>
      <c r="Y505" s="4"/>
      <c r="Z505" s="2"/>
      <c r="AB505" s="4"/>
      <c r="AC505" s="4"/>
      <c r="AD505" s="2"/>
      <c r="AF505" s="4"/>
      <c r="AG505" s="4"/>
      <c r="AH505" s="2"/>
      <c r="AJ505" s="4"/>
      <c r="AK505" s="4"/>
      <c r="AL505" s="2"/>
      <c r="AN505" s="4"/>
      <c r="AO505" s="4"/>
      <c r="AP505" s="2"/>
      <c r="AR505" s="4"/>
      <c r="AS505" s="4"/>
      <c r="AT505" s="2"/>
      <c r="AV505" s="4"/>
      <c r="AW505" s="4"/>
      <c r="AX505" s="2"/>
      <c r="AZ505" s="4"/>
      <c r="BA505" s="4"/>
      <c r="BB505" s="2"/>
    </row>
    <row r="506" spans="1:16384" ht="25.5" customHeight="1" x14ac:dyDescent="0.2">
      <c r="A506" s="382" t="s">
        <v>5160</v>
      </c>
      <c r="B506" s="383"/>
      <c r="C506" s="383"/>
      <c r="D506" s="383"/>
      <c r="E506" s="383"/>
      <c r="F506" s="383"/>
      <c r="G506" s="383"/>
      <c r="H506" s="383"/>
      <c r="I506" s="383"/>
      <c r="J506" s="383"/>
      <c r="K506" s="383"/>
      <c r="L506" s="383"/>
      <c r="M506" s="383"/>
      <c r="N506" s="383"/>
      <c r="O506" s="383"/>
      <c r="P506" s="383"/>
      <c r="Q506" s="383"/>
      <c r="R506" s="2"/>
      <c r="T506" s="4"/>
      <c r="U506" s="4"/>
      <c r="V506" s="2"/>
      <c r="X506" s="4"/>
      <c r="Y506" s="4"/>
      <c r="Z506" s="2"/>
      <c r="AB506" s="4"/>
      <c r="AC506" s="4"/>
      <c r="AD506" s="2"/>
      <c r="AF506" s="4"/>
      <c r="AG506" s="4"/>
      <c r="AH506" s="2"/>
      <c r="AJ506" s="4"/>
      <c r="AK506" s="4"/>
      <c r="AL506" s="2"/>
      <c r="AN506" s="4"/>
      <c r="AO506" s="4"/>
      <c r="AP506" s="2"/>
      <c r="AR506" s="4"/>
      <c r="AS506" s="4"/>
      <c r="AT506" s="2"/>
      <c r="AV506" s="4"/>
      <c r="AW506" s="4"/>
      <c r="AX506" s="2"/>
      <c r="AZ506" s="4"/>
      <c r="BA506" s="4"/>
      <c r="BB506" s="2"/>
    </row>
    <row r="507" spans="1:16384" ht="57" x14ac:dyDescent="0.2">
      <c r="A507" s="110">
        <v>5111</v>
      </c>
      <c r="B507" s="111">
        <v>445</v>
      </c>
      <c r="C507" s="175" t="s">
        <v>1387</v>
      </c>
      <c r="D507" s="110" t="s">
        <v>692</v>
      </c>
      <c r="E507" s="110" t="s">
        <v>2347</v>
      </c>
      <c r="F507" s="110"/>
      <c r="G507" s="110"/>
      <c r="H507" s="110"/>
      <c r="I507" s="110" t="s">
        <v>584</v>
      </c>
      <c r="J507" s="110">
        <v>0</v>
      </c>
      <c r="K507" s="110">
        <v>0</v>
      </c>
      <c r="L507" s="110" t="s">
        <v>108</v>
      </c>
      <c r="M507" s="113" t="s">
        <v>2255</v>
      </c>
      <c r="N507" s="112">
        <v>40129</v>
      </c>
      <c r="O507" s="115">
        <v>5117.5</v>
      </c>
      <c r="P507" s="110" t="s">
        <v>242</v>
      </c>
      <c r="Q507" s="110" t="s">
        <v>5161</v>
      </c>
      <c r="R507" s="2"/>
      <c r="T507" s="4"/>
      <c r="U507" s="4"/>
      <c r="V507" s="2"/>
      <c r="X507" s="4"/>
      <c r="Y507" s="4"/>
      <c r="Z507" s="2"/>
      <c r="AB507" s="4"/>
      <c r="AC507" s="4"/>
      <c r="AD507" s="2"/>
      <c r="AF507" s="4"/>
      <c r="AG507" s="4"/>
      <c r="AH507" s="2"/>
      <c r="AJ507" s="4"/>
      <c r="AK507" s="4"/>
      <c r="AL507" s="2"/>
      <c r="AN507" s="4"/>
      <c r="AO507" s="4"/>
      <c r="AP507" s="2"/>
      <c r="AR507" s="4"/>
      <c r="AS507" s="4"/>
      <c r="AT507" s="2"/>
      <c r="AV507" s="4"/>
      <c r="AW507" s="4"/>
      <c r="AX507" s="2"/>
      <c r="AZ507" s="4"/>
      <c r="BA507" s="4"/>
      <c r="BB507" s="2"/>
    </row>
    <row r="508" spans="1:16384" ht="57" x14ac:dyDescent="0.2">
      <c r="A508" s="110">
        <v>5111</v>
      </c>
      <c r="B508" s="111">
        <v>446</v>
      </c>
      <c r="C508" s="175" t="s">
        <v>1550</v>
      </c>
      <c r="D508" s="110" t="s">
        <v>697</v>
      </c>
      <c r="E508" s="110" t="s">
        <v>2347</v>
      </c>
      <c r="F508" s="110"/>
      <c r="G508" s="110"/>
      <c r="H508" s="110"/>
      <c r="I508" s="110" t="s">
        <v>774</v>
      </c>
      <c r="J508" s="110">
        <v>0</v>
      </c>
      <c r="K508" s="110">
        <v>0</v>
      </c>
      <c r="L508" s="110" t="s">
        <v>108</v>
      </c>
      <c r="M508" s="113" t="s">
        <v>2255</v>
      </c>
      <c r="N508" s="112">
        <v>40129</v>
      </c>
      <c r="O508" s="115">
        <v>1311</v>
      </c>
      <c r="P508" s="110" t="s">
        <v>363</v>
      </c>
      <c r="Q508" s="110" t="s">
        <v>5161</v>
      </c>
      <c r="R508" s="2"/>
      <c r="T508" s="4"/>
      <c r="U508" s="4"/>
      <c r="V508" s="2"/>
      <c r="X508" s="4"/>
      <c r="Y508" s="4"/>
      <c r="Z508" s="2"/>
      <c r="AB508" s="4"/>
      <c r="AC508" s="4"/>
      <c r="AD508" s="2"/>
      <c r="AF508" s="4"/>
      <c r="AG508" s="4"/>
      <c r="AH508" s="2"/>
      <c r="AJ508" s="4"/>
      <c r="AK508" s="4"/>
      <c r="AL508" s="2"/>
      <c r="AN508" s="4"/>
      <c r="AO508" s="4"/>
      <c r="AP508" s="2"/>
      <c r="AR508" s="4"/>
      <c r="AS508" s="4"/>
      <c r="AT508" s="2"/>
      <c r="AV508" s="4"/>
      <c r="AW508" s="4"/>
      <c r="AX508" s="2"/>
      <c r="AZ508" s="4"/>
      <c r="BA508" s="4"/>
      <c r="BB508" s="2"/>
    </row>
    <row r="509" spans="1:16384" ht="57" x14ac:dyDescent="0.2">
      <c r="A509" s="110">
        <v>5111</v>
      </c>
      <c r="B509" s="111">
        <v>447</v>
      </c>
      <c r="C509" s="175" t="s">
        <v>1551</v>
      </c>
      <c r="D509" s="110" t="s">
        <v>697</v>
      </c>
      <c r="E509" s="110" t="s">
        <v>2347</v>
      </c>
      <c r="F509" s="110"/>
      <c r="G509" s="110"/>
      <c r="H509" s="110"/>
      <c r="I509" s="110" t="s">
        <v>774</v>
      </c>
      <c r="J509" s="110">
        <v>0</v>
      </c>
      <c r="K509" s="110">
        <v>0</v>
      </c>
      <c r="L509" s="110" t="s">
        <v>108</v>
      </c>
      <c r="M509" s="113" t="s">
        <v>2255</v>
      </c>
      <c r="N509" s="112">
        <v>40129</v>
      </c>
      <c r="O509" s="115">
        <v>1311</v>
      </c>
      <c r="P509" s="110" t="s">
        <v>363</v>
      </c>
      <c r="Q509" s="110" t="s">
        <v>5161</v>
      </c>
      <c r="R509" s="2"/>
      <c r="T509" s="4"/>
      <c r="U509" s="4"/>
      <c r="V509" s="2"/>
      <c r="X509" s="4"/>
      <c r="Y509" s="4"/>
      <c r="Z509" s="2"/>
      <c r="AB509" s="4"/>
      <c r="AC509" s="4"/>
      <c r="AD509" s="2"/>
      <c r="AF509" s="4"/>
      <c r="AG509" s="4"/>
      <c r="AH509" s="2"/>
      <c r="AJ509" s="4"/>
      <c r="AK509" s="4"/>
      <c r="AL509" s="2"/>
      <c r="AN509" s="4"/>
      <c r="AO509" s="4"/>
      <c r="AP509" s="2"/>
      <c r="AR509" s="4"/>
      <c r="AS509" s="4"/>
      <c r="AT509" s="2"/>
      <c r="AV509" s="4"/>
      <c r="AW509" s="4"/>
      <c r="AX509" s="2"/>
      <c r="AZ509" s="4"/>
      <c r="BA509" s="4"/>
      <c r="BB509" s="2"/>
    </row>
    <row r="510" spans="1:16384" ht="57" x14ac:dyDescent="0.2">
      <c r="A510" s="110">
        <v>5111</v>
      </c>
      <c r="B510" s="111">
        <v>448</v>
      </c>
      <c r="C510" s="175" t="s">
        <v>1430</v>
      </c>
      <c r="D510" s="110" t="s">
        <v>698</v>
      </c>
      <c r="E510" s="110" t="s">
        <v>2347</v>
      </c>
      <c r="F510" s="110"/>
      <c r="G510" s="110"/>
      <c r="H510" s="110"/>
      <c r="I510" s="110" t="s">
        <v>774</v>
      </c>
      <c r="J510" s="110">
        <v>0</v>
      </c>
      <c r="K510" s="110">
        <v>0</v>
      </c>
      <c r="L510" s="110" t="s">
        <v>108</v>
      </c>
      <c r="M510" s="113" t="s">
        <v>2255</v>
      </c>
      <c r="N510" s="112">
        <v>40129</v>
      </c>
      <c r="O510" s="115">
        <v>2058.5</v>
      </c>
      <c r="P510" s="110" t="s">
        <v>363</v>
      </c>
      <c r="Q510" s="110" t="s">
        <v>5161</v>
      </c>
      <c r="R510" s="2"/>
      <c r="T510" s="4"/>
      <c r="U510" s="4"/>
      <c r="V510" s="2"/>
      <c r="X510" s="4"/>
      <c r="Y510" s="4"/>
      <c r="Z510" s="2"/>
      <c r="AB510" s="4"/>
      <c r="AC510" s="4"/>
      <c r="AD510" s="2"/>
      <c r="AF510" s="4"/>
      <c r="AG510" s="4"/>
      <c r="AH510" s="2"/>
      <c r="AJ510" s="4"/>
      <c r="AK510" s="4"/>
      <c r="AL510" s="2"/>
      <c r="AN510" s="4"/>
      <c r="AO510" s="4"/>
      <c r="AP510" s="2"/>
      <c r="AR510" s="4"/>
      <c r="AS510" s="4"/>
      <c r="AT510" s="2"/>
      <c r="AV510" s="4"/>
      <c r="AW510" s="4"/>
      <c r="AX510" s="2"/>
      <c r="AZ510" s="4"/>
      <c r="BA510" s="4"/>
      <c r="BB510" s="2"/>
    </row>
    <row r="511" spans="1:16384" ht="57" x14ac:dyDescent="0.2">
      <c r="A511" s="110">
        <v>5111</v>
      </c>
      <c r="B511" s="111">
        <v>449</v>
      </c>
      <c r="C511" s="175" t="s">
        <v>1431</v>
      </c>
      <c r="D511" s="110" t="s">
        <v>698</v>
      </c>
      <c r="E511" s="110" t="s">
        <v>2347</v>
      </c>
      <c r="F511" s="110"/>
      <c r="G511" s="110"/>
      <c r="H511" s="110"/>
      <c r="I511" s="110" t="s">
        <v>774</v>
      </c>
      <c r="J511" s="110">
        <v>0</v>
      </c>
      <c r="K511" s="110">
        <v>0</v>
      </c>
      <c r="L511" s="110" t="s">
        <v>108</v>
      </c>
      <c r="M511" s="113" t="s">
        <v>2255</v>
      </c>
      <c r="N511" s="112">
        <v>40129</v>
      </c>
      <c r="O511" s="115">
        <v>2058.5</v>
      </c>
      <c r="P511" s="110" t="s">
        <v>242</v>
      </c>
      <c r="Q511" s="110" t="s">
        <v>5161</v>
      </c>
      <c r="R511" s="2"/>
      <c r="T511" s="4"/>
      <c r="U511" s="4"/>
      <c r="V511" s="2"/>
      <c r="X511" s="4"/>
      <c r="Y511" s="4"/>
      <c r="Z511" s="2"/>
      <c r="AB511" s="4"/>
      <c r="AC511" s="4"/>
      <c r="AD511" s="2"/>
      <c r="AF511" s="4"/>
      <c r="AG511" s="4"/>
      <c r="AH511" s="2"/>
      <c r="AJ511" s="4"/>
      <c r="AK511" s="4"/>
      <c r="AL511" s="2"/>
      <c r="AN511" s="4"/>
      <c r="AO511" s="4"/>
      <c r="AP511" s="2"/>
      <c r="AR511" s="4"/>
      <c r="AS511" s="4"/>
      <c r="AT511" s="2"/>
      <c r="AV511" s="4"/>
      <c r="AW511" s="4"/>
      <c r="AX511" s="2"/>
      <c r="AZ511" s="4"/>
      <c r="BA511" s="4"/>
      <c r="BB511" s="2"/>
    </row>
    <row r="512" spans="1:16384" ht="28.5" customHeight="1" x14ac:dyDescent="0.2">
      <c r="N512" s="25" t="s">
        <v>224</v>
      </c>
      <c r="O512" s="26">
        <f>SUM(O507:O511,O503:O505,O499:O501,O493:O497,O487:O491,O482:O485,O477:O480,O474:O475,O469:O472,O463:O467,O456:O461,O453:O454,O448:O451,O443:O446,O438:O441,O434:O436,O430:O432,O423:O428,O417:O421,O409:O415,O405:O407,O401:O403,O396:O399,O390:O394,O384:O388,O379:O382,O374:O377,O354:O372,O347:O352,O343:O345,O338:O341,O329:O336,O322:O327,O311:O320,O298:O309,O297,O287:O295,O279:O285,O269:O277,O260:O267,O250:O258,O156:O248,O148:O154,O131:O146,O119:O129,O23:O117,O7:O21)</f>
        <v>8909263.370000001</v>
      </c>
      <c r="R512" s="2"/>
      <c r="T512" s="4"/>
      <c r="U512" s="4"/>
      <c r="V512" s="2"/>
      <c r="X512" s="4"/>
      <c r="Y512" s="4"/>
      <c r="Z512" s="2"/>
      <c r="AB512" s="4"/>
      <c r="AC512" s="4"/>
      <c r="AD512" s="2"/>
      <c r="AF512" s="4"/>
      <c r="AG512" s="4"/>
      <c r="AH512" s="2"/>
      <c r="AJ512" s="4"/>
      <c r="AK512" s="4"/>
      <c r="AL512" s="2"/>
      <c r="AN512" s="4"/>
      <c r="AO512" s="4"/>
      <c r="AP512" s="2"/>
      <c r="AR512" s="4"/>
      <c r="AS512" s="4"/>
      <c r="AT512" s="2"/>
      <c r="AV512" s="4"/>
      <c r="AW512" s="4"/>
      <c r="AX512" s="2"/>
      <c r="AZ512" s="4"/>
      <c r="BA512" s="4"/>
      <c r="BB512" s="2"/>
    </row>
    <row r="513" spans="18:54" x14ac:dyDescent="0.2">
      <c r="R513" s="2"/>
      <c r="T513" s="4"/>
      <c r="U513" s="4"/>
      <c r="V513" s="2"/>
      <c r="X513" s="4"/>
      <c r="Y513" s="4"/>
      <c r="Z513" s="2"/>
      <c r="AB513" s="4"/>
      <c r="AC513" s="4"/>
      <c r="AD513" s="2"/>
      <c r="AF513" s="4"/>
      <c r="AG513" s="4"/>
      <c r="AH513" s="2"/>
      <c r="AJ513" s="4"/>
      <c r="AK513" s="4"/>
      <c r="AL513" s="2"/>
      <c r="AN513" s="4"/>
      <c r="AO513" s="4"/>
      <c r="AP513" s="2"/>
      <c r="AR513" s="4"/>
      <c r="AS513" s="4"/>
      <c r="AT513" s="2"/>
      <c r="AV513" s="4"/>
      <c r="AW513" s="4"/>
      <c r="AX513" s="2"/>
      <c r="AZ513" s="4"/>
      <c r="BA513" s="4"/>
      <c r="BB513" s="2"/>
    </row>
    <row r="514" spans="18:54" x14ac:dyDescent="0.2">
      <c r="R514" s="2"/>
      <c r="T514" s="4"/>
      <c r="U514" s="4"/>
      <c r="V514" s="2"/>
      <c r="X514" s="4"/>
      <c r="Y514" s="4"/>
      <c r="Z514" s="2"/>
      <c r="AB514" s="4"/>
      <c r="AC514" s="4"/>
      <c r="AD514" s="2"/>
      <c r="AF514" s="4"/>
      <c r="AG514" s="4"/>
      <c r="AH514" s="2"/>
      <c r="AJ514" s="4"/>
      <c r="AK514" s="4"/>
      <c r="AL514" s="2"/>
      <c r="AN514" s="4"/>
      <c r="AO514" s="4"/>
      <c r="AP514" s="2"/>
      <c r="AR514" s="4"/>
      <c r="AS514" s="4"/>
      <c r="AT514" s="2"/>
      <c r="AV514" s="4"/>
      <c r="AW514" s="4"/>
      <c r="AX514" s="2"/>
      <c r="AZ514" s="4"/>
      <c r="BA514" s="4"/>
      <c r="BB514" s="2"/>
    </row>
    <row r="515" spans="18:54" x14ac:dyDescent="0.2">
      <c r="R515" s="2"/>
      <c r="T515" s="4"/>
      <c r="U515" s="4"/>
      <c r="V515" s="2"/>
      <c r="X515" s="4"/>
      <c r="Y515" s="4"/>
      <c r="Z515" s="2"/>
      <c r="AB515" s="4"/>
      <c r="AC515" s="4"/>
      <c r="AD515" s="2"/>
      <c r="AF515" s="4"/>
      <c r="AG515" s="4"/>
      <c r="AH515" s="2"/>
      <c r="AJ515" s="4"/>
      <c r="AK515" s="4"/>
      <c r="AL515" s="2"/>
      <c r="AN515" s="4"/>
      <c r="AO515" s="4"/>
      <c r="AP515" s="2"/>
      <c r="AR515" s="4"/>
      <c r="AS515" s="4"/>
      <c r="AT515" s="2"/>
      <c r="AV515" s="4"/>
      <c r="AW515" s="4"/>
      <c r="AX515" s="2"/>
      <c r="AZ515" s="4"/>
      <c r="BA515" s="4"/>
      <c r="BB515" s="2"/>
    </row>
    <row r="516" spans="18:54" x14ac:dyDescent="0.2">
      <c r="R516" s="2"/>
      <c r="T516" s="4"/>
      <c r="U516" s="4"/>
      <c r="V516" s="2"/>
      <c r="X516" s="4"/>
      <c r="Y516" s="4"/>
      <c r="Z516" s="2"/>
      <c r="AB516" s="4"/>
      <c r="AC516" s="4"/>
      <c r="AD516" s="2"/>
      <c r="AF516" s="4"/>
      <c r="AG516" s="4"/>
      <c r="AH516" s="2"/>
      <c r="AJ516" s="4"/>
      <c r="AK516" s="4"/>
      <c r="AL516" s="2"/>
      <c r="AN516" s="4"/>
      <c r="AO516" s="4"/>
      <c r="AP516" s="2"/>
      <c r="AR516" s="4"/>
      <c r="AS516" s="4"/>
      <c r="AT516" s="2"/>
      <c r="AV516" s="4"/>
      <c r="AW516" s="4"/>
      <c r="AX516" s="2"/>
      <c r="AZ516" s="4"/>
      <c r="BA516" s="4"/>
      <c r="BB516" s="2"/>
    </row>
    <row r="517" spans="18:54" x14ac:dyDescent="0.2">
      <c r="R517" s="2"/>
      <c r="T517" s="4"/>
      <c r="U517" s="4"/>
      <c r="V517" s="2"/>
      <c r="X517" s="4"/>
      <c r="Y517" s="4"/>
      <c r="Z517" s="2"/>
      <c r="AB517" s="4"/>
      <c r="AC517" s="4"/>
      <c r="AD517" s="2"/>
      <c r="AF517" s="4"/>
      <c r="AG517" s="4"/>
      <c r="AH517" s="2"/>
      <c r="AJ517" s="4"/>
      <c r="AK517" s="4"/>
      <c r="AL517" s="2"/>
      <c r="AN517" s="4"/>
      <c r="AO517" s="4"/>
      <c r="AP517" s="2"/>
      <c r="AR517" s="4"/>
      <c r="AS517" s="4"/>
      <c r="AT517" s="2"/>
      <c r="AV517" s="4"/>
      <c r="AW517" s="4"/>
      <c r="AX517" s="2"/>
      <c r="AZ517" s="4"/>
      <c r="BA517" s="4"/>
      <c r="BB517" s="2"/>
    </row>
    <row r="518" spans="18:54" x14ac:dyDescent="0.2">
      <c r="R518" s="2"/>
      <c r="T518" s="4"/>
      <c r="U518" s="4"/>
      <c r="V518" s="2"/>
      <c r="X518" s="4"/>
      <c r="Y518" s="4"/>
      <c r="Z518" s="2"/>
      <c r="AB518" s="4"/>
      <c r="AC518" s="4"/>
      <c r="AD518" s="2"/>
      <c r="AF518" s="4"/>
      <c r="AG518" s="4"/>
      <c r="AH518" s="2"/>
      <c r="AJ518" s="4"/>
      <c r="AK518" s="4"/>
      <c r="AL518" s="2"/>
      <c r="AN518" s="4"/>
      <c r="AO518" s="4"/>
      <c r="AP518" s="2"/>
      <c r="AR518" s="4"/>
      <c r="AS518" s="4"/>
      <c r="AT518" s="2"/>
      <c r="AV518" s="4"/>
      <c r="AW518" s="4"/>
      <c r="AX518" s="2"/>
      <c r="AZ518" s="4"/>
      <c r="BA518" s="4"/>
      <c r="BB518" s="2"/>
    </row>
    <row r="519" spans="18:54" x14ac:dyDescent="0.2">
      <c r="R519" s="2"/>
      <c r="T519" s="4"/>
      <c r="U519" s="4"/>
      <c r="V519" s="2"/>
      <c r="X519" s="4"/>
      <c r="Y519" s="4"/>
      <c r="Z519" s="2"/>
      <c r="AB519" s="4"/>
      <c r="AC519" s="4"/>
      <c r="AD519" s="2"/>
      <c r="AF519" s="4"/>
      <c r="AG519" s="4"/>
      <c r="AH519" s="2"/>
      <c r="AJ519" s="4"/>
      <c r="AK519" s="4"/>
      <c r="AL519" s="2"/>
      <c r="AN519" s="4"/>
      <c r="AO519" s="4"/>
      <c r="AP519" s="2"/>
      <c r="AR519" s="4"/>
      <c r="AS519" s="4"/>
      <c r="AT519" s="2"/>
      <c r="AV519" s="4"/>
      <c r="AW519" s="4"/>
      <c r="AX519" s="2"/>
      <c r="AZ519" s="4"/>
      <c r="BA519" s="4"/>
      <c r="BB519" s="2"/>
    </row>
    <row r="520" spans="18:54" x14ac:dyDescent="0.2">
      <c r="R520" s="2"/>
      <c r="T520" s="4"/>
      <c r="U520" s="4"/>
      <c r="V520" s="2"/>
      <c r="X520" s="4"/>
      <c r="Y520" s="4"/>
      <c r="Z520" s="2"/>
      <c r="AB520" s="4"/>
      <c r="AC520" s="4"/>
      <c r="AD520" s="2"/>
      <c r="AF520" s="4"/>
      <c r="AG520" s="4"/>
      <c r="AH520" s="2"/>
      <c r="AJ520" s="4"/>
      <c r="AK520" s="4"/>
      <c r="AL520" s="2"/>
      <c r="AN520" s="4"/>
      <c r="AO520" s="4"/>
      <c r="AP520" s="2"/>
      <c r="AR520" s="4"/>
      <c r="AS520" s="4"/>
      <c r="AT520" s="2"/>
      <c r="AV520" s="4"/>
      <c r="AW520" s="4"/>
      <c r="AX520" s="2"/>
      <c r="AZ520" s="4"/>
      <c r="BA520" s="4"/>
      <c r="BB520" s="2"/>
    </row>
    <row r="521" spans="18:54" x14ac:dyDescent="0.2">
      <c r="R521" s="2"/>
      <c r="T521" s="4"/>
      <c r="U521" s="4"/>
      <c r="V521" s="2"/>
      <c r="X521" s="4"/>
      <c r="Y521" s="4"/>
      <c r="Z521" s="2"/>
      <c r="AB521" s="4"/>
      <c r="AC521" s="4"/>
      <c r="AD521" s="2"/>
      <c r="AF521" s="4"/>
      <c r="AG521" s="4"/>
      <c r="AH521" s="2"/>
      <c r="AJ521" s="4"/>
      <c r="AK521" s="4"/>
      <c r="AL521" s="2"/>
      <c r="AN521" s="4"/>
      <c r="AO521" s="4"/>
      <c r="AP521" s="2"/>
      <c r="AR521" s="4"/>
      <c r="AS521" s="4"/>
      <c r="AT521" s="2"/>
      <c r="AV521" s="4"/>
      <c r="AW521" s="4"/>
      <c r="AX521" s="2"/>
      <c r="AZ521" s="4"/>
      <c r="BA521" s="4"/>
      <c r="BB521" s="2"/>
    </row>
    <row r="522" spans="18:54" x14ac:dyDescent="0.2">
      <c r="R522" s="2"/>
      <c r="T522" s="4"/>
      <c r="U522" s="4"/>
      <c r="V522" s="2"/>
      <c r="X522" s="4"/>
      <c r="Y522" s="4"/>
      <c r="Z522" s="2"/>
      <c r="AB522" s="4"/>
      <c r="AC522" s="4"/>
      <c r="AD522" s="2"/>
      <c r="AF522" s="4"/>
      <c r="AG522" s="4"/>
      <c r="AH522" s="2"/>
      <c r="AJ522" s="4"/>
      <c r="AK522" s="4"/>
      <c r="AL522" s="2"/>
      <c r="AN522" s="4"/>
      <c r="AO522" s="4"/>
      <c r="AP522" s="2"/>
      <c r="AR522" s="4"/>
      <c r="AS522" s="4"/>
      <c r="AT522" s="2"/>
      <c r="AV522" s="4"/>
      <c r="AW522" s="4"/>
      <c r="AX522" s="2"/>
      <c r="AZ522" s="4"/>
      <c r="BA522" s="4"/>
      <c r="BB522" s="2"/>
    </row>
    <row r="523" spans="18:54" x14ac:dyDescent="0.2">
      <c r="R523" s="2"/>
      <c r="T523" s="4"/>
      <c r="U523" s="4"/>
      <c r="V523" s="2"/>
      <c r="X523" s="4"/>
      <c r="Y523" s="4"/>
      <c r="Z523" s="2"/>
      <c r="AB523" s="4"/>
      <c r="AC523" s="4"/>
      <c r="AD523" s="2"/>
      <c r="AF523" s="4"/>
      <c r="AG523" s="4"/>
      <c r="AH523" s="2"/>
      <c r="AJ523" s="4"/>
      <c r="AK523" s="4"/>
      <c r="AL523" s="2"/>
      <c r="AN523" s="4"/>
      <c r="AO523" s="4"/>
      <c r="AP523" s="2"/>
      <c r="AR523" s="4"/>
      <c r="AS523" s="4"/>
      <c r="AT523" s="2"/>
      <c r="AV523" s="4"/>
      <c r="AW523" s="4"/>
      <c r="AX523" s="2"/>
      <c r="AZ523" s="4"/>
      <c r="BA523" s="4"/>
      <c r="BB523" s="2"/>
    </row>
    <row r="524" spans="18:54" x14ac:dyDescent="0.2">
      <c r="R524" s="2"/>
      <c r="T524" s="4"/>
      <c r="U524" s="4"/>
      <c r="V524" s="2"/>
      <c r="X524" s="4"/>
      <c r="Y524" s="4"/>
      <c r="Z524" s="2"/>
      <c r="AB524" s="4"/>
      <c r="AC524" s="4"/>
      <c r="AD524" s="2"/>
      <c r="AF524" s="4"/>
      <c r="AG524" s="4"/>
      <c r="AH524" s="2"/>
      <c r="AJ524" s="4"/>
      <c r="AK524" s="4"/>
      <c r="AL524" s="2"/>
      <c r="AN524" s="4"/>
      <c r="AO524" s="4"/>
      <c r="AP524" s="2"/>
      <c r="AR524" s="4"/>
      <c r="AS524" s="4"/>
      <c r="AT524" s="2"/>
      <c r="AV524" s="4"/>
      <c r="AW524" s="4"/>
      <c r="AX524" s="2"/>
      <c r="AZ524" s="4"/>
      <c r="BA524" s="4"/>
      <c r="BB524" s="2"/>
    </row>
    <row r="525" spans="18:54" x14ac:dyDescent="0.2">
      <c r="R525" s="2"/>
      <c r="T525" s="4"/>
      <c r="U525" s="4"/>
      <c r="V525" s="2"/>
      <c r="X525" s="4"/>
      <c r="Y525" s="4"/>
      <c r="Z525" s="2"/>
      <c r="AB525" s="4"/>
      <c r="AC525" s="4"/>
      <c r="AD525" s="2"/>
      <c r="AF525" s="4"/>
      <c r="AG525" s="4"/>
      <c r="AH525" s="2"/>
      <c r="AJ525" s="4"/>
      <c r="AK525" s="4"/>
      <c r="AL525" s="2"/>
      <c r="AN525" s="4"/>
      <c r="AO525" s="4"/>
      <c r="AP525" s="2"/>
      <c r="AR525" s="4"/>
      <c r="AS525" s="4"/>
      <c r="AT525" s="2"/>
      <c r="AV525" s="4"/>
      <c r="AW525" s="4"/>
      <c r="AX525" s="2"/>
      <c r="AZ525" s="4"/>
      <c r="BA525" s="4"/>
      <c r="BB525" s="2"/>
    </row>
    <row r="526" spans="18:54" x14ac:dyDescent="0.2">
      <c r="R526" s="2"/>
      <c r="T526" s="4"/>
      <c r="U526" s="4"/>
      <c r="V526" s="2"/>
      <c r="X526" s="4"/>
      <c r="Y526" s="4"/>
      <c r="Z526" s="2"/>
      <c r="AB526" s="4"/>
      <c r="AC526" s="4"/>
      <c r="AD526" s="2"/>
      <c r="AF526" s="4"/>
      <c r="AG526" s="4"/>
      <c r="AH526" s="2"/>
      <c r="AJ526" s="4"/>
      <c r="AK526" s="4"/>
      <c r="AL526" s="2"/>
      <c r="AN526" s="4"/>
      <c r="AO526" s="4"/>
      <c r="AP526" s="2"/>
      <c r="AR526" s="4"/>
      <c r="AS526" s="4"/>
      <c r="AT526" s="2"/>
      <c r="AV526" s="4"/>
      <c r="AW526" s="4"/>
      <c r="AX526" s="2"/>
      <c r="AZ526" s="4"/>
      <c r="BA526" s="4"/>
      <c r="BB526" s="2"/>
    </row>
    <row r="527" spans="18:54" x14ac:dyDescent="0.2">
      <c r="R527" s="2"/>
      <c r="T527" s="4"/>
      <c r="U527" s="4"/>
      <c r="V527" s="2"/>
      <c r="X527" s="4"/>
      <c r="Y527" s="4"/>
      <c r="Z527" s="2"/>
      <c r="AB527" s="4"/>
      <c r="AC527" s="4"/>
      <c r="AD527" s="2"/>
      <c r="AF527" s="4"/>
      <c r="AG527" s="4"/>
      <c r="AH527" s="2"/>
      <c r="AJ527" s="4"/>
      <c r="AK527" s="4"/>
      <c r="AL527" s="2"/>
      <c r="AN527" s="4"/>
      <c r="AO527" s="4"/>
      <c r="AP527" s="2"/>
      <c r="AR527" s="4"/>
      <c r="AS527" s="4"/>
      <c r="AT527" s="2"/>
      <c r="AV527" s="4"/>
      <c r="AW527" s="4"/>
      <c r="AX527" s="2"/>
      <c r="AZ527" s="4"/>
      <c r="BA527" s="4"/>
      <c r="BB527" s="2"/>
    </row>
    <row r="528" spans="18:54" x14ac:dyDescent="0.2">
      <c r="R528" s="2"/>
      <c r="T528" s="4"/>
      <c r="U528" s="4"/>
      <c r="V528" s="2"/>
      <c r="X528" s="4"/>
      <c r="Y528" s="4"/>
      <c r="Z528" s="2"/>
      <c r="AB528" s="4"/>
      <c r="AC528" s="4"/>
      <c r="AD528" s="2"/>
      <c r="AF528" s="4"/>
      <c r="AG528" s="4"/>
      <c r="AH528" s="2"/>
      <c r="AJ528" s="4"/>
      <c r="AK528" s="4"/>
      <c r="AL528" s="2"/>
      <c r="AN528" s="4"/>
      <c r="AO528" s="4"/>
      <c r="AP528" s="2"/>
      <c r="AR528" s="4"/>
      <c r="AS528" s="4"/>
      <c r="AT528" s="2"/>
      <c r="AV528" s="4"/>
      <c r="AW528" s="4"/>
      <c r="AX528" s="2"/>
      <c r="AZ528" s="4"/>
      <c r="BA528" s="4"/>
      <c r="BB528" s="2"/>
    </row>
    <row r="529" spans="1:55" x14ac:dyDescent="0.2">
      <c r="R529" s="2"/>
      <c r="T529" s="4"/>
      <c r="U529" s="4"/>
      <c r="V529" s="2"/>
      <c r="X529" s="4"/>
      <c r="Y529" s="4"/>
      <c r="Z529" s="2"/>
      <c r="AB529" s="4"/>
      <c r="AC529" s="4"/>
      <c r="AD529" s="2"/>
      <c r="AF529" s="4"/>
      <c r="AG529" s="4"/>
      <c r="AH529" s="2"/>
      <c r="AJ529" s="4"/>
      <c r="AK529" s="4"/>
      <c r="AL529" s="2"/>
      <c r="AN529" s="4"/>
      <c r="AO529" s="4"/>
      <c r="AP529" s="2"/>
      <c r="AR529" s="4"/>
      <c r="AS529" s="4"/>
      <c r="AT529" s="2"/>
      <c r="AV529" s="4"/>
      <c r="AW529" s="4"/>
      <c r="AX529" s="2"/>
      <c r="AZ529" s="4"/>
      <c r="BA529" s="4"/>
      <c r="BB529" s="2"/>
    </row>
    <row r="530" spans="1:55" x14ac:dyDescent="0.2">
      <c r="R530" s="2"/>
      <c r="T530" s="4"/>
      <c r="U530" s="4"/>
      <c r="V530" s="2"/>
      <c r="X530" s="4"/>
      <c r="Y530" s="4"/>
      <c r="Z530" s="2"/>
      <c r="AB530" s="4"/>
      <c r="AC530" s="4"/>
      <c r="AD530" s="2"/>
      <c r="AF530" s="4"/>
      <c r="AG530" s="4"/>
      <c r="AH530" s="2"/>
      <c r="AJ530" s="4"/>
      <c r="AK530" s="4"/>
      <c r="AL530" s="2"/>
      <c r="AN530" s="4"/>
      <c r="AO530" s="4"/>
      <c r="AP530" s="2"/>
      <c r="AR530" s="4"/>
      <c r="AS530" s="4"/>
      <c r="AT530" s="2"/>
      <c r="AV530" s="4"/>
      <c r="AW530" s="4"/>
      <c r="AX530" s="2"/>
      <c r="AZ530" s="4"/>
      <c r="BA530" s="4"/>
      <c r="BB530" s="2"/>
    </row>
    <row r="531" spans="1:55" x14ac:dyDescent="0.2">
      <c r="R531" s="2"/>
      <c r="T531" s="4"/>
      <c r="U531" s="4"/>
      <c r="V531" s="2"/>
      <c r="X531" s="4"/>
      <c r="Y531" s="4"/>
      <c r="Z531" s="2"/>
      <c r="AB531" s="4"/>
      <c r="AC531" s="4"/>
      <c r="AD531" s="2"/>
      <c r="AF531" s="4"/>
      <c r="AG531" s="4"/>
      <c r="AH531" s="2"/>
      <c r="AJ531" s="4"/>
      <c r="AK531" s="4"/>
      <c r="AL531" s="2"/>
      <c r="AN531" s="4"/>
      <c r="AO531" s="4"/>
      <c r="AP531" s="2"/>
      <c r="AR531" s="4"/>
      <c r="AS531" s="4"/>
      <c r="AT531" s="2"/>
      <c r="AV531" s="4"/>
      <c r="AW531" s="4"/>
      <c r="AX531" s="2"/>
      <c r="AZ531" s="4"/>
      <c r="BA531" s="4"/>
      <c r="BB531" s="2"/>
    </row>
    <row r="532" spans="1:55" x14ac:dyDescent="0.2">
      <c r="R532" s="2"/>
      <c r="T532" s="4"/>
      <c r="U532" s="4"/>
      <c r="V532" s="2"/>
      <c r="X532" s="4"/>
      <c r="Y532" s="4"/>
      <c r="Z532" s="2"/>
      <c r="AB532" s="4"/>
      <c r="AC532" s="4"/>
      <c r="AD532" s="2"/>
      <c r="AF532" s="4"/>
      <c r="AG532" s="4"/>
      <c r="AH532" s="2"/>
      <c r="AJ532" s="4"/>
      <c r="AK532" s="4"/>
      <c r="AL532" s="2"/>
      <c r="AN532" s="4"/>
      <c r="AO532" s="4"/>
      <c r="AP532" s="2"/>
      <c r="AR532" s="4"/>
      <c r="AS532" s="4"/>
      <c r="AT532" s="2"/>
      <c r="AV532" s="4"/>
      <c r="AW532" s="4"/>
      <c r="AX532" s="2"/>
      <c r="AZ532" s="4"/>
      <c r="BA532" s="4"/>
      <c r="BB532" s="2"/>
    </row>
    <row r="533" spans="1:55" x14ac:dyDescent="0.2">
      <c r="R533" s="2"/>
      <c r="T533" s="4"/>
      <c r="U533" s="4"/>
      <c r="V533" s="2"/>
      <c r="X533" s="4"/>
      <c r="Y533" s="4"/>
      <c r="Z533" s="2"/>
      <c r="AB533" s="4"/>
      <c r="AC533" s="4"/>
      <c r="AD533" s="2"/>
      <c r="AF533" s="4"/>
      <c r="AG533" s="4"/>
      <c r="AH533" s="2"/>
      <c r="AJ533" s="4"/>
      <c r="AK533" s="4"/>
      <c r="AL533" s="2"/>
      <c r="AN533" s="4"/>
      <c r="AO533" s="4"/>
      <c r="AP533" s="2"/>
      <c r="AR533" s="4"/>
      <c r="AS533" s="4"/>
      <c r="AT533" s="2"/>
      <c r="AV533" s="4"/>
      <c r="AW533" s="4"/>
      <c r="AX533" s="2"/>
      <c r="AZ533" s="4"/>
      <c r="BA533" s="4"/>
      <c r="BB533" s="2"/>
    </row>
    <row r="534" spans="1:55" x14ac:dyDescent="0.2">
      <c r="R534" s="2"/>
      <c r="T534" s="4"/>
      <c r="U534" s="4"/>
      <c r="V534" s="2"/>
      <c r="X534" s="4"/>
      <c r="Y534" s="4"/>
      <c r="Z534" s="2"/>
      <c r="AB534" s="4"/>
      <c r="AC534" s="4"/>
      <c r="AD534" s="2"/>
      <c r="AF534" s="4"/>
      <c r="AG534" s="4"/>
      <c r="AH534" s="2"/>
      <c r="AJ534" s="4"/>
      <c r="AK534" s="4"/>
      <c r="AL534" s="2"/>
      <c r="AN534" s="4"/>
      <c r="AO534" s="4"/>
      <c r="AP534" s="2"/>
      <c r="AR534" s="4"/>
      <c r="AS534" s="4"/>
      <c r="AT534" s="2"/>
      <c r="AV534" s="4"/>
      <c r="AW534" s="4"/>
      <c r="AX534" s="2"/>
      <c r="AZ534" s="4"/>
      <c r="BA534" s="4"/>
      <c r="BB534" s="2"/>
    </row>
    <row r="535" spans="1:55" s="50" customFormat="1" x14ac:dyDescent="0.2">
      <c r="A535" s="27"/>
      <c r="B535" s="63"/>
      <c r="C535" s="27"/>
      <c r="D535" s="30"/>
      <c r="E535" s="29"/>
      <c r="F535" s="30"/>
      <c r="G535" s="30"/>
      <c r="H535" s="30"/>
      <c r="I535" s="30"/>
      <c r="J535" s="30"/>
      <c r="K535" s="30"/>
      <c r="L535" s="30"/>
      <c r="M535" s="54"/>
      <c r="N535" s="37"/>
      <c r="O535" s="29"/>
      <c r="P535" s="64"/>
      <c r="Q535" s="65"/>
      <c r="R535" s="2"/>
      <c r="S535"/>
      <c r="T535" s="4"/>
      <c r="U535" s="4"/>
      <c r="V535" s="2"/>
      <c r="W535"/>
      <c r="X535" s="4"/>
      <c r="Y535" s="4"/>
      <c r="Z535" s="2"/>
      <c r="AA535"/>
      <c r="AB535" s="4"/>
      <c r="AC535" s="4"/>
      <c r="AD535" s="2"/>
      <c r="AE535"/>
      <c r="AF535" s="4"/>
      <c r="AG535" s="4"/>
      <c r="AH535" s="2"/>
      <c r="AI535"/>
      <c r="AJ535" s="4"/>
      <c r="AK535" s="4"/>
      <c r="AL535" s="2"/>
      <c r="AM535"/>
      <c r="AN535" s="4"/>
      <c r="AO535" s="4"/>
      <c r="AP535" s="2"/>
      <c r="AQ535"/>
      <c r="AR535" s="4"/>
      <c r="AS535" s="4"/>
      <c r="AT535" s="2"/>
      <c r="AU535"/>
      <c r="AV535" s="4"/>
      <c r="AW535" s="4"/>
      <c r="AX535" s="2"/>
      <c r="AY535"/>
      <c r="AZ535" s="4"/>
      <c r="BA535" s="4"/>
      <c r="BB535" s="2"/>
      <c r="BC535"/>
    </row>
    <row r="536" spans="1:55" s="50" customFormat="1" x14ac:dyDescent="0.2">
      <c r="A536"/>
      <c r="B536" s="63"/>
      <c r="C536"/>
      <c r="D536"/>
      <c r="E536" s="1"/>
      <c r="F536" s="1"/>
      <c r="G536" s="1"/>
      <c r="H536" s="1"/>
      <c r="I536" s="1"/>
      <c r="J536"/>
      <c r="K536" s="36"/>
      <c r="L536"/>
      <c r="M536" s="1"/>
      <c r="N536" s="1"/>
      <c r="O536" s="1"/>
      <c r="P536" s="64"/>
      <c r="Q536" s="65"/>
      <c r="R536" s="2"/>
      <c r="S536"/>
      <c r="T536" s="4"/>
      <c r="U536" s="4"/>
      <c r="V536" s="2"/>
      <c r="W536"/>
      <c r="X536" s="4"/>
      <c r="Y536" s="4"/>
      <c r="Z536" s="2"/>
      <c r="AA536"/>
      <c r="AB536" s="4"/>
      <c r="AC536" s="4"/>
      <c r="AD536" s="2"/>
      <c r="AE536"/>
      <c r="AF536" s="4"/>
      <c r="AG536" s="4"/>
      <c r="AH536" s="2"/>
      <c r="AI536"/>
      <c r="AJ536" s="4"/>
      <c r="AK536" s="4"/>
      <c r="AL536" s="2"/>
      <c r="AM536"/>
      <c r="AN536" s="4"/>
      <c r="AO536" s="4"/>
      <c r="AP536" s="2"/>
      <c r="AQ536"/>
      <c r="AR536" s="4"/>
      <c r="AS536" s="4"/>
      <c r="AT536" s="2"/>
      <c r="AU536"/>
      <c r="AV536" s="4"/>
      <c r="AW536" s="4"/>
      <c r="AX536" s="2"/>
      <c r="AY536"/>
      <c r="AZ536" s="4"/>
      <c r="BA536" s="4"/>
      <c r="BB536" s="2"/>
      <c r="BC536"/>
    </row>
    <row r="537" spans="1:55" s="50" customFormat="1" x14ac:dyDescent="0.2">
      <c r="A537"/>
      <c r="B537" s="63"/>
      <c r="C537"/>
      <c r="D537"/>
      <c r="E537" s="1"/>
      <c r="F537" s="1"/>
      <c r="G537" s="1"/>
      <c r="H537" s="1"/>
      <c r="I537" s="1"/>
      <c r="J537"/>
      <c r="K537" s="36"/>
      <c r="L537"/>
      <c r="M537" s="1"/>
      <c r="N537" s="1"/>
      <c r="O537" s="1"/>
      <c r="P537" s="64"/>
      <c r="Q537" s="65"/>
      <c r="R537" s="2"/>
      <c r="S537"/>
      <c r="T537" s="4"/>
      <c r="U537" s="4"/>
      <c r="V537" s="2"/>
      <c r="W537"/>
      <c r="X537" s="4"/>
      <c r="Y537" s="4"/>
      <c r="Z537" s="2"/>
      <c r="AA537"/>
      <c r="AB537" s="4"/>
      <c r="AC537" s="4"/>
      <c r="AD537" s="2"/>
      <c r="AE537"/>
      <c r="AF537" s="4"/>
      <c r="AG537" s="4"/>
      <c r="AH537" s="2"/>
      <c r="AI537"/>
      <c r="AJ537" s="4"/>
      <c r="AK537" s="4"/>
      <c r="AL537" s="2"/>
      <c r="AM537"/>
      <c r="AN537" s="4"/>
      <c r="AO537" s="4"/>
      <c r="AP537" s="2"/>
      <c r="AQ537"/>
      <c r="AR537" s="4"/>
      <c r="AS537" s="4"/>
      <c r="AT537" s="2"/>
      <c r="AU537"/>
      <c r="AV537" s="4"/>
      <c r="AW537" s="4"/>
      <c r="AX537" s="2"/>
      <c r="AY537"/>
      <c r="AZ537" s="4"/>
      <c r="BA537" s="4"/>
      <c r="BB537" s="2"/>
      <c r="BC537"/>
    </row>
    <row r="538" spans="1:55" s="50" customFormat="1" x14ac:dyDescent="0.2">
      <c r="A538"/>
      <c r="B538" s="63"/>
      <c r="C538"/>
      <c r="D538" t="s">
        <v>2379</v>
      </c>
      <c r="E538" s="1"/>
      <c r="F538" s="1"/>
      <c r="G538" s="1"/>
      <c r="H538" s="1"/>
      <c r="I538" s="1"/>
      <c r="J538"/>
      <c r="K538" s="36"/>
      <c r="L538"/>
      <c r="M538" s="1"/>
      <c r="N538" s="1"/>
      <c r="O538" s="1"/>
      <c r="P538" s="64"/>
      <c r="Q538" s="65"/>
      <c r="R538" s="2"/>
      <c r="S538"/>
      <c r="T538" s="4"/>
      <c r="U538" s="4"/>
      <c r="V538" s="2"/>
      <c r="W538"/>
      <c r="X538" s="4"/>
      <c r="Y538" s="4"/>
      <c r="Z538" s="2"/>
      <c r="AA538"/>
      <c r="AB538" s="4"/>
      <c r="AC538" s="4"/>
      <c r="AD538" s="2"/>
      <c r="AE538"/>
      <c r="AF538" s="4"/>
      <c r="AG538" s="4"/>
      <c r="AH538" s="2"/>
      <c r="AI538"/>
      <c r="AJ538" s="4"/>
      <c r="AK538" s="4"/>
      <c r="AL538" s="2"/>
      <c r="AM538"/>
      <c r="AN538" s="4"/>
      <c r="AO538" s="4"/>
      <c r="AP538" s="2"/>
      <c r="AQ538"/>
      <c r="AR538" s="4"/>
      <c r="AS538" s="4"/>
      <c r="AT538" s="2"/>
      <c r="AU538"/>
      <c r="AV538" s="4"/>
      <c r="AW538" s="4"/>
      <c r="AX538" s="2"/>
      <c r="AY538"/>
      <c r="AZ538" s="4"/>
      <c r="BA538" s="4"/>
      <c r="BB538" s="2"/>
      <c r="BC538"/>
    </row>
    <row r="539" spans="1:55" s="50" customFormat="1" x14ac:dyDescent="0.2">
      <c r="A539"/>
      <c r="B539" s="63"/>
      <c r="C539"/>
      <c r="D539"/>
      <c r="E539" s="1"/>
      <c r="F539" s="1"/>
      <c r="G539" s="1"/>
      <c r="H539" s="1"/>
      <c r="I539" s="1"/>
      <c r="J539"/>
      <c r="K539" s="36"/>
      <c r="L539"/>
      <c r="M539" s="1"/>
      <c r="N539" s="1"/>
      <c r="O539" s="1"/>
      <c r="P539" s="64"/>
      <c r="Q539" s="65"/>
      <c r="R539" s="2"/>
      <c r="S539"/>
      <c r="T539" s="4"/>
      <c r="U539" s="4"/>
      <c r="V539" s="2"/>
      <c r="W539"/>
      <c r="X539" s="4"/>
      <c r="Y539" s="4"/>
      <c r="Z539" s="2"/>
      <c r="AA539"/>
      <c r="AB539" s="4"/>
      <c r="AC539" s="4"/>
      <c r="AD539" s="2"/>
      <c r="AE539"/>
      <c r="AF539" s="4"/>
      <c r="AG539" s="4"/>
      <c r="AH539" s="2"/>
      <c r="AI539"/>
      <c r="AJ539" s="4"/>
      <c r="AK539" s="4"/>
      <c r="AL539" s="2"/>
      <c r="AM539"/>
      <c r="AN539" s="4"/>
      <c r="AO539" s="4"/>
      <c r="AP539" s="2"/>
      <c r="AQ539"/>
      <c r="AR539" s="4"/>
      <c r="AS539" s="4"/>
      <c r="AT539" s="2"/>
      <c r="AU539"/>
      <c r="AV539" s="4"/>
      <c r="AW539" s="4"/>
      <c r="AX539" s="2"/>
      <c r="AY539"/>
      <c r="AZ539" s="4"/>
      <c r="BA539" s="4"/>
      <c r="BB539" s="2"/>
      <c r="BC539"/>
    </row>
    <row r="540" spans="1:55" s="50" customFormat="1" ht="27.75" customHeight="1" x14ac:dyDescent="0.2">
      <c r="A540" s="63"/>
      <c r="B540" s="63"/>
      <c r="C540" s="63"/>
      <c r="D540" s="66"/>
      <c r="E540" s="63"/>
      <c r="F540" s="66"/>
      <c r="G540" s="67"/>
      <c r="H540" s="63"/>
      <c r="I540" s="63"/>
      <c r="J540" s="63"/>
      <c r="K540" s="66"/>
      <c r="L540" s="63"/>
      <c r="M540" s="5"/>
      <c r="N540" s="5"/>
      <c r="O540" s="63"/>
      <c r="P540" s="64"/>
      <c r="Q540" s="65"/>
      <c r="R540" s="2"/>
      <c r="S540"/>
      <c r="T540" s="4"/>
      <c r="U540" s="4"/>
      <c r="V540" s="2"/>
      <c r="W540"/>
      <c r="X540" s="4"/>
      <c r="Y540" s="4"/>
      <c r="Z540" s="2"/>
      <c r="AA540"/>
      <c r="AB540" s="4"/>
      <c r="AC540" s="4"/>
      <c r="AD540" s="2"/>
      <c r="AE540"/>
      <c r="AF540" s="4"/>
      <c r="AG540" s="4"/>
      <c r="AH540" s="2"/>
      <c r="AI540"/>
      <c r="AJ540" s="4"/>
      <c r="AK540" s="4"/>
      <c r="AL540" s="2"/>
      <c r="AM540"/>
      <c r="AN540" s="4"/>
      <c r="AO540" s="4"/>
      <c r="AP540" s="2"/>
      <c r="AQ540"/>
      <c r="AR540" s="4"/>
      <c r="AS540" s="4"/>
      <c r="AT540" s="2"/>
      <c r="AU540"/>
      <c r="AV540" s="4"/>
      <c r="AW540" s="4"/>
      <c r="AX540" s="2"/>
      <c r="AY540"/>
      <c r="AZ540" s="4"/>
      <c r="BA540" s="4"/>
      <c r="BB540" s="2"/>
      <c r="BC540"/>
    </row>
    <row r="541" spans="1:55" x14ac:dyDescent="0.2">
      <c r="R541" s="2"/>
      <c r="T541" s="4"/>
      <c r="U541" s="4"/>
      <c r="V541" s="2"/>
      <c r="X541" s="4"/>
      <c r="Y541" s="4"/>
      <c r="Z541" s="2"/>
      <c r="AB541" s="4"/>
      <c r="AC541" s="4"/>
      <c r="AD541" s="2"/>
      <c r="AF541" s="4"/>
      <c r="AG541" s="4"/>
      <c r="AH541" s="2"/>
      <c r="AJ541" s="4"/>
      <c r="AK541" s="4"/>
      <c r="AL541" s="2"/>
      <c r="AN541" s="4"/>
      <c r="AO541" s="4"/>
      <c r="AP541" s="2"/>
      <c r="AR541" s="4"/>
      <c r="AS541" s="4"/>
      <c r="AT541" s="2"/>
      <c r="AV541" s="4"/>
      <c r="AW541" s="4"/>
      <c r="AX541" s="2"/>
      <c r="AZ541" s="4"/>
      <c r="BA541" s="4"/>
      <c r="BB541" s="2"/>
    </row>
    <row r="542" spans="1:55" x14ac:dyDescent="0.2">
      <c r="R542" s="2"/>
      <c r="T542" s="4"/>
      <c r="U542" s="4"/>
      <c r="V542" s="2"/>
      <c r="X542" s="4"/>
      <c r="Y542" s="4"/>
      <c r="Z542" s="2"/>
      <c r="AB542" s="4"/>
      <c r="AC542" s="4"/>
      <c r="AD542" s="2"/>
      <c r="AF542" s="4"/>
      <c r="AG542" s="4"/>
      <c r="AH542" s="2"/>
      <c r="AJ542" s="4"/>
      <c r="AK542" s="4"/>
      <c r="AL542" s="2"/>
      <c r="AN542" s="4"/>
      <c r="AO542" s="4"/>
      <c r="AP542" s="2"/>
      <c r="AR542" s="4"/>
      <c r="AS542" s="4"/>
      <c r="AT542" s="2"/>
      <c r="AV542" s="4"/>
      <c r="AW542" s="4"/>
      <c r="AX542" s="2"/>
      <c r="AZ542" s="4"/>
      <c r="BA542" s="4"/>
      <c r="BB542" s="2"/>
    </row>
    <row r="543" spans="1:55" x14ac:dyDescent="0.2">
      <c r="R543" s="2"/>
      <c r="T543" s="4"/>
      <c r="U543" s="4"/>
      <c r="V543" s="2"/>
      <c r="X543" s="4"/>
      <c r="Y543" s="4"/>
      <c r="Z543" s="2"/>
      <c r="AB543" s="4"/>
      <c r="AC543" s="4"/>
      <c r="AD543" s="2"/>
      <c r="AF543" s="4"/>
      <c r="AG543" s="4"/>
      <c r="AH543" s="2"/>
      <c r="AJ543" s="4"/>
      <c r="AK543" s="4"/>
      <c r="AL543" s="2"/>
      <c r="AN543" s="4"/>
      <c r="AO543" s="4"/>
      <c r="AP543" s="2"/>
      <c r="AR543" s="4"/>
      <c r="AS543" s="4"/>
      <c r="AT543" s="2"/>
      <c r="AV543" s="4"/>
      <c r="AW543" s="4"/>
      <c r="AX543" s="2"/>
      <c r="AZ543" s="4"/>
      <c r="BA543" s="4"/>
      <c r="BB543" s="2"/>
    </row>
    <row r="544" spans="1:55" x14ac:dyDescent="0.2">
      <c r="R544" s="2"/>
      <c r="T544" s="4"/>
      <c r="U544" s="4"/>
      <c r="V544" s="2"/>
      <c r="X544" s="4"/>
      <c r="Y544" s="4"/>
      <c r="Z544" s="2"/>
      <c r="AB544" s="4"/>
      <c r="AC544" s="4"/>
      <c r="AD544" s="2"/>
      <c r="AF544" s="4"/>
      <c r="AG544" s="4"/>
      <c r="AH544" s="2"/>
      <c r="AJ544" s="4"/>
      <c r="AK544" s="4"/>
      <c r="AL544" s="2"/>
      <c r="AN544" s="4"/>
      <c r="AO544" s="4"/>
      <c r="AP544" s="2"/>
      <c r="AR544" s="4"/>
      <c r="AS544" s="4"/>
      <c r="AT544" s="2"/>
      <c r="AV544" s="4"/>
      <c r="AW544" s="4"/>
      <c r="AX544" s="2"/>
      <c r="AZ544" s="4"/>
      <c r="BA544" s="4"/>
      <c r="BB544" s="2"/>
    </row>
    <row r="545" spans="18:54" x14ac:dyDescent="0.2">
      <c r="R545" s="2"/>
      <c r="T545" s="4"/>
      <c r="U545" s="4"/>
      <c r="V545" s="2"/>
      <c r="X545" s="4"/>
      <c r="Y545" s="4"/>
      <c r="Z545" s="2"/>
      <c r="AB545" s="4"/>
      <c r="AC545" s="4"/>
      <c r="AD545" s="2"/>
      <c r="AF545" s="4"/>
      <c r="AG545" s="4"/>
      <c r="AH545" s="2"/>
      <c r="AJ545" s="4"/>
      <c r="AK545" s="4"/>
      <c r="AL545" s="2"/>
      <c r="AN545" s="4"/>
      <c r="AO545" s="4"/>
      <c r="AP545" s="2"/>
      <c r="AR545" s="4"/>
      <c r="AS545" s="4"/>
      <c r="AT545" s="2"/>
      <c r="AV545" s="4"/>
      <c r="AW545" s="4"/>
      <c r="AX545" s="2"/>
      <c r="AZ545" s="4"/>
      <c r="BA545" s="4"/>
      <c r="BB545" s="2"/>
    </row>
    <row r="546" spans="18:54" x14ac:dyDescent="0.2">
      <c r="R546" s="2"/>
      <c r="T546" s="4"/>
      <c r="U546" s="4"/>
      <c r="V546" s="2"/>
      <c r="X546" s="4"/>
      <c r="Y546" s="4"/>
      <c r="Z546" s="2"/>
      <c r="AB546" s="4"/>
      <c r="AC546" s="4"/>
      <c r="AD546" s="2"/>
      <c r="AF546" s="4"/>
      <c r="AG546" s="4"/>
      <c r="AH546" s="2"/>
      <c r="AJ546" s="4"/>
      <c r="AK546" s="4"/>
      <c r="AL546" s="2"/>
      <c r="AN546" s="4"/>
      <c r="AO546" s="4"/>
      <c r="AP546" s="2"/>
      <c r="AR546" s="4"/>
      <c r="AS546" s="4"/>
      <c r="AT546" s="2"/>
      <c r="AV546" s="4"/>
      <c r="AW546" s="4"/>
      <c r="AX546" s="2"/>
      <c r="AZ546" s="4"/>
      <c r="BA546" s="4"/>
      <c r="BB546" s="2"/>
    </row>
    <row r="547" spans="18:54" x14ac:dyDescent="0.2">
      <c r="R547" s="2"/>
      <c r="T547" s="4"/>
      <c r="U547" s="4"/>
      <c r="V547" s="2"/>
      <c r="X547" s="4"/>
      <c r="Y547" s="4"/>
      <c r="Z547" s="2"/>
      <c r="AB547" s="4"/>
      <c r="AC547" s="4"/>
      <c r="AD547" s="2"/>
      <c r="AF547" s="4"/>
      <c r="AG547" s="4"/>
      <c r="AH547" s="2"/>
      <c r="AJ547" s="4"/>
      <c r="AK547" s="4"/>
      <c r="AL547" s="2"/>
      <c r="AN547" s="4"/>
      <c r="AO547" s="4"/>
      <c r="AP547" s="2"/>
      <c r="AR547" s="4"/>
      <c r="AS547" s="4"/>
      <c r="AT547" s="2"/>
      <c r="AV547" s="4"/>
      <c r="AW547" s="4"/>
      <c r="AX547" s="2"/>
      <c r="AZ547" s="4"/>
      <c r="BA547" s="4"/>
      <c r="BB547" s="2"/>
    </row>
    <row r="548" spans="18:54" x14ac:dyDescent="0.2">
      <c r="R548" s="2"/>
      <c r="T548" s="4"/>
      <c r="U548" s="4"/>
      <c r="V548" s="2"/>
      <c r="X548" s="4"/>
      <c r="Y548" s="4"/>
      <c r="Z548" s="2"/>
      <c r="AB548" s="4"/>
      <c r="AC548" s="4"/>
      <c r="AD548" s="2"/>
      <c r="AF548" s="4"/>
      <c r="AG548" s="4"/>
      <c r="AH548" s="2"/>
      <c r="AJ548" s="4"/>
      <c r="AK548" s="4"/>
      <c r="AL548" s="2"/>
      <c r="AN548" s="4"/>
      <c r="AO548" s="4"/>
      <c r="AP548" s="2"/>
      <c r="AR548" s="4"/>
      <c r="AS548" s="4"/>
      <c r="AT548" s="2"/>
      <c r="AV548" s="4"/>
      <c r="AW548" s="4"/>
      <c r="AX548" s="2"/>
      <c r="AZ548" s="4"/>
      <c r="BA548" s="4"/>
      <c r="BB548" s="2"/>
    </row>
    <row r="549" spans="18:54" x14ac:dyDescent="0.2">
      <c r="R549" s="2"/>
      <c r="T549" s="4"/>
      <c r="U549" s="4"/>
      <c r="V549" s="2"/>
      <c r="X549" s="4"/>
      <c r="Y549" s="4"/>
      <c r="Z549" s="2"/>
      <c r="AB549" s="4"/>
      <c r="AC549" s="4"/>
      <c r="AD549" s="2"/>
      <c r="AF549" s="4"/>
      <c r="AG549" s="4"/>
      <c r="AH549" s="2"/>
      <c r="AJ549" s="4"/>
      <c r="AK549" s="4"/>
      <c r="AL549" s="2"/>
      <c r="AN549" s="4"/>
      <c r="AO549" s="4"/>
      <c r="AP549" s="2"/>
      <c r="AR549" s="4"/>
      <c r="AS549" s="4"/>
      <c r="AT549" s="2"/>
      <c r="AV549" s="4"/>
      <c r="AW549" s="4"/>
      <c r="AX549" s="2"/>
      <c r="AZ549" s="4"/>
      <c r="BA549" s="4"/>
      <c r="BB549" s="2"/>
    </row>
    <row r="550" spans="18:54" x14ac:dyDescent="0.2">
      <c r="R550" s="2"/>
      <c r="T550" s="4"/>
      <c r="U550" s="4"/>
      <c r="V550" s="2"/>
      <c r="X550" s="4"/>
      <c r="Y550" s="4"/>
      <c r="Z550" s="2"/>
      <c r="AB550" s="4"/>
      <c r="AC550" s="4"/>
      <c r="AD550" s="2"/>
      <c r="AF550" s="4"/>
      <c r="AG550" s="4"/>
      <c r="AH550" s="2"/>
      <c r="AJ550" s="4"/>
      <c r="AK550" s="4"/>
      <c r="AL550" s="2"/>
      <c r="AN550" s="4"/>
      <c r="AO550" s="4"/>
      <c r="AP550" s="2"/>
      <c r="AR550" s="4"/>
      <c r="AS550" s="4"/>
      <c r="AT550" s="2"/>
      <c r="AV550" s="4"/>
      <c r="AW550" s="4"/>
      <c r="AX550" s="2"/>
      <c r="AZ550" s="4"/>
      <c r="BA550" s="4"/>
      <c r="BB550" s="2"/>
    </row>
    <row r="551" spans="18:54" x14ac:dyDescent="0.2">
      <c r="R551" s="2"/>
      <c r="T551" s="4"/>
      <c r="U551" s="4"/>
      <c r="V551" s="2"/>
      <c r="X551" s="4"/>
      <c r="Y551" s="4"/>
      <c r="Z551" s="2"/>
      <c r="AB551" s="4"/>
      <c r="AC551" s="4"/>
      <c r="AD551" s="2"/>
      <c r="AF551" s="4"/>
      <c r="AG551" s="4"/>
      <c r="AH551" s="2"/>
      <c r="AJ551" s="4"/>
      <c r="AK551" s="4"/>
      <c r="AL551" s="2"/>
      <c r="AN551" s="4"/>
      <c r="AO551" s="4"/>
      <c r="AP551" s="2"/>
      <c r="AR551" s="4"/>
      <c r="AS551" s="4"/>
      <c r="AT551" s="2"/>
      <c r="AV551" s="4"/>
      <c r="AW551" s="4"/>
      <c r="AX551" s="2"/>
      <c r="AZ551" s="4"/>
      <c r="BA551" s="4"/>
      <c r="BB551" s="2"/>
    </row>
    <row r="552" spans="18:54" x14ac:dyDescent="0.2">
      <c r="R552" s="2"/>
      <c r="T552" s="4"/>
      <c r="U552" s="4"/>
      <c r="V552" s="2"/>
      <c r="X552" s="4"/>
      <c r="Y552" s="4"/>
      <c r="Z552" s="2"/>
      <c r="AB552" s="4"/>
      <c r="AC552" s="4"/>
      <c r="AD552" s="2"/>
      <c r="AF552" s="4"/>
      <c r="AG552" s="4"/>
      <c r="AH552" s="2"/>
      <c r="AJ552" s="4"/>
      <c r="AK552" s="4"/>
      <c r="AL552" s="2"/>
      <c r="AN552" s="4"/>
      <c r="AO552" s="4"/>
      <c r="AP552" s="2"/>
      <c r="AR552" s="4"/>
      <c r="AS552" s="4"/>
      <c r="AT552" s="2"/>
      <c r="AV552" s="4"/>
      <c r="AW552" s="4"/>
      <c r="AX552" s="2"/>
      <c r="AZ552" s="4"/>
      <c r="BA552" s="4"/>
      <c r="BB552" s="2"/>
    </row>
    <row r="553" spans="18:54" x14ac:dyDescent="0.2">
      <c r="R553" s="2"/>
      <c r="T553" s="4"/>
      <c r="U553" s="4"/>
      <c r="V553" s="2"/>
      <c r="X553" s="4"/>
      <c r="Y553" s="4"/>
      <c r="Z553" s="2"/>
      <c r="AB553" s="4"/>
      <c r="AC553" s="4"/>
      <c r="AD553" s="2"/>
      <c r="AF553" s="4"/>
      <c r="AG553" s="4"/>
      <c r="AH553" s="2"/>
      <c r="AJ553" s="4"/>
      <c r="AK553" s="4"/>
      <c r="AL553" s="2"/>
      <c r="AN553" s="4"/>
      <c r="AO553" s="4"/>
      <c r="AP553" s="2"/>
      <c r="AR553" s="4"/>
      <c r="AS553" s="4"/>
      <c r="AT553" s="2"/>
      <c r="AV553" s="4"/>
      <c r="AW553" s="4"/>
      <c r="AX553" s="2"/>
      <c r="AZ553" s="4"/>
      <c r="BA553" s="4"/>
      <c r="BB553" s="2"/>
    </row>
    <row r="554" spans="18:54" x14ac:dyDescent="0.2">
      <c r="R554" s="2"/>
      <c r="T554" s="4"/>
      <c r="U554" s="4"/>
      <c r="V554" s="2"/>
      <c r="X554" s="4"/>
      <c r="Y554" s="4"/>
      <c r="Z554" s="2"/>
      <c r="AB554" s="4"/>
      <c r="AC554" s="4"/>
      <c r="AD554" s="2"/>
      <c r="AF554" s="4"/>
      <c r="AG554" s="4"/>
      <c r="AH554" s="2"/>
      <c r="AJ554" s="4"/>
      <c r="AK554" s="4"/>
      <c r="AL554" s="2"/>
      <c r="AN554" s="4"/>
      <c r="AO554" s="4"/>
      <c r="AP554" s="2"/>
      <c r="AR554" s="4"/>
      <c r="AS554" s="4"/>
      <c r="AT554" s="2"/>
      <c r="AV554" s="4"/>
      <c r="AW554" s="4"/>
      <c r="AX554" s="2"/>
      <c r="AZ554" s="4"/>
      <c r="BA554" s="4"/>
      <c r="BB554" s="2"/>
    </row>
    <row r="555" spans="18:54" x14ac:dyDescent="0.2">
      <c r="R555" s="2"/>
      <c r="T555" s="4"/>
      <c r="U555" s="4"/>
      <c r="V555" s="2"/>
      <c r="X555" s="4"/>
      <c r="Y555" s="4"/>
      <c r="Z555" s="2"/>
      <c r="AB555" s="4"/>
      <c r="AC555" s="4"/>
      <c r="AD555" s="2"/>
      <c r="AF555" s="4"/>
      <c r="AG555" s="4"/>
      <c r="AH555" s="2"/>
      <c r="AJ555" s="4"/>
      <c r="AK555" s="4"/>
      <c r="AL555" s="2"/>
      <c r="AN555" s="4"/>
      <c r="AO555" s="4"/>
      <c r="AP555" s="2"/>
      <c r="AR555" s="4"/>
      <c r="AS555" s="4"/>
      <c r="AT555" s="2"/>
      <c r="AV555" s="4"/>
      <c r="AW555" s="4"/>
      <c r="AX555" s="2"/>
      <c r="AZ555" s="4"/>
      <c r="BA555" s="4"/>
      <c r="BB555" s="2"/>
    </row>
    <row r="556" spans="18:54" x14ac:dyDescent="0.2">
      <c r="R556" s="2"/>
      <c r="T556" s="4"/>
      <c r="U556" s="4"/>
      <c r="V556" s="2"/>
      <c r="X556" s="4"/>
      <c r="Y556" s="4"/>
      <c r="Z556" s="2"/>
      <c r="AB556" s="4"/>
      <c r="AC556" s="4"/>
      <c r="AD556" s="2"/>
      <c r="AF556" s="4"/>
      <c r="AG556" s="4"/>
      <c r="AH556" s="2"/>
      <c r="AJ556" s="4"/>
      <c r="AK556" s="4"/>
      <c r="AL556" s="2"/>
      <c r="AN556" s="4"/>
      <c r="AO556" s="4"/>
      <c r="AP556" s="2"/>
      <c r="AR556" s="4"/>
      <c r="AS556" s="4"/>
      <c r="AT556" s="2"/>
      <c r="AV556" s="4"/>
      <c r="AW556" s="4"/>
      <c r="AX556" s="2"/>
      <c r="AZ556" s="4"/>
      <c r="BA556" s="4"/>
      <c r="BB556" s="2"/>
    </row>
    <row r="557" spans="18:54" x14ac:dyDescent="0.2">
      <c r="R557" s="2"/>
      <c r="T557" s="4"/>
      <c r="U557" s="4"/>
      <c r="V557" s="2"/>
      <c r="X557" s="4"/>
      <c r="Y557" s="4"/>
      <c r="Z557" s="2"/>
      <c r="AB557" s="4"/>
      <c r="AC557" s="4"/>
      <c r="AD557" s="2"/>
      <c r="AF557" s="4"/>
      <c r="AG557" s="4"/>
      <c r="AH557" s="2"/>
      <c r="AJ557" s="4"/>
      <c r="AK557" s="4"/>
      <c r="AL557" s="2"/>
      <c r="AN557" s="4"/>
      <c r="AO557" s="4"/>
      <c r="AP557" s="2"/>
      <c r="AR557" s="4"/>
      <c r="AS557" s="4"/>
      <c r="AT557" s="2"/>
      <c r="AV557" s="4"/>
      <c r="AW557" s="4"/>
      <c r="AX557" s="2"/>
      <c r="AZ557" s="4"/>
      <c r="BA557" s="4"/>
      <c r="BB557" s="2"/>
    </row>
    <row r="558" spans="18:54" x14ac:dyDescent="0.2">
      <c r="R558" s="2"/>
      <c r="T558" s="4"/>
      <c r="U558" s="4"/>
      <c r="V558" s="2"/>
      <c r="X558" s="4"/>
      <c r="Y558" s="4"/>
      <c r="Z558" s="2"/>
      <c r="AB558" s="4"/>
      <c r="AC558" s="4"/>
      <c r="AD558" s="2"/>
      <c r="AF558" s="4"/>
      <c r="AG558" s="4"/>
      <c r="AH558" s="2"/>
      <c r="AJ558" s="4"/>
      <c r="AK558" s="4"/>
      <c r="AL558" s="2"/>
      <c r="AN558" s="4"/>
      <c r="AO558" s="4"/>
      <c r="AP558" s="2"/>
      <c r="AR558" s="4"/>
      <c r="AS558" s="4"/>
      <c r="AT558" s="2"/>
      <c r="AV558" s="4"/>
      <c r="AW558" s="4"/>
      <c r="AX558" s="2"/>
      <c r="AZ558" s="4"/>
      <c r="BA558" s="4"/>
      <c r="BB558" s="2"/>
    </row>
    <row r="559" spans="18:54" x14ac:dyDescent="0.2">
      <c r="R559" s="2"/>
      <c r="T559" s="4"/>
      <c r="U559" s="4"/>
      <c r="V559" s="2"/>
      <c r="X559" s="4"/>
      <c r="Y559" s="4"/>
      <c r="Z559" s="2"/>
      <c r="AB559" s="4"/>
      <c r="AC559" s="4"/>
      <c r="AD559" s="2"/>
      <c r="AF559" s="4"/>
      <c r="AG559" s="4"/>
      <c r="AH559" s="2"/>
      <c r="AJ559" s="4"/>
      <c r="AK559" s="4"/>
      <c r="AL559" s="2"/>
      <c r="AN559" s="4"/>
      <c r="AO559" s="4"/>
      <c r="AP559" s="2"/>
      <c r="AR559" s="4"/>
      <c r="AS559" s="4"/>
      <c r="AT559" s="2"/>
      <c r="AV559" s="4"/>
      <c r="AW559" s="4"/>
      <c r="AX559" s="2"/>
      <c r="AZ559" s="4"/>
      <c r="BA559" s="4"/>
      <c r="BB559" s="2"/>
    </row>
    <row r="560" spans="18:54" x14ac:dyDescent="0.2">
      <c r="R560" s="2"/>
      <c r="T560" s="4"/>
      <c r="U560" s="4"/>
      <c r="V560" s="2"/>
      <c r="X560" s="4"/>
      <c r="Y560" s="4"/>
      <c r="Z560" s="2"/>
      <c r="AB560" s="4"/>
      <c r="AC560" s="4"/>
      <c r="AD560" s="2"/>
      <c r="AF560" s="4"/>
      <c r="AG560" s="4"/>
      <c r="AH560" s="2"/>
      <c r="AJ560" s="4"/>
      <c r="AK560" s="4"/>
      <c r="AL560" s="2"/>
      <c r="AN560" s="4"/>
      <c r="AO560" s="4"/>
      <c r="AP560" s="2"/>
      <c r="AR560" s="4"/>
      <c r="AS560" s="4"/>
      <c r="AT560" s="2"/>
      <c r="AV560" s="4"/>
      <c r="AW560" s="4"/>
      <c r="AX560" s="2"/>
      <c r="AZ560" s="4"/>
      <c r="BA560" s="4"/>
      <c r="BB560" s="2"/>
    </row>
    <row r="561" spans="18:54" x14ac:dyDescent="0.2">
      <c r="R561" s="2"/>
      <c r="T561" s="4"/>
      <c r="U561" s="4"/>
      <c r="V561" s="2"/>
      <c r="X561" s="4"/>
      <c r="Y561" s="4"/>
      <c r="Z561" s="2"/>
      <c r="AB561" s="4"/>
      <c r="AC561" s="4"/>
      <c r="AD561" s="2"/>
      <c r="AF561" s="4"/>
      <c r="AG561" s="4"/>
      <c r="AH561" s="2"/>
      <c r="AJ561" s="4"/>
      <c r="AK561" s="4"/>
      <c r="AL561" s="2"/>
      <c r="AN561" s="4"/>
      <c r="AO561" s="4"/>
      <c r="AP561" s="2"/>
      <c r="AR561" s="4"/>
      <c r="AS561" s="4"/>
      <c r="AT561" s="2"/>
      <c r="AV561" s="4"/>
      <c r="AW561" s="4"/>
      <c r="AX561" s="2"/>
      <c r="AZ561" s="4"/>
      <c r="BA561" s="4"/>
      <c r="BB561" s="2"/>
    </row>
    <row r="562" spans="18:54" x14ac:dyDescent="0.2">
      <c r="R562" s="2"/>
      <c r="T562" s="4"/>
      <c r="U562" s="4"/>
      <c r="V562" s="2"/>
      <c r="X562" s="4"/>
      <c r="Y562" s="4"/>
      <c r="Z562" s="2"/>
      <c r="AB562" s="4"/>
      <c r="AC562" s="4"/>
      <c r="AD562" s="2"/>
      <c r="AF562" s="4"/>
      <c r="AG562" s="4"/>
      <c r="AH562" s="2"/>
      <c r="AJ562" s="4"/>
      <c r="AK562" s="4"/>
      <c r="AL562" s="2"/>
      <c r="AN562" s="4"/>
      <c r="AO562" s="4"/>
      <c r="AP562" s="2"/>
      <c r="AR562" s="4"/>
      <c r="AS562" s="4"/>
      <c r="AT562" s="2"/>
      <c r="AV562" s="4"/>
      <c r="AW562" s="4"/>
      <c r="AX562" s="2"/>
      <c r="AZ562" s="4"/>
      <c r="BA562" s="4"/>
      <c r="BB562" s="2"/>
    </row>
    <row r="563" spans="18:54" x14ac:dyDescent="0.2">
      <c r="R563" s="2"/>
      <c r="T563" s="4"/>
      <c r="U563" s="4"/>
      <c r="V563" s="2"/>
      <c r="X563" s="4"/>
      <c r="Y563" s="4"/>
      <c r="Z563" s="2"/>
      <c r="AB563" s="4"/>
      <c r="AC563" s="4"/>
      <c r="AD563" s="2"/>
      <c r="AF563" s="4"/>
      <c r="AG563" s="4"/>
      <c r="AH563" s="2"/>
      <c r="AJ563" s="4"/>
      <c r="AK563" s="4"/>
      <c r="AL563" s="2"/>
      <c r="AN563" s="4"/>
      <c r="AO563" s="4"/>
      <c r="AP563" s="2"/>
      <c r="AR563" s="4"/>
      <c r="AS563" s="4"/>
      <c r="AT563" s="2"/>
      <c r="AV563" s="4"/>
      <c r="AW563" s="4"/>
      <c r="AX563" s="2"/>
      <c r="AZ563" s="4"/>
      <c r="BA563" s="4"/>
      <c r="BB563" s="2"/>
    </row>
    <row r="564" spans="18:54" x14ac:dyDescent="0.2">
      <c r="R564" s="2"/>
      <c r="T564" s="4"/>
      <c r="U564" s="4"/>
      <c r="V564" s="2"/>
      <c r="X564" s="4"/>
      <c r="Y564" s="4"/>
      <c r="Z564" s="2"/>
      <c r="AB564" s="4"/>
      <c r="AC564" s="4"/>
      <c r="AD564" s="2"/>
      <c r="AF564" s="4"/>
      <c r="AG564" s="4"/>
      <c r="AH564" s="2"/>
      <c r="AJ564" s="4"/>
      <c r="AK564" s="4"/>
      <c r="AL564" s="2"/>
      <c r="AN564" s="4"/>
      <c r="AO564" s="4"/>
      <c r="AP564" s="2"/>
      <c r="AR564" s="4"/>
      <c r="AS564" s="4"/>
      <c r="AT564" s="2"/>
      <c r="AV564" s="4"/>
      <c r="AW564" s="4"/>
      <c r="AX564" s="2"/>
      <c r="AZ564" s="4"/>
      <c r="BA564" s="4"/>
      <c r="BB564" s="2"/>
    </row>
    <row r="565" spans="18:54" x14ac:dyDescent="0.2">
      <c r="R565" s="2"/>
      <c r="T565" s="4"/>
      <c r="U565" s="4"/>
      <c r="V565" s="2"/>
      <c r="X565" s="4"/>
      <c r="Y565" s="4"/>
      <c r="Z565" s="2"/>
      <c r="AB565" s="4"/>
      <c r="AC565" s="4"/>
      <c r="AD565" s="2"/>
      <c r="AF565" s="4"/>
      <c r="AG565" s="4"/>
      <c r="AH565" s="2"/>
      <c r="AJ565" s="4"/>
      <c r="AK565" s="4"/>
      <c r="AL565" s="2"/>
      <c r="AN565" s="4"/>
      <c r="AO565" s="4"/>
      <c r="AP565" s="2"/>
      <c r="AR565" s="4"/>
      <c r="AS565" s="4"/>
      <c r="AT565" s="2"/>
      <c r="AV565" s="4"/>
      <c r="AW565" s="4"/>
      <c r="AX565" s="2"/>
      <c r="AZ565" s="4"/>
      <c r="BA565" s="4"/>
      <c r="BB565" s="2"/>
    </row>
    <row r="566" spans="18:54" x14ac:dyDescent="0.2">
      <c r="R566" s="2"/>
      <c r="T566" s="4"/>
      <c r="U566" s="4"/>
      <c r="V566" s="2"/>
      <c r="X566" s="4"/>
      <c r="Y566" s="4"/>
      <c r="Z566" s="2"/>
      <c r="AB566" s="4"/>
      <c r="AC566" s="4"/>
      <c r="AD566" s="2"/>
      <c r="AF566" s="4"/>
      <c r="AG566" s="4"/>
      <c r="AH566" s="2"/>
      <c r="AJ566" s="4"/>
      <c r="AK566" s="4"/>
      <c r="AL566" s="2"/>
      <c r="AN566" s="4"/>
      <c r="AO566" s="4"/>
      <c r="AP566" s="2"/>
      <c r="AR566" s="4"/>
      <c r="AS566" s="4"/>
      <c r="AT566" s="2"/>
      <c r="AV566" s="4"/>
      <c r="AW566" s="4"/>
      <c r="AX566" s="2"/>
      <c r="AZ566" s="4"/>
      <c r="BA566" s="4"/>
      <c r="BB566" s="2"/>
    </row>
    <row r="567" spans="18:54" x14ac:dyDescent="0.2">
      <c r="R567" s="2"/>
      <c r="T567" s="4"/>
      <c r="U567" s="4"/>
      <c r="V567" s="2"/>
      <c r="X567" s="4"/>
      <c r="Y567" s="4"/>
      <c r="Z567" s="2"/>
      <c r="AB567" s="4"/>
      <c r="AC567" s="4"/>
      <c r="AD567" s="2"/>
      <c r="AF567" s="4"/>
      <c r="AG567" s="4"/>
      <c r="AH567" s="2"/>
      <c r="AJ567" s="4"/>
      <c r="AK567" s="4"/>
      <c r="AL567" s="2"/>
      <c r="AN567" s="4"/>
      <c r="AO567" s="4"/>
      <c r="AP567" s="2"/>
      <c r="AR567" s="4"/>
      <c r="AS567" s="4"/>
      <c r="AT567" s="2"/>
      <c r="AV567" s="4"/>
      <c r="AW567" s="4"/>
      <c r="AX567" s="2"/>
      <c r="AZ567" s="4"/>
      <c r="BA567" s="4"/>
      <c r="BB567" s="2"/>
    </row>
    <row r="568" spans="18:54" x14ac:dyDescent="0.2">
      <c r="R568" s="2"/>
      <c r="T568" s="4"/>
      <c r="U568" s="4"/>
      <c r="V568" s="2"/>
      <c r="X568" s="4"/>
      <c r="Y568" s="4"/>
      <c r="Z568" s="2"/>
      <c r="AB568" s="4"/>
      <c r="AC568" s="4"/>
      <c r="AD568" s="2"/>
      <c r="AF568" s="4"/>
      <c r="AG568" s="4"/>
      <c r="AH568" s="2"/>
      <c r="AJ568" s="4"/>
      <c r="AK568" s="4"/>
      <c r="AL568" s="2"/>
      <c r="AN568" s="4"/>
      <c r="AO568" s="4"/>
      <c r="AP568" s="2"/>
      <c r="AR568" s="4"/>
      <c r="AS568" s="4"/>
      <c r="AT568" s="2"/>
      <c r="AV568" s="4"/>
      <c r="AW568" s="4"/>
      <c r="AX568" s="2"/>
      <c r="AZ568" s="4"/>
      <c r="BA568" s="4"/>
      <c r="BB568" s="2"/>
    </row>
    <row r="569" spans="18:54" x14ac:dyDescent="0.2">
      <c r="R569" s="2"/>
      <c r="T569" s="4"/>
      <c r="U569" s="4"/>
      <c r="V569" s="2"/>
      <c r="X569" s="4"/>
      <c r="Y569" s="4"/>
      <c r="Z569" s="2"/>
      <c r="AB569" s="4"/>
      <c r="AC569" s="4"/>
      <c r="AD569" s="2"/>
      <c r="AF569" s="4"/>
      <c r="AG569" s="4"/>
      <c r="AH569" s="2"/>
      <c r="AJ569" s="4"/>
      <c r="AK569" s="4"/>
      <c r="AL569" s="2"/>
      <c r="AN569" s="4"/>
      <c r="AO569" s="4"/>
      <c r="AP569" s="2"/>
      <c r="AR569" s="4"/>
      <c r="AS569" s="4"/>
      <c r="AT569" s="2"/>
      <c r="AV569" s="4"/>
      <c r="AW569" s="4"/>
      <c r="AX569" s="2"/>
      <c r="AZ569" s="4"/>
      <c r="BA569" s="4"/>
      <c r="BB569" s="2"/>
    </row>
    <row r="570" spans="18:54" x14ac:dyDescent="0.2">
      <c r="R570" s="2"/>
      <c r="T570" s="4"/>
      <c r="U570" s="4"/>
      <c r="V570" s="2"/>
      <c r="X570" s="4"/>
      <c r="Y570" s="4"/>
      <c r="Z570" s="2"/>
      <c r="AB570" s="4"/>
      <c r="AC570" s="4"/>
      <c r="AD570" s="2"/>
      <c r="AF570" s="4"/>
      <c r="AG570" s="4"/>
      <c r="AH570" s="2"/>
      <c r="AJ570" s="4"/>
      <c r="AK570" s="4"/>
      <c r="AL570" s="2"/>
      <c r="AN570" s="4"/>
      <c r="AO570" s="4"/>
      <c r="AP570" s="2"/>
      <c r="AR570" s="4"/>
      <c r="AS570" s="4"/>
      <c r="AT570" s="2"/>
      <c r="AV570" s="4"/>
      <c r="AW570" s="4"/>
      <c r="AX570" s="2"/>
      <c r="AZ570" s="4"/>
      <c r="BA570" s="4"/>
      <c r="BB570" s="2"/>
    </row>
    <row r="571" spans="18:54" x14ac:dyDescent="0.2">
      <c r="R571" s="2"/>
      <c r="T571" s="4"/>
      <c r="U571" s="4"/>
      <c r="V571" s="2"/>
      <c r="X571" s="4"/>
      <c r="Y571" s="4"/>
      <c r="Z571" s="2"/>
      <c r="AB571" s="4"/>
      <c r="AC571" s="4"/>
      <c r="AD571" s="2"/>
      <c r="AF571" s="4"/>
      <c r="AG571" s="4"/>
      <c r="AH571" s="2"/>
      <c r="AJ571" s="4"/>
      <c r="AK571" s="4"/>
      <c r="AL571" s="2"/>
      <c r="AN571" s="4"/>
      <c r="AO571" s="4"/>
      <c r="AP571" s="2"/>
      <c r="AR571" s="4"/>
      <c r="AS571" s="4"/>
      <c r="AT571" s="2"/>
      <c r="AV571" s="4"/>
      <c r="AW571" s="4"/>
      <c r="AX571" s="2"/>
      <c r="AZ571" s="4"/>
      <c r="BA571" s="4"/>
      <c r="BB571" s="2"/>
    </row>
    <row r="572" spans="18:54" x14ac:dyDescent="0.2">
      <c r="R572" s="2"/>
      <c r="T572" s="4"/>
      <c r="U572" s="4"/>
      <c r="V572" s="2"/>
      <c r="X572" s="4"/>
      <c r="Y572" s="4"/>
      <c r="Z572" s="2"/>
      <c r="AB572" s="4"/>
      <c r="AC572" s="4"/>
      <c r="AD572" s="2"/>
      <c r="AF572" s="4"/>
      <c r="AG572" s="4"/>
      <c r="AH572" s="2"/>
      <c r="AJ572" s="4"/>
      <c r="AK572" s="4"/>
      <c r="AL572" s="2"/>
      <c r="AN572" s="4"/>
      <c r="AO572" s="4"/>
      <c r="AP572" s="2"/>
      <c r="AR572" s="4"/>
      <c r="AS572" s="4"/>
      <c r="AT572" s="2"/>
      <c r="AV572" s="4"/>
      <c r="AW572" s="4"/>
      <c r="AX572" s="2"/>
      <c r="AZ572" s="4"/>
      <c r="BA572" s="4"/>
      <c r="BB572" s="2"/>
    </row>
    <row r="573" spans="18:54" x14ac:dyDescent="0.2">
      <c r="R573" s="2"/>
      <c r="T573" s="4"/>
      <c r="U573" s="4"/>
      <c r="V573" s="2"/>
      <c r="X573" s="4"/>
      <c r="Y573" s="4"/>
      <c r="Z573" s="2"/>
      <c r="AB573" s="4"/>
      <c r="AC573" s="4"/>
      <c r="AD573" s="2"/>
      <c r="AF573" s="4"/>
      <c r="AG573" s="4"/>
      <c r="AH573" s="2"/>
      <c r="AJ573" s="4"/>
      <c r="AK573" s="4"/>
      <c r="AL573" s="2"/>
      <c r="AN573" s="4"/>
      <c r="AO573" s="4"/>
      <c r="AP573" s="2"/>
      <c r="AR573" s="4"/>
      <c r="AS573" s="4"/>
      <c r="AT573" s="2"/>
      <c r="AV573" s="4"/>
      <c r="AW573" s="4"/>
      <c r="AX573" s="2"/>
      <c r="AZ573" s="4"/>
      <c r="BA573" s="4"/>
      <c r="BB573" s="2"/>
    </row>
    <row r="574" spans="18:54" x14ac:dyDescent="0.2">
      <c r="R574" s="2"/>
      <c r="T574" s="4"/>
      <c r="U574" s="4"/>
      <c r="V574" s="2"/>
      <c r="X574" s="4"/>
      <c r="Y574" s="4"/>
      <c r="Z574" s="2"/>
      <c r="AB574" s="4"/>
      <c r="AC574" s="4"/>
      <c r="AD574" s="2"/>
      <c r="AF574" s="4"/>
      <c r="AG574" s="4"/>
      <c r="AH574" s="2"/>
      <c r="AJ574" s="4"/>
      <c r="AK574" s="4"/>
      <c r="AL574" s="2"/>
      <c r="AN574" s="4"/>
      <c r="AO574" s="4"/>
      <c r="AP574" s="2"/>
      <c r="AR574" s="4"/>
      <c r="AS574" s="4"/>
      <c r="AT574" s="2"/>
      <c r="AV574" s="4"/>
      <c r="AW574" s="4"/>
      <c r="AX574" s="2"/>
      <c r="AZ574" s="4"/>
      <c r="BA574" s="4"/>
      <c r="BB574" s="2"/>
    </row>
    <row r="575" spans="18:54" x14ac:dyDescent="0.2">
      <c r="R575" s="2"/>
      <c r="T575" s="4"/>
      <c r="U575" s="4"/>
      <c r="V575" s="2"/>
      <c r="X575" s="4"/>
      <c r="Y575" s="4"/>
      <c r="Z575" s="2"/>
      <c r="AB575" s="4"/>
      <c r="AC575" s="4"/>
      <c r="AD575" s="2"/>
      <c r="AF575" s="4"/>
      <c r="AG575" s="4"/>
      <c r="AH575" s="2"/>
      <c r="AJ575" s="4"/>
      <c r="AK575" s="4"/>
      <c r="AL575" s="2"/>
      <c r="AN575" s="4"/>
      <c r="AO575" s="4"/>
      <c r="AP575" s="2"/>
      <c r="AR575" s="4"/>
      <c r="AS575" s="4"/>
      <c r="AT575" s="2"/>
      <c r="AV575" s="4"/>
      <c r="AW575" s="4"/>
      <c r="AX575" s="2"/>
      <c r="AZ575" s="4"/>
      <c r="BA575" s="4"/>
      <c r="BB575" s="2"/>
    </row>
    <row r="576" spans="18:54" x14ac:dyDescent="0.2">
      <c r="R576" s="2"/>
      <c r="T576" s="4"/>
      <c r="U576" s="4"/>
      <c r="V576" s="2"/>
      <c r="X576" s="4"/>
      <c r="Y576" s="4"/>
      <c r="Z576" s="2"/>
      <c r="AB576" s="4"/>
      <c r="AC576" s="4"/>
      <c r="AD576" s="2"/>
      <c r="AF576" s="4"/>
      <c r="AG576" s="4"/>
      <c r="AH576" s="2"/>
      <c r="AJ576" s="4"/>
      <c r="AK576" s="4"/>
      <c r="AL576" s="2"/>
      <c r="AN576" s="4"/>
      <c r="AO576" s="4"/>
      <c r="AP576" s="2"/>
      <c r="AR576" s="4"/>
      <c r="AS576" s="4"/>
      <c r="AT576" s="2"/>
      <c r="AV576" s="4"/>
      <c r="AW576" s="4"/>
      <c r="AX576" s="2"/>
      <c r="AZ576" s="4"/>
      <c r="BA576" s="4"/>
      <c r="BB576" s="2"/>
    </row>
    <row r="577" spans="18:54" x14ac:dyDescent="0.2">
      <c r="R577" s="2"/>
      <c r="T577" s="4"/>
      <c r="U577" s="4"/>
      <c r="V577" s="2"/>
      <c r="X577" s="4"/>
      <c r="Y577" s="4"/>
      <c r="Z577" s="2"/>
      <c r="AB577" s="4"/>
      <c r="AC577" s="4"/>
      <c r="AD577" s="2"/>
      <c r="AF577" s="4"/>
      <c r="AG577" s="4"/>
      <c r="AH577" s="2"/>
      <c r="AJ577" s="4"/>
      <c r="AK577" s="4"/>
      <c r="AL577" s="2"/>
      <c r="AN577" s="4"/>
      <c r="AO577" s="4"/>
      <c r="AP577" s="2"/>
      <c r="AR577" s="4"/>
      <c r="AS577" s="4"/>
      <c r="AT577" s="2"/>
      <c r="AV577" s="4"/>
      <c r="AW577" s="4"/>
      <c r="AX577" s="2"/>
      <c r="AZ577" s="4"/>
      <c r="BA577" s="4"/>
      <c r="BB577" s="2"/>
    </row>
    <row r="578" spans="18:54" x14ac:dyDescent="0.2">
      <c r="R578" s="2"/>
      <c r="T578" s="4"/>
      <c r="U578" s="4"/>
      <c r="V578" s="2"/>
      <c r="X578" s="4"/>
      <c r="Y578" s="4"/>
      <c r="Z578" s="2"/>
      <c r="AB578" s="4"/>
      <c r="AC578" s="4"/>
      <c r="AD578" s="2"/>
      <c r="AF578" s="4"/>
      <c r="AG578" s="4"/>
      <c r="AH578" s="2"/>
      <c r="AJ578" s="4"/>
      <c r="AK578" s="4"/>
      <c r="AL578" s="2"/>
      <c r="AN578" s="4"/>
      <c r="AO578" s="4"/>
      <c r="AP578" s="2"/>
      <c r="AR578" s="4"/>
      <c r="AS578" s="4"/>
      <c r="AT578" s="2"/>
      <c r="AV578" s="4"/>
      <c r="AW578" s="4"/>
      <c r="AX578" s="2"/>
      <c r="AZ578" s="4"/>
      <c r="BA578" s="4"/>
      <c r="BB578" s="2"/>
    </row>
    <row r="579" spans="18:54" x14ac:dyDescent="0.2">
      <c r="R579" s="2"/>
      <c r="T579" s="4"/>
      <c r="U579" s="4"/>
      <c r="V579" s="2"/>
      <c r="X579" s="4"/>
      <c r="Y579" s="4"/>
      <c r="Z579" s="2"/>
      <c r="AB579" s="4"/>
      <c r="AC579" s="4"/>
      <c r="AD579" s="2"/>
      <c r="AF579" s="4"/>
      <c r="AG579" s="4"/>
      <c r="AH579" s="2"/>
      <c r="AJ579" s="4"/>
      <c r="AK579" s="4"/>
      <c r="AL579" s="2"/>
      <c r="AN579" s="4"/>
      <c r="AO579" s="4"/>
      <c r="AP579" s="2"/>
      <c r="AR579" s="4"/>
      <c r="AS579" s="4"/>
      <c r="AT579" s="2"/>
      <c r="AV579" s="4"/>
      <c r="AW579" s="4"/>
      <c r="AX579" s="2"/>
      <c r="AZ579" s="4"/>
      <c r="BA579" s="4"/>
      <c r="BB579" s="2"/>
    </row>
    <row r="580" spans="18:54" x14ac:dyDescent="0.2">
      <c r="R580" s="2"/>
      <c r="T580" s="4"/>
      <c r="U580" s="4"/>
      <c r="V580" s="2"/>
      <c r="X580" s="4"/>
      <c r="Y580" s="4"/>
      <c r="Z580" s="2"/>
      <c r="AB580" s="4"/>
      <c r="AC580" s="4"/>
      <c r="AD580" s="2"/>
      <c r="AF580" s="4"/>
      <c r="AG580" s="4"/>
      <c r="AH580" s="2"/>
      <c r="AJ580" s="4"/>
      <c r="AK580" s="4"/>
      <c r="AL580" s="2"/>
      <c r="AN580" s="4"/>
      <c r="AO580" s="4"/>
      <c r="AP580" s="2"/>
      <c r="AR580" s="4"/>
      <c r="AS580" s="4"/>
      <c r="AT580" s="2"/>
      <c r="AV580" s="4"/>
      <c r="AW580" s="4"/>
      <c r="AX580" s="2"/>
      <c r="AZ580" s="4"/>
      <c r="BA580" s="4"/>
      <c r="BB580" s="2"/>
    </row>
    <row r="581" spans="18:54" x14ac:dyDescent="0.2">
      <c r="R581" s="2"/>
      <c r="T581" s="4"/>
      <c r="U581" s="4"/>
      <c r="V581" s="2"/>
      <c r="X581" s="4"/>
      <c r="Y581" s="4"/>
      <c r="Z581" s="2"/>
      <c r="AB581" s="4"/>
      <c r="AC581" s="4"/>
      <c r="AD581" s="2"/>
      <c r="AF581" s="4"/>
      <c r="AG581" s="4"/>
      <c r="AH581" s="2"/>
      <c r="AJ581" s="4"/>
      <c r="AK581" s="4"/>
      <c r="AL581" s="2"/>
      <c r="AN581" s="4"/>
      <c r="AO581" s="4"/>
      <c r="AP581" s="2"/>
      <c r="AR581" s="4"/>
      <c r="AS581" s="4"/>
      <c r="AT581" s="2"/>
      <c r="AV581" s="4"/>
      <c r="AW581" s="4"/>
      <c r="AX581" s="2"/>
      <c r="AZ581" s="4"/>
      <c r="BA581" s="4"/>
      <c r="BB581" s="2"/>
    </row>
    <row r="582" spans="18:54" x14ac:dyDescent="0.2">
      <c r="R582" s="2"/>
      <c r="T582" s="4"/>
      <c r="U582" s="4"/>
      <c r="V582" s="2"/>
      <c r="X582" s="4"/>
      <c r="Y582" s="4"/>
      <c r="Z582" s="2"/>
      <c r="AB582" s="4"/>
      <c r="AC582" s="4"/>
      <c r="AD582" s="2"/>
      <c r="AF582" s="4"/>
      <c r="AG582" s="4"/>
      <c r="AH582" s="2"/>
      <c r="AJ582" s="4"/>
      <c r="AK582" s="4"/>
      <c r="AL582" s="2"/>
      <c r="AN582" s="4"/>
      <c r="AO582" s="4"/>
      <c r="AP582" s="2"/>
      <c r="AR582" s="4"/>
      <c r="AS582" s="4"/>
      <c r="AT582" s="2"/>
      <c r="AV582" s="4"/>
      <c r="AW582" s="4"/>
      <c r="AX582" s="2"/>
      <c r="AZ582" s="4"/>
      <c r="BA582" s="4"/>
      <c r="BB582" s="2"/>
    </row>
  </sheetData>
  <autoFilter ref="B6:Q533" xr:uid="{00000000-0009-0000-0000-00000F000000}"/>
  <mergeCells count="50">
    <mergeCell ref="A498:Q498"/>
    <mergeCell ref="A502:Q502"/>
    <mergeCell ref="A506:Q506"/>
    <mergeCell ref="A286:Q286"/>
    <mergeCell ref="A433:Q433"/>
    <mergeCell ref="A429:Q429"/>
    <mergeCell ref="A422:Q422"/>
    <mergeCell ref="A337:Q337"/>
    <mergeCell ref="A473:Q473"/>
    <mergeCell ref="A476:Q476"/>
    <mergeCell ref="A481:Q481"/>
    <mergeCell ref="A486:Q486"/>
    <mergeCell ref="A492:Q492"/>
    <mergeCell ref="A447:Q447"/>
    <mergeCell ref="A452:Q452"/>
    <mergeCell ref="A455:Q455"/>
    <mergeCell ref="A462:Q462"/>
    <mergeCell ref="A468:Q468"/>
    <mergeCell ref="A437:Q437"/>
    <mergeCell ref="A328:Q328"/>
    <mergeCell ref="A259:Q259"/>
    <mergeCell ref="A442:Q442"/>
    <mergeCell ref="A278:Q278"/>
    <mergeCell ref="A296:Q296"/>
    <mergeCell ref="A268:Q268"/>
    <mergeCell ref="A408:Q408"/>
    <mergeCell ref="A416:Q416"/>
    <mergeCell ref="A249:Q249"/>
    <mergeCell ref="A404:Q404"/>
    <mergeCell ref="A310:Q310"/>
    <mergeCell ref="A378:Q378"/>
    <mergeCell ref="A383:Q383"/>
    <mergeCell ref="A389:Q389"/>
    <mergeCell ref="A395:Q395"/>
    <mergeCell ref="A400:Q400"/>
    <mergeCell ref="A342:Q342"/>
    <mergeCell ref="A346:Q346"/>
    <mergeCell ref="A353:Q353"/>
    <mergeCell ref="A321:Q321"/>
    <mergeCell ref="A373:Q373"/>
    <mergeCell ref="A22:Q22"/>
    <mergeCell ref="A118:Q118"/>
    <mergeCell ref="A130:Q130"/>
    <mergeCell ref="A147:Q147"/>
    <mergeCell ref="A155:Q155"/>
    <mergeCell ref="A5:Q5"/>
    <mergeCell ref="A4:Q4"/>
    <mergeCell ref="A1:Q1"/>
    <mergeCell ref="A2:Q2"/>
    <mergeCell ref="A3:Q3"/>
  </mergeCells>
  <hyperlinks>
    <hyperlink ref="C119" r:id="rId1" xr:uid="{8A79A869-2DE3-4DFB-B1E9-2745C6F5648D}"/>
    <hyperlink ref="C120" r:id="rId2" xr:uid="{7CA616C1-70D7-4DAD-8D37-D004D268D399}"/>
    <hyperlink ref="C121" r:id="rId3" xr:uid="{068BF4B7-BDA4-4ABA-84CC-88B28A204E27}"/>
    <hyperlink ref="C122" r:id="rId4" xr:uid="{D15E9855-982A-4196-A9C5-2C366E87A070}"/>
    <hyperlink ref="C123" r:id="rId5" xr:uid="{E45AF714-DCF0-4485-8132-224E7C4DDCB2}"/>
    <hyperlink ref="C124" r:id="rId6" xr:uid="{867ECE2B-C6C2-4739-B1C0-DB84E771C393}"/>
    <hyperlink ref="C125" r:id="rId7" xr:uid="{2434983F-2215-4325-9F0E-A679409E25A8}"/>
    <hyperlink ref="C126" r:id="rId8" xr:uid="{FB57ADE3-CFDA-49E8-B128-85A5450CB26A}"/>
    <hyperlink ref="C127" r:id="rId9" xr:uid="{2E7F2AB7-B6F3-43A2-8792-E713A029622F}"/>
    <hyperlink ref="C128" r:id="rId10" xr:uid="{ACFABEEE-C86F-4F38-8E03-0D95C53E1A39}"/>
    <hyperlink ref="C103" r:id="rId11" xr:uid="{6A20D1A1-822B-4C1D-B4AB-AB0FC2E3C2AB}"/>
    <hyperlink ref="C102" r:id="rId12" xr:uid="{D37F895A-06A9-4DF8-9EF4-E429EE8ADF69}"/>
    <hyperlink ref="C152" r:id="rId13" xr:uid="{FAD66626-CBF8-41A2-9CE3-9D83B792AEC6}"/>
    <hyperlink ref="C17" r:id="rId14" xr:uid="{8CB179F1-DD6A-4CB1-83F7-131C42354069}"/>
    <hyperlink ref="C129" r:id="rId15" display="JM-2019-09-01-51901-11-002                   ." xr:uid="{4FA26E00-171A-4E11-9FF5-A3C2093F6856}"/>
    <hyperlink ref="C104" r:id="rId16" xr:uid="{D4F27753-000B-45CB-B374-83F4E026A8A9}"/>
    <hyperlink ref="C18" r:id="rId17" xr:uid="{412A03AB-DB02-455E-B836-86199AF7500F}"/>
    <hyperlink ref="C138" r:id="rId18" xr:uid="{869D5043-8ADE-4996-B6EA-CFD800A074AB}"/>
    <hyperlink ref="C139" r:id="rId19" xr:uid="{5D048E23-D804-4A2A-861A-A8A9AB81B57E}"/>
    <hyperlink ref="C140" r:id="rId20" xr:uid="{E43C8858-6366-49F8-8754-BF3DD8632E8A}"/>
    <hyperlink ref="C141" r:id="rId21" xr:uid="{79B6CB31-F8F1-430F-8332-B33BA8F627CA}"/>
    <hyperlink ref="C19" r:id="rId22" xr:uid="{C2128624-5033-496A-85C0-3E7623FF2B8D}"/>
    <hyperlink ref="C107" r:id="rId23" xr:uid="{EF85179F-2F1B-45FA-8E40-70FD1A21E582}"/>
    <hyperlink ref="C108" r:id="rId24" xr:uid="{196A6667-24AE-4F55-A052-F48DEF0238F8}"/>
    <hyperlink ref="C144" r:id="rId25" xr:uid="{39B5B196-F28F-4E6D-AC61-523E22B9EEA0}"/>
    <hyperlink ref="C154" r:id="rId26" xr:uid="{BCA0F4FD-CFD6-4BFB-B703-C8BE99A1E759}"/>
    <hyperlink ref="C247" r:id="rId27" xr:uid="{1D89F296-CAA1-4E92-A1EF-351F09520C32}"/>
    <hyperlink ref="C248" r:id="rId28" xr:uid="{5F70E8D8-B840-45E4-8AAC-4B52FF94BCE4}"/>
    <hyperlink ref="C20" r:id="rId29" xr:uid="{1D5A8D93-39E6-4B37-AB91-964D41B82BBB}"/>
    <hyperlink ref="C21" r:id="rId30" xr:uid="{AED47014-D5A1-4AA3-B882-F08D8202D7DC}"/>
    <hyperlink ref="C106" r:id="rId31" xr:uid="{4C70276C-EF53-4076-8DED-D4D14582D081}"/>
    <hyperlink ref="C143" r:id="rId32" xr:uid="{F3B51524-1BD3-45D4-AB0D-88A6370BF4AF}"/>
    <hyperlink ref="C153" r:id="rId33" xr:uid="{B1BB1882-F83F-4838-BD11-FA3F162BE396}"/>
    <hyperlink ref="C246" r:id="rId34" xr:uid="{4272AA88-05E6-4BD8-A88C-3BE48165F4F7}"/>
    <hyperlink ref="C105" r:id="rId35" xr:uid="{8241B4B3-C399-4454-9CEA-4F1D3CB80D06}"/>
    <hyperlink ref="C142" r:id="rId36" xr:uid="{6347B8A4-FD02-4DB4-9D21-33EE78036ACB}"/>
    <hyperlink ref="C80" r:id="rId37" xr:uid="{F2C267B4-4DF3-4833-9B45-05C409A1E4FD}"/>
    <hyperlink ref="C7" r:id="rId38" xr:uid="{BFB3B823-4246-42FB-85EF-FED440C346C5}"/>
    <hyperlink ref="C8" r:id="rId39" xr:uid="{AE0BB081-A12E-49D5-8537-710EE0A5F622}"/>
    <hyperlink ref="C9" r:id="rId40" xr:uid="{163DD25A-B23A-4943-9475-BD435FE8217F}"/>
    <hyperlink ref="C10" r:id="rId41" xr:uid="{083CF2D1-D49D-4588-8EBB-F1E7BA9D66A8}"/>
    <hyperlink ref="C11" r:id="rId42" xr:uid="{8F310601-D9CF-4496-BC90-C0151801FC23}"/>
    <hyperlink ref="C12" r:id="rId43" xr:uid="{381A67F8-E0CD-4705-80FD-FA9C5040C259}"/>
    <hyperlink ref="C13" r:id="rId44" xr:uid="{5C9699F8-FDC4-454C-A225-52DFDC659CB8}"/>
    <hyperlink ref="C14" r:id="rId45" xr:uid="{F8D7C37C-B8AB-4FDA-8D68-E3D6DEF7C5CC}"/>
    <hyperlink ref="C15" r:id="rId46" xr:uid="{3614A5EB-A17C-4541-9FD5-06E5F84E80C9}"/>
    <hyperlink ref="C305" r:id="rId47" xr:uid="{68080948-BFEB-4204-85F0-2915DE374BAA}"/>
    <hyperlink ref="C23" r:id="rId48" xr:uid="{AFA62201-5AB4-4B18-AFEC-488D1691F8EB}"/>
    <hyperlink ref="C24" r:id="rId49" xr:uid="{B1C8BCA8-83A7-4E5D-A407-AC56B40DA224}"/>
    <hyperlink ref="C25" r:id="rId50" xr:uid="{A9C0FE2E-CF2F-403C-BB13-E10526CC4C29}"/>
    <hyperlink ref="C26" r:id="rId51" xr:uid="{4830975B-BE21-4F5D-BAFC-354FEEBA2465}"/>
    <hyperlink ref="C27" r:id="rId52" xr:uid="{D42D10B0-1A4E-4F23-A7FA-7335EB4CD215}"/>
    <hyperlink ref="C28" r:id="rId53" xr:uid="{1DC5AF1E-3DF2-4306-9079-898F3F95FEB1}"/>
    <hyperlink ref="C29" r:id="rId54" xr:uid="{865E165F-FF0A-4BB0-BD55-0B6CB1627E40}"/>
    <hyperlink ref="C30" r:id="rId55" xr:uid="{C7A053D9-7D35-4E0C-818C-E9E18670F45C}"/>
    <hyperlink ref="C31" r:id="rId56" xr:uid="{94AE8C6C-17A5-4BED-881E-EC4376763650}"/>
    <hyperlink ref="C32" r:id="rId57" xr:uid="{9E0ECF9B-37CA-47FF-898E-D070383B4D09}"/>
    <hyperlink ref="C33" r:id="rId58" xr:uid="{65298867-FAAC-4986-A2B8-EE3A7BB0CA23}"/>
    <hyperlink ref="C34" r:id="rId59" xr:uid="{6D805EAB-1D54-464C-8558-EBCE93420020}"/>
    <hyperlink ref="C35" r:id="rId60" xr:uid="{4679F9B9-A7DE-43A0-B342-BBDD79330635}"/>
    <hyperlink ref="C36" r:id="rId61" xr:uid="{8D7719FD-0EDA-4B0E-98E7-2370F43E225F}"/>
    <hyperlink ref="C37" r:id="rId62" xr:uid="{76511B17-FD7C-427B-BC87-59F0AF453374}"/>
    <hyperlink ref="C38" r:id="rId63" xr:uid="{6839A1B5-6949-44F4-9BD0-509D16A10019}"/>
    <hyperlink ref="C39" r:id="rId64" xr:uid="{A598403A-AE0D-4397-85D3-ED72A6278EA1}"/>
    <hyperlink ref="C40" r:id="rId65" xr:uid="{0F67FA1F-4EC9-41E1-AF08-E6A97B18D823}"/>
    <hyperlink ref="C41" r:id="rId66" xr:uid="{01062850-999C-4BDE-8606-D498E5857DEF}"/>
    <hyperlink ref="C42" r:id="rId67" xr:uid="{0DFD475F-7B08-487F-941D-01E5C316CF76}"/>
    <hyperlink ref="C43" r:id="rId68" xr:uid="{DC90DB9B-9F82-425C-ABEE-5043FB3079EF}"/>
    <hyperlink ref="C44" r:id="rId69" xr:uid="{4D808664-AC11-4709-B32E-3039D7B4FFC8}"/>
    <hyperlink ref="C45" r:id="rId70" xr:uid="{F6A91DC0-E630-42C2-93BA-BE3E5859BCA3}"/>
    <hyperlink ref="C46" r:id="rId71" xr:uid="{EA21B3BA-CD80-46CE-A283-286AFE027F48}"/>
    <hyperlink ref="C47" r:id="rId72" xr:uid="{28E9E57E-CA1B-4A04-82C1-395A46766EE6}"/>
    <hyperlink ref="C48" r:id="rId73" xr:uid="{0805B441-2642-4D99-8958-AFC97ACFAFE3}"/>
    <hyperlink ref="C49" r:id="rId74" xr:uid="{79E806A7-850E-4235-A157-628BB7F715ED}"/>
    <hyperlink ref="C50" r:id="rId75" xr:uid="{FDE28535-8D02-468E-8063-47C51E462755}"/>
    <hyperlink ref="C51" r:id="rId76" xr:uid="{EF62B4B9-9808-4D4A-932F-77DDBB9DDF7A}"/>
    <hyperlink ref="C52" r:id="rId77" xr:uid="{C27E8E6C-D929-4BDF-A575-4AF3E1F7A659}"/>
    <hyperlink ref="C53" r:id="rId78" xr:uid="{5793C17E-636A-40F1-A00E-E93AB448E91D}"/>
    <hyperlink ref="C54" r:id="rId79" xr:uid="{EC22D6C0-F622-4A93-A4E2-0E64409E065D}"/>
    <hyperlink ref="C55" r:id="rId80" xr:uid="{E5D339B7-DCB6-47E5-9A3A-D4F7E7DA05E9}"/>
    <hyperlink ref="C56" r:id="rId81" xr:uid="{4817F188-79B6-4C62-9A86-AE3A131463FE}"/>
    <hyperlink ref="C57" r:id="rId82" xr:uid="{29401DBB-D6B7-4BEC-BC23-AA778A51125D}"/>
    <hyperlink ref="C58" r:id="rId83" xr:uid="{2E76BB66-D884-4072-BC1F-96154AC65D41}"/>
    <hyperlink ref="C59" r:id="rId84" xr:uid="{2BF8DD6F-D89A-49BD-9428-0CB02B296059}"/>
    <hyperlink ref="C60" r:id="rId85" xr:uid="{6F30FD55-EE58-402D-9E69-0DFCA0340075}"/>
    <hyperlink ref="C61" r:id="rId86" xr:uid="{51618923-7837-4825-A46F-4E0AFFA4CFF6}"/>
    <hyperlink ref="C62" r:id="rId87" xr:uid="{3B226BE3-0449-44E9-B7EB-2EBE03FDE79B}"/>
    <hyperlink ref="C63" r:id="rId88" xr:uid="{7E19A35C-E413-4BC0-8715-2F53D73E0E7A}"/>
    <hyperlink ref="C64" r:id="rId89" xr:uid="{BFDC568B-2D61-4851-A896-3CB0D8DE0869}"/>
    <hyperlink ref="C65" r:id="rId90" xr:uid="{C8AC4C3F-564C-4AA9-A6AE-17217D0F4487}"/>
    <hyperlink ref="C66" r:id="rId91" xr:uid="{489EDE60-281D-47E5-A809-741A9EA0D954}"/>
    <hyperlink ref="C67" r:id="rId92" xr:uid="{CDC80878-0219-4112-94B9-7D07E8628A0B}"/>
    <hyperlink ref="C68" r:id="rId93" xr:uid="{578E0957-FD50-4311-B35E-E7ADEA3F19C9}"/>
    <hyperlink ref="C69" r:id="rId94" xr:uid="{9A2E435E-DEB8-4DE9-ABC2-2D46E422F1CE}"/>
    <hyperlink ref="C70" r:id="rId95" xr:uid="{C8CA357D-E2FE-4DF4-8D20-F73F44E32FBA}"/>
    <hyperlink ref="C71" r:id="rId96" xr:uid="{5C09FC2E-F21F-4467-A2EC-B237DA411ADB}"/>
    <hyperlink ref="C72" r:id="rId97" xr:uid="{AB6991CB-E150-4580-90D0-866A8039C571}"/>
    <hyperlink ref="C73" r:id="rId98" xr:uid="{8CED5BC9-5AFE-4CF5-89F7-24942E8D94BD}"/>
    <hyperlink ref="C74" r:id="rId99" xr:uid="{2AD368A7-14D1-4A67-BB29-B6EBD4E0E777}"/>
    <hyperlink ref="C75" r:id="rId100" xr:uid="{1BE1D59D-F970-4496-8C70-B18BFA5A3283}"/>
    <hyperlink ref="C76" r:id="rId101" xr:uid="{9390EEB8-EE4C-4F70-96C7-B9D3070D978D}"/>
    <hyperlink ref="C77" r:id="rId102" xr:uid="{87733C28-822F-4017-9E28-189BF901D7EA}"/>
    <hyperlink ref="C78" r:id="rId103" xr:uid="{935B5FE4-4D5D-42A0-AC9E-E280F8523E6E}"/>
    <hyperlink ref="C79" r:id="rId104" xr:uid="{D63B4A69-FD93-4F48-879D-D709974073E3}"/>
    <hyperlink ref="C81" r:id="rId105" xr:uid="{25145D81-BFFF-4218-851D-3B7B3CEAB080}"/>
    <hyperlink ref="C82" r:id="rId106" xr:uid="{BDD32382-322E-418C-B93B-2D87FFEAD6F1}"/>
    <hyperlink ref="C83" r:id="rId107" xr:uid="{C9BCC234-5AB2-4BBA-ACF6-A778AB821091}"/>
    <hyperlink ref="C84" r:id="rId108" xr:uid="{ED93EECD-307B-4FB5-9F3A-B86D3ACCAF63}"/>
    <hyperlink ref="C85" r:id="rId109" xr:uid="{1E2A1BD3-D7B4-40ED-8C51-72DB7D410EBF}"/>
    <hyperlink ref="C86" r:id="rId110" xr:uid="{83234C44-C445-4213-BF5F-47783E40EB7E}"/>
    <hyperlink ref="C87" r:id="rId111" xr:uid="{CFFA9717-38EE-4A57-A212-3B583898170B}"/>
    <hyperlink ref="C88" r:id="rId112" xr:uid="{79CB139F-4CF2-4E50-9795-48F83FBB6DDF}"/>
    <hyperlink ref="C89" r:id="rId113" xr:uid="{3DF538E2-A89A-4CB4-94AF-C3B0D9C8E228}"/>
    <hyperlink ref="C90" r:id="rId114" xr:uid="{D80CA8C0-FE4B-4332-A5B3-E014CA1F89BD}"/>
    <hyperlink ref="C91" r:id="rId115" xr:uid="{0BB004AD-107D-4528-9C04-79DC81058329}"/>
    <hyperlink ref="C92" r:id="rId116" xr:uid="{A6EBB15B-9B2F-4701-98F4-1E776E35D71E}"/>
    <hyperlink ref="C93" r:id="rId117" xr:uid="{CBEFF8FD-0A7F-403D-9E7D-E506EB94DBE7}"/>
    <hyperlink ref="C94" r:id="rId118" xr:uid="{F7868261-D4F7-4284-9FD1-3B202FECA958}"/>
    <hyperlink ref="C95" r:id="rId119" xr:uid="{2D1D6825-CDAD-46BF-823D-76AFC3376F05}"/>
    <hyperlink ref="C96" r:id="rId120" xr:uid="{2C04951D-F4AA-4838-944B-2F33D6540C89}"/>
    <hyperlink ref="C97" r:id="rId121" xr:uid="{B42AB971-89F9-4C58-B6CA-285B8D316355}"/>
    <hyperlink ref="C98" r:id="rId122" xr:uid="{9FA67908-995B-4BCC-8583-5A6DE6AC51E0}"/>
    <hyperlink ref="C99" r:id="rId123" xr:uid="{FB4CF67E-9B70-4D6C-ADEC-FBFC712DB798}"/>
    <hyperlink ref="C16" r:id="rId124" xr:uid="{0485F3E0-97B0-41F5-98EC-851836F11BB3}"/>
    <hyperlink ref="C101" r:id="rId125" xr:uid="{DF415FA7-72B0-4695-A054-0DE1E380DA75}"/>
    <hyperlink ref="C131" r:id="rId126" xr:uid="{5854558C-0F41-4B9C-A580-17E285894078}"/>
    <hyperlink ref="C132" r:id="rId127" xr:uid="{92BF3063-2432-48A6-9474-EDFD58E41195}"/>
    <hyperlink ref="C133" r:id="rId128" xr:uid="{CA3C90A8-5133-42DB-A01E-53ABBD3ECFC0}"/>
    <hyperlink ref="C134" r:id="rId129" xr:uid="{9C536AF1-5053-49B0-ACA2-BA251A3F0AFF}"/>
    <hyperlink ref="C135" r:id="rId130" xr:uid="{0C5C37D5-FD7B-4F19-935F-8A2E55674218}"/>
    <hyperlink ref="C136" r:id="rId131" xr:uid="{B3C66D0F-7DD2-497F-98FA-5456F5BF44AF}"/>
    <hyperlink ref="C137" r:id="rId132" xr:uid="{FC92E14F-3EC8-4295-AF12-4802C2A4FFE7}"/>
    <hyperlink ref="C148" r:id="rId133" xr:uid="{6DDCFE40-C5E9-44CF-8F39-AB38ACBDCBB3}"/>
    <hyperlink ref="C149" r:id="rId134" xr:uid="{C5716C92-7AD8-45E6-9FB4-8D8B685579E6}"/>
    <hyperlink ref="C150" r:id="rId135" xr:uid="{A93116C8-E311-4AD4-BB56-1D53165A79C5}"/>
    <hyperlink ref="C151" r:id="rId136" xr:uid="{42DE110C-7E87-4042-8A07-72ED58CDEE96}"/>
    <hyperlink ref="C156" r:id="rId137" xr:uid="{CAC40E7C-A930-4358-9E37-26FA45785605}"/>
    <hyperlink ref="C157" r:id="rId138" xr:uid="{26903AE8-233F-454C-A600-42144597353B}"/>
    <hyperlink ref="C158" r:id="rId139" xr:uid="{0AF02C1A-FDD9-406D-B209-EDC993CE0AE6}"/>
    <hyperlink ref="C159" r:id="rId140" xr:uid="{027A9685-C6FD-4B63-9742-B9F2F7332D9E}"/>
    <hyperlink ref="C160" r:id="rId141" xr:uid="{155B8287-99D8-40F9-9D45-75A009DDFE66}"/>
    <hyperlink ref="C161" r:id="rId142" xr:uid="{0C5397F9-09B6-4C49-AF04-1DDCC65E7028}"/>
    <hyperlink ref="C162" r:id="rId143" xr:uid="{0397FE1F-7524-4422-A9B0-EBFB369753B8}"/>
    <hyperlink ref="C163" r:id="rId144" xr:uid="{7B1E0684-EA7E-4F9A-A243-EEDBCDD679ED}"/>
    <hyperlink ref="C164" r:id="rId145" xr:uid="{609975BE-340A-4AAC-8F08-C8EEE12FF299}"/>
    <hyperlink ref="C165" r:id="rId146" xr:uid="{94CCC1A1-242B-4FB9-82B8-242AA5F7EC56}"/>
    <hyperlink ref="C166" r:id="rId147" xr:uid="{F335C18D-4860-4659-A04E-274BEC08A52F}"/>
    <hyperlink ref="C167" r:id="rId148" xr:uid="{AE709411-8F53-47E3-B9E4-78B9B561DE0E}"/>
    <hyperlink ref="C168" r:id="rId149" xr:uid="{6BE6DE37-55DE-437A-B6F9-2EF06B9EFE6F}"/>
    <hyperlink ref="C169" r:id="rId150" xr:uid="{5F5E4F0E-1422-4F3A-9CD8-7A765A9DE733}"/>
    <hyperlink ref="C170" r:id="rId151" xr:uid="{831A3654-6021-48AF-B016-D661E02CFE81}"/>
    <hyperlink ref="C250" r:id="rId152" xr:uid="{0815A74A-94A5-46ED-B57E-C9E93C6EA1E4}"/>
    <hyperlink ref="C171" r:id="rId153" xr:uid="{EA27BC41-C282-4BFA-9A15-72E01D2B53EE}"/>
    <hyperlink ref="C172" r:id="rId154" xr:uid="{1228D40D-8A1C-4F20-9921-167221C2628C}"/>
    <hyperlink ref="C329" r:id="rId155" xr:uid="{7DEDD3DB-0E2A-4F22-93DB-4D8764B232D0}"/>
    <hyperlink ref="C173" r:id="rId156" xr:uid="{6BC4B12A-5B43-4B0D-BA1B-77255E3760BE}"/>
    <hyperlink ref="C311" r:id="rId157" xr:uid="{C799114A-4F8D-4A42-A899-4C6482098160}"/>
    <hyperlink ref="C174" r:id="rId158" xr:uid="{3BC7074D-EDCF-4B7A-B382-4C174C629386}"/>
    <hyperlink ref="C175" r:id="rId159" xr:uid="{783AF8D8-A3F4-4C52-AD25-C95F75CC0F04}"/>
    <hyperlink ref="C176" r:id="rId160" xr:uid="{18701370-19D5-4530-B46E-ADC7C3960AF2}"/>
    <hyperlink ref="C177" r:id="rId161" xr:uid="{0F7A3DCD-50A0-452C-BA43-0A29B4BDC63E}"/>
    <hyperlink ref="C178" r:id="rId162" xr:uid="{C7C078A1-CD16-45F6-AB3A-F0FD53FCF35A}"/>
    <hyperlink ref="C179" r:id="rId163" xr:uid="{41FD431F-0BB7-4A08-B281-D43DF51D9C3F}"/>
    <hyperlink ref="C180" r:id="rId164" xr:uid="{BC44E373-9403-4647-8FAA-27E8D779F9C7}"/>
    <hyperlink ref="C181" r:id="rId165" xr:uid="{BC4F8F9A-7F4B-4B9F-983A-56441B4433BC}"/>
    <hyperlink ref="C182" r:id="rId166" xr:uid="{EF98F68E-3D02-4F8C-80FD-A9B3F745EFAB}"/>
    <hyperlink ref="C183" r:id="rId167" xr:uid="{CDC331ED-9692-461F-9D0A-6ABB62FC633C}"/>
    <hyperlink ref="C184" r:id="rId168" xr:uid="{BCDFDA62-B8EA-43F5-A97A-2626282EF6DB}"/>
    <hyperlink ref="C185" r:id="rId169" xr:uid="{2B17C73E-55B7-4A26-89D7-D82A74982B01}"/>
    <hyperlink ref="C186" r:id="rId170" xr:uid="{946CE534-0527-4535-B9F0-6357810C8880}"/>
    <hyperlink ref="C187" r:id="rId171" xr:uid="{AC0562DA-6EFE-4040-AFFC-633D05E707B6}"/>
    <hyperlink ref="C188" r:id="rId172" xr:uid="{1F70ED74-96D0-4739-8C34-53602A88C9D9}"/>
    <hyperlink ref="C189" r:id="rId173" xr:uid="{D11F5321-503F-48E0-9338-4206733196D9}"/>
    <hyperlink ref="C190" r:id="rId174" xr:uid="{F8F6E86E-E87A-47C9-AF91-9C3180B85CD3}"/>
    <hyperlink ref="C191" r:id="rId175" xr:uid="{63545B38-5271-448E-8568-D878A6E6EC52}"/>
    <hyperlink ref="C261" r:id="rId176" xr:uid="{AB85E4E1-79C3-460E-8EBA-EF1BBF2F8CEA}"/>
    <hyperlink ref="C262" r:id="rId177" xr:uid="{946C6FCD-0F34-43DF-80BE-0EB22A733C84}"/>
    <hyperlink ref="C263" r:id="rId178" xr:uid="{74B8510B-CDD4-4B4C-BCD5-A29F444DA301}"/>
    <hyperlink ref="C192" r:id="rId179" xr:uid="{DE14D6B5-0348-4DA0-88B0-94CC8A2C22EC}"/>
    <hyperlink ref="C193" r:id="rId180" xr:uid="{9E0A2CE2-D6B1-4D68-B6C9-47A0299EBCB1}"/>
    <hyperlink ref="C194" r:id="rId181" xr:uid="{C3788904-B06D-4D09-B787-31B19B0E5E55}"/>
    <hyperlink ref="C195" r:id="rId182" xr:uid="{3C872094-CE57-402C-9D5A-E81B0D19CD25}"/>
    <hyperlink ref="C196" r:id="rId183" xr:uid="{ECAB9D86-1CF8-4A47-A560-AD782628756D}"/>
    <hyperlink ref="C270" r:id="rId184" xr:uid="{C55EB544-48BC-4F41-AE0F-A7BACDC220A5}"/>
    <hyperlink ref="C271" r:id="rId185" xr:uid="{3F6E896B-98D2-4D74-909E-B37054DB4B73}"/>
    <hyperlink ref="C272" r:id="rId186" xr:uid="{11AD5BC1-D3A0-41FE-BEFF-7FB260267B07}"/>
    <hyperlink ref="C273" r:id="rId187" xr:uid="{B828F896-8ADB-487D-BC70-29F0ADAB2E31}"/>
    <hyperlink ref="C331" r:id="rId188" xr:uid="{FB2BA7E6-306C-4215-ACAB-D8158B606A58}"/>
    <hyperlink ref="C197" r:id="rId189" xr:uid="{880674FD-5FC7-4773-B485-E52B8A0F89D0}"/>
    <hyperlink ref="C198" r:id="rId190" xr:uid="{7CA352DE-3C16-4955-AB4B-0CD390870904}"/>
    <hyperlink ref="C282" r:id="rId191" xr:uid="{9E85FF27-6D44-48F4-A4B2-5CDC2BD423C4}"/>
    <hyperlink ref="C199" r:id="rId192" xr:uid="{4383142F-F624-4420-9FDA-B020DB882BC3}"/>
    <hyperlink ref="C200" r:id="rId193" xr:uid="{01D6B744-A64D-4C5D-A612-D92C3AD21931}"/>
    <hyperlink ref="C201" r:id="rId194" xr:uid="{2BAAF82C-C434-43B4-896D-B8F76FC26D50}"/>
    <hyperlink ref="C202" r:id="rId195" xr:uid="{2A4101D4-0E0E-4DA4-8CFE-0EA7AD00D8F4}"/>
    <hyperlink ref="C203" r:id="rId196" xr:uid="{10B5277C-7E51-4207-B122-3A7F50A20668}"/>
    <hyperlink ref="C204" r:id="rId197" xr:uid="{5E583149-1E0F-431D-B179-79072B95B346}"/>
    <hyperlink ref="C205" r:id="rId198" xr:uid="{A89B978D-045A-4C75-BCFD-80634A97128D}"/>
    <hyperlink ref="C206" r:id="rId199" xr:uid="{FEAD04D6-E900-4C34-8898-C0851FFD4DCF}"/>
    <hyperlink ref="C207" r:id="rId200" xr:uid="{6ABA9CC1-C949-45DD-AC71-003ADCC802A1}"/>
    <hyperlink ref="C208" r:id="rId201" xr:uid="{6A2D1944-9F53-40B7-8620-CEE7733BE2AE}"/>
    <hyperlink ref="C209" r:id="rId202" xr:uid="{4E9D646D-4414-49B6-A3F4-A634508B13C3}"/>
    <hyperlink ref="C210" r:id="rId203" xr:uid="{9B2BA047-66C0-4D2C-9599-FCB8773CF1A2}"/>
    <hyperlink ref="C288" r:id="rId204" xr:uid="{7B4A90A6-3548-4671-BE29-B02C4B32EA7F}"/>
    <hyperlink ref="C289" r:id="rId205" xr:uid="{6F3923DD-9369-4C59-A633-5B25C9148E66}"/>
    <hyperlink ref="C290" r:id="rId206" xr:uid="{BCD1882E-4B2A-4388-A05B-0CA517810255}"/>
    <hyperlink ref="C291" r:id="rId207" xr:uid="{284EF960-D08E-4C53-8E4E-E5368DA469FB}"/>
    <hyperlink ref="C211" r:id="rId208" xr:uid="{CEBF4F7E-1D09-40B9-98B4-AAB405DB4FDE}"/>
    <hyperlink ref="C212" r:id="rId209" xr:uid="{3076FDE8-7735-4E8E-A66E-3EDBE36126B6}"/>
    <hyperlink ref="C213" r:id="rId210" xr:uid="{40D420CF-0901-4641-B90A-25E49693EA91}"/>
    <hyperlink ref="C215" r:id="rId211" xr:uid="{AF5A0DE6-1F04-4EDC-A17E-13867761ED74}"/>
    <hyperlink ref="C216" r:id="rId212" xr:uid="{1F9F3B83-9E3F-4354-BCA7-93D8D042247F}"/>
    <hyperlink ref="C217" r:id="rId213" xr:uid="{1F1FDF42-68BB-4091-9A47-5193F13FA1C9}"/>
    <hyperlink ref="C218" r:id="rId214" xr:uid="{160B8AD3-7CCD-4C5C-BD55-F101A5C0EDC5}"/>
    <hyperlink ref="C219" r:id="rId215" xr:uid="{85B2BF88-AF33-4404-B975-114C5DD71ECB}"/>
    <hyperlink ref="C220" r:id="rId216" xr:uid="{8685130D-E879-4A4B-A057-0ADF3EB73D13}"/>
    <hyperlink ref="C221" r:id="rId217" xr:uid="{5512405C-3A4D-4AA6-8395-FC5B6EFB13B7}"/>
    <hyperlink ref="C264" r:id="rId218" xr:uid="{128874E1-33E1-41C5-BDDF-11F3EBA9A0F2}"/>
    <hyperlink ref="C265" r:id="rId219" xr:uid="{D5209B75-35D1-4FCD-B6FC-BFBFB1F59810}"/>
    <hyperlink ref="C266" r:id="rId220" xr:uid="{AD6C3453-C90C-469E-A5CB-76D87F793B47}"/>
    <hyperlink ref="C267" r:id="rId221" xr:uid="{5DEF3D4B-DB0B-4584-A6A2-2F168A885474}"/>
    <hyperlink ref="C222" r:id="rId222" xr:uid="{0FCDE334-87C0-4D64-93B5-50AEA3435A1A}"/>
    <hyperlink ref="C223" r:id="rId223" xr:uid="{943242C9-D572-4B5C-A8D1-5374057683AE}"/>
    <hyperlink ref="C224" r:id="rId224" xr:uid="{F8A4993A-EEFE-4657-A12A-2B2D1B141DAE}"/>
    <hyperlink ref="C225" r:id="rId225" xr:uid="{16C4652B-E0E1-433B-9AA9-0175535974E4}"/>
    <hyperlink ref="C226" r:id="rId226" xr:uid="{F9CB8732-C192-4D15-A661-2196F58C2C67}"/>
    <hyperlink ref="C227" r:id="rId227" xr:uid="{5559C965-2553-493C-A265-79139B0A9B86}"/>
    <hyperlink ref="C228" r:id="rId228" xr:uid="{BD298174-592B-49E8-B4F5-F7F9D49E00DD}"/>
    <hyperlink ref="C229" r:id="rId229" xr:uid="{1A517C0A-26C9-4E5E-9975-735C935C6E20}"/>
    <hyperlink ref="C230" r:id="rId230" xr:uid="{4AC27D8E-AB1A-428F-B485-E7511C570D2D}"/>
    <hyperlink ref="C231" r:id="rId231" xr:uid="{23B90D60-76A4-412A-8CE1-911512DCB540}"/>
    <hyperlink ref="C304" r:id="rId232" xr:uid="{B7415928-9B47-43FC-82CA-21B758C9B29B}"/>
    <hyperlink ref="C232" r:id="rId233" xr:uid="{4A355418-721A-4630-9254-62BCD6387276}"/>
    <hyperlink ref="C233" r:id="rId234" xr:uid="{BB40A2A4-F01A-4D8D-B202-F56358961468}"/>
    <hyperlink ref="C234" r:id="rId235" xr:uid="{61B1C4A4-219F-4BE4-8159-AB5C04704139}"/>
    <hyperlink ref="C235" r:id="rId236" xr:uid="{DFBDCB75-0677-4F65-B1B4-838EB9529AB2}"/>
    <hyperlink ref="C317" r:id="rId237" xr:uid="{A78D6AFD-13E4-46E2-99AE-33310AD2E419}"/>
    <hyperlink ref="C318" r:id="rId238" xr:uid="{0265CF2C-40EE-4EC3-BC33-1FD8E44FF75A}"/>
    <hyperlink ref="C319" r:id="rId239" xr:uid="{93B566C2-CBFD-4276-8168-515E032869DF}"/>
    <hyperlink ref="C320" r:id="rId240" xr:uid="{9C95A005-FBC8-446C-A9AE-75BF97921D0F}"/>
    <hyperlink ref="C236" r:id="rId241" xr:uid="{D03898CC-CC77-45A3-BA2B-9B352BB1F7A3}"/>
    <hyperlink ref="C237" r:id="rId242" xr:uid="{3A81A3D4-2AC6-414D-9726-6F8ECDFE294D}"/>
    <hyperlink ref="C238" r:id="rId243" xr:uid="{5ED9F12D-9B2D-4B22-9C36-F2C9B22245EE}"/>
    <hyperlink ref="C239" r:id="rId244" xr:uid="{08B090A6-433C-4F4E-9016-FE7C5CAF7880}"/>
    <hyperlink ref="C240" r:id="rId245" xr:uid="{95AAD523-DE23-453C-B710-C9B36C31B3C8}"/>
    <hyperlink ref="C241" r:id="rId246" xr:uid="{B66B9B57-F45F-4E04-AA4B-4EB3DE7EC729}"/>
    <hyperlink ref="C242" r:id="rId247" xr:uid="{56E406EF-BACE-4BC5-BEC6-C8E2F3D273C1}"/>
    <hyperlink ref="C243" r:id="rId248" xr:uid="{BCABD62D-8FC3-4911-BDDD-C65067B0FCE7}"/>
    <hyperlink ref="C244" r:id="rId249" xr:uid="{D933B694-AFC6-4E7F-BBE1-A4C9A12E251B}"/>
    <hyperlink ref="C245" r:id="rId250" xr:uid="{05479821-5B55-4B7B-BEF1-8DD3CA62C5CA}"/>
    <hyperlink ref="C343" r:id="rId251" xr:uid="{A601BBEA-0D94-4A51-86AE-F43CCC45C165}"/>
    <hyperlink ref="C344" r:id="rId252" xr:uid="{EEA0E4C2-4329-4624-8954-016EDA7A1B42}"/>
    <hyperlink ref="C345" r:id="rId253" xr:uid="{125A82DD-313F-4B52-9228-D0B954674400}"/>
    <hyperlink ref="C347" r:id="rId254" xr:uid="{524DCE3B-E0FE-4511-BD79-2607ACA3DF12}"/>
    <hyperlink ref="C348" r:id="rId255" xr:uid="{76C29823-8791-4A9C-97D0-D91EAA396D4B}"/>
    <hyperlink ref="C349" r:id="rId256" xr:uid="{5762F44A-4DDA-4A01-8B81-31ED3BC637BD}"/>
    <hyperlink ref="C350" r:id="rId257" xr:uid="{2D836AF6-D946-47BE-9012-548521DA7DE5}"/>
    <hyperlink ref="C351" r:id="rId258" xr:uid="{9337ACBA-69ED-4468-9F61-4D5BD0DEE425}"/>
    <hyperlink ref="C352" r:id="rId259" xr:uid="{F652E93F-7EA2-4913-9B55-16701B3BABDB}"/>
    <hyperlink ref="C354" r:id="rId260" xr:uid="{1891EF9D-BE9A-4BED-B8CF-55FAAE81B4CB}"/>
    <hyperlink ref="C355" r:id="rId261" xr:uid="{6F503BCD-2BDB-4317-A4CD-48E6B124A282}"/>
    <hyperlink ref="C356" r:id="rId262" xr:uid="{B23CADD2-4717-417E-8041-7995799FDDDD}"/>
    <hyperlink ref="C357" r:id="rId263" xr:uid="{6D07CF95-27CD-43F1-9BD3-0E82270583A3}"/>
    <hyperlink ref="C358" r:id="rId264" xr:uid="{2AF6440F-DF51-469B-A4B2-B20A89661681}"/>
    <hyperlink ref="C359" r:id="rId265" xr:uid="{D38E216B-1650-44D8-A16C-8F2AE2D2AFD9}"/>
    <hyperlink ref="C360" r:id="rId266" xr:uid="{62D09DC8-111A-49FE-8673-6053D33EB2FE}"/>
    <hyperlink ref="C361" r:id="rId267" xr:uid="{AA2B4917-06FE-43C6-B424-A6EEC5D2DF02}"/>
    <hyperlink ref="C362" r:id="rId268" xr:uid="{1EB52AC5-ABAF-4074-B21A-CA4532CA6545}"/>
    <hyperlink ref="C363" r:id="rId269" xr:uid="{125A3C4B-6018-4CED-9CA5-BF02026806F5}"/>
    <hyperlink ref="C364" r:id="rId270" xr:uid="{05B523D1-A841-4412-93BB-2D78A8F52E4A}"/>
    <hyperlink ref="C365" r:id="rId271" xr:uid="{8D0D57A5-7528-4460-BBF3-BA4910137D8B}"/>
    <hyperlink ref="C366" r:id="rId272" xr:uid="{6BEE1918-BE46-4BE1-A6C0-E2536379E6F2}"/>
    <hyperlink ref="C367" r:id="rId273" xr:uid="{EDF37BD1-3429-414D-85A6-160CEB50A560}"/>
    <hyperlink ref="C368" r:id="rId274" xr:uid="{FED6E163-4536-4C5B-A6FF-085206235A1C}"/>
    <hyperlink ref="C369" r:id="rId275" xr:uid="{14C08AA3-86F4-4DBA-B978-0A15548D1B58}"/>
    <hyperlink ref="C370" r:id="rId276" xr:uid="{62CA68B5-1CEB-4ED4-8F45-D6429841B17C}"/>
    <hyperlink ref="C371" r:id="rId277" xr:uid="{4F8249A5-2421-4E3F-A523-04E6EDCB86BA}"/>
    <hyperlink ref="C372" r:id="rId278" xr:uid="{8910EDA1-566E-4FC5-94E6-60262B4C51B9}"/>
    <hyperlink ref="C322" r:id="rId279" xr:uid="{B56DED44-51EA-4F12-971C-5EC817597151}"/>
    <hyperlink ref="C323" r:id="rId280" xr:uid="{105E89B8-0B34-4424-AAB6-D4A2BADE680D}"/>
    <hyperlink ref="C324" r:id="rId281" xr:uid="{C009A623-87ED-4CFB-BCDF-7F4450B06CCC}"/>
    <hyperlink ref="C325" r:id="rId282" xr:uid="{17CF3F43-D4B7-40A9-A97B-AAFB1D8143A9}"/>
    <hyperlink ref="C326" r:id="rId283" xr:uid="{A5D26D8E-9F7D-4724-A0C2-6970906CAB51}"/>
    <hyperlink ref="C327" r:id="rId284" xr:uid="{33EA500F-9544-4748-BFD7-4DD1BB6BDBCB}"/>
    <hyperlink ref="C374" r:id="rId285" xr:uid="{91AA550C-F080-4984-9AAD-7F2B5F868157}"/>
    <hyperlink ref="C375" r:id="rId286" xr:uid="{595F3AC1-82E3-4DA6-B468-157AA53BDE3E}"/>
    <hyperlink ref="C376" r:id="rId287" xr:uid="{EC7F6424-19A6-4EEB-999E-CD331EF68593}"/>
    <hyperlink ref="C377" r:id="rId288" xr:uid="{1105DD54-E0B5-4672-BAC6-4F867D7CF394}"/>
    <hyperlink ref="C379" r:id="rId289" xr:uid="{AA6F7C8D-32CF-46A4-84FD-6F78BE3460B4}"/>
    <hyperlink ref="C380" r:id="rId290" xr:uid="{F9491DF0-F570-4506-9430-C29655A751EE}"/>
    <hyperlink ref="C381" r:id="rId291" xr:uid="{F64537B8-9F9D-4F31-B451-46CE0DCE0F3C}"/>
    <hyperlink ref="C382" r:id="rId292" xr:uid="{A2FF83AE-809E-410C-A28F-443262DB31F4}"/>
    <hyperlink ref="C384" r:id="rId293" xr:uid="{9D5538AE-C09A-41D4-B2EA-240CEF93BAA9}"/>
    <hyperlink ref="C385" r:id="rId294" xr:uid="{1FFBBAF9-3C77-4CC1-BAFE-4E53F923A105}"/>
    <hyperlink ref="C386" r:id="rId295" xr:uid="{B9519687-7A3B-4268-A990-0AC875136282}"/>
    <hyperlink ref="C387" r:id="rId296" xr:uid="{DCB58B8D-727C-42BA-B0FA-18E1592751C6}"/>
    <hyperlink ref="C388" r:id="rId297" xr:uid="{1ABFE4A5-FA6D-431C-A81C-78D7DFD5BD0D}"/>
    <hyperlink ref="C390" r:id="rId298" xr:uid="{F2FB7716-44AA-415F-B97B-9F75F0BC993D}"/>
    <hyperlink ref="C391" r:id="rId299" xr:uid="{4C811796-0959-4BD2-BAB9-7DC432406E25}"/>
    <hyperlink ref="C392" r:id="rId300" xr:uid="{1825BC0B-77C1-46D9-B883-27E9A7CFCDD8}"/>
    <hyperlink ref="C393" r:id="rId301" xr:uid="{2786F06E-752F-4475-B980-9E3834AAC779}"/>
    <hyperlink ref="C394" r:id="rId302" xr:uid="{C640741D-9174-4A8C-86ED-279C161F474B}"/>
    <hyperlink ref="C396" r:id="rId303" xr:uid="{07A2FB5F-CAEE-43E7-AB50-63254ECCDF27}"/>
    <hyperlink ref="C397" r:id="rId304" xr:uid="{7D7AD949-3765-47A7-B7EB-7C221C3440CB}"/>
    <hyperlink ref="C398" r:id="rId305" xr:uid="{DF0C1180-7715-4091-BD04-DD8E0471F025}"/>
    <hyperlink ref="C399" r:id="rId306" xr:uid="{5ADD1381-D32B-48A3-BD87-D37AF6F867BD}"/>
    <hyperlink ref="C401" r:id="rId307" xr:uid="{D4E0E73C-49EC-43F9-99B0-1333B93C8C7C}"/>
    <hyperlink ref="C402" r:id="rId308" xr:uid="{9A107D4B-B12A-4810-9348-731F9986C1D7}"/>
    <hyperlink ref="C403" r:id="rId309" xr:uid="{17D196B7-A2E5-413A-AA7E-7B8F0CD84BB6}"/>
    <hyperlink ref="C251" r:id="rId310" xr:uid="{500E3122-AEBB-40C5-95EB-E95C3E6FB74C}"/>
    <hyperlink ref="C252" r:id="rId311" xr:uid="{A1D2D7E1-CFDC-4D9E-81D8-30B0F5F19557}"/>
    <hyperlink ref="C253" r:id="rId312" xr:uid="{74A55E48-1208-449D-8FEB-3DE42EE25310}"/>
    <hyperlink ref="C254" r:id="rId313" xr:uid="{F0AF974C-BD19-4FC5-90B0-762AE3675A07}"/>
    <hyperlink ref="C255" r:id="rId314" xr:uid="{E3CE352E-04F5-4647-ABC4-BABBAC69EA27}"/>
    <hyperlink ref="C256" r:id="rId315" xr:uid="{D027FCB1-083A-405C-8FA6-3A4C89B0E62A}"/>
    <hyperlink ref="C257" r:id="rId316" xr:uid="{FE70068E-F8C6-46A4-8989-485E12404272}"/>
    <hyperlink ref="C258" r:id="rId317" xr:uid="{6B8A10E8-2830-48CE-896A-CE6F59340B8C}"/>
    <hyperlink ref="C405" r:id="rId318" xr:uid="{DBEDD681-906A-44A1-8E5D-55E0AE160F1F}"/>
    <hyperlink ref="C406" r:id="rId319" xr:uid="{0CCCFB63-9687-433D-AA88-F11C3B35E7C1}"/>
    <hyperlink ref="C407" r:id="rId320" xr:uid="{A1A51FE1-4790-4B61-908E-D85BCF077E64}"/>
    <hyperlink ref="C312" r:id="rId321" xr:uid="{F5C8F656-AB47-4CF4-9C8B-D3FC7DF200D1}"/>
    <hyperlink ref="C313" r:id="rId322" xr:uid="{21DB26D4-7F75-4C1C-96F7-8D6F2419840A}"/>
    <hyperlink ref="C314" r:id="rId323" xr:uid="{1F9DD0AC-12BF-40E5-AED1-9440D887E59C}"/>
    <hyperlink ref="C315" r:id="rId324" xr:uid="{106E1375-1AAB-4A56-93DD-0EE7CCDFA3BB}"/>
    <hyperlink ref="C316" r:id="rId325" xr:uid="{D7AAC7B7-E5A6-4FE4-BD58-DA03266B5877}"/>
    <hyperlink ref="C269" r:id="rId326" xr:uid="{41747E4E-22D6-45CA-915B-2564A34CD5E7}"/>
    <hyperlink ref="C274" r:id="rId327" xr:uid="{0F4FD9D7-677E-410B-8EE1-FF160F834D9F}"/>
    <hyperlink ref="C275" r:id="rId328" xr:uid="{7AA29EAB-2209-4106-A49B-ABABC7CE5F13}"/>
    <hyperlink ref="C276" r:id="rId329" xr:uid="{1D8B63ED-17BA-4ED1-9E0E-A6B75B932F2B}"/>
    <hyperlink ref="C277" r:id="rId330" xr:uid="{F615677C-A4D0-489B-A13B-C70FEBC3C262}"/>
    <hyperlink ref="C409" r:id="rId331" xr:uid="{BF0AAE6C-BF23-4924-9F77-9968698A414B}"/>
    <hyperlink ref="C410" r:id="rId332" xr:uid="{04F4459D-C25D-4F95-940E-FC46B742BDCF}"/>
    <hyperlink ref="C411" r:id="rId333" xr:uid="{1891C13E-2CA3-4EDC-9AF1-B7E4B1BDBEE8}"/>
    <hyperlink ref="C412" r:id="rId334" xr:uid="{6F3BCA49-66C4-47E6-9A5B-E84C4870D971}"/>
    <hyperlink ref="C413" r:id="rId335" xr:uid="{83ED806E-176B-4854-807E-01CB65650CD9}"/>
    <hyperlink ref="C414" r:id="rId336" xr:uid="{EC1A6649-1683-4769-B610-69E15FBC59BC}"/>
    <hyperlink ref="C415" r:id="rId337" xr:uid="{3DE70C2F-0C8D-40CE-8B2E-6CFE3D6FE95B}"/>
    <hyperlink ref="C417" r:id="rId338" xr:uid="{2E1AD94B-5092-4886-A2DE-FDE0F22BC728}"/>
    <hyperlink ref="C418" r:id="rId339" xr:uid="{A0950B83-DA9F-4F62-92E5-67196C312473}"/>
    <hyperlink ref="C419" r:id="rId340" xr:uid="{CB99808A-2141-42B6-8EE8-430E3FCC7D7E}"/>
    <hyperlink ref="C420" r:id="rId341" xr:uid="{F8450DA2-6D54-4509-8ED6-3EC8A8A0A433}"/>
    <hyperlink ref="C421" r:id="rId342" xr:uid="{C7B90BFE-A481-43BF-9947-C69C841B5D25}"/>
    <hyperlink ref="C297" r:id="rId343" xr:uid="{5E3A7E27-D530-49F1-884F-67AAB81E28FC}"/>
    <hyperlink ref="C298" r:id="rId344" xr:uid="{F27A09DE-378E-45FF-BDF0-26E61F7EFDC9}"/>
    <hyperlink ref="C299" r:id="rId345" xr:uid="{C46E791C-87F8-4895-B3B1-3F1DC55F753E}"/>
    <hyperlink ref="C300" r:id="rId346" xr:uid="{8E362A52-2141-44EA-8693-642A7D5DD5D6}"/>
    <hyperlink ref="C301" r:id="rId347" xr:uid="{47DEF5EF-9C6B-4B18-8D11-0A7BC24ECAB0}"/>
    <hyperlink ref="C302" r:id="rId348" xr:uid="{3EF22072-1B89-4B1A-8B2D-9D81397D74BE}"/>
    <hyperlink ref="C303" r:id="rId349" xr:uid="{6E60DC96-90B9-4CED-A2FD-19DED30F47BC}"/>
    <hyperlink ref="C306" r:id="rId350" xr:uid="{DDF70D72-B32C-4E10-B322-879E3C4C5CA4}"/>
    <hyperlink ref="C307" r:id="rId351" xr:uid="{4DC00456-F11C-4013-AC9F-FD6A3BDDBB63}"/>
    <hyperlink ref="C308" r:id="rId352" xr:uid="{B76DFD15-50E8-48A4-AD1C-975553E18196}"/>
    <hyperlink ref="C309" r:id="rId353" xr:uid="{B79C0AA2-12F7-4F9A-AB9D-395BABF84E84}"/>
    <hyperlink ref="C287" r:id="rId354" xr:uid="{288A003C-C50E-49E0-B9DA-3C40ADEF6D33}"/>
    <hyperlink ref="C292" r:id="rId355" xr:uid="{1BEB33B4-2CE2-4677-8344-C6979005D1C1}"/>
    <hyperlink ref="C293" r:id="rId356" xr:uid="{7B13DFD6-FE54-4830-8FDD-F58A7B2F2DF1}"/>
    <hyperlink ref="C294" r:id="rId357" xr:uid="{9E00467D-3575-4C05-A48C-48F9940D4BC5}"/>
    <hyperlink ref="C295" r:id="rId358" xr:uid="{9B6E9E08-8037-42FC-AD7A-1864B3024577}"/>
    <hyperlink ref="C338" r:id="rId359" xr:uid="{41A36EC9-235F-4E24-9963-4041F5809402}"/>
    <hyperlink ref="C339" r:id="rId360" xr:uid="{A155F936-2926-463C-B138-C931A5C79B7A}"/>
    <hyperlink ref="C340" r:id="rId361" xr:uid="{3FE7482A-49B2-4DA9-8D76-0D098E68CE4F}"/>
    <hyperlink ref="C341" r:id="rId362" xr:uid="{54CEBE83-F23C-47FB-BFBE-1F271F227DCC}"/>
    <hyperlink ref="C423" r:id="rId363" xr:uid="{7F5B856C-0AE1-4281-9C49-122D5D40542E}"/>
    <hyperlink ref="C424" r:id="rId364" xr:uid="{36DF3EA2-CBED-4EDC-A2F0-314E3309F24F}"/>
    <hyperlink ref="C425" r:id="rId365" xr:uid="{740CCB5B-744B-46DC-BB57-5AF245537302}"/>
    <hyperlink ref="C426" r:id="rId366" xr:uid="{085DFCD1-5B46-4562-9ABC-22A0ED0E17E9}"/>
    <hyperlink ref="C427" r:id="rId367" xr:uid="{525ED968-DA90-4C34-8D21-E1C6459D2319}"/>
    <hyperlink ref="C428" r:id="rId368" xr:uid="{1BDD253C-4AE4-4D1D-8B08-5D99366A4351}"/>
    <hyperlink ref="C430" r:id="rId369" xr:uid="{893FB531-A051-4E51-9AC3-8AC25A328C8A}"/>
    <hyperlink ref="C431" r:id="rId370" xr:uid="{E231E0A9-0F07-413C-864A-EB8CFE4518A7}"/>
    <hyperlink ref="C432" r:id="rId371" xr:uid="{5078BC32-D01F-48EA-8439-3AF2C2EE414D}"/>
    <hyperlink ref="C434" r:id="rId372" xr:uid="{CDB77FFE-89EB-4BD7-8B7A-EA3F5D724E00}"/>
    <hyperlink ref="C435" r:id="rId373" xr:uid="{0AD7F681-2C6D-4F3D-A14D-8EB6685B301F}"/>
    <hyperlink ref="C436" r:id="rId374" xr:uid="{F62FD23A-7440-4463-BA5B-1EC8A117CAD6}"/>
    <hyperlink ref="C438" r:id="rId375" xr:uid="{780573D5-8E11-49A5-A337-777120A191BD}"/>
    <hyperlink ref="C439" r:id="rId376" xr:uid="{08D34DA7-DECF-486C-9604-EDE5D442283C}"/>
    <hyperlink ref="C440" r:id="rId377" xr:uid="{23F632F7-02F6-421C-BB71-D938158C6A94}"/>
    <hyperlink ref="C441" r:id="rId378" xr:uid="{7F9A4766-E55F-4AE5-BDFE-A8B91D1C3BAE}"/>
    <hyperlink ref="C330" r:id="rId379" xr:uid="{7207FF31-0555-439E-B9B3-034D7731C0D8}"/>
    <hyperlink ref="C332" r:id="rId380" xr:uid="{ECFA16CC-B7F8-4C53-8094-2E155AD4C383}"/>
    <hyperlink ref="C333" r:id="rId381" xr:uid="{B178EC62-9C20-42AA-AEBB-A8F5631E623F}"/>
    <hyperlink ref="C334" r:id="rId382" xr:uid="{19C748A0-A760-4F61-8100-F6EDC458C57E}"/>
    <hyperlink ref="C335" r:id="rId383" xr:uid="{A61446CE-23A8-4066-AF2C-C1AD7D102196}"/>
    <hyperlink ref="C336" r:id="rId384" xr:uid="{0F3AEC2B-6A2A-43A0-8FE1-ADCFB484A642}"/>
    <hyperlink ref="C260" r:id="rId385" xr:uid="{B415B062-8A9A-4781-A15A-F46A3A3F29A7}"/>
    <hyperlink ref="C443" r:id="rId386" xr:uid="{08794358-4F38-4B50-90CB-2FCCD866428B}"/>
    <hyperlink ref="C444" r:id="rId387" xr:uid="{6AC15358-89CC-4434-A401-D264DE56924F}"/>
    <hyperlink ref="C445" r:id="rId388" xr:uid="{0A400BB0-ED78-42E6-8DE4-125C825A15D9}"/>
    <hyperlink ref="C446" r:id="rId389" xr:uid="{C74716E1-8F97-4354-939A-A1C7B4DDC4D4}"/>
    <hyperlink ref="C279" r:id="rId390" xr:uid="{9C160179-64C6-467C-9DCB-CA7FC90C9D4D}"/>
    <hyperlink ref="C280" r:id="rId391" xr:uid="{01C0656F-6FBA-48C9-9BFF-2BFBFCA7A80A}"/>
    <hyperlink ref="C281" r:id="rId392" xr:uid="{C66357EC-A9B5-440E-908F-4533F667A6CF}"/>
    <hyperlink ref="C283" r:id="rId393" xr:uid="{CCA929BB-A99A-4A72-8CD2-E66BAC730F46}"/>
    <hyperlink ref="C284" r:id="rId394" xr:uid="{6A5B6E5C-9B08-4FFD-9362-E2D567745A8D}"/>
    <hyperlink ref="C285" r:id="rId395" xr:uid="{376CDE13-0E07-4AC5-A3D0-BBAEB0CB0D1C}"/>
    <hyperlink ref="C448" r:id="rId396" xr:uid="{BCE99095-918F-4FF6-9DE7-AF6C4ED3BEC0}"/>
    <hyperlink ref="C449" r:id="rId397" xr:uid="{8298C569-1791-4A21-816D-745BA10D8687}"/>
    <hyperlink ref="C450" r:id="rId398" xr:uid="{46E4CDC5-9FA1-47AB-BB83-5FA0B4C8BE66}"/>
    <hyperlink ref="C451" r:id="rId399" xr:uid="{8946399F-B94B-4CFF-AAFC-AC1D8E866F7B}"/>
    <hyperlink ref="C453" r:id="rId400" xr:uid="{CDF7C507-82EA-49AB-B56B-1040564BB0A6}"/>
    <hyperlink ref="C454" r:id="rId401" xr:uid="{8C01C4AF-D82A-4D63-8F31-9887C9DA75CA}"/>
    <hyperlink ref="C456" r:id="rId402" xr:uid="{1928B9AC-F8BD-43C2-A211-627D753769CC}"/>
    <hyperlink ref="C457" r:id="rId403" xr:uid="{B2F5EB54-7A86-4AB6-B181-C4E044D967F0}"/>
    <hyperlink ref="C458" r:id="rId404" xr:uid="{1ED2F8C1-2F8E-4F1D-8A89-0EB0ABBF6AD1}"/>
    <hyperlink ref="C459" r:id="rId405" xr:uid="{928EC288-9F20-4568-B387-D4E8E0DA0BB7}"/>
    <hyperlink ref="C460" r:id="rId406" xr:uid="{FB6270AB-9AF0-460E-95B3-69249324F6F0}"/>
    <hyperlink ref="C461" r:id="rId407" xr:uid="{7C5D98D7-E776-4DF0-A50A-CEA333EC7F40}"/>
    <hyperlink ref="C463" r:id="rId408" xr:uid="{7240FD8A-2EC8-4D2F-BF17-558FF5F2F8D3}"/>
    <hyperlink ref="C464" r:id="rId409" xr:uid="{674ABEB8-F582-4A49-AA00-5483016D18B7}"/>
    <hyperlink ref="C465" r:id="rId410" xr:uid="{3915E570-A3EE-41BE-9F47-53CFBD4CD2C9}"/>
    <hyperlink ref="C466" r:id="rId411" xr:uid="{9CC446CA-8EF4-4E7C-B49D-7CD60404E1D5}"/>
    <hyperlink ref="C467" r:id="rId412" xr:uid="{9A41B0F4-47A0-4292-839C-4F81A8F92511}"/>
    <hyperlink ref="C469" r:id="rId413" xr:uid="{E4C7AA7A-7F3D-41AC-BBA4-2CEFECB28D5A}"/>
    <hyperlink ref="C470" r:id="rId414" xr:uid="{AAC02EBC-256C-4023-BC91-763BBF762EFD}"/>
    <hyperlink ref="C214" r:id="rId415" xr:uid="{CCEB0B6E-8A3B-46A2-B901-9B1B47DA2BB6}"/>
    <hyperlink ref="C471" r:id="rId416" xr:uid="{94EB300E-741D-46C1-BE9F-4BD05A7F134F}"/>
    <hyperlink ref="C472" r:id="rId417" xr:uid="{445C060D-DA88-4378-AAA5-5A695171D897}"/>
    <hyperlink ref="C474" r:id="rId418" xr:uid="{DA1E8C48-B707-4A47-9C22-500AC329BED3}"/>
    <hyperlink ref="C475" r:id="rId419" xr:uid="{16A8BF35-3280-4612-97B6-AEDCC5D093A1}"/>
    <hyperlink ref="C477" r:id="rId420" xr:uid="{AEA54772-3C92-4E13-BD3C-8531002FB864}"/>
    <hyperlink ref="C478" r:id="rId421" xr:uid="{4C81F2A4-8FD0-4498-B121-351B4D041F50}"/>
    <hyperlink ref="C479" r:id="rId422" xr:uid="{B66A2EFB-4D09-4F91-92DE-DD2BB8394707}"/>
    <hyperlink ref="C480" r:id="rId423" xr:uid="{B62CCAA0-AAAC-4BEC-A64A-BF967ECD02B6}"/>
    <hyperlink ref="C482" r:id="rId424" xr:uid="{E527FA67-52A7-4A03-884B-5CB3C77AC8EA}"/>
    <hyperlink ref="C483" r:id="rId425" xr:uid="{F59DE292-9FFA-4C0F-8F37-6D0A7AD80FC3}"/>
    <hyperlink ref="C484" r:id="rId426" xr:uid="{A9CF0921-3207-49D7-9E52-979844053359}"/>
    <hyperlink ref="C485" r:id="rId427" xr:uid="{2509B0C1-4B74-4BC3-B90A-7012BC8B94D3}"/>
    <hyperlink ref="C487" r:id="rId428" xr:uid="{861DE1A2-975D-4E6D-9C94-3866D5941260}"/>
    <hyperlink ref="C488" r:id="rId429" xr:uid="{F12D83D6-F108-4F6D-BFE9-B5C7B63B1573}"/>
    <hyperlink ref="C489" r:id="rId430" xr:uid="{01213C0B-9F62-4174-A487-C845371A4525}"/>
    <hyperlink ref="C490" r:id="rId431" xr:uid="{46845160-3207-48F3-86DA-C780FF4B0EB9}"/>
    <hyperlink ref="C491" r:id="rId432" xr:uid="{B327EC24-EFB1-49EF-A7CC-58A43CFB5D35}"/>
    <hyperlink ref="C493" r:id="rId433" xr:uid="{B45EFAFC-6080-4E06-8B8F-9E436DA941DA}"/>
    <hyperlink ref="C494" r:id="rId434" xr:uid="{7297DCC1-3629-4CD1-A2B5-ECBD4BCB04D8}"/>
    <hyperlink ref="C495" r:id="rId435" xr:uid="{E08F541B-A5C3-4D96-9CA6-548FD7850A23}"/>
    <hyperlink ref="C496" r:id="rId436" xr:uid="{00DF65FF-F7E6-4994-AF55-45EA48BE7B23}"/>
    <hyperlink ref="C497" r:id="rId437" xr:uid="{C8F8ED78-9CB4-4FCB-9988-146BF7B91334}"/>
    <hyperlink ref="C499" r:id="rId438" xr:uid="{CBC2FE71-6D2E-441F-8C56-DF4D8278BF10}"/>
    <hyperlink ref="C500" r:id="rId439" xr:uid="{F3A41C3A-C2EB-428D-8FEA-B7FB823D3B81}"/>
    <hyperlink ref="C501" r:id="rId440" xr:uid="{074FD641-33C7-4F5D-A55E-97A816E77282}"/>
    <hyperlink ref="C503" r:id="rId441" xr:uid="{1E752240-5FB2-4EDF-84DA-B61A89944AD7}"/>
    <hyperlink ref="C504" r:id="rId442" xr:uid="{56A73A42-E179-4F9E-BCA8-43FBDAA7EEA7}"/>
    <hyperlink ref="C505" r:id="rId443" xr:uid="{F84A6170-EE3B-47B1-9AAA-DB13192BFC73}"/>
    <hyperlink ref="C507" r:id="rId444" xr:uid="{B3ECEFE2-6CE4-4C55-BF6B-A9A41F685568}"/>
    <hyperlink ref="C508" r:id="rId445" xr:uid="{EB5F923E-66F2-45B2-B69D-3294B6445D86}"/>
    <hyperlink ref="C509" r:id="rId446" xr:uid="{C152D5AF-066A-4EE4-B856-ECF56117A24A}"/>
    <hyperlink ref="C510" r:id="rId447" xr:uid="{877A0C18-D724-4A08-8D7D-9DB19E2C35BF}"/>
    <hyperlink ref="C511" r:id="rId448" xr:uid="{5C52263A-3E22-49B9-B816-901050DB67C8}"/>
    <hyperlink ref="C100" r:id="rId449" xr:uid="{C9403E94-C49A-411E-92B4-3AE3C191E5A2}"/>
    <hyperlink ref="C145" r:id="rId450" xr:uid="{4F17FC30-BEF1-4060-BEA0-4054FD45904E}"/>
    <hyperlink ref="C146" r:id="rId451" xr:uid="{5ACF0835-9BC4-4138-A202-205EB3FC4E40}"/>
    <hyperlink ref="C109" r:id="rId452" xr:uid="{2DB3F011-61AD-4A5F-BB5E-9980D092C885}"/>
    <hyperlink ref="C110" r:id="rId453" xr:uid="{FCF5C362-4DE8-495E-919D-3C70EC5BAF29}"/>
    <hyperlink ref="C111" r:id="rId454" xr:uid="{74DF2E08-CD68-4626-9E7A-816CB14546BA}"/>
    <hyperlink ref="C112" r:id="rId455" xr:uid="{C07909CB-25B8-4C1A-86B2-2D2CDE170B1C}"/>
    <hyperlink ref="C113" r:id="rId456" xr:uid="{1E8191AE-F688-4D16-80C5-36DBBC924F98}"/>
    <hyperlink ref="C114" r:id="rId457" xr:uid="{3C14EE88-D17D-4E54-894A-3860E6A20DBE}"/>
    <hyperlink ref="C115" r:id="rId458" xr:uid="{AF9D2230-9F69-4EA2-8E5F-560E91AAB3F3}"/>
    <hyperlink ref="C116" r:id="rId459" xr:uid="{A361CA3F-C408-4668-8170-EEA0CF4AC2E4}"/>
    <hyperlink ref="C117" r:id="rId460" xr:uid="{E4644D21-0D78-436C-A9BF-1EC5DD00A496}"/>
  </hyperlinks>
  <printOptions horizontalCentered="1"/>
  <pageMargins left="0.59055118110236227" right="0" top="0.39370078740157483" bottom="0.39370078740157483" header="0" footer="0"/>
  <pageSetup paperSize="5" scale="40" orientation="landscape" horizontalDpi="4294967295" verticalDpi="4294967295" r:id="rId461"/>
  <headerFooter alignWithMargins="0">
    <oddFooter>Página &amp;P de &amp;N</oddFooter>
  </headerFooter>
  <rowBreaks count="5" manualBreakCount="5">
    <brk id="248" max="16" man="1"/>
    <brk id="258" max="16" man="1"/>
    <brk id="317" max="16" man="1"/>
    <brk id="355" max="16" man="1"/>
    <brk id="372" max="16" man="1"/>
  </rowBreaks>
  <colBreaks count="1" manualBreakCount="1">
    <brk id="18" max="520" man="1"/>
  </colBreaks>
  <drawing r:id="rId46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6" tint="-0.249977111117893"/>
  </sheetPr>
  <dimension ref="A1:AR186"/>
  <sheetViews>
    <sheetView view="pageBreakPreview" zoomScale="55" zoomScaleNormal="55" zoomScaleSheetLayoutView="5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R186" sqref="R1:AR186"/>
    </sheetView>
  </sheetViews>
  <sheetFormatPr baseColWidth="10" defaultRowHeight="12.75" x14ac:dyDescent="0.2"/>
  <cols>
    <col min="1" max="1" width="25.42578125" customWidth="1"/>
    <col min="2" max="2" width="10.85546875" style="2" customWidth="1"/>
    <col min="3" max="3" width="36.28515625" customWidth="1"/>
    <col min="4" max="4" width="40.7109375" style="4" customWidth="1"/>
    <col min="5" max="5" width="32" style="4" customWidth="1"/>
    <col min="6" max="6" width="16.140625" style="1" customWidth="1"/>
    <col min="7" max="7" width="17.5703125" style="1" customWidth="1"/>
    <col min="8" max="8" width="36.42578125" style="1" customWidth="1"/>
    <col min="9" max="9" width="18.42578125" style="1" customWidth="1"/>
    <col min="10" max="10" width="6.7109375" style="1" customWidth="1"/>
    <col min="11" max="11" width="15.7109375" customWidth="1"/>
    <col min="12" max="12" width="33.85546875" style="5" customWidth="1"/>
    <col min="13" max="13" width="13.140625" style="3" customWidth="1"/>
    <col min="14" max="14" width="20.140625" customWidth="1"/>
    <col min="15" max="15" width="18.42578125" style="1" customWidth="1"/>
    <col min="16" max="16" width="18" style="1" customWidth="1"/>
    <col min="17" max="17" width="29.5703125" style="6" customWidth="1"/>
    <col min="18" max="18" width="18.85546875" style="6" customWidth="1"/>
    <col min="19" max="19" width="9.42578125" customWidth="1"/>
    <col min="20" max="20" width="15.85546875" customWidth="1"/>
    <col min="21" max="21" width="13.7109375" customWidth="1"/>
    <col min="24" max="24" width="13" customWidth="1"/>
  </cols>
  <sheetData>
    <row r="1" spans="1:44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4"/>
      <c r="T1" s="4"/>
      <c r="V1" s="4"/>
      <c r="W1" s="4"/>
      <c r="Y1" s="4"/>
      <c r="Z1" s="4"/>
      <c r="AB1" s="4"/>
      <c r="AC1" s="4"/>
      <c r="AE1" s="4"/>
      <c r="AF1" s="4"/>
      <c r="AH1" s="4"/>
      <c r="AI1" s="4"/>
      <c r="AK1" s="4"/>
      <c r="AL1" s="4"/>
      <c r="AN1" s="4"/>
      <c r="AO1" s="4"/>
      <c r="AQ1" s="4"/>
      <c r="AR1" s="4"/>
    </row>
    <row r="2" spans="1:44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4"/>
      <c r="T2" s="4"/>
      <c r="V2" s="4"/>
      <c r="W2" s="4"/>
      <c r="Y2" s="4"/>
      <c r="Z2" s="4"/>
      <c r="AB2" s="4"/>
      <c r="AC2" s="4"/>
      <c r="AE2" s="4"/>
      <c r="AF2" s="4"/>
      <c r="AH2" s="4"/>
      <c r="AI2" s="4"/>
      <c r="AK2" s="4"/>
      <c r="AL2" s="4"/>
      <c r="AN2" s="4"/>
      <c r="AO2" s="4"/>
      <c r="AQ2" s="4"/>
      <c r="AR2" s="4"/>
    </row>
    <row r="3" spans="1:44" ht="20.25" x14ac:dyDescent="0.3">
      <c r="A3" s="378" t="s">
        <v>3060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4"/>
      <c r="T3" s="4"/>
      <c r="V3" s="4"/>
      <c r="W3" s="4"/>
      <c r="Y3" s="4"/>
      <c r="Z3" s="4"/>
      <c r="AB3" s="4"/>
      <c r="AC3" s="4"/>
      <c r="AE3" s="4"/>
      <c r="AF3" s="4"/>
      <c r="AH3" s="4"/>
      <c r="AI3" s="4"/>
      <c r="AK3" s="4"/>
      <c r="AL3" s="4"/>
      <c r="AN3" s="4"/>
      <c r="AO3" s="4"/>
      <c r="AQ3" s="4"/>
      <c r="AR3" s="4"/>
    </row>
    <row r="4" spans="1:44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4"/>
      <c r="T4" s="4"/>
      <c r="V4" s="4"/>
      <c r="W4" s="4"/>
      <c r="Y4" s="4"/>
      <c r="Z4" s="4"/>
      <c r="AB4" s="4"/>
      <c r="AC4" s="4"/>
      <c r="AE4" s="4"/>
      <c r="AF4" s="4"/>
      <c r="AH4" s="4"/>
      <c r="AI4" s="4"/>
      <c r="AK4" s="4"/>
      <c r="AL4" s="4"/>
      <c r="AN4" s="4"/>
      <c r="AO4" s="4"/>
      <c r="AQ4" s="4"/>
      <c r="AR4" s="4"/>
    </row>
    <row r="5" spans="1:44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4"/>
      <c r="T5" s="4"/>
      <c r="U5"/>
      <c r="V5" s="4"/>
      <c r="W5" s="4"/>
      <c r="X5"/>
      <c r="Y5" s="4"/>
      <c r="Z5" s="4"/>
      <c r="AA5"/>
      <c r="AB5" s="4"/>
      <c r="AC5" s="4"/>
      <c r="AD5"/>
      <c r="AE5" s="4"/>
      <c r="AF5" s="4"/>
      <c r="AG5"/>
      <c r="AH5" s="4"/>
      <c r="AI5" s="4"/>
      <c r="AJ5"/>
      <c r="AK5" s="4"/>
      <c r="AL5" s="4"/>
      <c r="AM5"/>
      <c r="AN5" s="4"/>
      <c r="AO5" s="4"/>
      <c r="AP5"/>
      <c r="AQ5" s="4"/>
      <c r="AR5" s="4"/>
    </row>
    <row r="6" spans="1:44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4"/>
      <c r="T6" s="4"/>
      <c r="V6" s="4"/>
      <c r="W6" s="4"/>
      <c r="Y6" s="4"/>
      <c r="Z6" s="4"/>
      <c r="AB6" s="4"/>
      <c r="AC6" s="4"/>
      <c r="AE6" s="4"/>
      <c r="AF6" s="4"/>
      <c r="AH6" s="4"/>
      <c r="AI6" s="4"/>
      <c r="AK6" s="4"/>
      <c r="AL6" s="4"/>
      <c r="AN6" s="4"/>
      <c r="AO6" s="4"/>
      <c r="AQ6" s="4"/>
      <c r="AR6" s="4"/>
    </row>
    <row r="7" spans="1:44" ht="75" customHeight="1" x14ac:dyDescent="0.2">
      <c r="A7" s="110">
        <v>5191</v>
      </c>
      <c r="B7" s="111">
        <v>1</v>
      </c>
      <c r="C7" s="153" t="s">
        <v>1278</v>
      </c>
      <c r="D7" s="110" t="s">
        <v>83</v>
      </c>
      <c r="E7" s="110" t="s">
        <v>2345</v>
      </c>
      <c r="F7" s="110"/>
      <c r="G7" s="110"/>
      <c r="H7" s="110"/>
      <c r="I7" s="110" t="s">
        <v>5246</v>
      </c>
      <c r="J7" s="110">
        <v>0</v>
      </c>
      <c r="K7" s="110">
        <v>7422083</v>
      </c>
      <c r="L7" s="110"/>
      <c r="M7" s="113"/>
      <c r="N7" s="112">
        <v>35795</v>
      </c>
      <c r="O7" s="115">
        <v>596.16</v>
      </c>
      <c r="P7" s="110" t="s">
        <v>2158</v>
      </c>
      <c r="Q7" s="110" t="s">
        <v>1974</v>
      </c>
      <c r="R7"/>
      <c r="S7" s="4"/>
      <c r="T7" s="4"/>
      <c r="V7" s="4"/>
      <c r="W7" s="4"/>
      <c r="Y7" s="4"/>
      <c r="Z7" s="4"/>
      <c r="AB7" s="4"/>
      <c r="AC7" s="4"/>
      <c r="AE7" s="4"/>
      <c r="AF7" s="4"/>
      <c r="AH7" s="4"/>
      <c r="AI7" s="4"/>
      <c r="AK7" s="4"/>
      <c r="AL7" s="4"/>
      <c r="AN7" s="4"/>
      <c r="AO7" s="4"/>
      <c r="AQ7" s="4"/>
      <c r="AR7" s="4"/>
    </row>
    <row r="8" spans="1:44" ht="57" x14ac:dyDescent="0.2">
      <c r="A8" s="110">
        <v>5111</v>
      </c>
      <c r="B8" s="111">
        <v>2</v>
      </c>
      <c r="C8" s="153" t="s">
        <v>1846</v>
      </c>
      <c r="D8" s="110" t="s">
        <v>539</v>
      </c>
      <c r="E8" s="110" t="s">
        <v>2344</v>
      </c>
      <c r="F8" s="110" t="s">
        <v>250</v>
      </c>
      <c r="G8" s="110">
        <v>1007</v>
      </c>
      <c r="H8" s="110"/>
      <c r="I8" s="110" t="s">
        <v>428</v>
      </c>
      <c r="J8" s="110">
        <v>0</v>
      </c>
      <c r="K8" s="110">
        <v>0</v>
      </c>
      <c r="L8" s="110"/>
      <c r="M8" s="113"/>
      <c r="N8" s="112">
        <v>36282</v>
      </c>
      <c r="O8" s="115">
        <v>1265</v>
      </c>
      <c r="P8" s="110" t="s">
        <v>363</v>
      </c>
      <c r="Q8" s="110" t="s">
        <v>1974</v>
      </c>
      <c r="R8"/>
      <c r="S8" s="4"/>
      <c r="T8" s="4"/>
      <c r="V8" s="4"/>
      <c r="W8" s="4"/>
      <c r="Y8" s="4"/>
      <c r="Z8" s="4"/>
      <c r="AB8" s="4"/>
      <c r="AC8" s="4"/>
      <c r="AE8" s="4"/>
      <c r="AF8" s="4"/>
      <c r="AH8" s="4"/>
      <c r="AI8" s="4"/>
      <c r="AK8" s="4"/>
      <c r="AL8" s="4"/>
      <c r="AN8" s="4"/>
      <c r="AO8" s="4"/>
      <c r="AQ8" s="4"/>
      <c r="AR8" s="4"/>
    </row>
    <row r="9" spans="1:44" ht="28.5" x14ac:dyDescent="0.2">
      <c r="A9" s="110">
        <v>5151</v>
      </c>
      <c r="B9" s="111">
        <v>3</v>
      </c>
      <c r="C9" s="153" t="s">
        <v>1958</v>
      </c>
      <c r="D9" s="110" t="s">
        <v>303</v>
      </c>
      <c r="E9" s="110" t="s">
        <v>2345</v>
      </c>
      <c r="F9" s="110" t="s">
        <v>515</v>
      </c>
      <c r="G9" s="110" t="s">
        <v>184</v>
      </c>
      <c r="H9" s="110"/>
      <c r="I9" s="110" t="s">
        <v>92</v>
      </c>
      <c r="J9" s="110">
        <v>297</v>
      </c>
      <c r="K9" s="110">
        <v>0</v>
      </c>
      <c r="L9" s="110" t="s">
        <v>139</v>
      </c>
      <c r="M9" s="113" t="s">
        <v>2208</v>
      </c>
      <c r="N9" s="112">
        <v>36929</v>
      </c>
      <c r="O9" s="115">
        <v>711.62</v>
      </c>
      <c r="P9" s="110" t="s">
        <v>5007</v>
      </c>
      <c r="Q9" s="110" t="s">
        <v>1974</v>
      </c>
      <c r="R9"/>
      <c r="S9" s="4"/>
      <c r="T9" s="4"/>
      <c r="V9" s="4"/>
      <c r="W9" s="4"/>
      <c r="Y9" s="4"/>
      <c r="Z9" s="4"/>
      <c r="AB9" s="4"/>
      <c r="AC9" s="4"/>
      <c r="AE9" s="4"/>
      <c r="AF9" s="4"/>
      <c r="AH9" s="4"/>
      <c r="AI9" s="4"/>
      <c r="AK9" s="4"/>
      <c r="AL9" s="4"/>
      <c r="AN9" s="4"/>
      <c r="AO9" s="4"/>
      <c r="AQ9" s="4"/>
      <c r="AR9" s="4"/>
    </row>
    <row r="10" spans="1:44" ht="61.5" customHeight="1" x14ac:dyDescent="0.2">
      <c r="A10" s="110">
        <v>5641</v>
      </c>
      <c r="B10" s="111">
        <v>4</v>
      </c>
      <c r="C10" s="153" t="s">
        <v>1219</v>
      </c>
      <c r="D10" s="110" t="s">
        <v>541</v>
      </c>
      <c r="E10" s="110" t="s">
        <v>2346</v>
      </c>
      <c r="F10" s="110" t="s">
        <v>250</v>
      </c>
      <c r="G10" s="110">
        <v>1009</v>
      </c>
      <c r="H10" s="110"/>
      <c r="I10" s="110" t="s">
        <v>428</v>
      </c>
      <c r="J10" s="110">
        <v>2419</v>
      </c>
      <c r="K10" s="110">
        <v>8292</v>
      </c>
      <c r="L10" s="110" t="s">
        <v>390</v>
      </c>
      <c r="M10" s="113" t="s">
        <v>2168</v>
      </c>
      <c r="N10" s="112">
        <v>37378</v>
      </c>
      <c r="O10" s="115">
        <v>2541.5</v>
      </c>
      <c r="P10" s="110" t="s">
        <v>363</v>
      </c>
      <c r="Q10" s="110" t="s">
        <v>1974</v>
      </c>
      <c r="R10"/>
      <c r="S10" s="4"/>
      <c r="T10" s="4"/>
      <c r="V10" s="4"/>
      <c r="W10" s="4"/>
      <c r="Y10" s="4"/>
      <c r="Z10" s="4"/>
      <c r="AB10" s="4"/>
      <c r="AC10" s="4"/>
      <c r="AE10" s="4"/>
      <c r="AF10" s="4"/>
      <c r="AH10" s="4"/>
      <c r="AI10" s="4"/>
      <c r="AK10" s="4"/>
      <c r="AL10" s="4"/>
      <c r="AN10" s="4"/>
      <c r="AO10" s="4"/>
      <c r="AQ10" s="4"/>
      <c r="AR10" s="4"/>
    </row>
    <row r="11" spans="1:44" ht="79.5" customHeight="1" x14ac:dyDescent="0.2">
      <c r="A11" s="110">
        <v>5111</v>
      </c>
      <c r="B11" s="111">
        <v>5</v>
      </c>
      <c r="C11" s="153" t="s">
        <v>996</v>
      </c>
      <c r="D11" s="110" t="s">
        <v>1775</v>
      </c>
      <c r="E11" s="110" t="s">
        <v>2346</v>
      </c>
      <c r="F11" s="110"/>
      <c r="G11" s="110"/>
      <c r="H11" s="110"/>
      <c r="I11" s="110" t="s">
        <v>649</v>
      </c>
      <c r="J11" s="110">
        <v>8462</v>
      </c>
      <c r="K11" s="110">
        <v>965</v>
      </c>
      <c r="L11" s="110" t="s">
        <v>69</v>
      </c>
      <c r="M11" s="113" t="s">
        <v>2159</v>
      </c>
      <c r="N11" s="112">
        <v>39433</v>
      </c>
      <c r="O11" s="115">
        <v>3795</v>
      </c>
      <c r="P11" s="111" t="s">
        <v>363</v>
      </c>
      <c r="Q11" s="110" t="s">
        <v>1974</v>
      </c>
      <c r="R11"/>
      <c r="S11" s="4"/>
      <c r="T11" s="4"/>
      <c r="V11" s="4"/>
      <c r="W11" s="4"/>
      <c r="Y11" s="4"/>
      <c r="Z11" s="4"/>
      <c r="AB11" s="4"/>
      <c r="AC11" s="4"/>
      <c r="AE11" s="4"/>
      <c r="AF11" s="4"/>
      <c r="AH11" s="4"/>
      <c r="AI11" s="4"/>
      <c r="AK11" s="4"/>
      <c r="AL11" s="4"/>
      <c r="AN11" s="4"/>
      <c r="AO11" s="4"/>
      <c r="AQ11" s="4"/>
      <c r="AR11" s="4"/>
    </row>
    <row r="12" spans="1:44" s="20" customFormat="1" ht="75.75" customHeight="1" x14ac:dyDescent="0.2">
      <c r="A12" s="110">
        <v>5641</v>
      </c>
      <c r="B12" s="111">
        <v>6</v>
      </c>
      <c r="C12" s="153" t="s">
        <v>1225</v>
      </c>
      <c r="D12" s="110" t="s">
        <v>1843</v>
      </c>
      <c r="E12" s="110" t="s">
        <v>2346</v>
      </c>
      <c r="F12" s="110" t="s">
        <v>520</v>
      </c>
      <c r="G12" s="110"/>
      <c r="H12" s="110"/>
      <c r="I12" s="110" t="s">
        <v>649</v>
      </c>
      <c r="J12" s="110">
        <v>8462</v>
      </c>
      <c r="K12" s="110">
        <v>965</v>
      </c>
      <c r="L12" s="110" t="s">
        <v>69</v>
      </c>
      <c r="M12" s="113" t="s">
        <v>2159</v>
      </c>
      <c r="N12" s="112">
        <v>39433</v>
      </c>
      <c r="O12" s="115">
        <v>3795</v>
      </c>
      <c r="P12" s="110" t="s">
        <v>363</v>
      </c>
      <c r="Q12" s="110" t="s">
        <v>1974</v>
      </c>
      <c r="R12"/>
      <c r="S12" s="4"/>
      <c r="T12" s="4"/>
      <c r="U12"/>
      <c r="V12" s="4"/>
      <c r="W12" s="4"/>
      <c r="X12"/>
      <c r="Y12" s="4"/>
      <c r="Z12" s="4"/>
      <c r="AA12"/>
      <c r="AB12" s="4"/>
      <c r="AC12" s="4"/>
      <c r="AD12"/>
      <c r="AE12" s="4"/>
      <c r="AF12" s="4"/>
      <c r="AG12"/>
      <c r="AH12" s="4"/>
      <c r="AI12" s="4"/>
      <c r="AJ12"/>
      <c r="AK12" s="4"/>
      <c r="AL12" s="4"/>
      <c r="AM12"/>
      <c r="AN12" s="4"/>
      <c r="AO12" s="4"/>
      <c r="AP12"/>
      <c r="AQ12" s="4"/>
      <c r="AR12" s="4"/>
    </row>
    <row r="13" spans="1:44" ht="49.5" customHeight="1" x14ac:dyDescent="0.2">
      <c r="A13" s="110">
        <v>5671</v>
      </c>
      <c r="B13" s="111">
        <v>7</v>
      </c>
      <c r="C13" s="153" t="s">
        <v>1764</v>
      </c>
      <c r="D13" s="110" t="s">
        <v>1765</v>
      </c>
      <c r="E13" s="110" t="s">
        <v>2346</v>
      </c>
      <c r="F13" s="110" t="s">
        <v>1752</v>
      </c>
      <c r="G13" s="110" t="s">
        <v>1754</v>
      </c>
      <c r="H13" s="110"/>
      <c r="I13" s="110" t="s">
        <v>583</v>
      </c>
      <c r="J13" s="110">
        <v>1243</v>
      </c>
      <c r="K13" s="110">
        <v>1189</v>
      </c>
      <c r="L13" s="110" t="s">
        <v>709</v>
      </c>
      <c r="M13" s="113" t="s">
        <v>2281</v>
      </c>
      <c r="N13" s="112">
        <v>40988</v>
      </c>
      <c r="O13" s="115">
        <v>6250</v>
      </c>
      <c r="P13" s="110" t="s">
        <v>2158</v>
      </c>
      <c r="Q13" s="110" t="s">
        <v>1974</v>
      </c>
      <c r="R13"/>
      <c r="S13" s="4"/>
      <c r="T13" s="4"/>
      <c r="V13" s="4"/>
      <c r="W13" s="4"/>
      <c r="Y13" s="4"/>
      <c r="Z13" s="4"/>
      <c r="AB13" s="4"/>
      <c r="AC13" s="4"/>
      <c r="AE13" s="4"/>
      <c r="AF13" s="4"/>
      <c r="AH13" s="4"/>
      <c r="AI13" s="4"/>
      <c r="AK13" s="4"/>
      <c r="AL13" s="4"/>
      <c r="AN13" s="4"/>
      <c r="AO13" s="4"/>
      <c r="AQ13" s="4"/>
      <c r="AR13" s="4"/>
    </row>
    <row r="14" spans="1:44" s="129" customFormat="1" ht="57" x14ac:dyDescent="0.2">
      <c r="A14" s="110">
        <v>51501</v>
      </c>
      <c r="B14" s="111">
        <v>8</v>
      </c>
      <c r="C14" s="153" t="s">
        <v>4911</v>
      </c>
      <c r="D14" s="110" t="s">
        <v>4912</v>
      </c>
      <c r="E14" s="110" t="s">
        <v>2344</v>
      </c>
      <c r="F14" s="110" t="s">
        <v>788</v>
      </c>
      <c r="G14" s="110" t="s">
        <v>4913</v>
      </c>
      <c r="H14" s="110" t="s">
        <v>4914</v>
      </c>
      <c r="I14" s="110" t="s">
        <v>1943</v>
      </c>
      <c r="J14" s="110">
        <v>5760</v>
      </c>
      <c r="K14" s="110">
        <v>4986</v>
      </c>
      <c r="L14" s="110" t="s">
        <v>2065</v>
      </c>
      <c r="M14" s="113" t="s">
        <v>4915</v>
      </c>
      <c r="N14" s="112">
        <v>41988</v>
      </c>
      <c r="O14" s="115">
        <v>12000.01</v>
      </c>
      <c r="P14" s="110" t="s">
        <v>242</v>
      </c>
      <c r="Q14" s="110" t="s">
        <v>1974</v>
      </c>
      <c r="R14"/>
      <c r="S14" s="4"/>
      <c r="T14" s="4"/>
      <c r="U14"/>
      <c r="V14" s="4"/>
      <c r="W14" s="4"/>
      <c r="X14"/>
      <c r="Y14" s="4"/>
      <c r="Z14" s="4"/>
      <c r="AA14"/>
      <c r="AB14" s="4"/>
      <c r="AC14" s="4"/>
      <c r="AD14"/>
      <c r="AE14" s="4"/>
      <c r="AF14" s="4"/>
      <c r="AG14"/>
      <c r="AH14" s="4"/>
      <c r="AI14" s="4"/>
      <c r="AJ14"/>
      <c r="AK14" s="4"/>
      <c r="AL14" s="4"/>
      <c r="AM14"/>
      <c r="AN14" s="4"/>
      <c r="AO14" s="4"/>
      <c r="AP14"/>
      <c r="AQ14" s="4"/>
      <c r="AR14" s="4"/>
    </row>
    <row r="15" spans="1:44" s="19" customFormat="1" ht="96" customHeight="1" x14ac:dyDescent="0.2">
      <c r="A15" s="110">
        <v>51501</v>
      </c>
      <c r="B15" s="111">
        <v>9</v>
      </c>
      <c r="C15" s="153" t="s">
        <v>4916</v>
      </c>
      <c r="D15" s="110" t="s">
        <v>2056</v>
      </c>
      <c r="E15" s="110" t="s">
        <v>2344</v>
      </c>
      <c r="F15" s="110" t="s">
        <v>2057</v>
      </c>
      <c r="G15" s="110" t="s">
        <v>2058</v>
      </c>
      <c r="H15" s="110" t="s">
        <v>4917</v>
      </c>
      <c r="I15" s="110" t="s">
        <v>92</v>
      </c>
      <c r="J15" s="110">
        <v>5761</v>
      </c>
      <c r="K15" s="110">
        <v>63167</v>
      </c>
      <c r="L15" s="110" t="s">
        <v>2065</v>
      </c>
      <c r="M15" s="113" t="s">
        <v>2036</v>
      </c>
      <c r="N15" s="112">
        <v>41988</v>
      </c>
      <c r="O15" s="115">
        <v>13999.99</v>
      </c>
      <c r="P15" s="110" t="s">
        <v>2158</v>
      </c>
      <c r="Q15" s="110" t="s">
        <v>1974</v>
      </c>
      <c r="R15"/>
      <c r="S15" s="4"/>
      <c r="T15" s="4"/>
      <c r="U15"/>
      <c r="V15" s="4"/>
      <c r="W15" s="4"/>
      <c r="X15"/>
      <c r="Y15" s="4"/>
      <c r="Z15" s="4"/>
      <c r="AA15"/>
      <c r="AB15" s="4"/>
      <c r="AC15" s="4"/>
      <c r="AD15"/>
      <c r="AE15" s="4"/>
      <c r="AF15" s="4"/>
      <c r="AG15"/>
      <c r="AH15" s="4"/>
      <c r="AI15" s="4"/>
      <c r="AJ15"/>
      <c r="AK15" s="4"/>
      <c r="AL15" s="4"/>
      <c r="AM15"/>
      <c r="AN15" s="4"/>
      <c r="AO15" s="4"/>
      <c r="AP15"/>
      <c r="AQ15" s="4"/>
      <c r="AR15" s="4"/>
    </row>
    <row r="16" spans="1:44" s="19" customFormat="1" ht="71.25" x14ac:dyDescent="0.2">
      <c r="A16" s="110">
        <v>51501</v>
      </c>
      <c r="B16" s="111">
        <v>10</v>
      </c>
      <c r="C16" s="153" t="s">
        <v>4918</v>
      </c>
      <c r="D16" s="110" t="s">
        <v>2056</v>
      </c>
      <c r="E16" s="110" t="s">
        <v>2344</v>
      </c>
      <c r="F16" s="110" t="s">
        <v>2057</v>
      </c>
      <c r="G16" s="110" t="s">
        <v>2058</v>
      </c>
      <c r="H16" s="110" t="s">
        <v>4919</v>
      </c>
      <c r="I16" s="110" t="s">
        <v>92</v>
      </c>
      <c r="J16" s="110">
        <v>5761</v>
      </c>
      <c r="K16" s="110">
        <v>63167</v>
      </c>
      <c r="L16" s="110" t="s">
        <v>2065</v>
      </c>
      <c r="M16" s="113" t="s">
        <v>2036</v>
      </c>
      <c r="N16" s="112">
        <v>41988</v>
      </c>
      <c r="O16" s="115">
        <v>13999.99</v>
      </c>
      <c r="P16" s="110" t="s">
        <v>242</v>
      </c>
      <c r="Q16" s="110" t="s">
        <v>1974</v>
      </c>
      <c r="R16"/>
      <c r="S16" s="4"/>
      <c r="T16" s="4"/>
      <c r="U16"/>
      <c r="V16" s="4"/>
      <c r="W16" s="4"/>
      <c r="X16"/>
      <c r="Y16" s="4"/>
      <c r="Z16" s="4"/>
      <c r="AA16"/>
      <c r="AB16" s="4"/>
      <c r="AC16" s="4"/>
      <c r="AD16"/>
      <c r="AE16" s="4"/>
      <c r="AF16" s="4"/>
      <c r="AG16"/>
      <c r="AH16" s="4"/>
      <c r="AI16" s="4"/>
      <c r="AJ16"/>
      <c r="AK16" s="4"/>
      <c r="AL16" s="4"/>
      <c r="AM16"/>
      <c r="AN16" s="4"/>
      <c r="AO16" s="4"/>
      <c r="AP16"/>
      <c r="AQ16" s="4"/>
      <c r="AR16" s="4"/>
    </row>
    <row r="17" spans="1:44" ht="57" x14ac:dyDescent="0.2">
      <c r="A17" s="110">
        <v>5671</v>
      </c>
      <c r="B17" s="111">
        <v>11</v>
      </c>
      <c r="C17" s="153" t="s">
        <v>3351</v>
      </c>
      <c r="D17" s="110" t="s">
        <v>3344</v>
      </c>
      <c r="E17" s="110" t="s">
        <v>2346</v>
      </c>
      <c r="F17" s="110" t="s">
        <v>2016</v>
      </c>
      <c r="G17" s="110" t="s">
        <v>3345</v>
      </c>
      <c r="H17" s="110" t="s">
        <v>3353</v>
      </c>
      <c r="I17" s="110" t="s">
        <v>92</v>
      </c>
      <c r="J17" s="110">
        <v>735</v>
      </c>
      <c r="K17" s="110">
        <v>26457</v>
      </c>
      <c r="L17" s="110" t="s">
        <v>3347</v>
      </c>
      <c r="M17" s="113" t="s">
        <v>2274</v>
      </c>
      <c r="N17" s="112">
        <v>42439</v>
      </c>
      <c r="O17" s="115">
        <v>12934</v>
      </c>
      <c r="P17" s="110" t="s">
        <v>2158</v>
      </c>
      <c r="Q17" s="110" t="s">
        <v>5395</v>
      </c>
      <c r="R17"/>
      <c r="S17" s="4"/>
      <c r="T17" s="4"/>
      <c r="V17" s="4"/>
      <c r="W17" s="4"/>
      <c r="Y17" s="4"/>
      <c r="Z17" s="4"/>
      <c r="AB17" s="4"/>
      <c r="AC17" s="4"/>
      <c r="AE17" s="4"/>
      <c r="AF17" s="4"/>
      <c r="AH17" s="4"/>
      <c r="AI17" s="4"/>
      <c r="AK17" s="4"/>
      <c r="AL17" s="4"/>
      <c r="AN17" s="4"/>
      <c r="AO17" s="4"/>
      <c r="AQ17" s="4"/>
      <c r="AR17" s="4"/>
    </row>
    <row r="18" spans="1:44" ht="57" x14ac:dyDescent="0.2">
      <c r="A18" s="110">
        <v>5191</v>
      </c>
      <c r="B18" s="111">
        <v>12</v>
      </c>
      <c r="C18" s="153" t="s">
        <v>3674</v>
      </c>
      <c r="D18" s="110" t="s">
        <v>3633</v>
      </c>
      <c r="E18" s="110" t="s">
        <v>2346</v>
      </c>
      <c r="F18" s="110" t="s">
        <v>14</v>
      </c>
      <c r="G18" s="110" t="s">
        <v>3675</v>
      </c>
      <c r="H18" s="110" t="s">
        <v>3676</v>
      </c>
      <c r="I18" s="110" t="s">
        <v>583</v>
      </c>
      <c r="J18" s="110" t="s">
        <v>3677</v>
      </c>
      <c r="K18" s="110" t="s">
        <v>3678</v>
      </c>
      <c r="L18" s="110" t="s">
        <v>3388</v>
      </c>
      <c r="M18" s="113" t="s">
        <v>2261</v>
      </c>
      <c r="N18" s="112" t="s">
        <v>3679</v>
      </c>
      <c r="O18" s="115">
        <v>13667.52</v>
      </c>
      <c r="P18" s="110" t="s">
        <v>242</v>
      </c>
      <c r="Q18" s="110" t="s">
        <v>1974</v>
      </c>
      <c r="R18"/>
      <c r="S18" s="4"/>
      <c r="T18" s="4"/>
      <c r="V18" s="4"/>
      <c r="W18" s="4"/>
      <c r="Y18" s="4"/>
      <c r="Z18" s="4"/>
      <c r="AB18" s="4"/>
      <c r="AC18" s="4"/>
      <c r="AE18" s="4"/>
      <c r="AF18" s="4"/>
      <c r="AH18" s="4"/>
      <c r="AI18" s="4"/>
      <c r="AK18" s="4"/>
      <c r="AL18" s="4"/>
      <c r="AN18" s="4"/>
      <c r="AO18" s="4"/>
      <c r="AQ18" s="4"/>
      <c r="AR18" s="4"/>
    </row>
    <row r="19" spans="1:44" s="79" customFormat="1" ht="63" customHeight="1" x14ac:dyDescent="0.2">
      <c r="A19" s="110">
        <v>51101</v>
      </c>
      <c r="B19" s="111">
        <v>13</v>
      </c>
      <c r="C19" s="153" t="s">
        <v>4081</v>
      </c>
      <c r="D19" s="110" t="s">
        <v>4082</v>
      </c>
      <c r="E19" s="110" t="s">
        <v>2345</v>
      </c>
      <c r="F19" s="110" t="s">
        <v>4083</v>
      </c>
      <c r="G19" s="110" t="s">
        <v>520</v>
      </c>
      <c r="H19" s="110" t="s">
        <v>647</v>
      </c>
      <c r="I19" s="110" t="s">
        <v>4084</v>
      </c>
      <c r="J19" s="110"/>
      <c r="K19" s="110"/>
      <c r="L19" s="110" t="s">
        <v>4085</v>
      </c>
      <c r="M19" s="113" t="s">
        <v>4086</v>
      </c>
      <c r="N19" s="112">
        <v>43593</v>
      </c>
      <c r="O19" s="115">
        <v>6585.9</v>
      </c>
      <c r="P19" s="110" t="s">
        <v>3955</v>
      </c>
      <c r="Q19" s="110" t="s">
        <v>1974</v>
      </c>
      <c r="R19"/>
      <c r="S19" s="4"/>
      <c r="T19" s="4"/>
      <c r="U19"/>
      <c r="V19" s="4"/>
      <c r="W19" s="4"/>
      <c r="X19"/>
      <c r="Y19" s="4"/>
      <c r="Z19" s="4"/>
      <c r="AA19"/>
      <c r="AB19" s="4"/>
      <c r="AC19" s="4"/>
      <c r="AD19"/>
      <c r="AE19" s="4"/>
      <c r="AF19" s="4"/>
      <c r="AG19"/>
      <c r="AH19" s="4"/>
      <c r="AI19" s="4"/>
      <c r="AJ19"/>
      <c r="AK19" s="4"/>
      <c r="AL19" s="4"/>
      <c r="AM19"/>
      <c r="AN19" s="4"/>
      <c r="AO19" s="4"/>
      <c r="AP19"/>
      <c r="AQ19" s="4"/>
      <c r="AR19" s="4"/>
    </row>
    <row r="20" spans="1:44" s="79" customFormat="1" ht="28.5" x14ac:dyDescent="0.2">
      <c r="A20" s="110">
        <v>51501</v>
      </c>
      <c r="B20" s="111">
        <v>14</v>
      </c>
      <c r="C20" s="153" t="s">
        <v>4044</v>
      </c>
      <c r="D20" s="110" t="s">
        <v>4026</v>
      </c>
      <c r="E20" s="110" t="s">
        <v>3958</v>
      </c>
      <c r="F20" s="110" t="s">
        <v>4027</v>
      </c>
      <c r="G20" s="110" t="s">
        <v>4028</v>
      </c>
      <c r="H20" s="110" t="s">
        <v>4029</v>
      </c>
      <c r="I20" s="110" t="s">
        <v>92</v>
      </c>
      <c r="J20" s="110"/>
      <c r="K20" s="110"/>
      <c r="L20" s="110" t="s">
        <v>3874</v>
      </c>
      <c r="M20" s="113">
        <v>38</v>
      </c>
      <c r="N20" s="112">
        <v>43530</v>
      </c>
      <c r="O20" s="115">
        <v>13920</v>
      </c>
      <c r="P20" s="110" t="s">
        <v>3955</v>
      </c>
      <c r="Q20" s="110" t="s">
        <v>1974</v>
      </c>
      <c r="R20"/>
      <c r="S20" s="4"/>
      <c r="T20" s="4"/>
      <c r="U20"/>
      <c r="V20" s="4"/>
      <c r="W20" s="4"/>
      <c r="X20"/>
      <c r="Y20" s="4"/>
      <c r="Z20" s="4"/>
      <c r="AA20"/>
      <c r="AB20" s="4"/>
      <c r="AC20" s="4"/>
      <c r="AD20"/>
      <c r="AE20" s="4"/>
      <c r="AF20" s="4"/>
      <c r="AG20"/>
      <c r="AH20" s="4"/>
      <c r="AI20" s="4"/>
      <c r="AJ20"/>
      <c r="AK20" s="4"/>
      <c r="AL20" s="4"/>
      <c r="AM20"/>
      <c r="AN20" s="4"/>
      <c r="AO20" s="4"/>
      <c r="AP20"/>
      <c r="AQ20" s="4"/>
      <c r="AR20" s="4"/>
    </row>
    <row r="21" spans="1:44" s="79" customFormat="1" ht="57" x14ac:dyDescent="0.2">
      <c r="A21" s="110">
        <v>51901</v>
      </c>
      <c r="B21" s="111">
        <v>15</v>
      </c>
      <c r="C21" s="153" t="s">
        <v>4229</v>
      </c>
      <c r="D21" s="110" t="s">
        <v>4230</v>
      </c>
      <c r="E21" s="110" t="s">
        <v>2345</v>
      </c>
      <c r="F21" s="110" t="s">
        <v>834</v>
      </c>
      <c r="G21" s="110" t="s">
        <v>4231</v>
      </c>
      <c r="H21" s="110" t="s">
        <v>4232</v>
      </c>
      <c r="I21" s="110" t="s">
        <v>583</v>
      </c>
      <c r="J21" s="110"/>
      <c r="K21" s="110"/>
      <c r="L21" s="110" t="s">
        <v>3968</v>
      </c>
      <c r="M21" s="113">
        <v>265</v>
      </c>
      <c r="N21" s="112">
        <v>43649</v>
      </c>
      <c r="O21" s="115">
        <v>12702</v>
      </c>
      <c r="P21" s="110" t="s">
        <v>3955</v>
      </c>
      <c r="Q21" s="110" t="s">
        <v>1974</v>
      </c>
      <c r="R21"/>
      <c r="S21" s="4"/>
      <c r="T21" s="4"/>
      <c r="U21"/>
      <c r="V21" s="4"/>
      <c r="W21" s="4"/>
      <c r="X21"/>
      <c r="Y21" s="4"/>
      <c r="Z21" s="4"/>
      <c r="AA21"/>
      <c r="AB21" s="4"/>
      <c r="AC21" s="4"/>
      <c r="AD21"/>
      <c r="AE21" s="4"/>
      <c r="AF21" s="4"/>
      <c r="AG21"/>
      <c r="AH21" s="4"/>
      <c r="AI21" s="4"/>
      <c r="AJ21"/>
      <c r="AK21" s="4"/>
      <c r="AL21" s="4"/>
      <c r="AM21"/>
      <c r="AN21" s="4"/>
      <c r="AO21" s="4"/>
      <c r="AP21"/>
      <c r="AQ21" s="4"/>
      <c r="AR21" s="4"/>
    </row>
    <row r="22" spans="1:44" s="79" customFormat="1" ht="57" x14ac:dyDescent="0.2">
      <c r="A22" s="110">
        <v>51501</v>
      </c>
      <c r="B22" s="111">
        <v>16</v>
      </c>
      <c r="C22" s="153" t="s">
        <v>4711</v>
      </c>
      <c r="D22" s="110" t="s">
        <v>4362</v>
      </c>
      <c r="E22" s="110" t="s">
        <v>4194</v>
      </c>
      <c r="F22" s="110" t="s">
        <v>2016</v>
      </c>
      <c r="G22" s="110" t="s">
        <v>4612</v>
      </c>
      <c r="H22" s="110" t="s">
        <v>4712</v>
      </c>
      <c r="I22" s="110" t="s">
        <v>197</v>
      </c>
      <c r="J22" s="110">
        <v>6241</v>
      </c>
      <c r="K22" s="110">
        <v>4064698533</v>
      </c>
      <c r="L22" s="110" t="s">
        <v>4521</v>
      </c>
      <c r="M22" s="113">
        <v>100</v>
      </c>
      <c r="N22" s="112">
        <v>44195</v>
      </c>
      <c r="O22" s="115">
        <v>16240</v>
      </c>
      <c r="P22" s="110" t="s">
        <v>3955</v>
      </c>
      <c r="Q22" s="110" t="s">
        <v>1974</v>
      </c>
      <c r="R22"/>
      <c r="S22" s="4"/>
      <c r="T22" s="4"/>
      <c r="U22"/>
      <c r="V22" s="4"/>
      <c r="W22" s="4"/>
      <c r="X22"/>
      <c r="Y22" s="4"/>
      <c r="Z22" s="4"/>
      <c r="AA22"/>
      <c r="AB22" s="4"/>
      <c r="AC22" s="4"/>
      <c r="AD22"/>
      <c r="AE22" s="4"/>
      <c r="AF22" s="4"/>
      <c r="AG22"/>
      <c r="AH22" s="4"/>
      <c r="AI22" s="4"/>
      <c r="AJ22"/>
      <c r="AK22" s="4"/>
      <c r="AL22" s="4"/>
      <c r="AM22"/>
      <c r="AN22" s="4"/>
      <c r="AO22" s="4"/>
      <c r="AP22"/>
      <c r="AQ22" s="4"/>
      <c r="AR22" s="4"/>
    </row>
    <row r="23" spans="1:44" s="79" customFormat="1" ht="57" x14ac:dyDescent="0.2">
      <c r="A23" s="110">
        <v>51501</v>
      </c>
      <c r="B23" s="111">
        <v>17</v>
      </c>
      <c r="C23" s="153" t="s">
        <v>4713</v>
      </c>
      <c r="D23" s="110" t="s">
        <v>4362</v>
      </c>
      <c r="E23" s="110" t="s">
        <v>4194</v>
      </c>
      <c r="F23" s="110" t="s">
        <v>2016</v>
      </c>
      <c r="G23" s="110" t="s">
        <v>4612</v>
      </c>
      <c r="H23" s="110" t="s">
        <v>4714</v>
      </c>
      <c r="I23" s="110" t="s">
        <v>197</v>
      </c>
      <c r="J23" s="110">
        <v>6241</v>
      </c>
      <c r="K23" s="110">
        <v>4064698533</v>
      </c>
      <c r="L23" s="110" t="s">
        <v>4521</v>
      </c>
      <c r="M23" s="113">
        <v>100</v>
      </c>
      <c r="N23" s="112">
        <v>44195</v>
      </c>
      <c r="O23" s="115">
        <v>16240</v>
      </c>
      <c r="P23" s="110" t="s">
        <v>3955</v>
      </c>
      <c r="Q23" s="110" t="s">
        <v>1974</v>
      </c>
      <c r="R23"/>
      <c r="S23" s="4"/>
      <c r="T23" s="4"/>
      <c r="U23"/>
      <c r="V23" s="4"/>
      <c r="W23" s="4"/>
      <c r="X23"/>
      <c r="Y23" s="4"/>
      <c r="Z23" s="4"/>
      <c r="AA23"/>
      <c r="AB23" s="4"/>
      <c r="AC23" s="4"/>
      <c r="AD23"/>
      <c r="AE23" s="4"/>
      <c r="AF23" s="4"/>
      <c r="AG23"/>
      <c r="AH23" s="4"/>
      <c r="AI23" s="4"/>
      <c r="AJ23"/>
      <c r="AK23" s="4"/>
      <c r="AL23" s="4"/>
      <c r="AM23"/>
      <c r="AN23" s="4"/>
      <c r="AO23" s="4"/>
      <c r="AP23"/>
      <c r="AQ23" s="4"/>
      <c r="AR23" s="4"/>
    </row>
    <row r="24" spans="1:44" s="79" customFormat="1" ht="57" x14ac:dyDescent="0.2">
      <c r="A24" s="110">
        <v>51501</v>
      </c>
      <c r="B24" s="111">
        <v>18</v>
      </c>
      <c r="C24" s="153" t="s">
        <v>5405</v>
      </c>
      <c r="D24" s="110" t="s">
        <v>5487</v>
      </c>
      <c r="E24" s="110" t="s">
        <v>2346</v>
      </c>
      <c r="F24" s="110" t="s">
        <v>5479</v>
      </c>
      <c r="G24" s="157" t="s">
        <v>5481</v>
      </c>
      <c r="H24" s="110" t="s">
        <v>5406</v>
      </c>
      <c r="I24" s="110" t="s">
        <v>92</v>
      </c>
      <c r="J24" s="110">
        <v>3044</v>
      </c>
      <c r="K24" s="110">
        <v>4066371998</v>
      </c>
      <c r="L24" s="110" t="s">
        <v>5365</v>
      </c>
      <c r="M24" s="113" t="s">
        <v>5371</v>
      </c>
      <c r="N24" s="112">
        <v>44749</v>
      </c>
      <c r="O24" s="115">
        <v>14523.2</v>
      </c>
      <c r="P24" s="110" t="s">
        <v>3955</v>
      </c>
      <c r="Q24" s="110" t="s">
        <v>1974</v>
      </c>
      <c r="R24"/>
      <c r="S24" s="4"/>
      <c r="T24" s="4"/>
      <c r="U24"/>
      <c r="V24" s="4"/>
      <c r="W24" s="4"/>
      <c r="X24"/>
      <c r="Y24" s="4"/>
      <c r="Z24" s="4"/>
      <c r="AA24"/>
      <c r="AB24" s="4"/>
      <c r="AC24" s="4"/>
      <c r="AD24"/>
      <c r="AE24" s="4"/>
      <c r="AF24" s="4"/>
      <c r="AG24"/>
      <c r="AH24" s="4"/>
      <c r="AI24" s="4"/>
      <c r="AJ24"/>
      <c r="AK24" s="4"/>
      <c r="AL24" s="4"/>
      <c r="AM24"/>
      <c r="AN24" s="4"/>
      <c r="AO24" s="4"/>
      <c r="AP24"/>
      <c r="AQ24" s="4"/>
      <c r="AR24" s="4"/>
    </row>
    <row r="25" spans="1:44" s="79" customFormat="1" ht="42.75" x14ac:dyDescent="0.2">
      <c r="A25" s="110">
        <v>51501</v>
      </c>
      <c r="B25" s="111">
        <v>19</v>
      </c>
      <c r="C25" s="153" t="s">
        <v>5388</v>
      </c>
      <c r="D25" s="110" t="s">
        <v>5384</v>
      </c>
      <c r="E25" s="110" t="s">
        <v>2346</v>
      </c>
      <c r="F25" s="110" t="s">
        <v>5385</v>
      </c>
      <c r="G25" s="110" t="s">
        <v>5387</v>
      </c>
      <c r="H25" s="110" t="s">
        <v>5386</v>
      </c>
      <c r="I25" s="110" t="s">
        <v>4056</v>
      </c>
      <c r="J25" s="110">
        <v>3044</v>
      </c>
      <c r="K25" s="110">
        <v>4066371998</v>
      </c>
      <c r="L25" s="110" t="s">
        <v>5365</v>
      </c>
      <c r="M25" s="113" t="s">
        <v>5371</v>
      </c>
      <c r="N25" s="112">
        <v>44749</v>
      </c>
      <c r="O25" s="115">
        <v>9164</v>
      </c>
      <c r="P25" s="110" t="s">
        <v>3955</v>
      </c>
      <c r="Q25" s="110" t="s">
        <v>5490</v>
      </c>
      <c r="R25"/>
      <c r="S25" s="4"/>
      <c r="T25" s="4"/>
      <c r="U25"/>
      <c r="V25" s="4"/>
      <c r="W25" s="4"/>
      <c r="X25"/>
      <c r="Y25" s="4"/>
      <c r="Z25" s="4"/>
      <c r="AA25"/>
      <c r="AB25" s="4"/>
      <c r="AC25" s="4"/>
      <c r="AD25"/>
      <c r="AE25" s="4"/>
      <c r="AF25" s="4"/>
      <c r="AG25"/>
      <c r="AH25" s="4"/>
      <c r="AI25" s="4"/>
      <c r="AJ25"/>
      <c r="AK25" s="4"/>
      <c r="AL25" s="4"/>
      <c r="AM25"/>
      <c r="AN25" s="4"/>
      <c r="AO25" s="4"/>
      <c r="AP25"/>
      <c r="AQ25" s="4"/>
      <c r="AR25" s="4"/>
    </row>
    <row r="26" spans="1:44" ht="65.25" customHeight="1" x14ac:dyDescent="0.2">
      <c r="A26" s="110">
        <v>51501</v>
      </c>
      <c r="B26" s="111">
        <v>20</v>
      </c>
      <c r="C26" s="176" t="s">
        <v>5440</v>
      </c>
      <c r="D26" s="110" t="s">
        <v>5486</v>
      </c>
      <c r="E26" s="110" t="s">
        <v>2346</v>
      </c>
      <c r="F26" s="110" t="s">
        <v>5477</v>
      </c>
      <c r="G26" s="110" t="s">
        <v>5478</v>
      </c>
      <c r="H26" s="110" t="s">
        <v>5467</v>
      </c>
      <c r="I26" s="110" t="s">
        <v>92</v>
      </c>
      <c r="J26" s="110">
        <v>3045</v>
      </c>
      <c r="K26" s="110">
        <v>4066371956</v>
      </c>
      <c r="L26" s="110" t="s">
        <v>5365</v>
      </c>
      <c r="M26" s="113" t="s">
        <v>5392</v>
      </c>
      <c r="N26" s="112">
        <v>44749</v>
      </c>
      <c r="O26" s="115">
        <v>14523.2</v>
      </c>
      <c r="P26" s="110" t="s">
        <v>3955</v>
      </c>
      <c r="Q26" s="110" t="s">
        <v>1974</v>
      </c>
      <c r="R26"/>
      <c r="S26" s="4"/>
      <c r="T26" s="4"/>
      <c r="V26" s="4"/>
      <c r="W26" s="4"/>
      <c r="Y26" s="4"/>
      <c r="Z26" s="4"/>
      <c r="AB26" s="4"/>
      <c r="AC26" s="4"/>
      <c r="AE26" s="4"/>
      <c r="AF26" s="4"/>
      <c r="AH26" s="4"/>
      <c r="AI26" s="4"/>
      <c r="AK26" s="4"/>
      <c r="AL26" s="4"/>
      <c r="AN26" s="4"/>
      <c r="AO26" s="4"/>
      <c r="AQ26" s="4"/>
      <c r="AR26" s="4"/>
    </row>
    <row r="27" spans="1:44" ht="25.5" x14ac:dyDescent="0.2">
      <c r="A27" s="382" t="s">
        <v>5008</v>
      </c>
      <c r="B27" s="383"/>
      <c r="C27" s="383"/>
      <c r="D27" s="383"/>
      <c r="E27" s="383"/>
      <c r="F27" s="383"/>
      <c r="G27" s="383"/>
      <c r="H27" s="383"/>
      <c r="I27" s="383"/>
      <c r="J27" s="383"/>
      <c r="K27" s="383"/>
      <c r="L27" s="383"/>
      <c r="M27" s="383"/>
      <c r="N27" s="383"/>
      <c r="O27" s="383"/>
      <c r="P27" s="383"/>
      <c r="Q27" s="383"/>
      <c r="R27"/>
      <c r="S27" s="4"/>
      <c r="T27" s="4"/>
      <c r="V27" s="4"/>
      <c r="W27" s="4"/>
      <c r="Y27" s="4"/>
      <c r="Z27" s="4"/>
      <c r="AB27" s="4"/>
      <c r="AC27" s="4"/>
      <c r="AE27" s="4"/>
      <c r="AF27" s="4"/>
      <c r="AH27" s="4"/>
      <c r="AI27" s="4"/>
      <c r="AK27" s="4"/>
      <c r="AL27" s="4"/>
      <c r="AN27" s="4"/>
      <c r="AO27" s="4"/>
      <c r="AQ27" s="4"/>
      <c r="AR27" s="4"/>
    </row>
    <row r="28" spans="1:44" s="79" customFormat="1" ht="42.75" x14ac:dyDescent="0.2">
      <c r="A28" s="110">
        <v>5671</v>
      </c>
      <c r="B28" s="165">
        <v>21</v>
      </c>
      <c r="C28" s="153" t="s">
        <v>3352</v>
      </c>
      <c r="D28" s="110" t="s">
        <v>3344</v>
      </c>
      <c r="E28" s="110" t="s">
        <v>2346</v>
      </c>
      <c r="F28" s="110" t="s">
        <v>2016</v>
      </c>
      <c r="G28" s="110" t="s">
        <v>3345</v>
      </c>
      <c r="H28" s="110" t="s">
        <v>3354</v>
      </c>
      <c r="I28" s="110" t="s">
        <v>92</v>
      </c>
      <c r="J28" s="110">
        <v>735</v>
      </c>
      <c r="K28" s="110">
        <v>26457</v>
      </c>
      <c r="L28" s="110" t="s">
        <v>3347</v>
      </c>
      <c r="M28" s="113" t="s">
        <v>2274</v>
      </c>
      <c r="N28" s="112">
        <v>42439</v>
      </c>
      <c r="O28" s="115">
        <v>12934</v>
      </c>
      <c r="P28" s="110" t="s">
        <v>242</v>
      </c>
      <c r="Q28" s="110" t="s">
        <v>4718</v>
      </c>
      <c r="R28"/>
      <c r="S28" s="4"/>
      <c r="T28" s="4"/>
      <c r="U28"/>
      <c r="V28" s="4"/>
      <c r="W28" s="4"/>
      <c r="X28"/>
      <c r="Y28" s="4"/>
      <c r="Z28" s="4"/>
      <c r="AA28"/>
      <c r="AB28" s="4"/>
      <c r="AC28" s="4"/>
      <c r="AD28"/>
      <c r="AE28" s="4"/>
      <c r="AF28" s="4"/>
      <c r="AG28"/>
      <c r="AH28" s="4"/>
      <c r="AI28" s="4"/>
      <c r="AJ28"/>
      <c r="AK28" s="4"/>
      <c r="AL28" s="4"/>
      <c r="AM28"/>
      <c r="AN28" s="4"/>
      <c r="AO28" s="4"/>
      <c r="AP28"/>
      <c r="AQ28" s="4"/>
      <c r="AR28" s="4"/>
    </row>
    <row r="29" spans="1:44" s="79" customFormat="1" ht="57" x14ac:dyDescent="0.2">
      <c r="A29" s="161">
        <v>51501</v>
      </c>
      <c r="B29" s="111">
        <v>22</v>
      </c>
      <c r="C29" s="174" t="s">
        <v>4715</v>
      </c>
      <c r="D29" s="161" t="s">
        <v>4362</v>
      </c>
      <c r="E29" s="161" t="s">
        <v>4194</v>
      </c>
      <c r="F29" s="161" t="s">
        <v>2016</v>
      </c>
      <c r="G29" s="161" t="s">
        <v>4649</v>
      </c>
      <c r="H29" s="161" t="s">
        <v>4716</v>
      </c>
      <c r="I29" s="161" t="s">
        <v>4717</v>
      </c>
      <c r="J29" s="161">
        <v>6241</v>
      </c>
      <c r="K29" s="161">
        <v>4064698533</v>
      </c>
      <c r="L29" s="161" t="s">
        <v>4521</v>
      </c>
      <c r="M29" s="162">
        <v>100</v>
      </c>
      <c r="N29" s="163">
        <v>44195</v>
      </c>
      <c r="O29" s="164">
        <v>16240</v>
      </c>
      <c r="P29" s="161" t="s">
        <v>3955</v>
      </c>
      <c r="Q29" s="161" t="s">
        <v>4718</v>
      </c>
      <c r="R29"/>
      <c r="S29" s="4"/>
      <c r="T29" s="4"/>
      <c r="U29"/>
      <c r="V29" s="4"/>
      <c r="W29" s="4"/>
      <c r="X29"/>
      <c r="Y29" s="4"/>
      <c r="Z29" s="4"/>
      <c r="AA29"/>
      <c r="AB29" s="4"/>
      <c r="AC29" s="4"/>
      <c r="AD29"/>
      <c r="AE29" s="4"/>
      <c r="AF29" s="4"/>
      <c r="AG29"/>
      <c r="AH29" s="4"/>
      <c r="AI29" s="4"/>
      <c r="AJ29"/>
      <c r="AK29" s="4"/>
      <c r="AL29" s="4"/>
      <c r="AM29"/>
      <c r="AN29" s="4"/>
      <c r="AO29" s="4"/>
      <c r="AP29"/>
      <c r="AQ29" s="4"/>
      <c r="AR29" s="4"/>
    </row>
    <row r="30" spans="1:44" s="109" customFormat="1" ht="53.25" customHeight="1" x14ac:dyDescent="0.2">
      <c r="A30" s="110">
        <v>51501</v>
      </c>
      <c r="B30" s="165">
        <v>23</v>
      </c>
      <c r="C30" s="153" t="s">
        <v>5417</v>
      </c>
      <c r="D30" s="110" t="s">
        <v>5418</v>
      </c>
      <c r="E30" s="110" t="s">
        <v>2346</v>
      </c>
      <c r="F30" s="110" t="s">
        <v>788</v>
      </c>
      <c r="G30" s="110" t="s">
        <v>5419</v>
      </c>
      <c r="H30" s="110" t="s">
        <v>5420</v>
      </c>
      <c r="I30" s="110" t="s">
        <v>4191</v>
      </c>
      <c r="J30" s="110">
        <v>3045</v>
      </c>
      <c r="K30" s="110">
        <v>4066371956</v>
      </c>
      <c r="L30" s="110" t="s">
        <v>5365</v>
      </c>
      <c r="M30" s="113" t="s">
        <v>5392</v>
      </c>
      <c r="N30" s="112">
        <v>44749</v>
      </c>
      <c r="O30" s="115">
        <v>8594.09</v>
      </c>
      <c r="P30" s="110" t="s">
        <v>28</v>
      </c>
      <c r="Q30" s="110" t="s">
        <v>4718</v>
      </c>
      <c r="R30"/>
      <c r="S30" s="4"/>
      <c r="T30" s="4"/>
      <c r="U30"/>
      <c r="V30" s="4"/>
      <c r="W30" s="4"/>
      <c r="X30"/>
      <c r="Y30" s="4"/>
      <c r="Z30" s="4"/>
      <c r="AA30"/>
      <c r="AB30" s="4"/>
      <c r="AC30" s="4"/>
      <c r="AD30"/>
      <c r="AE30" s="4"/>
      <c r="AF30" s="4"/>
      <c r="AG30"/>
      <c r="AH30" s="4"/>
      <c r="AI30" s="4"/>
      <c r="AJ30"/>
      <c r="AK30" s="4"/>
      <c r="AL30" s="4"/>
      <c r="AM30"/>
      <c r="AN30" s="4"/>
      <c r="AO30" s="4"/>
      <c r="AP30"/>
      <c r="AQ30" s="4"/>
      <c r="AR30" s="4"/>
    </row>
    <row r="31" spans="1:44" ht="35.25" customHeight="1" x14ac:dyDescent="0.2">
      <c r="A31" s="387" t="s">
        <v>5009</v>
      </c>
      <c r="B31" s="386"/>
      <c r="C31" s="386"/>
      <c r="D31" s="386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/>
      <c r="S31" s="4"/>
      <c r="T31" s="4"/>
      <c r="V31" s="4"/>
      <c r="W31" s="4"/>
      <c r="Y31" s="4"/>
      <c r="Z31" s="4"/>
      <c r="AB31" s="4"/>
      <c r="AC31" s="4"/>
      <c r="AE31" s="4"/>
      <c r="AF31" s="4"/>
      <c r="AH31" s="4"/>
      <c r="AI31" s="4"/>
      <c r="AK31" s="4"/>
      <c r="AL31" s="4"/>
      <c r="AN31" s="4"/>
      <c r="AO31" s="4"/>
      <c r="AQ31" s="4"/>
      <c r="AR31" s="4"/>
    </row>
    <row r="32" spans="1:44" ht="60.75" customHeight="1" x14ac:dyDescent="0.2">
      <c r="A32" s="110">
        <v>5111</v>
      </c>
      <c r="B32" s="111">
        <v>24</v>
      </c>
      <c r="C32" s="153" t="s">
        <v>1215</v>
      </c>
      <c r="D32" s="110" t="s">
        <v>447</v>
      </c>
      <c r="E32" s="110" t="s">
        <v>2345</v>
      </c>
      <c r="F32" s="110"/>
      <c r="G32" s="110"/>
      <c r="H32" s="110"/>
      <c r="I32" s="110" t="s">
        <v>516</v>
      </c>
      <c r="J32" s="110">
        <v>0</v>
      </c>
      <c r="K32" s="110">
        <v>0</v>
      </c>
      <c r="L32" s="110"/>
      <c r="M32" s="113" t="s">
        <v>492</v>
      </c>
      <c r="N32" s="112">
        <v>35795</v>
      </c>
      <c r="O32" s="115">
        <v>267.14999999999998</v>
      </c>
      <c r="P32" s="110" t="s">
        <v>363</v>
      </c>
      <c r="Q32" s="110" t="s">
        <v>3375</v>
      </c>
      <c r="R32"/>
      <c r="S32" s="4"/>
      <c r="T32" s="4"/>
      <c r="V32" s="4"/>
      <c r="W32" s="4"/>
      <c r="Y32" s="4"/>
      <c r="Z32" s="4"/>
      <c r="AB32" s="4"/>
      <c r="AC32" s="4"/>
      <c r="AE32" s="4"/>
      <c r="AF32" s="4"/>
      <c r="AH32" s="4"/>
      <c r="AI32" s="4"/>
      <c r="AK32" s="4"/>
      <c r="AL32" s="4"/>
      <c r="AN32" s="4"/>
      <c r="AO32" s="4"/>
      <c r="AQ32" s="4"/>
      <c r="AR32" s="4"/>
    </row>
    <row r="33" spans="1:44" ht="55.5" customHeight="1" x14ac:dyDescent="0.2">
      <c r="A33" s="110">
        <v>5111</v>
      </c>
      <c r="B33" s="111">
        <v>25</v>
      </c>
      <c r="C33" s="153" t="s">
        <v>1215</v>
      </c>
      <c r="D33" s="110" t="s">
        <v>202</v>
      </c>
      <c r="E33" s="110" t="s">
        <v>2345</v>
      </c>
      <c r="F33" s="110" t="s">
        <v>520</v>
      </c>
      <c r="G33" s="110"/>
      <c r="H33" s="110"/>
      <c r="I33" s="110" t="s">
        <v>93</v>
      </c>
      <c r="J33" s="110">
        <v>0</v>
      </c>
      <c r="K33" s="110">
        <v>0</v>
      </c>
      <c r="L33" s="110"/>
      <c r="M33" s="113" t="s">
        <v>334</v>
      </c>
      <c r="N33" s="112">
        <v>35795</v>
      </c>
      <c r="O33" s="115">
        <v>181.88</v>
      </c>
      <c r="P33" s="110" t="s">
        <v>363</v>
      </c>
      <c r="Q33" s="110" t="s">
        <v>3375</v>
      </c>
      <c r="R33"/>
      <c r="S33" s="4"/>
      <c r="T33" s="4"/>
      <c r="V33" s="4"/>
      <c r="W33" s="4"/>
      <c r="Y33" s="4"/>
      <c r="Z33" s="4"/>
      <c r="AB33" s="4"/>
      <c r="AC33" s="4"/>
      <c r="AE33" s="4"/>
      <c r="AF33" s="4"/>
      <c r="AH33" s="4"/>
      <c r="AI33" s="4"/>
      <c r="AK33" s="4"/>
      <c r="AL33" s="4"/>
      <c r="AN33" s="4"/>
      <c r="AO33" s="4"/>
      <c r="AQ33" s="4"/>
      <c r="AR33" s="4"/>
    </row>
    <row r="34" spans="1:44" ht="55.5" customHeight="1" x14ac:dyDescent="0.2">
      <c r="A34" s="110">
        <v>5111</v>
      </c>
      <c r="B34" s="111">
        <v>26</v>
      </c>
      <c r="C34" s="153" t="s">
        <v>1214</v>
      </c>
      <c r="D34" s="110" t="s">
        <v>540</v>
      </c>
      <c r="E34" s="110" t="s">
        <v>2345</v>
      </c>
      <c r="F34" s="110" t="s">
        <v>520</v>
      </c>
      <c r="G34" s="110"/>
      <c r="H34" s="110"/>
      <c r="I34" s="110" t="s">
        <v>93</v>
      </c>
      <c r="J34" s="110">
        <v>0</v>
      </c>
      <c r="K34" s="110">
        <v>0</v>
      </c>
      <c r="L34" s="110"/>
      <c r="M34" s="113" t="s">
        <v>334</v>
      </c>
      <c r="N34" s="112">
        <v>35795</v>
      </c>
      <c r="O34" s="115">
        <v>181.88</v>
      </c>
      <c r="P34" s="110" t="s">
        <v>363</v>
      </c>
      <c r="Q34" s="110" t="s">
        <v>3375</v>
      </c>
      <c r="R34"/>
      <c r="S34" s="4"/>
      <c r="T34" s="4"/>
      <c r="V34" s="4"/>
      <c r="W34" s="4"/>
      <c r="Y34" s="4"/>
      <c r="Z34" s="4"/>
      <c r="AB34" s="4"/>
      <c r="AC34" s="4"/>
      <c r="AE34" s="4"/>
      <c r="AF34" s="4"/>
      <c r="AH34" s="4"/>
      <c r="AI34" s="4"/>
      <c r="AK34" s="4"/>
      <c r="AL34" s="4"/>
      <c r="AN34" s="4"/>
      <c r="AO34" s="4"/>
      <c r="AQ34" s="4"/>
      <c r="AR34" s="4"/>
    </row>
    <row r="35" spans="1:44" ht="57" x14ac:dyDescent="0.2">
      <c r="A35" s="110">
        <v>5111</v>
      </c>
      <c r="B35" s="111">
        <v>27</v>
      </c>
      <c r="C35" s="153" t="s">
        <v>1337</v>
      </c>
      <c r="D35" s="110" t="s">
        <v>545</v>
      </c>
      <c r="E35" s="110" t="s">
        <v>2344</v>
      </c>
      <c r="F35" s="110" t="s">
        <v>36</v>
      </c>
      <c r="G35" s="110"/>
      <c r="H35" s="110"/>
      <c r="I35" s="110" t="s">
        <v>187</v>
      </c>
      <c r="J35" s="110">
        <v>5847</v>
      </c>
      <c r="K35" s="110">
        <v>0</v>
      </c>
      <c r="L35" s="110"/>
      <c r="M35" s="113" t="s">
        <v>2269</v>
      </c>
      <c r="N35" s="112">
        <v>36720</v>
      </c>
      <c r="O35" s="115">
        <v>3105</v>
      </c>
      <c r="P35" s="110" t="s">
        <v>363</v>
      </c>
      <c r="Q35" s="110" t="s">
        <v>3375</v>
      </c>
      <c r="R35"/>
      <c r="S35" s="4"/>
      <c r="T35" s="4"/>
      <c r="V35" s="4"/>
      <c r="W35" s="4"/>
      <c r="Y35" s="4"/>
      <c r="Z35" s="4"/>
      <c r="AB35" s="4"/>
      <c r="AC35" s="4"/>
      <c r="AE35" s="4"/>
      <c r="AF35" s="4"/>
      <c r="AH35" s="4"/>
      <c r="AI35" s="4"/>
      <c r="AK35" s="4"/>
      <c r="AL35" s="4"/>
      <c r="AN35" s="4"/>
      <c r="AO35" s="4"/>
      <c r="AQ35" s="4"/>
      <c r="AR35" s="4"/>
    </row>
    <row r="36" spans="1:44" ht="84.75" customHeight="1" x14ac:dyDescent="0.2">
      <c r="A36" s="110">
        <v>5151</v>
      </c>
      <c r="B36" s="111">
        <v>28</v>
      </c>
      <c r="C36" s="153" t="s">
        <v>5203</v>
      </c>
      <c r="D36" s="110" t="s">
        <v>1837</v>
      </c>
      <c r="E36" s="110" t="s">
        <v>2345</v>
      </c>
      <c r="F36" s="110"/>
      <c r="G36" s="110"/>
      <c r="H36" s="110"/>
      <c r="I36" s="110" t="s">
        <v>516</v>
      </c>
      <c r="J36" s="110">
        <v>2159</v>
      </c>
      <c r="K36" s="110">
        <v>0</v>
      </c>
      <c r="L36" s="110"/>
      <c r="M36" s="113" t="s">
        <v>2205</v>
      </c>
      <c r="N36" s="112">
        <v>37014</v>
      </c>
      <c r="O36" s="115">
        <v>2300</v>
      </c>
      <c r="P36" s="110" t="s">
        <v>363</v>
      </c>
      <c r="Q36" s="110" t="s">
        <v>3375</v>
      </c>
      <c r="R36"/>
      <c r="S36" s="4"/>
      <c r="T36" s="4"/>
      <c r="V36" s="4"/>
      <c r="W36" s="4"/>
      <c r="Y36" s="4"/>
      <c r="Z36" s="4"/>
      <c r="AB36" s="4"/>
      <c r="AC36" s="4"/>
      <c r="AE36" s="4"/>
      <c r="AF36" s="4"/>
      <c r="AH36" s="4"/>
      <c r="AI36" s="4"/>
      <c r="AK36" s="4"/>
      <c r="AL36" s="4"/>
      <c r="AN36" s="4"/>
      <c r="AO36" s="4"/>
      <c r="AQ36" s="4"/>
      <c r="AR36" s="4"/>
    </row>
    <row r="37" spans="1:44" ht="54.75" customHeight="1" x14ac:dyDescent="0.2">
      <c r="A37" s="110">
        <v>5641</v>
      </c>
      <c r="B37" s="111">
        <v>29</v>
      </c>
      <c r="C37" s="153" t="s">
        <v>1240</v>
      </c>
      <c r="D37" s="110" t="s">
        <v>543</v>
      </c>
      <c r="E37" s="110" t="s">
        <v>2345</v>
      </c>
      <c r="F37" s="110" t="s">
        <v>515</v>
      </c>
      <c r="G37" s="110" t="s">
        <v>157</v>
      </c>
      <c r="H37" s="110" t="s">
        <v>372</v>
      </c>
      <c r="I37" s="110" t="s">
        <v>659</v>
      </c>
      <c r="J37" s="110">
        <v>3477</v>
      </c>
      <c r="K37" s="110">
        <v>0</v>
      </c>
      <c r="L37" s="110"/>
      <c r="M37" s="113" t="s">
        <v>2276</v>
      </c>
      <c r="N37" s="112">
        <v>37048</v>
      </c>
      <c r="O37" s="115">
        <v>885.5</v>
      </c>
      <c r="P37" s="110" t="s">
        <v>363</v>
      </c>
      <c r="Q37" s="110" t="s">
        <v>3375</v>
      </c>
      <c r="R37"/>
      <c r="S37" s="4"/>
      <c r="T37" s="4"/>
      <c r="V37" s="4"/>
      <c r="W37" s="4"/>
      <c r="Y37" s="4"/>
      <c r="Z37" s="4"/>
      <c r="AB37" s="4"/>
      <c r="AC37" s="4"/>
      <c r="AE37" s="4"/>
      <c r="AF37" s="4"/>
      <c r="AH37" s="4"/>
      <c r="AI37" s="4"/>
      <c r="AK37" s="4"/>
      <c r="AL37" s="4"/>
      <c r="AN37" s="4"/>
      <c r="AO37" s="4"/>
      <c r="AQ37" s="4"/>
      <c r="AR37" s="4"/>
    </row>
    <row r="38" spans="1:44" ht="53.25" customHeight="1" x14ac:dyDescent="0.2">
      <c r="A38" s="110">
        <v>5671</v>
      </c>
      <c r="B38" s="111">
        <v>30</v>
      </c>
      <c r="C38" s="153" t="s">
        <v>1216</v>
      </c>
      <c r="D38" s="110" t="s">
        <v>270</v>
      </c>
      <c r="E38" s="110" t="s">
        <v>2346</v>
      </c>
      <c r="F38" s="110" t="s">
        <v>250</v>
      </c>
      <c r="G38" s="110">
        <v>1009</v>
      </c>
      <c r="H38" s="110"/>
      <c r="I38" s="110" t="s">
        <v>486</v>
      </c>
      <c r="J38" s="110">
        <v>2419</v>
      </c>
      <c r="K38" s="110">
        <v>8292</v>
      </c>
      <c r="L38" s="110" t="s">
        <v>390</v>
      </c>
      <c r="M38" s="113" t="s">
        <v>2168</v>
      </c>
      <c r="N38" s="112">
        <v>37378</v>
      </c>
      <c r="O38" s="115">
        <v>2541.5</v>
      </c>
      <c r="P38" s="110" t="s">
        <v>363</v>
      </c>
      <c r="Q38" s="110" t="s">
        <v>3375</v>
      </c>
      <c r="R38"/>
      <c r="S38" s="4"/>
      <c r="T38" s="4"/>
      <c r="V38" s="4"/>
      <c r="W38" s="4"/>
      <c r="Y38" s="4"/>
      <c r="Z38" s="4"/>
      <c r="AB38" s="4"/>
      <c r="AC38" s="4"/>
      <c r="AE38" s="4"/>
      <c r="AF38" s="4"/>
      <c r="AH38" s="4"/>
      <c r="AI38" s="4"/>
      <c r="AK38" s="4"/>
      <c r="AL38" s="4"/>
      <c r="AN38" s="4"/>
      <c r="AO38" s="4"/>
      <c r="AQ38" s="4"/>
      <c r="AR38" s="4"/>
    </row>
    <row r="39" spans="1:44" ht="54" customHeight="1" x14ac:dyDescent="0.2">
      <c r="A39" s="110">
        <v>5191</v>
      </c>
      <c r="B39" s="111">
        <v>31</v>
      </c>
      <c r="C39" s="153" t="s">
        <v>1217</v>
      </c>
      <c r="D39" s="110" t="s">
        <v>270</v>
      </c>
      <c r="E39" s="110" t="s">
        <v>2346</v>
      </c>
      <c r="F39" s="110" t="s">
        <v>185</v>
      </c>
      <c r="G39" s="110">
        <v>1009</v>
      </c>
      <c r="H39" s="110"/>
      <c r="I39" s="110" t="s">
        <v>486</v>
      </c>
      <c r="J39" s="110">
        <v>5552</v>
      </c>
      <c r="K39" s="110">
        <v>8423</v>
      </c>
      <c r="L39" s="110" t="s">
        <v>390</v>
      </c>
      <c r="M39" s="113" t="s">
        <v>2270</v>
      </c>
      <c r="N39" s="112">
        <v>37470</v>
      </c>
      <c r="O39" s="115">
        <v>2541.5</v>
      </c>
      <c r="P39" s="110" t="s">
        <v>363</v>
      </c>
      <c r="Q39" s="110" t="s">
        <v>3375</v>
      </c>
      <c r="R39"/>
      <c r="S39" s="4"/>
      <c r="T39" s="4"/>
      <c r="V39" s="4"/>
      <c r="W39" s="4"/>
      <c r="Y39" s="4"/>
      <c r="Z39" s="4"/>
      <c r="AB39" s="4"/>
      <c r="AC39" s="4"/>
      <c r="AE39" s="4"/>
      <c r="AF39" s="4"/>
      <c r="AH39" s="4"/>
      <c r="AI39" s="4"/>
      <c r="AK39" s="4"/>
      <c r="AL39" s="4"/>
      <c r="AN39" s="4"/>
      <c r="AO39" s="4"/>
      <c r="AQ39" s="4"/>
      <c r="AR39" s="4"/>
    </row>
    <row r="40" spans="1:44" ht="56.25" customHeight="1" x14ac:dyDescent="0.2">
      <c r="A40" s="110">
        <v>5191</v>
      </c>
      <c r="B40" s="111">
        <v>32</v>
      </c>
      <c r="C40" s="153" t="s">
        <v>1218</v>
      </c>
      <c r="D40" s="110" t="s">
        <v>270</v>
      </c>
      <c r="E40" s="110" t="s">
        <v>2346</v>
      </c>
      <c r="F40" s="110" t="s">
        <v>185</v>
      </c>
      <c r="G40" s="110">
        <v>1009</v>
      </c>
      <c r="H40" s="110"/>
      <c r="I40" s="110" t="s">
        <v>486</v>
      </c>
      <c r="J40" s="110">
        <v>5552</v>
      </c>
      <c r="K40" s="110">
        <v>8423</v>
      </c>
      <c r="L40" s="110" t="s">
        <v>390</v>
      </c>
      <c r="M40" s="113" t="s">
        <v>2270</v>
      </c>
      <c r="N40" s="112">
        <v>37470</v>
      </c>
      <c r="O40" s="115">
        <v>2541.5</v>
      </c>
      <c r="P40" s="110" t="s">
        <v>363</v>
      </c>
      <c r="Q40" s="110" t="s">
        <v>3375</v>
      </c>
      <c r="R40"/>
      <c r="S40" s="4"/>
      <c r="T40" s="4"/>
      <c r="V40" s="4"/>
      <c r="W40" s="4"/>
      <c r="Y40" s="4"/>
      <c r="Z40" s="4"/>
      <c r="AB40" s="4"/>
      <c r="AC40" s="4"/>
      <c r="AE40" s="4"/>
      <c r="AF40" s="4"/>
      <c r="AH40" s="4"/>
      <c r="AI40" s="4"/>
      <c r="AK40" s="4"/>
      <c r="AL40" s="4"/>
      <c r="AN40" s="4"/>
      <c r="AO40" s="4"/>
      <c r="AQ40" s="4"/>
      <c r="AR40" s="4"/>
    </row>
    <row r="41" spans="1:44" ht="51.75" customHeight="1" x14ac:dyDescent="0.2">
      <c r="A41" s="110">
        <v>5191</v>
      </c>
      <c r="B41" s="111">
        <v>33</v>
      </c>
      <c r="C41" s="153" t="s">
        <v>1250</v>
      </c>
      <c r="D41" s="110" t="s">
        <v>579</v>
      </c>
      <c r="E41" s="110" t="s">
        <v>2346</v>
      </c>
      <c r="F41" s="110" t="s">
        <v>520</v>
      </c>
      <c r="G41" s="110"/>
      <c r="H41" s="110"/>
      <c r="I41" s="110" t="s">
        <v>653</v>
      </c>
      <c r="J41" s="110">
        <v>8021</v>
      </c>
      <c r="K41" s="110">
        <v>860</v>
      </c>
      <c r="L41" s="110" t="s">
        <v>69</v>
      </c>
      <c r="M41" s="113" t="s">
        <v>2153</v>
      </c>
      <c r="N41" s="112">
        <v>39401</v>
      </c>
      <c r="O41" s="115">
        <v>1265</v>
      </c>
      <c r="P41" s="110" t="s">
        <v>363</v>
      </c>
      <c r="Q41" s="110" t="s">
        <v>3375</v>
      </c>
      <c r="R41"/>
      <c r="S41" s="4"/>
      <c r="T41" s="4"/>
      <c r="V41" s="4"/>
      <c r="W41" s="4"/>
      <c r="Y41" s="4"/>
      <c r="Z41" s="4"/>
      <c r="AB41" s="4"/>
      <c r="AC41" s="4"/>
      <c r="AE41" s="4"/>
      <c r="AF41" s="4"/>
      <c r="AH41" s="4"/>
      <c r="AI41" s="4"/>
      <c r="AK41" s="4"/>
      <c r="AL41" s="4"/>
      <c r="AN41" s="4"/>
      <c r="AO41" s="4"/>
      <c r="AQ41" s="4"/>
      <c r="AR41" s="4"/>
    </row>
    <row r="42" spans="1:44" ht="65.25" customHeight="1" x14ac:dyDescent="0.2">
      <c r="A42" s="110">
        <v>5671</v>
      </c>
      <c r="B42" s="111">
        <v>34</v>
      </c>
      <c r="C42" s="153" t="s">
        <v>1254</v>
      </c>
      <c r="D42" s="110" t="s">
        <v>848</v>
      </c>
      <c r="E42" s="110" t="s">
        <v>2346</v>
      </c>
      <c r="F42" s="110" t="s">
        <v>849</v>
      </c>
      <c r="G42" s="110"/>
      <c r="H42" s="110" t="s">
        <v>850</v>
      </c>
      <c r="I42" s="110" t="s">
        <v>583</v>
      </c>
      <c r="J42" s="110">
        <v>4610</v>
      </c>
      <c r="K42" s="110">
        <v>891</v>
      </c>
      <c r="L42" s="110" t="s">
        <v>847</v>
      </c>
      <c r="M42" s="113" t="s">
        <v>851</v>
      </c>
      <c r="N42" s="112">
        <v>40760</v>
      </c>
      <c r="O42" s="115">
        <v>4305.92</v>
      </c>
      <c r="P42" s="110" t="s">
        <v>242</v>
      </c>
      <c r="Q42" s="110" t="s">
        <v>3375</v>
      </c>
      <c r="R42"/>
      <c r="S42" s="4"/>
      <c r="T42" s="4"/>
      <c r="V42" s="4"/>
      <c r="W42" s="4"/>
      <c r="Y42" s="4"/>
      <c r="Z42" s="4"/>
      <c r="AB42" s="4"/>
      <c r="AC42" s="4"/>
      <c r="AE42" s="4"/>
      <c r="AF42" s="4"/>
      <c r="AH42" s="4"/>
      <c r="AI42" s="4"/>
      <c r="AK42" s="4"/>
      <c r="AL42" s="4"/>
      <c r="AN42" s="4"/>
      <c r="AO42" s="4"/>
      <c r="AQ42" s="4"/>
      <c r="AR42" s="4"/>
    </row>
    <row r="43" spans="1:44" s="79" customFormat="1" ht="41.25" customHeight="1" x14ac:dyDescent="0.2">
      <c r="A43" s="110">
        <v>5151</v>
      </c>
      <c r="B43" s="111">
        <v>35</v>
      </c>
      <c r="C43" s="153" t="s">
        <v>1905</v>
      </c>
      <c r="D43" s="110" t="s">
        <v>1896</v>
      </c>
      <c r="E43" s="110" t="s">
        <v>2345</v>
      </c>
      <c r="F43" s="110" t="s">
        <v>1897</v>
      </c>
      <c r="G43" s="110" t="s">
        <v>1898</v>
      </c>
      <c r="H43" s="110" t="s">
        <v>1906</v>
      </c>
      <c r="I43" s="110" t="s">
        <v>92</v>
      </c>
      <c r="J43" s="110">
        <v>3054</v>
      </c>
      <c r="K43" s="110">
        <v>0</v>
      </c>
      <c r="L43" s="110" t="s">
        <v>1863</v>
      </c>
      <c r="M43" s="113" t="s">
        <v>1921</v>
      </c>
      <c r="N43" s="112">
        <v>41439</v>
      </c>
      <c r="O43" s="115">
        <v>8007.48</v>
      </c>
      <c r="P43" s="110" t="s">
        <v>363</v>
      </c>
      <c r="Q43" s="110" t="s">
        <v>3375</v>
      </c>
      <c r="R43"/>
      <c r="S43" s="4"/>
      <c r="T43" s="4"/>
      <c r="U43"/>
      <c r="V43" s="4"/>
      <c r="W43" s="4"/>
      <c r="X43"/>
      <c r="Y43" s="4"/>
      <c r="Z43" s="4"/>
      <c r="AA43"/>
      <c r="AB43" s="4"/>
      <c r="AC43" s="4"/>
      <c r="AD43"/>
      <c r="AE43" s="4"/>
      <c r="AF43" s="4"/>
      <c r="AG43"/>
      <c r="AH43" s="4"/>
      <c r="AI43" s="4"/>
      <c r="AJ43"/>
      <c r="AK43" s="4"/>
      <c r="AL43" s="4"/>
      <c r="AM43"/>
      <c r="AN43" s="4"/>
      <c r="AO43" s="4"/>
      <c r="AP43"/>
      <c r="AQ43" s="4"/>
      <c r="AR43" s="4"/>
    </row>
    <row r="44" spans="1:44" s="79" customFormat="1" ht="78" customHeight="1" x14ac:dyDescent="0.2">
      <c r="A44" s="110">
        <v>51501</v>
      </c>
      <c r="B44" s="111">
        <v>36</v>
      </c>
      <c r="C44" s="153" t="s">
        <v>4378</v>
      </c>
      <c r="D44" s="110" t="s">
        <v>4369</v>
      </c>
      <c r="E44" s="110" t="s">
        <v>2345</v>
      </c>
      <c r="F44" s="110" t="s">
        <v>474</v>
      </c>
      <c r="G44" s="110" t="s">
        <v>4195</v>
      </c>
      <c r="H44" s="110" t="s">
        <v>4379</v>
      </c>
      <c r="I44" s="110" t="s">
        <v>92</v>
      </c>
      <c r="J44" s="110">
        <v>1341</v>
      </c>
      <c r="K44" s="110">
        <v>4064698566</v>
      </c>
      <c r="L44" s="110" t="s">
        <v>4360</v>
      </c>
      <c r="M44" s="113" t="s">
        <v>4380</v>
      </c>
      <c r="N44" s="112">
        <v>43909</v>
      </c>
      <c r="O44" s="115">
        <v>9159.36</v>
      </c>
      <c r="P44" s="111" t="s">
        <v>28</v>
      </c>
      <c r="Q44" s="110" t="s">
        <v>3375</v>
      </c>
      <c r="R44"/>
      <c r="S44" s="4"/>
      <c r="T44" s="4"/>
      <c r="U44"/>
      <c r="V44" s="4"/>
      <c r="W44" s="4"/>
      <c r="X44"/>
      <c r="Y44" s="4"/>
      <c r="Z44" s="4"/>
      <c r="AA44"/>
      <c r="AB44" s="4"/>
      <c r="AC44" s="4"/>
      <c r="AD44"/>
      <c r="AE44" s="4"/>
      <c r="AF44" s="4"/>
      <c r="AG44"/>
      <c r="AH44" s="4"/>
      <c r="AI44" s="4"/>
      <c r="AJ44"/>
      <c r="AK44" s="4"/>
      <c r="AL44" s="4"/>
      <c r="AM44"/>
      <c r="AN44" s="4"/>
      <c r="AO44" s="4"/>
      <c r="AP44"/>
      <c r="AQ44" s="4"/>
      <c r="AR44" s="4"/>
    </row>
    <row r="45" spans="1:44" ht="80.25" customHeight="1" x14ac:dyDescent="0.2">
      <c r="A45" s="110">
        <v>51501</v>
      </c>
      <c r="B45" s="111">
        <v>37</v>
      </c>
      <c r="C45" s="153" t="s">
        <v>4453</v>
      </c>
      <c r="D45" s="110" t="s">
        <v>4454</v>
      </c>
      <c r="E45" s="110" t="s">
        <v>2346</v>
      </c>
      <c r="F45" s="110" t="s">
        <v>4455</v>
      </c>
      <c r="G45" s="110" t="s">
        <v>3933</v>
      </c>
      <c r="H45" s="110" t="s">
        <v>4456</v>
      </c>
      <c r="I45" s="110" t="s">
        <v>92</v>
      </c>
      <c r="J45" s="110">
        <v>5049</v>
      </c>
      <c r="K45" s="110">
        <v>4064698616</v>
      </c>
      <c r="L45" s="110" t="s">
        <v>4360</v>
      </c>
      <c r="M45" s="113" t="s">
        <v>4457</v>
      </c>
      <c r="N45" s="112">
        <v>44118</v>
      </c>
      <c r="O45" s="115">
        <v>5178.62</v>
      </c>
      <c r="P45" s="111" t="s">
        <v>28</v>
      </c>
      <c r="Q45" s="110" t="s">
        <v>3375</v>
      </c>
      <c r="R45"/>
      <c r="S45" s="4"/>
      <c r="T45" s="4"/>
      <c r="V45" s="4"/>
      <c r="W45" s="4"/>
      <c r="Y45" s="4"/>
      <c r="Z45" s="4"/>
      <c r="AB45" s="4"/>
      <c r="AC45" s="4"/>
      <c r="AE45" s="4"/>
      <c r="AF45" s="4"/>
      <c r="AH45" s="4"/>
      <c r="AI45" s="4"/>
      <c r="AK45" s="4"/>
      <c r="AL45" s="4"/>
      <c r="AN45" s="4"/>
      <c r="AO45" s="4"/>
      <c r="AQ45" s="4"/>
      <c r="AR45" s="4"/>
    </row>
    <row r="46" spans="1:44" ht="71.25" customHeight="1" x14ac:dyDescent="0.2">
      <c r="A46" s="110">
        <v>51501</v>
      </c>
      <c r="B46" s="111">
        <v>38</v>
      </c>
      <c r="C46" s="153" t="s">
        <v>5379</v>
      </c>
      <c r="D46" s="110" t="s">
        <v>5486</v>
      </c>
      <c r="E46" s="110" t="s">
        <v>2346</v>
      </c>
      <c r="F46" s="110" t="s">
        <v>5479</v>
      </c>
      <c r="G46" s="157" t="s">
        <v>5480</v>
      </c>
      <c r="H46" s="110" t="s">
        <v>5370</v>
      </c>
      <c r="I46" s="110" t="s">
        <v>92</v>
      </c>
      <c r="J46" s="110">
        <v>3044</v>
      </c>
      <c r="K46" s="110">
        <v>4066371998</v>
      </c>
      <c r="L46" s="110" t="s">
        <v>5365</v>
      </c>
      <c r="M46" s="113" t="s">
        <v>5371</v>
      </c>
      <c r="N46" s="112">
        <v>44749</v>
      </c>
      <c r="O46" s="115">
        <v>14523.2</v>
      </c>
      <c r="P46" s="110" t="s">
        <v>3955</v>
      </c>
      <c r="Q46" s="110" t="s">
        <v>3375</v>
      </c>
      <c r="R46"/>
      <c r="S46" s="4"/>
      <c r="T46" s="4"/>
      <c r="V46" s="4"/>
      <c r="W46" s="4"/>
      <c r="Y46" s="4"/>
      <c r="Z46" s="4"/>
      <c r="AB46" s="4"/>
      <c r="AC46" s="4"/>
      <c r="AE46" s="4"/>
      <c r="AF46" s="4"/>
      <c r="AH46" s="4"/>
      <c r="AI46" s="4"/>
      <c r="AK46" s="4"/>
      <c r="AL46" s="4"/>
      <c r="AN46" s="4"/>
      <c r="AO46" s="4"/>
      <c r="AQ46" s="4"/>
      <c r="AR46" s="4"/>
    </row>
    <row r="47" spans="1:44" ht="49.5" customHeight="1" x14ac:dyDescent="0.2">
      <c r="A47" s="382" t="s">
        <v>5010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/>
      <c r="S47" s="4"/>
      <c r="T47" s="4"/>
      <c r="V47" s="4"/>
      <c r="W47" s="4"/>
      <c r="Y47" s="4"/>
      <c r="Z47" s="4"/>
      <c r="AB47" s="4"/>
      <c r="AC47" s="4"/>
      <c r="AE47" s="4"/>
      <c r="AF47" s="4"/>
      <c r="AH47" s="4"/>
      <c r="AI47" s="4"/>
      <c r="AK47" s="4"/>
      <c r="AL47" s="4"/>
      <c r="AN47" s="4"/>
      <c r="AO47" s="4"/>
      <c r="AQ47" s="4"/>
      <c r="AR47" s="4"/>
    </row>
    <row r="48" spans="1:44" ht="75" customHeight="1" x14ac:dyDescent="0.2">
      <c r="A48" s="110">
        <v>5151</v>
      </c>
      <c r="B48" s="111">
        <v>39</v>
      </c>
      <c r="C48" s="153" t="s">
        <v>1237</v>
      </c>
      <c r="D48" s="110" t="s">
        <v>537</v>
      </c>
      <c r="E48" s="110" t="s">
        <v>2345</v>
      </c>
      <c r="F48" s="110" t="s">
        <v>520</v>
      </c>
      <c r="G48" s="110"/>
      <c r="H48" s="110"/>
      <c r="I48" s="110" t="s">
        <v>516</v>
      </c>
      <c r="J48" s="110">
        <v>0</v>
      </c>
      <c r="K48" s="110">
        <v>0</v>
      </c>
      <c r="L48" s="110"/>
      <c r="M48" s="113" t="s">
        <v>334</v>
      </c>
      <c r="N48" s="112">
        <v>35784</v>
      </c>
      <c r="O48" s="115">
        <v>73.7</v>
      </c>
      <c r="P48" s="110" t="s">
        <v>363</v>
      </c>
      <c r="Q48" s="110" t="s">
        <v>3377</v>
      </c>
      <c r="R48"/>
      <c r="S48" s="4"/>
      <c r="T48" s="4"/>
      <c r="V48" s="4"/>
      <c r="W48" s="4"/>
      <c r="Y48" s="4"/>
      <c r="Z48" s="4"/>
      <c r="AB48" s="4"/>
      <c r="AC48" s="4"/>
      <c r="AE48" s="4"/>
      <c r="AF48" s="4"/>
      <c r="AH48" s="4"/>
      <c r="AI48" s="4"/>
      <c r="AK48" s="4"/>
      <c r="AL48" s="4"/>
      <c r="AN48" s="4"/>
      <c r="AO48" s="4"/>
      <c r="AQ48" s="4"/>
      <c r="AR48" s="4"/>
    </row>
    <row r="49" spans="1:44" ht="75" customHeight="1" x14ac:dyDescent="0.2">
      <c r="A49" s="110">
        <v>5151</v>
      </c>
      <c r="B49" s="111">
        <v>40</v>
      </c>
      <c r="C49" s="153" t="s">
        <v>1229</v>
      </c>
      <c r="D49" s="110" t="s">
        <v>528</v>
      </c>
      <c r="E49" s="110" t="s">
        <v>2345</v>
      </c>
      <c r="F49" s="110" t="s">
        <v>515</v>
      </c>
      <c r="G49" s="110"/>
      <c r="H49" s="110"/>
      <c r="I49" s="110" t="s">
        <v>400</v>
      </c>
      <c r="J49" s="110">
        <v>1886</v>
      </c>
      <c r="K49" s="110">
        <v>64</v>
      </c>
      <c r="L49" s="110"/>
      <c r="M49" s="113" t="s">
        <v>2225</v>
      </c>
      <c r="N49" s="112">
        <v>35886</v>
      </c>
      <c r="O49" s="115">
        <v>750</v>
      </c>
      <c r="P49" s="110" t="s">
        <v>363</v>
      </c>
      <c r="Q49" s="110" t="s">
        <v>3377</v>
      </c>
      <c r="R49"/>
      <c r="S49" s="4"/>
      <c r="T49" s="4"/>
      <c r="V49" s="4"/>
      <c r="W49" s="4"/>
      <c r="Y49" s="4"/>
      <c r="Z49" s="4"/>
      <c r="AB49" s="4"/>
      <c r="AC49" s="4"/>
      <c r="AE49" s="4"/>
      <c r="AF49" s="4"/>
      <c r="AH49" s="4"/>
      <c r="AI49" s="4"/>
      <c r="AK49" s="4"/>
      <c r="AL49" s="4"/>
      <c r="AN49" s="4"/>
      <c r="AO49" s="4"/>
      <c r="AQ49" s="4"/>
      <c r="AR49" s="4"/>
    </row>
    <row r="50" spans="1:44" ht="75" customHeight="1" x14ac:dyDescent="0.2">
      <c r="A50" s="110">
        <v>5111</v>
      </c>
      <c r="B50" s="111">
        <v>41</v>
      </c>
      <c r="C50" s="153" t="s">
        <v>1340</v>
      </c>
      <c r="D50" s="110" t="s">
        <v>1842</v>
      </c>
      <c r="E50" s="110" t="s">
        <v>2344</v>
      </c>
      <c r="F50" s="110" t="s">
        <v>250</v>
      </c>
      <c r="G50" s="110"/>
      <c r="H50" s="110"/>
      <c r="I50" s="110" t="s">
        <v>409</v>
      </c>
      <c r="J50" s="110">
        <v>8976</v>
      </c>
      <c r="K50" s="110">
        <v>0</v>
      </c>
      <c r="L50" s="110" t="s">
        <v>390</v>
      </c>
      <c r="M50" s="113" t="s">
        <v>2271</v>
      </c>
      <c r="N50" s="112">
        <v>37215</v>
      </c>
      <c r="O50" s="115">
        <v>2415</v>
      </c>
      <c r="P50" s="110" t="s">
        <v>363</v>
      </c>
      <c r="Q50" s="110" t="s">
        <v>3377</v>
      </c>
      <c r="R50"/>
      <c r="S50" s="4"/>
      <c r="T50" s="4"/>
      <c r="V50" s="4"/>
      <c r="W50" s="4"/>
      <c r="Y50" s="4"/>
      <c r="Z50" s="4"/>
      <c r="AB50" s="4"/>
      <c r="AC50" s="4"/>
      <c r="AE50" s="4"/>
      <c r="AF50" s="4"/>
      <c r="AH50" s="4"/>
      <c r="AI50" s="4"/>
      <c r="AK50" s="4"/>
      <c r="AL50" s="4"/>
      <c r="AN50" s="4"/>
      <c r="AO50" s="4"/>
      <c r="AQ50" s="4"/>
      <c r="AR50" s="4"/>
    </row>
    <row r="51" spans="1:44" ht="59.25" customHeight="1" x14ac:dyDescent="0.2">
      <c r="A51" s="110">
        <v>5151</v>
      </c>
      <c r="B51" s="111">
        <v>42</v>
      </c>
      <c r="C51" s="153" t="s">
        <v>1241</v>
      </c>
      <c r="D51" s="110" t="s">
        <v>529</v>
      </c>
      <c r="E51" s="110" t="s">
        <v>2346</v>
      </c>
      <c r="F51" s="110" t="s">
        <v>157</v>
      </c>
      <c r="G51" s="110" t="s">
        <v>422</v>
      </c>
      <c r="H51" s="110"/>
      <c r="I51" s="110" t="s">
        <v>400</v>
      </c>
      <c r="J51" s="110">
        <v>752</v>
      </c>
      <c r="K51" s="110">
        <v>0</v>
      </c>
      <c r="L51" s="110" t="s">
        <v>390</v>
      </c>
      <c r="M51" s="113" t="s">
        <v>2277</v>
      </c>
      <c r="N51" s="112">
        <v>37302</v>
      </c>
      <c r="O51" s="115">
        <v>821.1</v>
      </c>
      <c r="P51" s="110" t="s">
        <v>363</v>
      </c>
      <c r="Q51" s="110" t="s">
        <v>3377</v>
      </c>
      <c r="R51"/>
      <c r="S51" s="4"/>
      <c r="T51" s="4"/>
      <c r="V51" s="4"/>
      <c r="W51" s="4"/>
      <c r="Y51" s="4"/>
      <c r="Z51" s="4"/>
      <c r="AB51" s="4"/>
      <c r="AC51" s="4"/>
      <c r="AE51" s="4"/>
      <c r="AF51" s="4"/>
      <c r="AH51" s="4"/>
      <c r="AI51" s="4"/>
      <c r="AK51" s="4"/>
      <c r="AL51" s="4"/>
      <c r="AN51" s="4"/>
      <c r="AO51" s="4"/>
      <c r="AQ51" s="4"/>
      <c r="AR51" s="4"/>
    </row>
    <row r="52" spans="1:44" s="79" customFormat="1" ht="55.5" customHeight="1" x14ac:dyDescent="0.2">
      <c r="A52" s="110">
        <v>5151</v>
      </c>
      <c r="B52" s="111">
        <v>43</v>
      </c>
      <c r="C52" s="153" t="s">
        <v>1243</v>
      </c>
      <c r="D52" s="110" t="s">
        <v>607</v>
      </c>
      <c r="E52" s="110" t="s">
        <v>2345</v>
      </c>
      <c r="F52" s="110" t="s">
        <v>530</v>
      </c>
      <c r="G52" s="110">
        <v>505</v>
      </c>
      <c r="H52" s="110">
        <v>272297</v>
      </c>
      <c r="I52" s="110" t="s">
        <v>409</v>
      </c>
      <c r="J52" s="110">
        <v>4017</v>
      </c>
      <c r="K52" s="110">
        <v>1171</v>
      </c>
      <c r="L52" s="110" t="s">
        <v>634</v>
      </c>
      <c r="M52" s="113" t="s">
        <v>2282</v>
      </c>
      <c r="N52" s="112">
        <v>38155</v>
      </c>
      <c r="O52" s="115">
        <v>2841.55</v>
      </c>
      <c r="P52" s="110" t="s">
        <v>363</v>
      </c>
      <c r="Q52" s="110" t="s">
        <v>3377</v>
      </c>
      <c r="R52"/>
      <c r="S52" s="4"/>
      <c r="T52" s="4"/>
      <c r="U52"/>
      <c r="V52" s="4"/>
      <c r="W52" s="4"/>
      <c r="X52"/>
      <c r="Y52" s="4"/>
      <c r="Z52" s="4"/>
      <c r="AA52"/>
      <c r="AB52" s="4"/>
      <c r="AC52" s="4"/>
      <c r="AD52"/>
      <c r="AE52" s="4"/>
      <c r="AF52" s="4"/>
      <c r="AG52"/>
      <c r="AH52" s="4"/>
      <c r="AI52" s="4"/>
      <c r="AJ52"/>
      <c r="AK52" s="4"/>
      <c r="AL52" s="4"/>
      <c r="AM52"/>
      <c r="AN52" s="4"/>
      <c r="AO52" s="4"/>
      <c r="AP52"/>
      <c r="AQ52" s="4"/>
      <c r="AR52" s="4"/>
    </row>
    <row r="53" spans="1:44" s="79" customFormat="1" ht="28.5" x14ac:dyDescent="0.2">
      <c r="A53" s="110">
        <v>5671</v>
      </c>
      <c r="B53" s="111">
        <v>44</v>
      </c>
      <c r="C53" s="153" t="s">
        <v>3355</v>
      </c>
      <c r="D53" s="110" t="s">
        <v>3356</v>
      </c>
      <c r="E53" s="110" t="s">
        <v>2346</v>
      </c>
      <c r="F53" s="110" t="s">
        <v>3357</v>
      </c>
      <c r="G53" s="110" t="s">
        <v>3358</v>
      </c>
      <c r="H53" s="110" t="s">
        <v>3359</v>
      </c>
      <c r="I53" s="110" t="s">
        <v>400</v>
      </c>
      <c r="J53" s="110">
        <v>932</v>
      </c>
      <c r="K53" s="110">
        <v>52926</v>
      </c>
      <c r="L53" s="110" t="s">
        <v>3360</v>
      </c>
      <c r="M53" s="113" t="s">
        <v>3361</v>
      </c>
      <c r="N53" s="112">
        <v>42444</v>
      </c>
      <c r="O53" s="115">
        <v>4825.6000000000004</v>
      </c>
      <c r="P53" s="110" t="s">
        <v>242</v>
      </c>
      <c r="Q53" s="110" t="s">
        <v>3377</v>
      </c>
      <c r="R53"/>
      <c r="S53" s="4"/>
      <c r="T53" s="4"/>
      <c r="U53"/>
      <c r="V53" s="4"/>
      <c r="W53" s="4"/>
      <c r="X53"/>
      <c r="Y53" s="4"/>
      <c r="Z53" s="4"/>
      <c r="AA53"/>
      <c r="AB53" s="4"/>
      <c r="AC53" s="4"/>
      <c r="AD53"/>
      <c r="AE53" s="4"/>
      <c r="AF53" s="4"/>
      <c r="AG53"/>
      <c r="AH53" s="4"/>
      <c r="AI53" s="4"/>
      <c r="AJ53"/>
      <c r="AK53" s="4"/>
      <c r="AL53" s="4"/>
      <c r="AM53"/>
      <c r="AN53" s="4"/>
      <c r="AO53" s="4"/>
      <c r="AP53"/>
      <c r="AQ53" s="4"/>
      <c r="AR53" s="4"/>
    </row>
    <row r="54" spans="1:44" ht="57" x14ac:dyDescent="0.2">
      <c r="A54" s="110">
        <v>51901</v>
      </c>
      <c r="B54" s="111">
        <v>45</v>
      </c>
      <c r="C54" s="153" t="s">
        <v>4233</v>
      </c>
      <c r="D54" s="110" t="s">
        <v>3415</v>
      </c>
      <c r="E54" s="110" t="s">
        <v>2345</v>
      </c>
      <c r="F54" s="110" t="s">
        <v>834</v>
      </c>
      <c r="G54" s="110" t="s">
        <v>4234</v>
      </c>
      <c r="H54" s="110" t="s">
        <v>4235</v>
      </c>
      <c r="I54" s="110" t="s">
        <v>583</v>
      </c>
      <c r="J54" s="110"/>
      <c r="K54" s="110"/>
      <c r="L54" s="110" t="s">
        <v>3968</v>
      </c>
      <c r="M54" s="113">
        <v>265</v>
      </c>
      <c r="N54" s="112">
        <v>43649</v>
      </c>
      <c r="O54" s="115">
        <v>5823.2</v>
      </c>
      <c r="P54" s="110" t="s">
        <v>3955</v>
      </c>
      <c r="Q54" s="110" t="s">
        <v>3377</v>
      </c>
      <c r="R54"/>
      <c r="S54" s="4"/>
      <c r="T54" s="4"/>
      <c r="V54" s="4"/>
      <c r="W54" s="4"/>
      <c r="Y54" s="4"/>
      <c r="Z54" s="4"/>
      <c r="AB54" s="4"/>
      <c r="AC54" s="4"/>
      <c r="AE54" s="4"/>
      <c r="AF54" s="4"/>
      <c r="AH54" s="4"/>
      <c r="AI54" s="4"/>
      <c r="AK54" s="4"/>
      <c r="AL54" s="4"/>
      <c r="AN54" s="4"/>
      <c r="AO54" s="4"/>
      <c r="AQ54" s="4"/>
      <c r="AR54" s="4"/>
    </row>
    <row r="55" spans="1:44" ht="63.75" customHeight="1" x14ac:dyDescent="0.2">
      <c r="A55" s="110">
        <v>51501</v>
      </c>
      <c r="B55" s="111">
        <v>46</v>
      </c>
      <c r="C55" s="153" t="s">
        <v>4356</v>
      </c>
      <c r="D55" s="110" t="s">
        <v>431</v>
      </c>
      <c r="E55" s="110" t="s">
        <v>2345</v>
      </c>
      <c r="F55" s="110" t="s">
        <v>474</v>
      </c>
      <c r="G55" s="110" t="s">
        <v>4357</v>
      </c>
      <c r="H55" s="110" t="s">
        <v>4358</v>
      </c>
      <c r="I55" s="110" t="s">
        <v>4359</v>
      </c>
      <c r="J55" s="110">
        <v>1344</v>
      </c>
      <c r="K55" s="110">
        <v>4064698566</v>
      </c>
      <c r="L55" s="110" t="s">
        <v>4360</v>
      </c>
      <c r="M55" s="113">
        <v>625</v>
      </c>
      <c r="N55" s="112">
        <v>43909</v>
      </c>
      <c r="O55" s="115">
        <v>10515.33</v>
      </c>
      <c r="P55" s="110" t="s">
        <v>28</v>
      </c>
      <c r="Q55" s="110" t="s">
        <v>3377</v>
      </c>
      <c r="R55"/>
      <c r="S55" s="4"/>
      <c r="T55" s="4"/>
      <c r="V55" s="4"/>
      <c r="W55" s="4"/>
      <c r="Y55" s="4"/>
      <c r="Z55" s="4"/>
      <c r="AB55" s="4"/>
      <c r="AC55" s="4"/>
      <c r="AE55" s="4"/>
      <c r="AF55" s="4"/>
      <c r="AH55" s="4"/>
      <c r="AI55" s="4"/>
      <c r="AK55" s="4"/>
      <c r="AL55" s="4"/>
      <c r="AN55" s="4"/>
      <c r="AO55" s="4"/>
      <c r="AQ55" s="4"/>
      <c r="AR55" s="4"/>
    </row>
    <row r="56" spans="1:44" s="79" customFormat="1" ht="48.75" customHeight="1" x14ac:dyDescent="0.2">
      <c r="A56" s="110">
        <v>51501</v>
      </c>
      <c r="B56" s="111">
        <v>47</v>
      </c>
      <c r="C56" s="159" t="s">
        <v>5464</v>
      </c>
      <c r="D56" s="110" t="s">
        <v>5468</v>
      </c>
      <c r="E56" s="110" t="s">
        <v>2346</v>
      </c>
      <c r="F56" s="110" t="s">
        <v>5469</v>
      </c>
      <c r="G56" s="110" t="s">
        <v>5465</v>
      </c>
      <c r="H56" s="110" t="s">
        <v>5466</v>
      </c>
      <c r="I56" s="110" t="s">
        <v>92</v>
      </c>
      <c r="J56" s="110"/>
      <c r="K56" s="110"/>
      <c r="L56" s="110" t="s">
        <v>5441</v>
      </c>
      <c r="M56" s="113" t="s">
        <v>5442</v>
      </c>
      <c r="N56" s="112">
        <v>44791</v>
      </c>
      <c r="O56" s="115">
        <v>40484</v>
      </c>
      <c r="P56" s="110" t="s">
        <v>3955</v>
      </c>
      <c r="Q56" s="110" t="s">
        <v>3377</v>
      </c>
      <c r="R56"/>
      <c r="S56" s="4"/>
      <c r="T56" s="4"/>
      <c r="U56"/>
      <c r="V56" s="4"/>
      <c r="W56" s="4"/>
      <c r="X56"/>
      <c r="Y56" s="4"/>
      <c r="Z56" s="4"/>
      <c r="AA56"/>
      <c r="AB56" s="4"/>
      <c r="AC56" s="4"/>
      <c r="AD56"/>
      <c r="AE56" s="4"/>
      <c r="AF56" s="4"/>
      <c r="AG56"/>
      <c r="AH56" s="4"/>
      <c r="AI56" s="4"/>
      <c r="AJ56"/>
      <c r="AK56" s="4"/>
      <c r="AL56" s="4"/>
      <c r="AM56"/>
      <c r="AN56" s="4"/>
      <c r="AO56" s="4"/>
      <c r="AP56"/>
      <c r="AQ56" s="4"/>
      <c r="AR56" s="4"/>
    </row>
    <row r="57" spans="1:44" ht="33" customHeight="1" x14ac:dyDescent="0.2">
      <c r="A57" s="382" t="s">
        <v>5011</v>
      </c>
      <c r="B57" s="383"/>
      <c r="C57" s="383"/>
      <c r="D57" s="383"/>
      <c r="E57" s="383"/>
      <c r="F57" s="383"/>
      <c r="G57" s="383"/>
      <c r="H57" s="383"/>
      <c r="I57" s="383"/>
      <c r="J57" s="383"/>
      <c r="K57" s="383"/>
      <c r="L57" s="383"/>
      <c r="M57" s="383"/>
      <c r="N57" s="383"/>
      <c r="O57" s="383"/>
      <c r="P57" s="383"/>
      <c r="Q57" s="383"/>
      <c r="R57"/>
      <c r="S57" s="4"/>
      <c r="T57" s="4"/>
      <c r="V57" s="4"/>
      <c r="W57" s="4"/>
      <c r="Y57" s="4"/>
      <c r="Z57" s="4"/>
      <c r="AB57" s="4"/>
      <c r="AC57" s="4"/>
      <c r="AE57" s="4"/>
      <c r="AF57" s="4"/>
      <c r="AH57" s="4"/>
      <c r="AI57" s="4"/>
      <c r="AK57" s="4"/>
      <c r="AL57" s="4"/>
      <c r="AN57" s="4"/>
      <c r="AO57" s="4"/>
      <c r="AQ57" s="4"/>
      <c r="AR57" s="4"/>
    </row>
    <row r="58" spans="1:44" ht="75" customHeight="1" x14ac:dyDescent="0.2">
      <c r="A58" s="110">
        <v>5111</v>
      </c>
      <c r="B58" s="111">
        <v>48</v>
      </c>
      <c r="C58" s="153" t="s">
        <v>1249</v>
      </c>
      <c r="D58" s="110" t="s">
        <v>227</v>
      </c>
      <c r="E58" s="110" t="s">
        <v>2345</v>
      </c>
      <c r="F58" s="110" t="s">
        <v>520</v>
      </c>
      <c r="G58" s="110"/>
      <c r="H58" s="110"/>
      <c r="I58" s="110" t="s">
        <v>93</v>
      </c>
      <c r="J58" s="110">
        <v>0</v>
      </c>
      <c r="K58" s="110">
        <v>0</v>
      </c>
      <c r="L58" s="110"/>
      <c r="M58" s="113" t="s">
        <v>334</v>
      </c>
      <c r="N58" s="112">
        <v>36397</v>
      </c>
      <c r="O58" s="115">
        <v>222.18</v>
      </c>
      <c r="P58" s="110" t="s">
        <v>4283</v>
      </c>
      <c r="Q58" s="110" t="s">
        <v>3379</v>
      </c>
      <c r="R58"/>
      <c r="S58" s="4"/>
      <c r="T58" s="4"/>
      <c r="V58" s="4"/>
      <c r="W58" s="4"/>
      <c r="Y58" s="4"/>
      <c r="Z58" s="4"/>
      <c r="AB58" s="4"/>
      <c r="AC58" s="4"/>
      <c r="AE58" s="4"/>
      <c r="AF58" s="4"/>
      <c r="AH58" s="4"/>
      <c r="AI58" s="4"/>
      <c r="AK58" s="4"/>
      <c r="AL58" s="4"/>
      <c r="AN58" s="4"/>
      <c r="AO58" s="4"/>
      <c r="AQ58" s="4"/>
      <c r="AR58" s="4"/>
    </row>
    <row r="59" spans="1:44" ht="63" customHeight="1" x14ac:dyDescent="0.2">
      <c r="A59" s="110">
        <v>5111</v>
      </c>
      <c r="B59" s="111">
        <v>49</v>
      </c>
      <c r="C59" s="153" t="s">
        <v>1242</v>
      </c>
      <c r="D59" s="110" t="s">
        <v>536</v>
      </c>
      <c r="E59" s="110" t="s">
        <v>2345</v>
      </c>
      <c r="F59" s="110" t="s">
        <v>157</v>
      </c>
      <c r="G59" s="110" t="s">
        <v>472</v>
      </c>
      <c r="H59" s="110"/>
      <c r="I59" s="110" t="s">
        <v>659</v>
      </c>
      <c r="J59" s="110">
        <v>3477</v>
      </c>
      <c r="K59" s="110">
        <v>0</v>
      </c>
      <c r="L59" s="110"/>
      <c r="M59" s="113" t="s">
        <v>2276</v>
      </c>
      <c r="N59" s="112">
        <v>37048</v>
      </c>
      <c r="O59" s="115">
        <v>885.5</v>
      </c>
      <c r="P59" s="110" t="s">
        <v>363</v>
      </c>
      <c r="Q59" s="110" t="s">
        <v>3379</v>
      </c>
      <c r="R59"/>
      <c r="S59" s="4"/>
      <c r="T59" s="4"/>
      <c r="V59" s="4"/>
      <c r="W59" s="4"/>
      <c r="Y59" s="4"/>
      <c r="Z59" s="4"/>
      <c r="AB59" s="4"/>
      <c r="AC59" s="4"/>
      <c r="AE59" s="4"/>
      <c r="AF59" s="4"/>
      <c r="AH59" s="4"/>
      <c r="AI59" s="4"/>
      <c r="AK59" s="4"/>
      <c r="AL59" s="4"/>
      <c r="AN59" s="4"/>
      <c r="AO59" s="4"/>
      <c r="AQ59" s="4"/>
      <c r="AR59" s="4"/>
    </row>
    <row r="60" spans="1:44" ht="42.75" x14ac:dyDescent="0.2">
      <c r="A60" s="110">
        <v>5111</v>
      </c>
      <c r="B60" s="111">
        <v>50</v>
      </c>
      <c r="C60" s="153" t="s">
        <v>1252</v>
      </c>
      <c r="D60" s="110" t="s">
        <v>303</v>
      </c>
      <c r="E60" s="110" t="s">
        <v>2345</v>
      </c>
      <c r="F60" s="110"/>
      <c r="G60" s="110" t="s">
        <v>6</v>
      </c>
      <c r="H60" s="110"/>
      <c r="I60" s="110" t="s">
        <v>92</v>
      </c>
      <c r="J60" s="110">
        <v>5142</v>
      </c>
      <c r="K60" s="110">
        <v>0</v>
      </c>
      <c r="L60" s="110" t="s">
        <v>390</v>
      </c>
      <c r="M60" s="113" t="s">
        <v>2174</v>
      </c>
      <c r="N60" s="112">
        <v>37109</v>
      </c>
      <c r="O60" s="115">
        <v>713</v>
      </c>
      <c r="P60" s="110" t="s">
        <v>2158</v>
      </c>
      <c r="Q60" s="110" t="s">
        <v>3381</v>
      </c>
      <c r="R60"/>
      <c r="S60" s="4"/>
      <c r="T60" s="4"/>
      <c r="V60" s="4"/>
      <c r="W60" s="4"/>
      <c r="Y60" s="4"/>
      <c r="Z60" s="4"/>
      <c r="AB60" s="4"/>
      <c r="AC60" s="4"/>
      <c r="AE60" s="4"/>
      <c r="AF60" s="4"/>
      <c r="AH60" s="4"/>
      <c r="AI60" s="4"/>
      <c r="AK60" s="4"/>
      <c r="AL60" s="4"/>
      <c r="AN60" s="4"/>
      <c r="AO60" s="4"/>
      <c r="AQ60" s="4"/>
      <c r="AR60" s="4"/>
    </row>
    <row r="61" spans="1:44" ht="75" customHeight="1" x14ac:dyDescent="0.2">
      <c r="A61" s="110">
        <v>5111</v>
      </c>
      <c r="B61" s="111">
        <v>51</v>
      </c>
      <c r="C61" s="153" t="s">
        <v>1341</v>
      </c>
      <c r="D61" s="110" t="s">
        <v>303</v>
      </c>
      <c r="E61" s="110" t="s">
        <v>2344</v>
      </c>
      <c r="F61" s="110" t="s">
        <v>515</v>
      </c>
      <c r="G61" s="110" t="s">
        <v>464</v>
      </c>
      <c r="H61" s="110"/>
      <c r="I61" s="110" t="s">
        <v>92</v>
      </c>
      <c r="J61" s="110">
        <v>8976</v>
      </c>
      <c r="K61" s="110">
        <v>0</v>
      </c>
      <c r="L61" s="110" t="s">
        <v>390</v>
      </c>
      <c r="M61" s="113" t="s">
        <v>2271</v>
      </c>
      <c r="N61" s="112">
        <v>37215</v>
      </c>
      <c r="O61" s="115">
        <v>713</v>
      </c>
      <c r="P61" s="110" t="s">
        <v>363</v>
      </c>
      <c r="Q61" s="110" t="s">
        <v>3381</v>
      </c>
      <c r="R61"/>
      <c r="S61" s="4"/>
      <c r="T61" s="4"/>
      <c r="V61" s="4"/>
      <c r="W61" s="4"/>
      <c r="Y61" s="4"/>
      <c r="Z61" s="4"/>
      <c r="AB61" s="4"/>
      <c r="AC61" s="4"/>
      <c r="AE61" s="4"/>
      <c r="AF61" s="4"/>
      <c r="AH61" s="4"/>
      <c r="AI61" s="4"/>
      <c r="AK61" s="4"/>
      <c r="AL61" s="4"/>
      <c r="AN61" s="4"/>
      <c r="AO61" s="4"/>
      <c r="AQ61" s="4"/>
      <c r="AR61" s="4"/>
    </row>
    <row r="62" spans="1:44" ht="65.25" customHeight="1" x14ac:dyDescent="0.2">
      <c r="A62" s="110">
        <v>5641</v>
      </c>
      <c r="B62" s="111">
        <v>52</v>
      </c>
      <c r="C62" s="153" t="s">
        <v>1226</v>
      </c>
      <c r="D62" s="110" t="s">
        <v>547</v>
      </c>
      <c r="E62" s="110" t="s">
        <v>2345</v>
      </c>
      <c r="F62" s="110" t="s">
        <v>250</v>
      </c>
      <c r="G62" s="110">
        <v>1003</v>
      </c>
      <c r="H62" s="110"/>
      <c r="I62" s="110" t="s">
        <v>630</v>
      </c>
      <c r="J62" s="110">
        <v>9305</v>
      </c>
      <c r="K62" s="110">
        <v>0</v>
      </c>
      <c r="L62" s="110"/>
      <c r="M62" s="113" t="s">
        <v>2272</v>
      </c>
      <c r="N62" s="112">
        <v>37223</v>
      </c>
      <c r="O62" s="115">
        <v>2415</v>
      </c>
      <c r="P62" s="110" t="s">
        <v>363</v>
      </c>
      <c r="Q62" s="110" t="s">
        <v>3378</v>
      </c>
      <c r="R62"/>
      <c r="S62" s="4"/>
      <c r="T62" s="4"/>
      <c r="V62" s="4"/>
      <c r="W62" s="4"/>
      <c r="Y62" s="4"/>
      <c r="Z62" s="4"/>
      <c r="AB62" s="4"/>
      <c r="AC62" s="4"/>
      <c r="AE62" s="4"/>
      <c r="AF62" s="4"/>
      <c r="AH62" s="4"/>
      <c r="AI62" s="4"/>
      <c r="AK62" s="4"/>
      <c r="AL62" s="4"/>
      <c r="AN62" s="4"/>
      <c r="AO62" s="4"/>
      <c r="AQ62" s="4"/>
      <c r="AR62" s="4"/>
    </row>
    <row r="63" spans="1:44" ht="59.25" customHeight="1" x14ac:dyDescent="0.2">
      <c r="A63" s="110">
        <v>5641</v>
      </c>
      <c r="B63" s="111">
        <v>53</v>
      </c>
      <c r="C63" s="153" t="s">
        <v>1223</v>
      </c>
      <c r="D63" s="110" t="s">
        <v>544</v>
      </c>
      <c r="E63" s="110" t="s">
        <v>2346</v>
      </c>
      <c r="F63" s="110" t="s">
        <v>250</v>
      </c>
      <c r="G63" s="110">
        <v>1002</v>
      </c>
      <c r="H63" s="110"/>
      <c r="I63" s="110" t="s">
        <v>630</v>
      </c>
      <c r="J63" s="110">
        <v>2419</v>
      </c>
      <c r="K63" s="110">
        <v>8292</v>
      </c>
      <c r="L63" s="110" t="s">
        <v>390</v>
      </c>
      <c r="M63" s="113" t="s">
        <v>2168</v>
      </c>
      <c r="N63" s="112">
        <v>37378</v>
      </c>
      <c r="O63" s="115">
        <v>2300</v>
      </c>
      <c r="P63" s="110" t="s">
        <v>363</v>
      </c>
      <c r="Q63" s="110" t="s">
        <v>3374</v>
      </c>
      <c r="R63"/>
      <c r="S63" s="4"/>
      <c r="T63" s="4"/>
      <c r="V63" s="4"/>
      <c r="W63" s="4"/>
      <c r="Y63" s="4"/>
      <c r="Z63" s="4"/>
      <c r="AB63" s="4"/>
      <c r="AC63" s="4"/>
      <c r="AE63" s="4"/>
      <c r="AF63" s="4"/>
      <c r="AH63" s="4"/>
      <c r="AI63" s="4"/>
      <c r="AK63" s="4"/>
      <c r="AL63" s="4"/>
      <c r="AN63" s="4"/>
      <c r="AO63" s="4"/>
      <c r="AQ63" s="4"/>
      <c r="AR63" s="4"/>
    </row>
    <row r="64" spans="1:44" ht="42.75" x14ac:dyDescent="0.2">
      <c r="A64" s="110">
        <v>5111</v>
      </c>
      <c r="B64" s="111">
        <v>54</v>
      </c>
      <c r="C64" s="153" t="s">
        <v>1245</v>
      </c>
      <c r="D64" s="110" t="s">
        <v>1</v>
      </c>
      <c r="E64" s="110" t="s">
        <v>2345</v>
      </c>
      <c r="F64" s="110" t="s">
        <v>515</v>
      </c>
      <c r="G64" s="110"/>
      <c r="H64" s="110"/>
      <c r="I64" s="110" t="s">
        <v>2</v>
      </c>
      <c r="J64" s="110">
        <v>7572</v>
      </c>
      <c r="K64" s="110">
        <v>1969</v>
      </c>
      <c r="L64" s="110" t="s">
        <v>453</v>
      </c>
      <c r="M64" s="113" t="s">
        <v>3</v>
      </c>
      <c r="N64" s="112">
        <v>38273</v>
      </c>
      <c r="O64" s="115">
        <v>1075.25</v>
      </c>
      <c r="P64" s="110" t="s">
        <v>363</v>
      </c>
      <c r="Q64" s="110" t="s">
        <v>3381</v>
      </c>
      <c r="R64"/>
      <c r="S64" s="4"/>
      <c r="T64" s="4"/>
      <c r="V64" s="4"/>
      <c r="W64" s="4"/>
      <c r="Y64" s="4"/>
      <c r="Z64" s="4"/>
      <c r="AB64" s="4"/>
      <c r="AC64" s="4"/>
      <c r="AE64" s="4"/>
      <c r="AF64" s="4"/>
      <c r="AH64" s="4"/>
      <c r="AI64" s="4"/>
      <c r="AK64" s="4"/>
      <c r="AL64" s="4"/>
      <c r="AN64" s="4"/>
      <c r="AO64" s="4"/>
      <c r="AQ64" s="4"/>
      <c r="AR64" s="4"/>
    </row>
    <row r="65" spans="1:44" ht="42.75" x14ac:dyDescent="0.2">
      <c r="A65" s="110">
        <v>5191</v>
      </c>
      <c r="B65" s="111">
        <v>55</v>
      </c>
      <c r="C65" s="153" t="s">
        <v>1251</v>
      </c>
      <c r="D65" s="110" t="s">
        <v>549</v>
      </c>
      <c r="E65" s="110" t="s">
        <v>2346</v>
      </c>
      <c r="F65" s="110" t="s">
        <v>538</v>
      </c>
      <c r="G65" s="110" t="s">
        <v>209</v>
      </c>
      <c r="H65" s="110"/>
      <c r="I65" s="110" t="s">
        <v>197</v>
      </c>
      <c r="J65" s="110">
        <v>8462</v>
      </c>
      <c r="K65" s="110">
        <v>965</v>
      </c>
      <c r="L65" s="110" t="s">
        <v>69</v>
      </c>
      <c r="M65" s="113" t="s">
        <v>2159</v>
      </c>
      <c r="N65" s="112">
        <v>39433</v>
      </c>
      <c r="O65" s="115">
        <v>1092.5</v>
      </c>
      <c r="P65" s="110" t="s">
        <v>363</v>
      </c>
      <c r="Q65" s="110" t="s">
        <v>3380</v>
      </c>
      <c r="R65"/>
      <c r="S65" s="4"/>
      <c r="T65" s="4"/>
      <c r="V65" s="4"/>
      <c r="W65" s="4"/>
      <c r="Y65" s="4"/>
      <c r="Z65" s="4"/>
      <c r="AB65" s="4"/>
      <c r="AC65" s="4"/>
      <c r="AE65" s="4"/>
      <c r="AF65" s="4"/>
      <c r="AH65" s="4"/>
      <c r="AI65" s="4"/>
      <c r="AK65" s="4"/>
      <c r="AL65" s="4"/>
      <c r="AN65" s="4"/>
      <c r="AO65" s="4"/>
      <c r="AQ65" s="4"/>
      <c r="AR65" s="4"/>
    </row>
    <row r="66" spans="1:44" ht="71.25" x14ac:dyDescent="0.2">
      <c r="A66" s="110">
        <v>5151</v>
      </c>
      <c r="B66" s="111">
        <v>56</v>
      </c>
      <c r="C66" s="153" t="s">
        <v>1227</v>
      </c>
      <c r="D66" s="110" t="s">
        <v>548</v>
      </c>
      <c r="E66" s="110" t="s">
        <v>2346</v>
      </c>
      <c r="F66" s="110" t="s">
        <v>520</v>
      </c>
      <c r="G66" s="110"/>
      <c r="H66" s="110"/>
      <c r="I66" s="110" t="s">
        <v>432</v>
      </c>
      <c r="J66" s="110">
        <v>0</v>
      </c>
      <c r="K66" s="110">
        <v>0</v>
      </c>
      <c r="L66" s="110" t="s">
        <v>319</v>
      </c>
      <c r="M66" s="113" t="s">
        <v>2273</v>
      </c>
      <c r="N66" s="112">
        <v>39514</v>
      </c>
      <c r="O66" s="115">
        <v>2652.48</v>
      </c>
      <c r="P66" s="110" t="s">
        <v>363</v>
      </c>
      <c r="Q66" s="110" t="s">
        <v>3375</v>
      </c>
      <c r="R66"/>
      <c r="S66" s="4"/>
      <c r="T66" s="4"/>
      <c r="V66" s="4"/>
      <c r="W66" s="4"/>
      <c r="Y66" s="4"/>
      <c r="Z66" s="4"/>
      <c r="AB66" s="4"/>
      <c r="AC66" s="4"/>
      <c r="AE66" s="4"/>
      <c r="AF66" s="4"/>
      <c r="AH66" s="4"/>
      <c r="AI66" s="4"/>
      <c r="AK66" s="4"/>
      <c r="AL66" s="4"/>
      <c r="AN66" s="4"/>
      <c r="AO66" s="4"/>
      <c r="AQ66" s="4"/>
      <c r="AR66" s="4"/>
    </row>
    <row r="67" spans="1:44" ht="57" x14ac:dyDescent="0.2">
      <c r="A67" s="110">
        <v>5111</v>
      </c>
      <c r="B67" s="111">
        <v>57</v>
      </c>
      <c r="C67" s="153" t="s">
        <v>1786</v>
      </c>
      <c r="D67" s="110" t="s">
        <v>1975</v>
      </c>
      <c r="E67" s="110" t="s">
        <v>2344</v>
      </c>
      <c r="F67" s="110" t="s">
        <v>576</v>
      </c>
      <c r="G67" s="110" t="s">
        <v>1787</v>
      </c>
      <c r="H67" s="110" t="s">
        <v>1788</v>
      </c>
      <c r="I67" s="110" t="s">
        <v>661</v>
      </c>
      <c r="J67" s="110">
        <v>0</v>
      </c>
      <c r="K67" s="110">
        <v>0</v>
      </c>
      <c r="L67" s="110" t="s">
        <v>1789</v>
      </c>
      <c r="M67" s="113" t="s">
        <v>2280</v>
      </c>
      <c r="N67" s="112">
        <v>41064</v>
      </c>
      <c r="O67" s="115">
        <v>9172.1200000000008</v>
      </c>
      <c r="P67" s="110" t="s">
        <v>242</v>
      </c>
      <c r="Q67" s="110" t="s">
        <v>3381</v>
      </c>
      <c r="R67"/>
      <c r="S67" s="4"/>
      <c r="T67" s="4"/>
      <c r="V67" s="4"/>
      <c r="W67" s="4"/>
      <c r="Y67" s="4"/>
      <c r="Z67" s="4"/>
      <c r="AB67" s="4"/>
      <c r="AC67" s="4"/>
      <c r="AE67" s="4"/>
      <c r="AF67" s="4"/>
      <c r="AH67" s="4"/>
      <c r="AI67" s="4"/>
      <c r="AK67" s="4"/>
      <c r="AL67" s="4"/>
      <c r="AN67" s="4"/>
      <c r="AO67" s="4"/>
      <c r="AQ67" s="4"/>
      <c r="AR67" s="4"/>
    </row>
    <row r="68" spans="1:44" s="79" customFormat="1" ht="42.75" x14ac:dyDescent="0.2">
      <c r="A68" s="110">
        <v>5151</v>
      </c>
      <c r="B68" s="111">
        <v>58</v>
      </c>
      <c r="C68" s="153" t="s">
        <v>3407</v>
      </c>
      <c r="D68" s="110" t="s">
        <v>5245</v>
      </c>
      <c r="E68" s="110" t="s">
        <v>2346</v>
      </c>
      <c r="F68" s="110" t="s">
        <v>5215</v>
      </c>
      <c r="G68" s="110" t="s">
        <v>3400</v>
      </c>
      <c r="H68" s="110" t="s">
        <v>5244</v>
      </c>
      <c r="I68" s="110" t="s">
        <v>92</v>
      </c>
      <c r="J68" s="110">
        <v>1478</v>
      </c>
      <c r="K68" s="110">
        <v>210012</v>
      </c>
      <c r="L68" s="110" t="s">
        <v>3403</v>
      </c>
      <c r="M68" s="113" t="s">
        <v>3404</v>
      </c>
      <c r="N68" s="112">
        <v>42495</v>
      </c>
      <c r="O68" s="115">
        <v>9860</v>
      </c>
      <c r="P68" s="110" t="s">
        <v>242</v>
      </c>
      <c r="Q68" s="110" t="s">
        <v>3852</v>
      </c>
      <c r="R68"/>
      <c r="S68" s="4"/>
      <c r="T68" s="4"/>
      <c r="U68"/>
      <c r="V68" s="4"/>
      <c r="W68" s="4"/>
      <c r="X68"/>
      <c r="Y68" s="4"/>
      <c r="Z68" s="4"/>
      <c r="AA68"/>
      <c r="AB68" s="4"/>
      <c r="AC68" s="4"/>
      <c r="AD68"/>
      <c r="AE68" s="4"/>
      <c r="AF68" s="4"/>
      <c r="AG68"/>
      <c r="AH68" s="4"/>
      <c r="AI68" s="4"/>
      <c r="AJ68"/>
      <c r="AK68" s="4"/>
      <c r="AL68" s="4"/>
      <c r="AM68"/>
      <c r="AN68" s="4"/>
      <c r="AO68" s="4"/>
      <c r="AP68"/>
      <c r="AQ68" s="4"/>
      <c r="AR68" s="4"/>
    </row>
    <row r="69" spans="1:44" s="79" customFormat="1" ht="54.75" customHeight="1" x14ac:dyDescent="0.2">
      <c r="A69" s="110">
        <v>5151</v>
      </c>
      <c r="B69" s="111">
        <v>59</v>
      </c>
      <c r="C69" s="153" t="s">
        <v>3846</v>
      </c>
      <c r="D69" s="110" t="s">
        <v>3446</v>
      </c>
      <c r="E69" s="110" t="s">
        <v>2344</v>
      </c>
      <c r="F69" s="110" t="s">
        <v>2141</v>
      </c>
      <c r="G69" s="110" t="s">
        <v>3462</v>
      </c>
      <c r="H69" s="110" t="s">
        <v>3473</v>
      </c>
      <c r="I69" s="110" t="s">
        <v>92</v>
      </c>
      <c r="J69" s="110">
        <v>3646</v>
      </c>
      <c r="K69" s="110">
        <v>310021</v>
      </c>
      <c r="L69" s="110" t="s">
        <v>3347</v>
      </c>
      <c r="M69" s="113" t="s">
        <v>3482</v>
      </c>
      <c r="N69" s="112">
        <v>42641</v>
      </c>
      <c r="O69" s="115">
        <v>17133.2</v>
      </c>
      <c r="P69" s="110" t="s">
        <v>242</v>
      </c>
      <c r="Q69" s="110" t="s">
        <v>3847</v>
      </c>
      <c r="R69"/>
      <c r="S69" s="4"/>
      <c r="T69" s="4"/>
      <c r="U69"/>
      <c r="V69" s="4"/>
      <c r="W69" s="4"/>
      <c r="X69"/>
      <c r="Y69" s="4"/>
      <c r="Z69" s="4"/>
      <c r="AA69"/>
      <c r="AB69" s="4"/>
      <c r="AC69" s="4"/>
      <c r="AD69"/>
      <c r="AE69" s="4"/>
      <c r="AF69" s="4"/>
      <c r="AG69"/>
      <c r="AH69" s="4"/>
      <c r="AI69" s="4"/>
      <c r="AJ69"/>
      <c r="AK69" s="4"/>
      <c r="AL69" s="4"/>
      <c r="AM69"/>
      <c r="AN69" s="4"/>
      <c r="AO69" s="4"/>
      <c r="AP69"/>
      <c r="AQ69" s="4"/>
      <c r="AR69" s="4"/>
    </row>
    <row r="70" spans="1:44" s="79" customFormat="1" ht="42.75" x14ac:dyDescent="0.2">
      <c r="A70" s="110">
        <v>51501</v>
      </c>
      <c r="B70" s="111">
        <v>60</v>
      </c>
      <c r="C70" s="153" t="s">
        <v>4072</v>
      </c>
      <c r="D70" s="110" t="s">
        <v>4073</v>
      </c>
      <c r="E70" s="110" t="s">
        <v>3958</v>
      </c>
      <c r="F70" s="110" t="s">
        <v>2016</v>
      </c>
      <c r="G70" s="110" t="s">
        <v>5408</v>
      </c>
      <c r="H70" s="110" t="s">
        <v>4074</v>
      </c>
      <c r="I70" s="110" t="s">
        <v>583</v>
      </c>
      <c r="J70" s="110"/>
      <c r="K70" s="110"/>
      <c r="L70" s="110" t="s">
        <v>3874</v>
      </c>
      <c r="M70" s="113" t="s">
        <v>4075</v>
      </c>
      <c r="N70" s="112">
        <v>43557</v>
      </c>
      <c r="O70" s="115">
        <v>14743.6</v>
      </c>
      <c r="P70" s="110" t="s">
        <v>2158</v>
      </c>
      <c r="Q70" s="110" t="s">
        <v>4076</v>
      </c>
      <c r="R70"/>
      <c r="S70" s="4"/>
      <c r="T70" s="4"/>
      <c r="U70"/>
      <c r="V70" s="4"/>
      <c r="W70" s="4"/>
      <c r="X70"/>
      <c r="Y70" s="4"/>
      <c r="Z70" s="4"/>
      <c r="AA70"/>
      <c r="AB70" s="4"/>
      <c r="AC70" s="4"/>
      <c r="AD70"/>
      <c r="AE70" s="4"/>
      <c r="AF70" s="4"/>
      <c r="AG70"/>
      <c r="AH70" s="4"/>
      <c r="AI70" s="4"/>
      <c r="AJ70"/>
      <c r="AK70" s="4"/>
      <c r="AL70" s="4"/>
      <c r="AM70"/>
      <c r="AN70" s="4"/>
      <c r="AO70" s="4"/>
      <c r="AP70"/>
      <c r="AQ70" s="4"/>
      <c r="AR70" s="4"/>
    </row>
    <row r="71" spans="1:44" s="79" customFormat="1" ht="42.75" x14ac:dyDescent="0.2">
      <c r="A71" s="110">
        <v>51501</v>
      </c>
      <c r="B71" s="111">
        <v>61</v>
      </c>
      <c r="C71" s="153" t="s">
        <v>4068</v>
      </c>
      <c r="D71" s="110" t="s">
        <v>4069</v>
      </c>
      <c r="E71" s="110" t="s">
        <v>4060</v>
      </c>
      <c r="F71" s="110" t="s">
        <v>474</v>
      </c>
      <c r="G71" s="110" t="s">
        <v>4070</v>
      </c>
      <c r="H71" s="110" t="s">
        <v>4071</v>
      </c>
      <c r="I71" s="110" t="s">
        <v>583</v>
      </c>
      <c r="J71" s="110"/>
      <c r="K71" s="110"/>
      <c r="L71" s="110" t="s">
        <v>3874</v>
      </c>
      <c r="M71" s="113">
        <v>65</v>
      </c>
      <c r="N71" s="112">
        <v>43559</v>
      </c>
      <c r="O71" s="115">
        <v>15080</v>
      </c>
      <c r="P71" s="110" t="s">
        <v>3955</v>
      </c>
      <c r="Q71" s="110" t="s">
        <v>3380</v>
      </c>
      <c r="R71"/>
      <c r="S71" s="4"/>
      <c r="T71" s="4"/>
      <c r="U71"/>
      <c r="V71" s="4"/>
      <c r="W71" s="4"/>
      <c r="X71"/>
      <c r="Y71" s="4"/>
      <c r="Z71" s="4"/>
      <c r="AA71"/>
      <c r="AB71" s="4"/>
      <c r="AC71" s="4"/>
      <c r="AD71"/>
      <c r="AE71" s="4"/>
      <c r="AF71" s="4"/>
      <c r="AG71"/>
      <c r="AH71" s="4"/>
      <c r="AI71" s="4"/>
      <c r="AJ71"/>
      <c r="AK71" s="4"/>
      <c r="AL71" s="4"/>
      <c r="AM71"/>
      <c r="AN71" s="4"/>
      <c r="AO71" s="4"/>
      <c r="AP71"/>
      <c r="AQ71" s="4"/>
      <c r="AR71" s="4"/>
    </row>
    <row r="72" spans="1:44" s="79" customFormat="1" ht="56.25" customHeight="1" x14ac:dyDescent="0.2">
      <c r="A72" s="110">
        <v>51501</v>
      </c>
      <c r="B72" s="111">
        <v>63</v>
      </c>
      <c r="C72" s="153" t="s">
        <v>4182</v>
      </c>
      <c r="D72" s="110" t="s">
        <v>4183</v>
      </c>
      <c r="E72" s="110" t="s">
        <v>3958</v>
      </c>
      <c r="F72" s="110" t="s">
        <v>474</v>
      </c>
      <c r="G72" s="110" t="s">
        <v>4184</v>
      </c>
      <c r="H72" s="110" t="s">
        <v>4185</v>
      </c>
      <c r="I72" s="110" t="s">
        <v>4186</v>
      </c>
      <c r="J72" s="110">
        <v>4585</v>
      </c>
      <c r="K72" s="110"/>
      <c r="L72" s="110" t="s">
        <v>3874</v>
      </c>
      <c r="M72" s="113">
        <v>103</v>
      </c>
      <c r="N72" s="112">
        <v>43662</v>
      </c>
      <c r="O72" s="115">
        <v>16240</v>
      </c>
      <c r="P72" s="110" t="s">
        <v>3955</v>
      </c>
      <c r="Q72" s="110" t="s">
        <v>3380</v>
      </c>
      <c r="R72"/>
      <c r="S72" s="4"/>
      <c r="T72" s="4"/>
      <c r="U72"/>
      <c r="V72" s="4"/>
      <c r="W72" s="4"/>
      <c r="X72"/>
      <c r="Y72" s="4"/>
      <c r="Z72" s="4"/>
      <c r="AA72"/>
      <c r="AB72" s="4"/>
      <c r="AC72" s="4"/>
      <c r="AD72"/>
      <c r="AE72" s="4"/>
      <c r="AF72" s="4"/>
      <c r="AG72"/>
      <c r="AH72" s="4"/>
      <c r="AI72" s="4"/>
      <c r="AJ72"/>
      <c r="AK72" s="4"/>
      <c r="AL72" s="4"/>
      <c r="AM72"/>
      <c r="AN72" s="4"/>
      <c r="AO72" s="4"/>
      <c r="AP72"/>
      <c r="AQ72" s="4"/>
      <c r="AR72" s="4"/>
    </row>
    <row r="73" spans="1:44" s="79" customFormat="1" ht="74.25" customHeight="1" x14ac:dyDescent="0.2">
      <c r="A73" s="110">
        <v>51901</v>
      </c>
      <c r="B73" s="111">
        <v>64</v>
      </c>
      <c r="C73" s="153" t="s">
        <v>4306</v>
      </c>
      <c r="D73" s="110" t="s">
        <v>4307</v>
      </c>
      <c r="E73" s="110" t="s">
        <v>2345</v>
      </c>
      <c r="F73" s="110" t="s">
        <v>4308</v>
      </c>
      <c r="G73" s="110" t="s">
        <v>4309</v>
      </c>
      <c r="H73" s="110" t="s">
        <v>4310</v>
      </c>
      <c r="I73" s="110" t="s">
        <v>583</v>
      </c>
      <c r="J73" s="110"/>
      <c r="K73" s="110"/>
      <c r="L73" s="110" t="s">
        <v>3968</v>
      </c>
      <c r="M73" s="113">
        <v>391</v>
      </c>
      <c r="N73" s="112">
        <v>43783</v>
      </c>
      <c r="O73" s="115">
        <v>6380</v>
      </c>
      <c r="P73" s="110" t="s">
        <v>28</v>
      </c>
      <c r="Q73" s="110" t="s">
        <v>3380</v>
      </c>
      <c r="R73"/>
      <c r="S73" s="4"/>
      <c r="T73" s="4"/>
      <c r="U73"/>
      <c r="V73" s="4"/>
      <c r="W73" s="4"/>
      <c r="X73"/>
      <c r="Y73" s="4"/>
      <c r="Z73" s="4"/>
      <c r="AA73"/>
      <c r="AB73" s="4"/>
      <c r="AC73" s="4"/>
      <c r="AD73"/>
      <c r="AE73" s="4"/>
      <c r="AF73" s="4"/>
      <c r="AG73"/>
      <c r="AH73" s="4"/>
      <c r="AI73" s="4"/>
      <c r="AJ73"/>
      <c r="AK73" s="4"/>
      <c r="AL73" s="4"/>
      <c r="AM73"/>
      <c r="AN73" s="4"/>
      <c r="AO73" s="4"/>
      <c r="AP73"/>
      <c r="AQ73" s="4"/>
      <c r="AR73" s="4"/>
    </row>
    <row r="74" spans="1:44" s="79" customFormat="1" ht="57" x14ac:dyDescent="0.2">
      <c r="A74" s="110">
        <v>51901</v>
      </c>
      <c r="B74" s="111">
        <v>65</v>
      </c>
      <c r="C74" s="153" t="s">
        <v>4301</v>
      </c>
      <c r="D74" s="110" t="s">
        <v>4302</v>
      </c>
      <c r="E74" s="110" t="s">
        <v>2345</v>
      </c>
      <c r="F74" s="110" t="s">
        <v>4303</v>
      </c>
      <c r="G74" s="110" t="s">
        <v>4304</v>
      </c>
      <c r="H74" s="110" t="s">
        <v>4305</v>
      </c>
      <c r="I74" s="110" t="s">
        <v>583</v>
      </c>
      <c r="J74" s="110"/>
      <c r="K74" s="110"/>
      <c r="L74" s="110" t="s">
        <v>3968</v>
      </c>
      <c r="M74" s="113">
        <v>391</v>
      </c>
      <c r="N74" s="112">
        <v>43783</v>
      </c>
      <c r="O74" s="115">
        <v>12180</v>
      </c>
      <c r="P74" s="110" t="s">
        <v>28</v>
      </c>
      <c r="Q74" s="110" t="s">
        <v>3380</v>
      </c>
      <c r="R74"/>
      <c r="S74" s="4"/>
      <c r="T74" s="4"/>
      <c r="U74"/>
      <c r="V74" s="4"/>
      <c r="W74" s="4"/>
      <c r="X74"/>
      <c r="Y74" s="4"/>
      <c r="Z74" s="4"/>
      <c r="AA74"/>
      <c r="AB74" s="4"/>
      <c r="AC74" s="4"/>
      <c r="AD74"/>
      <c r="AE74" s="4"/>
      <c r="AF74" s="4"/>
      <c r="AG74"/>
      <c r="AH74" s="4"/>
      <c r="AI74" s="4"/>
      <c r="AJ74"/>
      <c r="AK74" s="4"/>
      <c r="AL74" s="4"/>
      <c r="AM74"/>
      <c r="AN74" s="4"/>
      <c r="AO74" s="4"/>
      <c r="AP74"/>
      <c r="AQ74" s="4"/>
      <c r="AR74" s="4"/>
    </row>
    <row r="75" spans="1:44" s="79" customFormat="1" ht="42.75" x14ac:dyDescent="0.2">
      <c r="A75" s="110">
        <v>51501</v>
      </c>
      <c r="B75" s="111">
        <v>66</v>
      </c>
      <c r="C75" s="153" t="s">
        <v>4187</v>
      </c>
      <c r="D75" s="110" t="s">
        <v>4188</v>
      </c>
      <c r="E75" s="110" t="s">
        <v>3958</v>
      </c>
      <c r="F75" s="110" t="s">
        <v>474</v>
      </c>
      <c r="G75" s="110" t="s">
        <v>4189</v>
      </c>
      <c r="H75" s="110" t="s">
        <v>4190</v>
      </c>
      <c r="I75" s="110" t="s">
        <v>4191</v>
      </c>
      <c r="J75" s="110">
        <v>4585</v>
      </c>
      <c r="K75" s="110"/>
      <c r="L75" s="110" t="s">
        <v>3874</v>
      </c>
      <c r="M75" s="113">
        <v>103</v>
      </c>
      <c r="N75" s="112">
        <v>43662</v>
      </c>
      <c r="O75" s="115">
        <v>14743.6</v>
      </c>
      <c r="P75" s="110" t="s">
        <v>28</v>
      </c>
      <c r="Q75" s="110" t="s">
        <v>3381</v>
      </c>
      <c r="R75"/>
      <c r="S75" s="4"/>
      <c r="T75" s="4"/>
      <c r="U75"/>
      <c r="V75" s="4"/>
      <c r="W75" s="4"/>
      <c r="X75"/>
      <c r="Y75" s="4"/>
      <c r="Z75" s="4"/>
      <c r="AA75"/>
      <c r="AB75" s="4"/>
      <c r="AC75" s="4"/>
      <c r="AD75"/>
      <c r="AE75" s="4"/>
      <c r="AF75" s="4"/>
      <c r="AG75"/>
      <c r="AH75" s="4"/>
      <c r="AI75" s="4"/>
      <c r="AJ75"/>
      <c r="AK75" s="4"/>
      <c r="AL75" s="4"/>
      <c r="AM75"/>
      <c r="AN75" s="4"/>
      <c r="AO75" s="4"/>
      <c r="AP75"/>
      <c r="AQ75" s="4"/>
      <c r="AR75" s="4"/>
    </row>
    <row r="76" spans="1:44" s="79" customFormat="1" ht="42.75" x14ac:dyDescent="0.2">
      <c r="A76" s="110">
        <v>51501</v>
      </c>
      <c r="B76" s="111">
        <v>67</v>
      </c>
      <c r="C76" s="153" t="s">
        <v>4438</v>
      </c>
      <c r="D76" s="110" t="s">
        <v>4431</v>
      </c>
      <c r="E76" s="110" t="s">
        <v>2345</v>
      </c>
      <c r="F76" s="110" t="s">
        <v>474</v>
      </c>
      <c r="G76" s="110" t="s">
        <v>4432</v>
      </c>
      <c r="H76" s="110" t="s">
        <v>4439</v>
      </c>
      <c r="I76" s="110" t="s">
        <v>4434</v>
      </c>
      <c r="J76" s="110">
        <v>2933</v>
      </c>
      <c r="K76" s="110"/>
      <c r="L76" s="110" t="s">
        <v>4376</v>
      </c>
      <c r="M76" s="113" t="s">
        <v>4435</v>
      </c>
      <c r="N76" s="112">
        <v>44013</v>
      </c>
      <c r="O76" s="115">
        <v>11979.77</v>
      </c>
      <c r="P76" s="110" t="s">
        <v>3955</v>
      </c>
      <c r="Q76" s="110" t="s">
        <v>4440</v>
      </c>
      <c r="R76"/>
      <c r="S76" s="4"/>
      <c r="T76" s="4"/>
      <c r="U76"/>
      <c r="V76" s="4"/>
      <c r="W76" s="4"/>
      <c r="X76"/>
      <c r="Y76" s="4"/>
      <c r="Z76" s="4"/>
      <c r="AA76"/>
      <c r="AB76" s="4"/>
      <c r="AC76" s="4"/>
      <c r="AD76"/>
      <c r="AE76" s="4"/>
      <c r="AF76" s="4"/>
      <c r="AG76"/>
      <c r="AH76" s="4"/>
      <c r="AI76" s="4"/>
      <c r="AJ76"/>
      <c r="AK76" s="4"/>
      <c r="AL76" s="4"/>
      <c r="AM76"/>
      <c r="AN76" s="4"/>
      <c r="AO76" s="4"/>
      <c r="AP76"/>
      <c r="AQ76" s="4"/>
      <c r="AR76" s="4"/>
    </row>
    <row r="77" spans="1:44" s="79" customFormat="1" ht="57" x14ac:dyDescent="0.2">
      <c r="A77" s="110">
        <v>51501</v>
      </c>
      <c r="B77" s="111">
        <v>68</v>
      </c>
      <c r="C77" s="153" t="s">
        <v>4472</v>
      </c>
      <c r="D77" s="110" t="s">
        <v>4459</v>
      </c>
      <c r="E77" s="110" t="s">
        <v>3958</v>
      </c>
      <c r="F77" s="110" t="s">
        <v>4460</v>
      </c>
      <c r="G77" s="110" t="s">
        <v>4450</v>
      </c>
      <c r="H77" s="110" t="s">
        <v>4473</v>
      </c>
      <c r="I77" s="110" t="s">
        <v>92</v>
      </c>
      <c r="J77" s="110">
        <v>4703</v>
      </c>
      <c r="K77" s="110">
        <v>4064698616</v>
      </c>
      <c r="L77" s="110" t="s">
        <v>4376</v>
      </c>
      <c r="M77" s="113" t="s">
        <v>4474</v>
      </c>
      <c r="N77" s="112">
        <v>44116</v>
      </c>
      <c r="O77" s="115">
        <v>8100.71</v>
      </c>
      <c r="P77" s="110" t="s">
        <v>242</v>
      </c>
      <c r="Q77" s="110" t="s">
        <v>3380</v>
      </c>
      <c r="R77"/>
      <c r="S77" s="4"/>
      <c r="T77" s="4"/>
      <c r="U77"/>
      <c r="V77" s="4"/>
      <c r="W77" s="4"/>
      <c r="X77"/>
      <c r="Y77" s="4"/>
      <c r="Z77" s="4"/>
      <c r="AA77"/>
      <c r="AB77" s="4"/>
      <c r="AC77" s="4"/>
      <c r="AD77"/>
      <c r="AE77" s="4"/>
      <c r="AF77" s="4"/>
      <c r="AG77"/>
      <c r="AH77" s="4"/>
      <c r="AI77" s="4"/>
      <c r="AJ77"/>
      <c r="AK77" s="4"/>
      <c r="AL77" s="4"/>
      <c r="AM77"/>
      <c r="AN77" s="4"/>
      <c r="AO77" s="4"/>
      <c r="AP77"/>
      <c r="AQ77" s="4"/>
      <c r="AR77" s="4"/>
    </row>
    <row r="78" spans="1:44" ht="42.75" x14ac:dyDescent="0.2">
      <c r="A78" s="110">
        <v>51501</v>
      </c>
      <c r="B78" s="111">
        <v>69</v>
      </c>
      <c r="C78" s="153" t="s">
        <v>4361</v>
      </c>
      <c r="D78" s="110" t="s">
        <v>4362</v>
      </c>
      <c r="E78" s="110" t="s">
        <v>2345</v>
      </c>
      <c r="F78" s="110" t="s">
        <v>474</v>
      </c>
      <c r="G78" s="110" t="s">
        <v>4195</v>
      </c>
      <c r="H78" s="110" t="s">
        <v>4363</v>
      </c>
      <c r="I78" s="110" t="s">
        <v>92</v>
      </c>
      <c r="J78" s="110">
        <v>1341</v>
      </c>
      <c r="K78" s="110">
        <v>4064698566</v>
      </c>
      <c r="L78" s="110" t="s">
        <v>4360</v>
      </c>
      <c r="M78" s="113">
        <v>626</v>
      </c>
      <c r="N78" s="112">
        <v>43909</v>
      </c>
      <c r="O78" s="115">
        <v>9159.36</v>
      </c>
      <c r="P78" s="110" t="s">
        <v>28</v>
      </c>
      <c r="Q78" s="110" t="s">
        <v>4076</v>
      </c>
      <c r="R78"/>
      <c r="S78" s="4"/>
      <c r="T78" s="4"/>
      <c r="V78" s="4"/>
      <c r="W78" s="4"/>
      <c r="Y78" s="4"/>
      <c r="Z78" s="4"/>
      <c r="AB78" s="4"/>
      <c r="AC78" s="4"/>
      <c r="AE78" s="4"/>
      <c r="AF78" s="4"/>
      <c r="AH78" s="4"/>
      <c r="AI78" s="4"/>
      <c r="AK78" s="4"/>
      <c r="AL78" s="4"/>
      <c r="AN78" s="4"/>
      <c r="AO78" s="4"/>
      <c r="AQ78" s="4"/>
      <c r="AR78" s="4"/>
    </row>
    <row r="79" spans="1:44" s="79" customFormat="1" ht="42.75" x14ac:dyDescent="0.2">
      <c r="A79" s="110">
        <v>51501</v>
      </c>
      <c r="B79" s="111">
        <v>70</v>
      </c>
      <c r="C79" s="153" t="s">
        <v>4364</v>
      </c>
      <c r="D79" s="110" t="s">
        <v>4362</v>
      </c>
      <c r="E79" s="110" t="s">
        <v>2345</v>
      </c>
      <c r="F79" s="110" t="s">
        <v>474</v>
      </c>
      <c r="G79" s="110" t="s">
        <v>4195</v>
      </c>
      <c r="H79" s="110" t="s">
        <v>4365</v>
      </c>
      <c r="I79" s="110" t="s">
        <v>92</v>
      </c>
      <c r="J79" s="110">
        <v>1341</v>
      </c>
      <c r="K79" s="110">
        <v>4064698566</v>
      </c>
      <c r="L79" s="110" t="s">
        <v>4360</v>
      </c>
      <c r="M79" s="113">
        <v>626</v>
      </c>
      <c r="N79" s="112">
        <v>43909</v>
      </c>
      <c r="O79" s="115">
        <v>9159.36</v>
      </c>
      <c r="P79" s="110" t="s">
        <v>28</v>
      </c>
      <c r="Q79" s="110" t="s">
        <v>3381</v>
      </c>
      <c r="R79"/>
      <c r="S79" s="4"/>
      <c r="T79" s="4"/>
      <c r="U79"/>
      <c r="V79" s="4"/>
      <c r="W79" s="4"/>
      <c r="X79"/>
      <c r="Y79" s="4"/>
      <c r="Z79" s="4"/>
      <c r="AA79"/>
      <c r="AB79" s="4"/>
      <c r="AC79" s="4"/>
      <c r="AD79"/>
      <c r="AE79" s="4"/>
      <c r="AF79" s="4"/>
      <c r="AG79"/>
      <c r="AH79" s="4"/>
      <c r="AI79" s="4"/>
      <c r="AJ79"/>
      <c r="AK79" s="4"/>
      <c r="AL79" s="4"/>
      <c r="AM79"/>
      <c r="AN79" s="4"/>
      <c r="AO79" s="4"/>
      <c r="AP79"/>
      <c r="AQ79" s="4"/>
      <c r="AR79" s="4"/>
    </row>
    <row r="80" spans="1:44" s="79" customFormat="1" ht="66.75" customHeight="1" x14ac:dyDescent="0.2">
      <c r="A80" s="110">
        <v>51501</v>
      </c>
      <c r="B80" s="111">
        <v>71</v>
      </c>
      <c r="C80" s="153" t="s">
        <v>5377</v>
      </c>
      <c r="D80" s="110" t="s">
        <v>5486</v>
      </c>
      <c r="E80" s="110" t="s">
        <v>2346</v>
      </c>
      <c r="F80" s="110" t="s">
        <v>5479</v>
      </c>
      <c r="G80" s="157" t="s">
        <v>5482</v>
      </c>
      <c r="H80" s="110" t="s">
        <v>5372</v>
      </c>
      <c r="I80" s="110" t="s">
        <v>92</v>
      </c>
      <c r="J80" s="110">
        <v>3044</v>
      </c>
      <c r="K80" s="110">
        <v>4066371998</v>
      </c>
      <c r="L80" s="110" t="s">
        <v>5365</v>
      </c>
      <c r="M80" s="113" t="s">
        <v>5371</v>
      </c>
      <c r="N80" s="112">
        <v>44749</v>
      </c>
      <c r="O80" s="115">
        <v>14523.2</v>
      </c>
      <c r="P80" s="110" t="s">
        <v>3955</v>
      </c>
      <c r="Q80" s="110" t="s">
        <v>3379</v>
      </c>
      <c r="R80"/>
      <c r="S80" s="4"/>
      <c r="T80" s="4"/>
      <c r="U80"/>
      <c r="V80" s="4"/>
      <c r="W80" s="4"/>
      <c r="X80"/>
      <c r="Y80" s="4"/>
      <c r="Z80" s="4"/>
      <c r="AA80"/>
      <c r="AB80" s="4"/>
      <c r="AC80" s="4"/>
      <c r="AD80"/>
      <c r="AE80" s="4"/>
      <c r="AF80" s="4"/>
      <c r="AG80"/>
      <c r="AH80" s="4"/>
      <c r="AI80" s="4"/>
      <c r="AJ80"/>
      <c r="AK80" s="4"/>
      <c r="AL80" s="4"/>
      <c r="AM80"/>
      <c r="AN80" s="4"/>
      <c r="AO80" s="4"/>
      <c r="AP80"/>
      <c r="AQ80" s="4"/>
      <c r="AR80" s="4"/>
    </row>
    <row r="81" spans="1:44" s="79" customFormat="1" ht="48.75" customHeight="1" x14ac:dyDescent="0.2">
      <c r="A81" s="110">
        <v>51501</v>
      </c>
      <c r="B81" s="111">
        <v>72</v>
      </c>
      <c r="C81" s="153" t="s">
        <v>5378</v>
      </c>
      <c r="D81" s="110" t="s">
        <v>5373</v>
      </c>
      <c r="E81" s="110" t="s">
        <v>2346</v>
      </c>
      <c r="F81" s="110" t="s">
        <v>5374</v>
      </c>
      <c r="G81" s="110" t="s">
        <v>5375</v>
      </c>
      <c r="H81" s="110" t="s">
        <v>5376</v>
      </c>
      <c r="I81" s="110" t="s">
        <v>583</v>
      </c>
      <c r="J81" s="110">
        <v>3044</v>
      </c>
      <c r="K81" s="110">
        <v>4066371998</v>
      </c>
      <c r="L81" s="110" t="s">
        <v>5365</v>
      </c>
      <c r="M81" s="113" t="s">
        <v>5371</v>
      </c>
      <c r="N81" s="112">
        <v>44749</v>
      </c>
      <c r="O81" s="115">
        <v>18252.599999999999</v>
      </c>
      <c r="P81" s="110" t="s">
        <v>3955</v>
      </c>
      <c r="Q81" s="110" t="s">
        <v>3379</v>
      </c>
      <c r="R81"/>
      <c r="S81" s="4"/>
      <c r="T81" s="4"/>
      <c r="U81"/>
      <c r="V81" s="4"/>
      <c r="W81" s="4"/>
      <c r="X81"/>
      <c r="Y81" s="4"/>
      <c r="Z81" s="4"/>
      <c r="AA81"/>
      <c r="AB81" s="4"/>
      <c r="AC81" s="4"/>
      <c r="AD81"/>
      <c r="AE81" s="4"/>
      <c r="AF81" s="4"/>
      <c r="AG81"/>
      <c r="AH81" s="4"/>
      <c r="AI81" s="4"/>
      <c r="AJ81"/>
      <c r="AK81" s="4"/>
      <c r="AL81" s="4"/>
      <c r="AM81"/>
      <c r="AN81" s="4"/>
      <c r="AO81" s="4"/>
      <c r="AP81"/>
      <c r="AQ81" s="4"/>
      <c r="AR81" s="4"/>
    </row>
    <row r="82" spans="1:44" s="79" customFormat="1" ht="42.75" x14ac:dyDescent="0.2">
      <c r="A82" s="110">
        <v>51501</v>
      </c>
      <c r="B82" s="111">
        <v>73</v>
      </c>
      <c r="C82" s="153" t="s">
        <v>5380</v>
      </c>
      <c r="D82" s="110" t="s">
        <v>5359</v>
      </c>
      <c r="E82" s="110" t="s">
        <v>2346</v>
      </c>
      <c r="F82" s="110" t="s">
        <v>5368</v>
      </c>
      <c r="G82" s="110" t="s">
        <v>5488</v>
      </c>
      <c r="H82" s="110" t="s">
        <v>5382</v>
      </c>
      <c r="I82" s="110" t="s">
        <v>92</v>
      </c>
      <c r="J82" s="110">
        <v>3044</v>
      </c>
      <c r="K82" s="110">
        <v>4066371998</v>
      </c>
      <c r="L82" s="110" t="s">
        <v>5365</v>
      </c>
      <c r="M82" s="113" t="s">
        <v>5371</v>
      </c>
      <c r="N82" s="112">
        <v>44749</v>
      </c>
      <c r="O82" s="115">
        <v>6786</v>
      </c>
      <c r="P82" s="110" t="s">
        <v>3955</v>
      </c>
      <c r="Q82" s="110" t="s">
        <v>3380</v>
      </c>
      <c r="R82"/>
      <c r="S82" s="4"/>
      <c r="T82" s="4"/>
      <c r="U82"/>
      <c r="V82" s="4"/>
      <c r="W82" s="4"/>
      <c r="X82"/>
      <c r="Y82" s="4"/>
      <c r="Z82" s="4"/>
      <c r="AA82"/>
      <c r="AB82" s="4"/>
      <c r="AC82" s="4"/>
      <c r="AD82"/>
      <c r="AE82" s="4"/>
      <c r="AF82" s="4"/>
      <c r="AG82"/>
      <c r="AH82" s="4"/>
      <c r="AI82" s="4"/>
      <c r="AJ82"/>
      <c r="AK82" s="4"/>
      <c r="AL82" s="4"/>
      <c r="AM82"/>
      <c r="AN82" s="4"/>
      <c r="AO82" s="4"/>
      <c r="AP82"/>
      <c r="AQ82" s="4"/>
      <c r="AR82" s="4"/>
    </row>
    <row r="83" spans="1:44" ht="42.75" x14ac:dyDescent="0.2">
      <c r="A83" s="110">
        <v>51501</v>
      </c>
      <c r="B83" s="111">
        <v>74</v>
      </c>
      <c r="C83" s="153" t="s">
        <v>5381</v>
      </c>
      <c r="D83" s="110" t="s">
        <v>5359</v>
      </c>
      <c r="E83" s="110" t="s">
        <v>2346</v>
      </c>
      <c r="F83" s="110" t="s">
        <v>5368</v>
      </c>
      <c r="G83" s="110" t="s">
        <v>5488</v>
      </c>
      <c r="H83" s="110" t="s">
        <v>5383</v>
      </c>
      <c r="I83" s="110" t="s">
        <v>92</v>
      </c>
      <c r="J83" s="110">
        <v>3044</v>
      </c>
      <c r="K83" s="110">
        <v>4066371998</v>
      </c>
      <c r="L83" s="110" t="s">
        <v>5365</v>
      </c>
      <c r="M83" s="113" t="s">
        <v>5371</v>
      </c>
      <c r="N83" s="112">
        <v>44749</v>
      </c>
      <c r="O83" s="115">
        <v>6786</v>
      </c>
      <c r="P83" s="110" t="s">
        <v>3955</v>
      </c>
      <c r="Q83" s="110" t="s">
        <v>3379</v>
      </c>
      <c r="R83"/>
      <c r="S83" s="4"/>
      <c r="T83" s="4"/>
      <c r="V83" s="4"/>
      <c r="W83" s="4"/>
      <c r="Y83" s="4"/>
      <c r="Z83" s="4"/>
      <c r="AB83" s="4"/>
      <c r="AC83" s="4"/>
      <c r="AE83" s="4"/>
      <c r="AF83" s="4"/>
      <c r="AH83" s="4"/>
      <c r="AI83" s="4"/>
      <c r="AK83" s="4"/>
      <c r="AL83" s="4"/>
      <c r="AN83" s="4"/>
      <c r="AO83" s="4"/>
      <c r="AQ83" s="4"/>
      <c r="AR83" s="4"/>
    </row>
    <row r="84" spans="1:44" ht="34.5" customHeight="1" x14ac:dyDescent="0.2">
      <c r="A84" s="382" t="s">
        <v>4949</v>
      </c>
      <c r="B84" s="383"/>
      <c r="C84" s="383"/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/>
      <c r="S84" s="4"/>
      <c r="T84" s="4"/>
      <c r="V84" s="4"/>
      <c r="W84" s="4"/>
      <c r="Y84" s="4"/>
      <c r="Z84" s="4"/>
      <c r="AB84" s="4"/>
      <c r="AC84" s="4"/>
      <c r="AE84" s="4"/>
      <c r="AF84" s="4"/>
      <c r="AH84" s="4"/>
      <c r="AI84" s="4"/>
      <c r="AK84" s="4"/>
      <c r="AL84" s="4"/>
      <c r="AN84" s="4"/>
      <c r="AO84" s="4"/>
      <c r="AQ84" s="4"/>
      <c r="AR84" s="4"/>
    </row>
    <row r="85" spans="1:44" ht="65.25" customHeight="1" x14ac:dyDescent="0.2">
      <c r="A85" s="110">
        <v>51501</v>
      </c>
      <c r="B85" s="111">
        <v>74</v>
      </c>
      <c r="C85" s="153" t="s">
        <v>4413</v>
      </c>
      <c r="D85" s="110" t="s">
        <v>4362</v>
      </c>
      <c r="E85" s="110" t="s">
        <v>2345</v>
      </c>
      <c r="F85" s="110" t="s">
        <v>474</v>
      </c>
      <c r="G85" s="110" t="s">
        <v>4195</v>
      </c>
      <c r="H85" s="110" t="s">
        <v>4414</v>
      </c>
      <c r="I85" s="110" t="s">
        <v>92</v>
      </c>
      <c r="J85" s="110">
        <v>1931</v>
      </c>
      <c r="K85" s="110">
        <v>4062374723</v>
      </c>
      <c r="L85" s="110" t="s">
        <v>4360</v>
      </c>
      <c r="M85" s="113">
        <v>656</v>
      </c>
      <c r="N85" s="112">
        <v>43949</v>
      </c>
      <c r="O85" s="115">
        <v>9159.36</v>
      </c>
      <c r="P85" s="110" t="s">
        <v>28</v>
      </c>
      <c r="Q85" s="110" t="s">
        <v>4415</v>
      </c>
      <c r="R85"/>
      <c r="S85" s="4"/>
      <c r="T85" s="4"/>
      <c r="V85" s="4"/>
      <c r="W85" s="4"/>
      <c r="Y85" s="4"/>
      <c r="Z85" s="4"/>
      <c r="AB85" s="4"/>
      <c r="AC85" s="4"/>
      <c r="AE85" s="4"/>
      <c r="AF85" s="4"/>
      <c r="AH85" s="4"/>
      <c r="AI85" s="4"/>
      <c r="AK85" s="4"/>
      <c r="AL85" s="4"/>
      <c r="AN85" s="4"/>
      <c r="AO85" s="4"/>
      <c r="AQ85" s="4"/>
      <c r="AR85" s="4"/>
    </row>
    <row r="86" spans="1:44" ht="42.75" x14ac:dyDescent="0.2">
      <c r="A86" s="110">
        <v>51501</v>
      </c>
      <c r="B86" s="111">
        <v>75</v>
      </c>
      <c r="C86" s="153" t="s">
        <v>4389</v>
      </c>
      <c r="D86" s="110" t="s">
        <v>4362</v>
      </c>
      <c r="E86" s="110" t="s">
        <v>2345</v>
      </c>
      <c r="F86" s="110" t="s">
        <v>474</v>
      </c>
      <c r="G86" s="110" t="s">
        <v>4195</v>
      </c>
      <c r="H86" s="110" t="s">
        <v>4390</v>
      </c>
      <c r="I86" s="110" t="s">
        <v>92</v>
      </c>
      <c r="J86" s="110">
        <v>1931</v>
      </c>
      <c r="K86" s="110">
        <v>4062374723</v>
      </c>
      <c r="L86" s="110" t="s">
        <v>4360</v>
      </c>
      <c r="M86" s="113" t="s">
        <v>2222</v>
      </c>
      <c r="N86" s="112">
        <v>43949</v>
      </c>
      <c r="O86" s="115">
        <v>9159.36</v>
      </c>
      <c r="P86" s="111" t="s">
        <v>28</v>
      </c>
      <c r="Q86" s="110" t="s">
        <v>4415</v>
      </c>
      <c r="R86"/>
      <c r="S86" s="4"/>
      <c r="T86" s="4"/>
      <c r="V86" s="4"/>
      <c r="W86" s="4"/>
      <c r="Y86" s="4"/>
      <c r="Z86" s="4"/>
      <c r="AB86" s="4"/>
      <c r="AC86" s="4"/>
      <c r="AE86" s="4"/>
      <c r="AF86" s="4"/>
      <c r="AH86" s="4"/>
      <c r="AI86" s="4"/>
      <c r="AK86" s="4"/>
      <c r="AL86" s="4"/>
      <c r="AN86" s="4"/>
      <c r="AO86" s="4"/>
      <c r="AQ86" s="4"/>
      <c r="AR86" s="4"/>
    </row>
    <row r="87" spans="1:44" ht="88.5" customHeight="1" x14ac:dyDescent="0.2">
      <c r="A87" s="110">
        <v>51501</v>
      </c>
      <c r="B87" s="111">
        <v>76</v>
      </c>
      <c r="C87" s="153" t="s">
        <v>4447</v>
      </c>
      <c r="D87" s="110" t="s">
        <v>4448</v>
      </c>
      <c r="E87" s="110" t="s">
        <v>2346</v>
      </c>
      <c r="F87" s="110" t="s">
        <v>4449</v>
      </c>
      <c r="G87" s="110" t="s">
        <v>4450</v>
      </c>
      <c r="H87" s="110" t="s">
        <v>4451</v>
      </c>
      <c r="I87" s="110" t="s">
        <v>92</v>
      </c>
      <c r="J87" s="110">
        <v>4702</v>
      </c>
      <c r="K87" s="110">
        <v>4062374731</v>
      </c>
      <c r="L87" s="110" t="s">
        <v>4360</v>
      </c>
      <c r="M87" s="113" t="s">
        <v>4452</v>
      </c>
      <c r="N87" s="112">
        <v>44116</v>
      </c>
      <c r="O87" s="115">
        <v>8100.71</v>
      </c>
      <c r="P87" s="111" t="s">
        <v>28</v>
      </c>
      <c r="Q87" s="110" t="s">
        <v>4415</v>
      </c>
      <c r="R87"/>
      <c r="S87" s="4"/>
      <c r="T87" s="4"/>
      <c r="V87" s="4"/>
      <c r="W87" s="4"/>
      <c r="Y87" s="4"/>
      <c r="Z87" s="4"/>
      <c r="AB87" s="4"/>
      <c r="AC87" s="4"/>
      <c r="AE87" s="4"/>
      <c r="AF87" s="4"/>
      <c r="AH87" s="4"/>
      <c r="AI87" s="4"/>
      <c r="AK87" s="4"/>
      <c r="AL87" s="4"/>
      <c r="AN87" s="4"/>
      <c r="AO87" s="4"/>
      <c r="AQ87" s="4"/>
      <c r="AR87" s="4"/>
    </row>
    <row r="88" spans="1:44" ht="25.5" x14ac:dyDescent="0.2">
      <c r="A88" s="382" t="s">
        <v>5012</v>
      </c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/>
      <c r="S88" s="4"/>
      <c r="T88" s="4"/>
      <c r="V88" s="4"/>
      <c r="W88" s="4"/>
      <c r="Y88" s="4"/>
      <c r="Z88" s="4"/>
      <c r="AB88" s="4"/>
      <c r="AC88" s="4"/>
      <c r="AE88" s="4"/>
      <c r="AF88" s="4"/>
      <c r="AH88" s="4"/>
      <c r="AI88" s="4"/>
      <c r="AK88" s="4"/>
      <c r="AL88" s="4"/>
      <c r="AN88" s="4"/>
      <c r="AO88" s="4"/>
      <c r="AQ88" s="4"/>
      <c r="AR88" s="4"/>
    </row>
    <row r="89" spans="1:44" ht="42.75" x14ac:dyDescent="0.2">
      <c r="A89" s="110">
        <v>5671</v>
      </c>
      <c r="B89" s="111">
        <v>77</v>
      </c>
      <c r="C89" s="153" t="s">
        <v>1247</v>
      </c>
      <c r="D89" s="110" t="s">
        <v>793</v>
      </c>
      <c r="E89" s="110" t="s">
        <v>2346</v>
      </c>
      <c r="F89" s="110" t="s">
        <v>794</v>
      </c>
      <c r="G89" s="110" t="s">
        <v>795</v>
      </c>
      <c r="H89" s="110">
        <v>3403040450003</v>
      </c>
      <c r="I89" s="110" t="s">
        <v>661</v>
      </c>
      <c r="J89" s="110">
        <v>294</v>
      </c>
      <c r="K89" s="110">
        <v>577</v>
      </c>
      <c r="L89" s="110" t="s">
        <v>249</v>
      </c>
      <c r="M89" s="113" t="s">
        <v>796</v>
      </c>
      <c r="N89" s="112">
        <v>40575</v>
      </c>
      <c r="O89" s="115">
        <v>25520</v>
      </c>
      <c r="P89" s="110" t="s">
        <v>2158</v>
      </c>
      <c r="Q89" s="110" t="s">
        <v>3382</v>
      </c>
      <c r="R89"/>
      <c r="S89" s="4"/>
      <c r="T89" s="4"/>
      <c r="V89" s="4"/>
      <c r="W89" s="4"/>
      <c r="Y89" s="4"/>
      <c r="Z89" s="4"/>
      <c r="AB89" s="4"/>
      <c r="AC89" s="4"/>
      <c r="AE89" s="4"/>
      <c r="AF89" s="4"/>
      <c r="AH89" s="4"/>
      <c r="AI89" s="4"/>
      <c r="AK89" s="4"/>
      <c r="AL89" s="4"/>
      <c r="AN89" s="4"/>
      <c r="AO89" s="4"/>
      <c r="AQ89" s="4"/>
      <c r="AR89" s="4"/>
    </row>
    <row r="90" spans="1:44" ht="66.75" customHeight="1" x14ac:dyDescent="0.2">
      <c r="A90" s="110">
        <v>5692</v>
      </c>
      <c r="B90" s="111">
        <v>78</v>
      </c>
      <c r="C90" s="153" t="s">
        <v>1255</v>
      </c>
      <c r="D90" s="110" t="s">
        <v>5414</v>
      </c>
      <c r="E90" s="110" t="s">
        <v>2346</v>
      </c>
      <c r="F90" s="110" t="s">
        <v>5413</v>
      </c>
      <c r="G90" s="110" t="s">
        <v>5411</v>
      </c>
      <c r="H90" s="110" t="s">
        <v>5412</v>
      </c>
      <c r="I90" s="110" t="s">
        <v>317</v>
      </c>
      <c r="J90" s="110">
        <v>0</v>
      </c>
      <c r="K90" s="110">
        <v>0</v>
      </c>
      <c r="L90" s="110" t="s">
        <v>804</v>
      </c>
      <c r="M90" s="113" t="s">
        <v>2285</v>
      </c>
      <c r="N90" s="112">
        <v>40766</v>
      </c>
      <c r="O90" s="115">
        <v>2205.2600000000002</v>
      </c>
      <c r="P90" s="110" t="s">
        <v>2158</v>
      </c>
      <c r="Q90" s="110" t="s">
        <v>3382</v>
      </c>
      <c r="R90"/>
      <c r="S90" s="4"/>
      <c r="T90" s="4"/>
      <c r="V90" s="4"/>
      <c r="W90" s="4"/>
      <c r="Y90" s="4"/>
      <c r="Z90" s="4"/>
      <c r="AB90" s="4"/>
      <c r="AC90" s="4"/>
      <c r="AE90" s="4"/>
      <c r="AF90" s="4"/>
      <c r="AH90" s="4"/>
      <c r="AI90" s="4"/>
      <c r="AK90" s="4"/>
      <c r="AL90" s="4"/>
      <c r="AN90" s="4"/>
      <c r="AO90" s="4"/>
      <c r="AQ90" s="4"/>
      <c r="AR90" s="4"/>
    </row>
    <row r="91" spans="1:44" ht="31.5" customHeight="1" x14ac:dyDescent="0.2">
      <c r="A91" s="382" t="s">
        <v>5013</v>
      </c>
      <c r="B91" s="383"/>
      <c r="C91" s="383"/>
      <c r="D91" s="383"/>
      <c r="E91" s="383"/>
      <c r="F91" s="383"/>
      <c r="G91" s="383"/>
      <c r="H91" s="383"/>
      <c r="I91" s="383"/>
      <c r="J91" s="383"/>
      <c r="K91" s="383"/>
      <c r="L91" s="383"/>
      <c r="M91" s="383"/>
      <c r="N91" s="383"/>
      <c r="O91" s="383"/>
      <c r="P91" s="383"/>
      <c r="Q91" s="383"/>
      <c r="R91"/>
      <c r="S91" s="4"/>
      <c r="T91" s="4"/>
      <c r="V91" s="4"/>
      <c r="W91" s="4"/>
      <c r="Y91" s="4"/>
      <c r="Z91" s="4"/>
      <c r="AB91" s="4"/>
      <c r="AC91" s="4"/>
      <c r="AE91" s="4"/>
      <c r="AF91" s="4"/>
      <c r="AH91" s="4"/>
      <c r="AI91" s="4"/>
      <c r="AK91" s="4"/>
      <c r="AL91" s="4"/>
      <c r="AN91" s="4"/>
      <c r="AO91" s="4"/>
      <c r="AQ91" s="4"/>
      <c r="AR91" s="4"/>
    </row>
    <row r="92" spans="1:44" ht="63" customHeight="1" x14ac:dyDescent="0.2">
      <c r="A92" s="110">
        <v>5111</v>
      </c>
      <c r="B92" s="111">
        <v>79</v>
      </c>
      <c r="C92" s="153" t="s">
        <v>1214</v>
      </c>
      <c r="D92" s="110" t="s">
        <v>5</v>
      </c>
      <c r="E92" s="110" t="s">
        <v>2345</v>
      </c>
      <c r="F92" s="110"/>
      <c r="G92" s="110"/>
      <c r="H92" s="110"/>
      <c r="I92" s="110" t="s">
        <v>428</v>
      </c>
      <c r="J92" s="110">
        <v>0</v>
      </c>
      <c r="K92" s="110">
        <v>0</v>
      </c>
      <c r="L92" s="110"/>
      <c r="M92" s="113"/>
      <c r="N92" s="112">
        <v>35795</v>
      </c>
      <c r="O92" s="115">
        <v>267.14999999999998</v>
      </c>
      <c r="P92" s="110" t="s">
        <v>363</v>
      </c>
      <c r="Q92" s="110" t="s">
        <v>3819</v>
      </c>
      <c r="R92"/>
      <c r="S92" s="4"/>
      <c r="T92" s="4"/>
      <c r="V92" s="4"/>
      <c r="W92" s="4"/>
      <c r="Y92" s="4"/>
      <c r="Z92" s="4"/>
      <c r="AB92" s="4"/>
      <c r="AC92" s="4"/>
      <c r="AE92" s="4"/>
      <c r="AF92" s="4"/>
      <c r="AH92" s="4"/>
      <c r="AI92" s="4"/>
      <c r="AK92" s="4"/>
      <c r="AL92" s="4"/>
      <c r="AN92" s="4"/>
      <c r="AO92" s="4"/>
      <c r="AQ92" s="4"/>
      <c r="AR92" s="4"/>
    </row>
    <row r="93" spans="1:44" ht="25.5" x14ac:dyDescent="0.2">
      <c r="A93" s="382" t="s">
        <v>5014</v>
      </c>
      <c r="B93" s="383"/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/>
      <c r="S93" s="4"/>
      <c r="T93" s="4"/>
      <c r="V93" s="4"/>
      <c r="W93" s="4"/>
      <c r="Y93" s="4"/>
      <c r="Z93" s="4"/>
      <c r="AB93" s="4"/>
      <c r="AC93" s="4"/>
      <c r="AE93" s="4"/>
      <c r="AF93" s="4"/>
      <c r="AH93" s="4"/>
      <c r="AI93" s="4"/>
      <c r="AK93" s="4"/>
      <c r="AL93" s="4"/>
      <c r="AN93" s="4"/>
      <c r="AO93" s="4"/>
      <c r="AQ93" s="4"/>
      <c r="AR93" s="4"/>
    </row>
    <row r="94" spans="1:44" ht="75" customHeight="1" x14ac:dyDescent="0.2">
      <c r="A94" s="110">
        <v>5151</v>
      </c>
      <c r="B94" s="111">
        <v>80</v>
      </c>
      <c r="C94" s="153" t="s">
        <v>1238</v>
      </c>
      <c r="D94" s="110" t="s">
        <v>532</v>
      </c>
      <c r="E94" s="110" t="s">
        <v>2345</v>
      </c>
      <c r="F94" s="110" t="s">
        <v>533</v>
      </c>
      <c r="G94" s="110" t="s">
        <v>534</v>
      </c>
      <c r="H94" s="110"/>
      <c r="I94" s="110" t="s">
        <v>400</v>
      </c>
      <c r="J94" s="110">
        <v>0</v>
      </c>
      <c r="K94" s="110">
        <v>0</v>
      </c>
      <c r="L94" s="110"/>
      <c r="M94" s="113" t="s">
        <v>334</v>
      </c>
      <c r="N94" s="112">
        <v>35784</v>
      </c>
      <c r="O94" s="115">
        <v>73.7</v>
      </c>
      <c r="P94" s="110" t="s">
        <v>363</v>
      </c>
      <c r="Q94" s="110" t="s">
        <v>3818</v>
      </c>
      <c r="R94"/>
      <c r="S94" s="4"/>
      <c r="T94" s="4"/>
      <c r="V94" s="4"/>
      <c r="W94" s="4"/>
      <c r="Y94" s="4"/>
      <c r="Z94" s="4"/>
      <c r="AB94" s="4"/>
      <c r="AC94" s="4"/>
      <c r="AE94" s="4"/>
      <c r="AF94" s="4"/>
      <c r="AH94" s="4"/>
      <c r="AI94" s="4"/>
      <c r="AK94" s="4"/>
      <c r="AL94" s="4"/>
      <c r="AN94" s="4"/>
      <c r="AO94" s="4"/>
      <c r="AQ94" s="4"/>
      <c r="AR94" s="4"/>
    </row>
    <row r="95" spans="1:44" ht="75" customHeight="1" x14ac:dyDescent="0.2">
      <c r="A95" s="110">
        <v>5111</v>
      </c>
      <c r="B95" s="111">
        <v>81</v>
      </c>
      <c r="C95" s="153" t="s">
        <v>1338</v>
      </c>
      <c r="D95" s="110" t="s">
        <v>535</v>
      </c>
      <c r="E95" s="110" t="s">
        <v>2344</v>
      </c>
      <c r="F95" s="110" t="s">
        <v>88</v>
      </c>
      <c r="G95" s="110" t="s">
        <v>17</v>
      </c>
      <c r="H95" s="110"/>
      <c r="I95" s="110" t="s">
        <v>428</v>
      </c>
      <c r="J95" s="110">
        <v>8134</v>
      </c>
      <c r="K95" s="110">
        <v>273</v>
      </c>
      <c r="L95" s="110"/>
      <c r="M95" s="113" t="s">
        <v>2206</v>
      </c>
      <c r="N95" s="112">
        <v>36467</v>
      </c>
      <c r="O95" s="115">
        <v>3952.5</v>
      </c>
      <c r="P95" s="110" t="s">
        <v>2158</v>
      </c>
      <c r="Q95" s="110" t="s">
        <v>3818</v>
      </c>
      <c r="R95"/>
      <c r="S95" s="4"/>
      <c r="T95" s="4"/>
      <c r="V95" s="4"/>
      <c r="W95" s="4"/>
      <c r="Y95" s="4"/>
      <c r="Z95" s="4"/>
      <c r="AB95" s="4"/>
      <c r="AC95" s="4"/>
      <c r="AE95" s="4"/>
      <c r="AF95" s="4"/>
      <c r="AH95" s="4"/>
      <c r="AI95" s="4"/>
      <c r="AK95" s="4"/>
      <c r="AL95" s="4"/>
      <c r="AN95" s="4"/>
      <c r="AO95" s="4"/>
      <c r="AQ95" s="4"/>
      <c r="AR95" s="4"/>
    </row>
    <row r="96" spans="1:44" ht="50.25" customHeight="1" x14ac:dyDescent="0.2">
      <c r="A96" s="110">
        <v>5111</v>
      </c>
      <c r="B96" s="111">
        <v>82</v>
      </c>
      <c r="C96" s="153" t="s">
        <v>1847</v>
      </c>
      <c r="D96" s="110" t="s">
        <v>531</v>
      </c>
      <c r="E96" s="110" t="s">
        <v>2344</v>
      </c>
      <c r="F96" s="110" t="s">
        <v>520</v>
      </c>
      <c r="G96" s="110"/>
      <c r="H96" s="110"/>
      <c r="I96" s="110" t="s">
        <v>516</v>
      </c>
      <c r="J96" s="110">
        <v>0</v>
      </c>
      <c r="K96" s="110">
        <v>0</v>
      </c>
      <c r="L96" s="110"/>
      <c r="M96" s="113" t="s">
        <v>334</v>
      </c>
      <c r="N96" s="112">
        <v>36525</v>
      </c>
      <c r="O96" s="115">
        <v>1552.5</v>
      </c>
      <c r="P96" s="110" t="s">
        <v>2158</v>
      </c>
      <c r="Q96" s="110" t="s">
        <v>3818</v>
      </c>
      <c r="R96"/>
      <c r="S96" s="4"/>
      <c r="T96" s="4"/>
      <c r="V96" s="4"/>
      <c r="W96" s="4"/>
      <c r="Y96" s="4"/>
      <c r="Z96" s="4"/>
      <c r="AB96" s="4"/>
      <c r="AC96" s="4"/>
      <c r="AE96" s="4"/>
      <c r="AF96" s="4"/>
      <c r="AH96" s="4"/>
      <c r="AI96" s="4"/>
      <c r="AK96" s="4"/>
      <c r="AL96" s="4"/>
      <c r="AN96" s="4"/>
      <c r="AO96" s="4"/>
      <c r="AQ96" s="4"/>
      <c r="AR96" s="4"/>
    </row>
    <row r="97" spans="1:44" ht="75" customHeight="1" x14ac:dyDescent="0.2">
      <c r="A97" s="110">
        <v>5111</v>
      </c>
      <c r="B97" s="111">
        <v>83</v>
      </c>
      <c r="C97" s="153" t="s">
        <v>1342</v>
      </c>
      <c r="D97" s="110" t="s">
        <v>1730</v>
      </c>
      <c r="E97" s="110" t="s">
        <v>2344</v>
      </c>
      <c r="F97" s="110" t="s">
        <v>520</v>
      </c>
      <c r="G97" s="110">
        <v>2010</v>
      </c>
      <c r="H97" s="110"/>
      <c r="I97" s="110" t="s">
        <v>428</v>
      </c>
      <c r="J97" s="110">
        <v>5266</v>
      </c>
      <c r="K97" s="110">
        <v>100</v>
      </c>
      <c r="L97" s="110"/>
      <c r="M97" s="113" t="s">
        <v>2278</v>
      </c>
      <c r="N97" s="112">
        <v>36700</v>
      </c>
      <c r="O97" s="115">
        <v>1605.42</v>
      </c>
      <c r="P97" s="110" t="s">
        <v>2158</v>
      </c>
      <c r="Q97" s="110" t="s">
        <v>3818</v>
      </c>
      <c r="R97"/>
      <c r="S97" s="4"/>
      <c r="T97" s="4"/>
      <c r="V97" s="4"/>
      <c r="W97" s="4"/>
      <c r="Y97" s="4"/>
      <c r="Z97" s="4"/>
      <c r="AB97" s="4"/>
      <c r="AC97" s="4"/>
      <c r="AE97" s="4"/>
      <c r="AF97" s="4"/>
      <c r="AH97" s="4"/>
      <c r="AI97" s="4"/>
      <c r="AK97" s="4"/>
      <c r="AL97" s="4"/>
      <c r="AN97" s="4"/>
      <c r="AO97" s="4"/>
      <c r="AQ97" s="4"/>
      <c r="AR97" s="4"/>
    </row>
    <row r="98" spans="1:44" ht="25.5" x14ac:dyDescent="0.2">
      <c r="A98" s="382" t="s">
        <v>4953</v>
      </c>
      <c r="B98" s="383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/>
      <c r="S98" s="4"/>
      <c r="T98" s="4"/>
      <c r="V98" s="4"/>
      <c r="W98" s="4"/>
      <c r="Y98" s="4"/>
      <c r="Z98" s="4"/>
      <c r="AB98" s="4"/>
      <c r="AC98" s="4"/>
      <c r="AE98" s="4"/>
      <c r="AF98" s="4"/>
      <c r="AH98" s="4"/>
      <c r="AI98" s="4"/>
      <c r="AK98" s="4"/>
      <c r="AL98" s="4"/>
      <c r="AN98" s="4"/>
      <c r="AO98" s="4"/>
      <c r="AQ98" s="4"/>
      <c r="AR98" s="4"/>
    </row>
    <row r="99" spans="1:44" ht="80.25" customHeight="1" x14ac:dyDescent="0.2">
      <c r="A99" s="110">
        <v>5111</v>
      </c>
      <c r="B99" s="111">
        <v>84</v>
      </c>
      <c r="C99" s="153" t="s">
        <v>1339</v>
      </c>
      <c r="D99" s="110" t="s">
        <v>542</v>
      </c>
      <c r="E99" s="110" t="s">
        <v>2344</v>
      </c>
      <c r="F99" s="110" t="s">
        <v>250</v>
      </c>
      <c r="G99" s="110"/>
      <c r="H99" s="110"/>
      <c r="I99" s="110" t="s">
        <v>409</v>
      </c>
      <c r="J99" s="110">
        <v>8976</v>
      </c>
      <c r="K99" s="110">
        <v>0</v>
      </c>
      <c r="L99" s="110" t="s">
        <v>390</v>
      </c>
      <c r="M99" s="113" t="s">
        <v>2271</v>
      </c>
      <c r="N99" s="112">
        <v>37215</v>
      </c>
      <c r="O99" s="115">
        <v>2415</v>
      </c>
      <c r="P99" s="110" t="s">
        <v>363</v>
      </c>
      <c r="Q99" s="110" t="s">
        <v>3625</v>
      </c>
      <c r="R99"/>
      <c r="S99" s="4"/>
      <c r="T99" s="4"/>
      <c r="V99" s="4"/>
      <c r="W99" s="4"/>
      <c r="Y99" s="4"/>
      <c r="Z99" s="4"/>
      <c r="AB99" s="4"/>
      <c r="AC99" s="4"/>
      <c r="AE99" s="4"/>
      <c r="AF99" s="4"/>
      <c r="AH99" s="4"/>
      <c r="AI99" s="4"/>
      <c r="AK99" s="4"/>
      <c r="AL99" s="4"/>
      <c r="AN99" s="4"/>
      <c r="AO99" s="4"/>
      <c r="AQ99" s="4"/>
      <c r="AR99" s="4"/>
    </row>
    <row r="100" spans="1:44" ht="80.25" customHeight="1" x14ac:dyDescent="0.2">
      <c r="A100" s="110">
        <v>5151</v>
      </c>
      <c r="B100" s="111">
        <v>85</v>
      </c>
      <c r="C100" s="153" t="s">
        <v>1213</v>
      </c>
      <c r="D100" s="110" t="s">
        <v>145</v>
      </c>
      <c r="E100" s="110" t="s">
        <v>2345</v>
      </c>
      <c r="F100" s="110" t="s">
        <v>411</v>
      </c>
      <c r="G100" s="110" t="s">
        <v>629</v>
      </c>
      <c r="H100" s="110" t="s">
        <v>551</v>
      </c>
      <c r="I100" s="110" t="s">
        <v>198</v>
      </c>
      <c r="J100" s="110">
        <v>2967</v>
      </c>
      <c r="K100" s="110">
        <v>822</v>
      </c>
      <c r="L100" s="110" t="s">
        <v>633</v>
      </c>
      <c r="M100" s="113" t="s">
        <v>311</v>
      </c>
      <c r="N100" s="112">
        <v>38124</v>
      </c>
      <c r="O100" s="115">
        <v>4542.5</v>
      </c>
      <c r="P100" s="110" t="s">
        <v>2158</v>
      </c>
      <c r="Q100" s="110" t="s">
        <v>3625</v>
      </c>
      <c r="R100"/>
      <c r="S100" s="4"/>
      <c r="T100" s="4"/>
      <c r="V100" s="4"/>
      <c r="W100" s="4"/>
      <c r="Y100" s="4"/>
      <c r="Z100" s="4"/>
      <c r="AB100" s="4"/>
      <c r="AC100" s="4"/>
      <c r="AE100" s="4"/>
      <c r="AF100" s="4"/>
      <c r="AH100" s="4"/>
      <c r="AI100" s="4"/>
      <c r="AK100" s="4"/>
      <c r="AL100" s="4"/>
      <c r="AN100" s="4"/>
      <c r="AO100" s="4"/>
      <c r="AQ100" s="4"/>
      <c r="AR100" s="4"/>
    </row>
    <row r="101" spans="1:44" ht="65.25" customHeight="1" x14ac:dyDescent="0.2">
      <c r="A101" s="110">
        <v>5111</v>
      </c>
      <c r="B101" s="111">
        <v>86</v>
      </c>
      <c r="C101" s="153" t="s">
        <v>1248</v>
      </c>
      <c r="D101" s="110" t="s">
        <v>312</v>
      </c>
      <c r="E101" s="110" t="s">
        <v>2345</v>
      </c>
      <c r="F101" s="110"/>
      <c r="G101" s="110"/>
      <c r="H101" s="110"/>
      <c r="I101" s="110" t="s">
        <v>92</v>
      </c>
      <c r="J101" s="110">
        <v>5360</v>
      </c>
      <c r="K101" s="110">
        <v>3622</v>
      </c>
      <c r="L101" s="110" t="s">
        <v>124</v>
      </c>
      <c r="M101" s="113" t="s">
        <v>235</v>
      </c>
      <c r="N101" s="112">
        <v>38574</v>
      </c>
      <c r="O101" s="115">
        <v>353.05</v>
      </c>
      <c r="P101" s="110" t="s">
        <v>363</v>
      </c>
      <c r="Q101" s="110" t="s">
        <v>3625</v>
      </c>
      <c r="R101"/>
      <c r="S101" s="4"/>
      <c r="T101" s="4"/>
      <c r="V101" s="4"/>
      <c r="W101" s="4"/>
      <c r="Y101" s="4"/>
      <c r="Z101" s="4"/>
      <c r="AB101" s="4"/>
      <c r="AC101" s="4"/>
      <c r="AE101" s="4"/>
      <c r="AF101" s="4"/>
      <c r="AH101" s="4"/>
      <c r="AI101" s="4"/>
      <c r="AK101" s="4"/>
      <c r="AL101" s="4"/>
      <c r="AN101" s="4"/>
      <c r="AO101" s="4"/>
      <c r="AQ101" s="4"/>
      <c r="AR101" s="4"/>
    </row>
    <row r="102" spans="1:44" ht="57" x14ac:dyDescent="0.2">
      <c r="A102" s="110">
        <v>5151</v>
      </c>
      <c r="B102" s="111">
        <v>87</v>
      </c>
      <c r="C102" s="153" t="s">
        <v>1971</v>
      </c>
      <c r="D102" s="110" t="s">
        <v>618</v>
      </c>
      <c r="E102" s="110" t="s">
        <v>2346</v>
      </c>
      <c r="F102" s="110" t="s">
        <v>619</v>
      </c>
      <c r="G102" s="110"/>
      <c r="H102" s="110"/>
      <c r="I102" s="110" t="s">
        <v>400</v>
      </c>
      <c r="J102" s="110">
        <v>2571</v>
      </c>
      <c r="K102" s="110">
        <v>1174</v>
      </c>
      <c r="L102" s="110" t="s">
        <v>658</v>
      </c>
      <c r="M102" s="113" t="s">
        <v>2214</v>
      </c>
      <c r="N102" s="112">
        <v>39574</v>
      </c>
      <c r="O102" s="115">
        <v>2875</v>
      </c>
      <c r="P102" s="110" t="s">
        <v>242</v>
      </c>
      <c r="Q102" s="110" t="s">
        <v>1974</v>
      </c>
      <c r="R102"/>
      <c r="S102" s="4"/>
      <c r="T102" s="4"/>
      <c r="V102" s="4"/>
      <c r="W102" s="4"/>
      <c r="Y102" s="4"/>
      <c r="Z102" s="4"/>
      <c r="AB102" s="4"/>
      <c r="AC102" s="4"/>
      <c r="AE102" s="4"/>
      <c r="AF102" s="4"/>
      <c r="AH102" s="4"/>
      <c r="AI102" s="4"/>
      <c r="AK102" s="4"/>
      <c r="AL102" s="4"/>
      <c r="AN102" s="4"/>
      <c r="AO102" s="4"/>
      <c r="AQ102" s="4"/>
      <c r="AR102" s="4"/>
    </row>
    <row r="103" spans="1:44" ht="42.75" x14ac:dyDescent="0.2">
      <c r="A103" s="110">
        <v>5211</v>
      </c>
      <c r="B103" s="111">
        <v>88</v>
      </c>
      <c r="C103" s="153" t="s">
        <v>1831</v>
      </c>
      <c r="D103" s="110" t="s">
        <v>875</v>
      </c>
      <c r="E103" s="110" t="s">
        <v>2347</v>
      </c>
      <c r="F103" s="110"/>
      <c r="G103" s="110"/>
      <c r="H103" s="110"/>
      <c r="I103" s="110" t="s">
        <v>583</v>
      </c>
      <c r="J103" s="110">
        <v>5624</v>
      </c>
      <c r="K103" s="110">
        <v>101</v>
      </c>
      <c r="L103" s="110" t="s">
        <v>872</v>
      </c>
      <c r="M103" s="113" t="s">
        <v>2334</v>
      </c>
      <c r="N103" s="112">
        <v>40828</v>
      </c>
      <c r="O103" s="115">
        <v>1856</v>
      </c>
      <c r="P103" s="110" t="s">
        <v>2158</v>
      </c>
      <c r="Q103" s="110" t="s">
        <v>3625</v>
      </c>
      <c r="R103"/>
      <c r="S103" s="4"/>
      <c r="T103" s="4"/>
      <c r="V103" s="4"/>
      <c r="W103" s="4"/>
      <c r="Y103" s="4"/>
      <c r="Z103" s="4"/>
      <c r="AB103" s="4"/>
      <c r="AC103" s="4"/>
      <c r="AE103" s="4"/>
      <c r="AF103" s="4"/>
      <c r="AH103" s="4"/>
      <c r="AI103" s="4"/>
      <c r="AK103" s="4"/>
      <c r="AL103" s="4"/>
      <c r="AN103" s="4"/>
      <c r="AO103" s="4"/>
      <c r="AQ103" s="4"/>
      <c r="AR103" s="4"/>
    </row>
    <row r="104" spans="1:44" ht="75" customHeight="1" x14ac:dyDescent="0.2">
      <c r="A104" s="110">
        <v>5151</v>
      </c>
      <c r="B104" s="111">
        <v>89</v>
      </c>
      <c r="C104" s="153" t="s">
        <v>1907</v>
      </c>
      <c r="D104" s="110" t="s">
        <v>1896</v>
      </c>
      <c r="E104" s="110" t="s">
        <v>2345</v>
      </c>
      <c r="F104" s="110" t="s">
        <v>1897</v>
      </c>
      <c r="G104" s="110" t="s">
        <v>1898</v>
      </c>
      <c r="H104" s="110" t="s">
        <v>1908</v>
      </c>
      <c r="I104" s="110" t="s">
        <v>92</v>
      </c>
      <c r="J104" s="110">
        <v>3055</v>
      </c>
      <c r="K104" s="110">
        <v>0</v>
      </c>
      <c r="L104" s="110" t="s">
        <v>1863</v>
      </c>
      <c r="M104" s="113" t="s">
        <v>1922</v>
      </c>
      <c r="N104" s="112">
        <v>41439</v>
      </c>
      <c r="O104" s="115">
        <v>8007.48</v>
      </c>
      <c r="P104" s="110" t="s">
        <v>242</v>
      </c>
      <c r="Q104" s="110" t="s">
        <v>3625</v>
      </c>
      <c r="R104"/>
      <c r="S104" s="4"/>
      <c r="T104" s="4"/>
      <c r="V104" s="4"/>
      <c r="W104" s="4"/>
      <c r="Y104" s="4"/>
      <c r="Z104" s="4"/>
      <c r="AB104" s="4"/>
      <c r="AC104" s="4"/>
      <c r="AE104" s="4"/>
      <c r="AF104" s="4"/>
      <c r="AH104" s="4"/>
      <c r="AI104" s="4"/>
      <c r="AK104" s="4"/>
      <c r="AL104" s="4"/>
      <c r="AN104" s="4"/>
      <c r="AO104" s="4"/>
      <c r="AQ104" s="4"/>
      <c r="AR104" s="4"/>
    </row>
    <row r="105" spans="1:44" ht="65.25" customHeight="1" x14ac:dyDescent="0.2">
      <c r="A105" s="110">
        <v>51501</v>
      </c>
      <c r="B105" s="111">
        <v>90</v>
      </c>
      <c r="C105" s="153" t="s">
        <v>5248</v>
      </c>
      <c r="D105" s="110" t="s">
        <v>2074</v>
      </c>
      <c r="E105" s="110" t="s">
        <v>2344</v>
      </c>
      <c r="F105" s="110" t="s">
        <v>2075</v>
      </c>
      <c r="G105" s="110" t="s">
        <v>2076</v>
      </c>
      <c r="H105" s="110" t="s">
        <v>5247</v>
      </c>
      <c r="I105" s="110" t="s">
        <v>583</v>
      </c>
      <c r="J105" s="110">
        <v>5766</v>
      </c>
      <c r="K105" s="110">
        <v>60693</v>
      </c>
      <c r="L105" s="110" t="s">
        <v>2065</v>
      </c>
      <c r="M105" s="113" t="s">
        <v>2078</v>
      </c>
      <c r="N105" s="112">
        <v>41988</v>
      </c>
      <c r="O105" s="115">
        <v>15398.61</v>
      </c>
      <c r="P105" s="110" t="s">
        <v>2158</v>
      </c>
      <c r="Q105" s="110" t="s">
        <v>3625</v>
      </c>
      <c r="R105"/>
      <c r="S105" s="4"/>
      <c r="T105" s="4"/>
      <c r="V105" s="4"/>
      <c r="W105" s="4"/>
      <c r="Y105" s="4"/>
      <c r="Z105" s="4"/>
      <c r="AB105" s="4"/>
      <c r="AC105" s="4"/>
      <c r="AE105" s="4"/>
      <c r="AF105" s="4"/>
      <c r="AH105" s="4"/>
      <c r="AI105" s="4"/>
      <c r="AK105" s="4"/>
      <c r="AL105" s="4"/>
      <c r="AN105" s="4"/>
      <c r="AO105" s="4"/>
      <c r="AQ105" s="4"/>
      <c r="AR105" s="4"/>
    </row>
    <row r="106" spans="1:44" ht="65.25" customHeight="1" x14ac:dyDescent="0.2">
      <c r="A106" s="110">
        <v>5151</v>
      </c>
      <c r="B106" s="111">
        <v>91</v>
      </c>
      <c r="C106" s="153" t="s">
        <v>3560</v>
      </c>
      <c r="D106" s="110" t="s">
        <v>431</v>
      </c>
      <c r="E106" s="110" t="s">
        <v>2345</v>
      </c>
      <c r="F106" s="110" t="s">
        <v>788</v>
      </c>
      <c r="G106" s="110" t="s">
        <v>5409</v>
      </c>
      <c r="H106" s="110" t="s">
        <v>5410</v>
      </c>
      <c r="I106" s="110" t="s">
        <v>428</v>
      </c>
      <c r="J106" s="110">
        <v>4081</v>
      </c>
      <c r="K106" s="110" t="s">
        <v>3598</v>
      </c>
      <c r="L106" s="110" t="s">
        <v>3553</v>
      </c>
      <c r="M106" s="113" t="s">
        <v>3561</v>
      </c>
      <c r="N106" s="112">
        <v>42667</v>
      </c>
      <c r="O106" s="115">
        <v>7795.2</v>
      </c>
      <c r="P106" s="110" t="s">
        <v>2158</v>
      </c>
      <c r="Q106" s="110" t="s">
        <v>3625</v>
      </c>
      <c r="R106"/>
      <c r="S106" s="4"/>
      <c r="T106" s="4"/>
      <c r="V106" s="4"/>
      <c r="W106" s="4"/>
      <c r="Y106" s="4"/>
      <c r="Z106" s="4"/>
      <c r="AB106" s="4"/>
      <c r="AC106" s="4"/>
      <c r="AE106" s="4"/>
      <c r="AF106" s="4"/>
      <c r="AH106" s="4"/>
      <c r="AI106" s="4"/>
      <c r="AK106" s="4"/>
      <c r="AL106" s="4"/>
      <c r="AN106" s="4"/>
      <c r="AO106" s="4"/>
      <c r="AQ106" s="4"/>
      <c r="AR106" s="4"/>
    </row>
    <row r="107" spans="1:44" ht="65.25" customHeight="1" x14ac:dyDescent="0.2">
      <c r="A107" s="110">
        <v>5671</v>
      </c>
      <c r="B107" s="111">
        <v>92</v>
      </c>
      <c r="C107" s="153" t="s">
        <v>3588</v>
      </c>
      <c r="D107" s="110" t="s">
        <v>3855</v>
      </c>
      <c r="E107" s="110" t="s">
        <v>2345</v>
      </c>
      <c r="F107" s="110" t="s">
        <v>3589</v>
      </c>
      <c r="G107" s="110" t="s">
        <v>3590</v>
      </c>
      <c r="H107" s="110" t="s">
        <v>647</v>
      </c>
      <c r="I107" s="110" t="s">
        <v>355</v>
      </c>
      <c r="J107" s="110">
        <v>4719</v>
      </c>
      <c r="K107" s="110" t="s">
        <v>3601</v>
      </c>
      <c r="L107" s="110" t="s">
        <v>3591</v>
      </c>
      <c r="M107" s="113" t="s">
        <v>3592</v>
      </c>
      <c r="N107" s="112">
        <v>42699</v>
      </c>
      <c r="O107" s="115">
        <v>2350</v>
      </c>
      <c r="P107" s="110" t="s">
        <v>2158</v>
      </c>
      <c r="Q107" s="110" t="s">
        <v>3625</v>
      </c>
      <c r="R107"/>
      <c r="S107" s="4"/>
      <c r="T107" s="4"/>
      <c r="V107" s="4"/>
      <c r="W107" s="4"/>
      <c r="Y107" s="4"/>
      <c r="Z107" s="4"/>
      <c r="AB107" s="4"/>
      <c r="AC107" s="4"/>
      <c r="AE107" s="4"/>
      <c r="AF107" s="4"/>
      <c r="AH107" s="4"/>
      <c r="AI107" s="4"/>
      <c r="AK107" s="4"/>
      <c r="AL107" s="4"/>
      <c r="AN107" s="4"/>
      <c r="AO107" s="4"/>
      <c r="AQ107" s="4"/>
      <c r="AR107" s="4"/>
    </row>
    <row r="108" spans="1:44" ht="35.25" customHeight="1" x14ac:dyDescent="0.2">
      <c r="A108" s="382" t="s">
        <v>4952</v>
      </c>
      <c r="B108" s="383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/>
      <c r="S108" s="4"/>
      <c r="T108" s="4"/>
      <c r="V108" s="4"/>
      <c r="W108" s="4"/>
      <c r="Y108" s="4"/>
      <c r="Z108" s="4"/>
      <c r="AB108" s="4"/>
      <c r="AC108" s="4"/>
      <c r="AE108" s="4"/>
      <c r="AF108" s="4"/>
      <c r="AH108" s="4"/>
      <c r="AI108" s="4"/>
      <c r="AK108" s="4"/>
      <c r="AL108" s="4"/>
      <c r="AN108" s="4"/>
      <c r="AO108" s="4"/>
      <c r="AQ108" s="4"/>
      <c r="AR108" s="4"/>
    </row>
    <row r="109" spans="1:44" ht="65.25" customHeight="1" x14ac:dyDescent="0.2">
      <c r="A109" s="110">
        <v>5151</v>
      </c>
      <c r="B109" s="111">
        <v>93</v>
      </c>
      <c r="C109" s="153" t="s">
        <v>1233</v>
      </c>
      <c r="D109" s="110" t="s">
        <v>328</v>
      </c>
      <c r="E109" s="110" t="s">
        <v>2345</v>
      </c>
      <c r="F109" s="110" t="s">
        <v>237</v>
      </c>
      <c r="G109" s="110"/>
      <c r="H109" s="110"/>
      <c r="I109" s="110" t="s">
        <v>584</v>
      </c>
      <c r="J109" s="110">
        <v>2421</v>
      </c>
      <c r="K109" s="110">
        <v>0</v>
      </c>
      <c r="L109" s="110"/>
      <c r="M109" s="113" t="s">
        <v>2284</v>
      </c>
      <c r="N109" s="112">
        <v>36622</v>
      </c>
      <c r="O109" s="115">
        <v>1720.11</v>
      </c>
      <c r="P109" s="110" t="s">
        <v>363</v>
      </c>
      <c r="Q109" s="110" t="s">
        <v>3707</v>
      </c>
      <c r="R109"/>
      <c r="S109" s="4"/>
      <c r="T109" s="4"/>
      <c r="V109" s="4"/>
      <c r="W109" s="4"/>
      <c r="Y109" s="4"/>
      <c r="Z109" s="4"/>
      <c r="AB109" s="4"/>
      <c r="AC109" s="4"/>
      <c r="AE109" s="4"/>
      <c r="AF109" s="4"/>
      <c r="AH109" s="4"/>
      <c r="AI109" s="4"/>
      <c r="AK109" s="4"/>
      <c r="AL109" s="4"/>
      <c r="AN109" s="4"/>
      <c r="AO109" s="4"/>
      <c r="AQ109" s="4"/>
      <c r="AR109" s="4"/>
    </row>
    <row r="110" spans="1:44" ht="65.25" customHeight="1" x14ac:dyDescent="0.2">
      <c r="A110" s="110">
        <v>5671</v>
      </c>
      <c r="B110" s="111">
        <v>94</v>
      </c>
      <c r="C110" s="153" t="s">
        <v>1230</v>
      </c>
      <c r="D110" s="110" t="s">
        <v>737</v>
      </c>
      <c r="E110" s="110" t="s">
        <v>2346</v>
      </c>
      <c r="F110" s="110"/>
      <c r="G110" s="110"/>
      <c r="H110" s="110"/>
      <c r="I110" s="110" t="s">
        <v>721</v>
      </c>
      <c r="J110" s="110">
        <v>4090</v>
      </c>
      <c r="K110" s="110">
        <v>829</v>
      </c>
      <c r="L110" s="110" t="s">
        <v>728</v>
      </c>
      <c r="M110" s="113" t="s">
        <v>2252</v>
      </c>
      <c r="N110" s="112">
        <v>40399</v>
      </c>
      <c r="O110" s="115">
        <v>2750.1</v>
      </c>
      <c r="P110" s="110" t="s">
        <v>242</v>
      </c>
      <c r="Q110" s="110" t="s">
        <v>3707</v>
      </c>
      <c r="R110"/>
      <c r="S110" s="4"/>
      <c r="T110" s="4"/>
      <c r="V110" s="4"/>
      <c r="W110" s="4"/>
      <c r="Y110" s="4"/>
      <c r="Z110" s="4"/>
      <c r="AB110" s="4"/>
      <c r="AC110" s="4"/>
      <c r="AE110" s="4"/>
      <c r="AF110" s="4"/>
      <c r="AH110" s="4"/>
      <c r="AI110" s="4"/>
      <c r="AK110" s="4"/>
      <c r="AL110" s="4"/>
      <c r="AN110" s="4"/>
      <c r="AO110" s="4"/>
      <c r="AQ110" s="4"/>
      <c r="AR110" s="4"/>
    </row>
    <row r="111" spans="1:44" ht="65.25" customHeight="1" x14ac:dyDescent="0.2">
      <c r="A111" s="110">
        <v>5671</v>
      </c>
      <c r="B111" s="111">
        <v>95</v>
      </c>
      <c r="C111" s="153" t="s">
        <v>1244</v>
      </c>
      <c r="D111" s="110" t="s">
        <v>744</v>
      </c>
      <c r="E111" s="110" t="s">
        <v>2346</v>
      </c>
      <c r="F111" s="110" t="s">
        <v>383</v>
      </c>
      <c r="G111" s="110"/>
      <c r="H111" s="110"/>
      <c r="I111" s="110" t="s">
        <v>25</v>
      </c>
      <c r="J111" s="110">
        <v>4090</v>
      </c>
      <c r="K111" s="110">
        <v>829</v>
      </c>
      <c r="L111" s="110" t="s">
        <v>728</v>
      </c>
      <c r="M111" s="113" t="s">
        <v>2279</v>
      </c>
      <c r="N111" s="112">
        <v>40399</v>
      </c>
      <c r="O111" s="115">
        <v>2979.99</v>
      </c>
      <c r="P111" s="110" t="s">
        <v>242</v>
      </c>
      <c r="Q111" s="110" t="s">
        <v>3707</v>
      </c>
      <c r="R111"/>
      <c r="S111" s="4"/>
      <c r="T111" s="4"/>
      <c r="V111" s="4"/>
      <c r="W111" s="4"/>
      <c r="Y111" s="4"/>
      <c r="Z111" s="4"/>
      <c r="AB111" s="4"/>
      <c r="AC111" s="4"/>
      <c r="AE111" s="4"/>
      <c r="AF111" s="4"/>
      <c r="AH111" s="4"/>
      <c r="AI111" s="4"/>
      <c r="AK111" s="4"/>
      <c r="AL111" s="4"/>
      <c r="AN111" s="4"/>
      <c r="AO111" s="4"/>
      <c r="AQ111" s="4"/>
      <c r="AR111" s="4"/>
    </row>
    <row r="112" spans="1:44" ht="65.25" customHeight="1" x14ac:dyDescent="0.2">
      <c r="A112" s="110">
        <v>5671</v>
      </c>
      <c r="B112" s="111">
        <v>96</v>
      </c>
      <c r="C112" s="153" t="s">
        <v>1234</v>
      </c>
      <c r="D112" s="110" t="s">
        <v>841</v>
      </c>
      <c r="E112" s="110" t="s">
        <v>2346</v>
      </c>
      <c r="F112" s="110" t="s">
        <v>747</v>
      </c>
      <c r="G112" s="110"/>
      <c r="H112" s="110"/>
      <c r="I112" s="110" t="s">
        <v>68</v>
      </c>
      <c r="J112" s="110">
        <v>4090</v>
      </c>
      <c r="K112" s="110">
        <v>829</v>
      </c>
      <c r="L112" s="110" t="s">
        <v>728</v>
      </c>
      <c r="M112" s="113" t="s">
        <v>2279</v>
      </c>
      <c r="N112" s="112">
        <v>40399</v>
      </c>
      <c r="O112" s="115">
        <v>4699.8</v>
      </c>
      <c r="P112" s="110" t="s">
        <v>363</v>
      </c>
      <c r="Q112" s="110" t="s">
        <v>3707</v>
      </c>
      <c r="R112"/>
      <c r="S112" s="4"/>
      <c r="T112" s="4"/>
      <c r="V112" s="4"/>
      <c r="W112" s="4"/>
      <c r="Y112" s="4"/>
      <c r="Z112" s="4"/>
      <c r="AB112" s="4"/>
      <c r="AC112" s="4"/>
      <c r="AE112" s="4"/>
      <c r="AF112" s="4"/>
      <c r="AH112" s="4"/>
      <c r="AI112" s="4"/>
      <c r="AK112" s="4"/>
      <c r="AL112" s="4"/>
      <c r="AN112" s="4"/>
      <c r="AO112" s="4"/>
      <c r="AQ112" s="4"/>
      <c r="AR112" s="4"/>
    </row>
    <row r="113" spans="1:44" ht="65.25" customHeight="1" x14ac:dyDescent="0.2">
      <c r="A113" s="110">
        <v>5671</v>
      </c>
      <c r="B113" s="111">
        <v>97</v>
      </c>
      <c r="C113" s="153" t="s">
        <v>1246</v>
      </c>
      <c r="D113" s="110" t="s">
        <v>742</v>
      </c>
      <c r="E113" s="110" t="s">
        <v>2346</v>
      </c>
      <c r="F113" s="110"/>
      <c r="G113" s="110"/>
      <c r="H113" s="110"/>
      <c r="I113" s="110" t="s">
        <v>743</v>
      </c>
      <c r="J113" s="110">
        <v>4090</v>
      </c>
      <c r="K113" s="110">
        <v>829</v>
      </c>
      <c r="L113" s="110" t="s">
        <v>728</v>
      </c>
      <c r="M113" s="113" t="s">
        <v>2279</v>
      </c>
      <c r="N113" s="112">
        <v>40399</v>
      </c>
      <c r="O113" s="115">
        <v>1549.99</v>
      </c>
      <c r="P113" s="110" t="s">
        <v>363</v>
      </c>
      <c r="Q113" s="110" t="s">
        <v>3707</v>
      </c>
      <c r="R113"/>
      <c r="S113" s="4"/>
      <c r="T113" s="4"/>
      <c r="V113" s="4"/>
      <c r="W113" s="4"/>
      <c r="Y113" s="4"/>
      <c r="Z113" s="4"/>
      <c r="AB113" s="4"/>
      <c r="AC113" s="4"/>
      <c r="AE113" s="4"/>
      <c r="AF113" s="4"/>
      <c r="AH113" s="4"/>
      <c r="AI113" s="4"/>
      <c r="AK113" s="4"/>
      <c r="AL113" s="4"/>
      <c r="AN113" s="4"/>
      <c r="AO113" s="4"/>
      <c r="AQ113" s="4"/>
      <c r="AR113" s="4"/>
    </row>
    <row r="114" spans="1:44" ht="65.25" customHeight="1" x14ac:dyDescent="0.2">
      <c r="A114" s="110">
        <v>5671</v>
      </c>
      <c r="B114" s="111">
        <v>98</v>
      </c>
      <c r="C114" s="153" t="s">
        <v>1222</v>
      </c>
      <c r="D114" s="110" t="s">
        <v>741</v>
      </c>
      <c r="E114" s="110" t="s">
        <v>2346</v>
      </c>
      <c r="F114" s="110"/>
      <c r="G114" s="110">
        <v>5788</v>
      </c>
      <c r="H114" s="110"/>
      <c r="I114" s="110" t="s">
        <v>380</v>
      </c>
      <c r="J114" s="110">
        <v>4032</v>
      </c>
      <c r="K114" s="110">
        <v>314</v>
      </c>
      <c r="L114" s="110" t="s">
        <v>728</v>
      </c>
      <c r="M114" s="113" t="s">
        <v>2283</v>
      </c>
      <c r="N114" s="112">
        <v>40399</v>
      </c>
      <c r="O114" s="115">
        <v>1699.99</v>
      </c>
      <c r="P114" s="110" t="s">
        <v>242</v>
      </c>
      <c r="Q114" s="110" t="s">
        <v>3707</v>
      </c>
      <c r="R114"/>
      <c r="S114" s="4"/>
      <c r="T114" s="4"/>
      <c r="V114" s="4"/>
      <c r="W114" s="4"/>
      <c r="Y114" s="4"/>
      <c r="Z114" s="4"/>
      <c r="AB114" s="4"/>
      <c r="AC114" s="4"/>
      <c r="AE114" s="4"/>
      <c r="AF114" s="4"/>
      <c r="AH114" s="4"/>
      <c r="AI114" s="4"/>
      <c r="AK114" s="4"/>
      <c r="AL114" s="4"/>
      <c r="AN114" s="4"/>
      <c r="AO114" s="4"/>
      <c r="AQ114" s="4"/>
      <c r="AR114" s="4"/>
    </row>
    <row r="115" spans="1:44" ht="65.25" customHeight="1" x14ac:dyDescent="0.2">
      <c r="A115" s="110">
        <v>5671</v>
      </c>
      <c r="B115" s="111">
        <v>99</v>
      </c>
      <c r="C115" s="153" t="s">
        <v>1220</v>
      </c>
      <c r="D115" s="110" t="s">
        <v>748</v>
      </c>
      <c r="E115" s="110" t="s">
        <v>2346</v>
      </c>
      <c r="F115" s="110" t="s">
        <v>703</v>
      </c>
      <c r="G115" s="110" t="s">
        <v>749</v>
      </c>
      <c r="H115" s="110"/>
      <c r="I115" s="110" t="s">
        <v>729</v>
      </c>
      <c r="J115" s="110">
        <v>4090</v>
      </c>
      <c r="K115" s="110">
        <v>829</v>
      </c>
      <c r="L115" s="110" t="s">
        <v>728</v>
      </c>
      <c r="M115" s="113" t="s">
        <v>2279</v>
      </c>
      <c r="N115" s="112">
        <v>40399</v>
      </c>
      <c r="O115" s="115">
        <v>2499.9899999999998</v>
      </c>
      <c r="P115" s="110" t="s">
        <v>363</v>
      </c>
      <c r="Q115" s="110" t="s">
        <v>3707</v>
      </c>
      <c r="R115"/>
      <c r="S115" s="4"/>
      <c r="T115" s="4"/>
      <c r="V115" s="4"/>
      <c r="W115" s="4"/>
      <c r="Y115" s="4"/>
      <c r="Z115" s="4"/>
      <c r="AB115" s="4"/>
      <c r="AC115" s="4"/>
      <c r="AE115" s="4"/>
      <c r="AF115" s="4"/>
      <c r="AH115" s="4"/>
      <c r="AI115" s="4"/>
      <c r="AK115" s="4"/>
      <c r="AL115" s="4"/>
      <c r="AN115" s="4"/>
      <c r="AO115" s="4"/>
      <c r="AQ115" s="4"/>
      <c r="AR115" s="4"/>
    </row>
    <row r="116" spans="1:44" ht="27" customHeight="1" x14ac:dyDescent="0.2">
      <c r="A116" s="110">
        <v>5671</v>
      </c>
      <c r="B116" s="111">
        <v>100</v>
      </c>
      <c r="C116" s="153" t="s">
        <v>1232</v>
      </c>
      <c r="D116" s="110" t="s">
        <v>745</v>
      </c>
      <c r="E116" s="110" t="s">
        <v>2346</v>
      </c>
      <c r="F116" s="110"/>
      <c r="G116" s="110"/>
      <c r="H116" s="110"/>
      <c r="I116" s="110" t="s">
        <v>746</v>
      </c>
      <c r="J116" s="110">
        <v>4090</v>
      </c>
      <c r="K116" s="110">
        <v>829</v>
      </c>
      <c r="L116" s="110" t="s">
        <v>728</v>
      </c>
      <c r="M116" s="113" t="s">
        <v>2279</v>
      </c>
      <c r="N116" s="112">
        <v>40399</v>
      </c>
      <c r="O116" s="115">
        <v>1519.99</v>
      </c>
      <c r="P116" s="110" t="s">
        <v>242</v>
      </c>
      <c r="Q116" s="110" t="s">
        <v>3707</v>
      </c>
      <c r="R116"/>
      <c r="S116" s="4"/>
      <c r="T116" s="4"/>
      <c r="V116" s="4"/>
      <c r="W116" s="4"/>
      <c r="Y116" s="4"/>
      <c r="Z116" s="4"/>
      <c r="AB116" s="4"/>
      <c r="AC116" s="4"/>
      <c r="AE116" s="4"/>
      <c r="AF116" s="4"/>
      <c r="AH116" s="4"/>
      <c r="AI116" s="4"/>
      <c r="AK116" s="4"/>
      <c r="AL116" s="4"/>
      <c r="AN116" s="4"/>
      <c r="AO116" s="4"/>
      <c r="AQ116" s="4"/>
      <c r="AR116" s="4"/>
    </row>
    <row r="117" spans="1:44" ht="42.75" x14ac:dyDescent="0.2">
      <c r="A117" s="110">
        <v>5671</v>
      </c>
      <c r="B117" s="111">
        <v>101</v>
      </c>
      <c r="C117" s="153" t="s">
        <v>1231</v>
      </c>
      <c r="D117" s="110" t="s">
        <v>740</v>
      </c>
      <c r="E117" s="110" t="s">
        <v>2346</v>
      </c>
      <c r="F117" s="110" t="s">
        <v>383</v>
      </c>
      <c r="G117" s="110">
        <v>4332</v>
      </c>
      <c r="H117" s="110"/>
      <c r="I117" s="110" t="s">
        <v>380</v>
      </c>
      <c r="J117" s="110">
        <v>4032</v>
      </c>
      <c r="K117" s="110">
        <v>314</v>
      </c>
      <c r="L117" s="110" t="s">
        <v>728</v>
      </c>
      <c r="M117" s="113" t="s">
        <v>2283</v>
      </c>
      <c r="N117" s="112">
        <v>40399</v>
      </c>
      <c r="O117" s="115">
        <v>1749.99</v>
      </c>
      <c r="P117" s="110" t="s">
        <v>242</v>
      </c>
      <c r="Q117" s="110" t="s">
        <v>3707</v>
      </c>
      <c r="R117"/>
      <c r="S117" s="4"/>
      <c r="T117" s="4"/>
      <c r="V117" s="4"/>
      <c r="W117" s="4"/>
      <c r="Y117" s="4"/>
      <c r="Z117" s="4"/>
      <c r="AB117" s="4"/>
      <c r="AC117" s="4"/>
      <c r="AE117" s="4"/>
      <c r="AF117" s="4"/>
      <c r="AH117" s="4"/>
      <c r="AI117" s="4"/>
      <c r="AK117" s="4"/>
      <c r="AL117" s="4"/>
      <c r="AN117" s="4"/>
      <c r="AO117" s="4"/>
      <c r="AQ117" s="4"/>
      <c r="AR117" s="4"/>
    </row>
    <row r="118" spans="1:44" ht="42.75" x14ac:dyDescent="0.2">
      <c r="A118" s="110">
        <v>5671</v>
      </c>
      <c r="B118" s="111">
        <v>102</v>
      </c>
      <c r="C118" s="153" t="s">
        <v>1236</v>
      </c>
      <c r="D118" s="110" t="s">
        <v>739</v>
      </c>
      <c r="E118" s="110" t="s">
        <v>2346</v>
      </c>
      <c r="F118" s="110"/>
      <c r="G118" s="110"/>
      <c r="H118" s="110"/>
      <c r="I118" s="110" t="s">
        <v>380</v>
      </c>
      <c r="J118" s="110">
        <v>4032</v>
      </c>
      <c r="K118" s="110">
        <v>314</v>
      </c>
      <c r="L118" s="110" t="s">
        <v>728</v>
      </c>
      <c r="M118" s="113" t="s">
        <v>2283</v>
      </c>
      <c r="N118" s="112">
        <v>40399</v>
      </c>
      <c r="O118" s="115">
        <v>5699.99</v>
      </c>
      <c r="P118" s="110" t="s">
        <v>363</v>
      </c>
      <c r="Q118" s="110" t="s">
        <v>3707</v>
      </c>
      <c r="R118"/>
      <c r="S118" s="4"/>
      <c r="T118" s="4"/>
      <c r="V118" s="4"/>
      <c r="W118" s="4"/>
      <c r="Y118" s="4"/>
      <c r="Z118" s="4"/>
      <c r="AB118" s="4"/>
      <c r="AC118" s="4"/>
      <c r="AE118" s="4"/>
      <c r="AF118" s="4"/>
      <c r="AH118" s="4"/>
      <c r="AI118" s="4"/>
      <c r="AK118" s="4"/>
      <c r="AL118" s="4"/>
      <c r="AN118" s="4"/>
      <c r="AO118" s="4"/>
      <c r="AQ118" s="4"/>
      <c r="AR118" s="4"/>
    </row>
    <row r="119" spans="1:44" ht="42.75" x14ac:dyDescent="0.2">
      <c r="A119" s="110">
        <v>5671</v>
      </c>
      <c r="B119" s="111">
        <v>103</v>
      </c>
      <c r="C119" s="153" t="s">
        <v>1235</v>
      </c>
      <c r="D119" s="110" t="s">
        <v>738</v>
      </c>
      <c r="E119" s="110" t="s">
        <v>2346</v>
      </c>
      <c r="F119" s="110" t="s">
        <v>383</v>
      </c>
      <c r="G119" s="110">
        <v>4011</v>
      </c>
      <c r="H119" s="110"/>
      <c r="I119" s="110" t="s">
        <v>428</v>
      </c>
      <c r="J119" s="110">
        <v>4032</v>
      </c>
      <c r="K119" s="110">
        <v>314</v>
      </c>
      <c r="L119" s="110" t="s">
        <v>728</v>
      </c>
      <c r="M119" s="113" t="s">
        <v>2283</v>
      </c>
      <c r="N119" s="112">
        <v>40399</v>
      </c>
      <c r="O119" s="115">
        <v>1979.99</v>
      </c>
      <c r="P119" s="110" t="s">
        <v>363</v>
      </c>
      <c r="Q119" s="110" t="s">
        <v>3707</v>
      </c>
      <c r="R119"/>
      <c r="S119" s="4"/>
      <c r="T119" s="4"/>
      <c r="V119" s="4"/>
      <c r="W119" s="4"/>
      <c r="Y119" s="4"/>
      <c r="Z119" s="4"/>
      <c r="AB119" s="4"/>
      <c r="AC119" s="4"/>
      <c r="AE119" s="4"/>
      <c r="AF119" s="4"/>
      <c r="AH119" s="4"/>
      <c r="AI119" s="4"/>
      <c r="AK119" s="4"/>
      <c r="AL119" s="4"/>
      <c r="AN119" s="4"/>
      <c r="AO119" s="4"/>
      <c r="AQ119" s="4"/>
      <c r="AR119" s="4"/>
    </row>
    <row r="120" spans="1:44" ht="42.75" x14ac:dyDescent="0.2">
      <c r="A120" s="110">
        <v>5671</v>
      </c>
      <c r="B120" s="111">
        <v>104</v>
      </c>
      <c r="C120" s="153" t="s">
        <v>1221</v>
      </c>
      <c r="D120" s="110" t="s">
        <v>800</v>
      </c>
      <c r="E120" s="110" t="s">
        <v>2346</v>
      </c>
      <c r="F120" s="110" t="s">
        <v>801</v>
      </c>
      <c r="G120" s="110" t="s">
        <v>802</v>
      </c>
      <c r="H120" s="110" t="s">
        <v>803</v>
      </c>
      <c r="I120" s="110" t="s">
        <v>212</v>
      </c>
      <c r="J120" s="110">
        <v>0</v>
      </c>
      <c r="K120" s="110">
        <v>0</v>
      </c>
      <c r="L120" s="110" t="s">
        <v>804</v>
      </c>
      <c r="M120" s="113" t="s">
        <v>805</v>
      </c>
      <c r="N120" s="112">
        <v>40618</v>
      </c>
      <c r="O120" s="115">
        <v>15683.95</v>
      </c>
      <c r="P120" s="110" t="s">
        <v>363</v>
      </c>
      <c r="Q120" s="110" t="s">
        <v>3707</v>
      </c>
      <c r="R120"/>
      <c r="S120" s="4"/>
      <c r="T120" s="4"/>
      <c r="V120" s="4"/>
      <c r="W120" s="4"/>
      <c r="Y120" s="4"/>
      <c r="Z120" s="4"/>
      <c r="AB120" s="4"/>
      <c r="AC120" s="4"/>
      <c r="AE120" s="4"/>
      <c r="AF120" s="4"/>
      <c r="AH120" s="4"/>
      <c r="AI120" s="4"/>
      <c r="AK120" s="4"/>
      <c r="AL120" s="4"/>
      <c r="AN120" s="4"/>
      <c r="AO120" s="4"/>
      <c r="AQ120" s="4"/>
      <c r="AR120" s="4"/>
    </row>
    <row r="121" spans="1:44" x14ac:dyDescent="0.2">
      <c r="N121" s="25" t="s">
        <v>224</v>
      </c>
      <c r="O121" s="26">
        <f>SUM(O109:O120,O99:O107,O94:O97,O92,O89:O90,O85:O87,O58:O83,O48:O56,O32:O46,O28:O30,O7:O26)</f>
        <v>716828.25999999989</v>
      </c>
      <c r="R121"/>
      <c r="S121" s="4"/>
      <c r="T121" s="4"/>
      <c r="V121" s="4"/>
      <c r="W121" s="4"/>
      <c r="Y121" s="4"/>
      <c r="Z121" s="4"/>
      <c r="AB121" s="4"/>
      <c r="AC121" s="4"/>
      <c r="AE121" s="4"/>
      <c r="AF121" s="4"/>
      <c r="AH121" s="4"/>
      <c r="AI121" s="4"/>
      <c r="AK121" s="4"/>
      <c r="AL121" s="4"/>
      <c r="AN121" s="4"/>
      <c r="AO121" s="4"/>
      <c r="AQ121" s="4"/>
      <c r="AR121" s="4"/>
    </row>
    <row r="122" spans="1:44" x14ac:dyDescent="0.2">
      <c r="R122"/>
      <c r="S122" s="4"/>
      <c r="T122" s="4"/>
      <c r="V122" s="4"/>
      <c r="W122" s="4"/>
      <c r="Y122" s="4"/>
      <c r="Z122" s="4"/>
      <c r="AB122" s="4"/>
      <c r="AC122" s="4"/>
      <c r="AE122" s="4"/>
      <c r="AF122" s="4"/>
      <c r="AH122" s="4"/>
      <c r="AI122" s="4"/>
      <c r="AK122" s="4"/>
      <c r="AL122" s="4"/>
      <c r="AN122" s="4"/>
      <c r="AO122" s="4"/>
      <c r="AQ122" s="4"/>
      <c r="AR122" s="4"/>
    </row>
    <row r="123" spans="1:44" x14ac:dyDescent="0.2">
      <c r="A123" s="27"/>
      <c r="B123" s="1"/>
      <c r="C123" s="27"/>
      <c r="D123" s="30"/>
      <c r="E123" s="29"/>
      <c r="F123" s="30"/>
      <c r="G123" s="30"/>
      <c r="H123" s="30"/>
      <c r="I123" s="30"/>
      <c r="J123" s="30"/>
      <c r="K123" s="30"/>
      <c r="L123" s="31"/>
      <c r="M123" s="32"/>
      <c r="N123" s="37"/>
      <c r="O123" s="29"/>
      <c r="P123" s="5"/>
      <c r="Q123" s="48"/>
      <c r="R123"/>
      <c r="S123" s="4"/>
      <c r="T123" s="4"/>
      <c r="V123" s="4"/>
      <c r="W123" s="4"/>
      <c r="Y123" s="4"/>
      <c r="Z123" s="4"/>
      <c r="AB123" s="4"/>
      <c r="AC123" s="4"/>
      <c r="AE123" s="4"/>
      <c r="AF123" s="4"/>
      <c r="AH123" s="4"/>
      <c r="AI123" s="4"/>
      <c r="AK123" s="4"/>
      <c r="AL123" s="4"/>
      <c r="AN123" s="4"/>
      <c r="AO123" s="4"/>
      <c r="AQ123" s="4"/>
      <c r="AR123" s="4"/>
    </row>
    <row r="124" spans="1:44" x14ac:dyDescent="0.2">
      <c r="B124" s="1"/>
      <c r="D124"/>
      <c r="E124" s="1"/>
      <c r="J124"/>
      <c r="K124" s="36"/>
      <c r="L124" s="3"/>
      <c r="M124"/>
      <c r="N124" s="1"/>
      <c r="P124" s="5"/>
      <c r="Q124" s="48"/>
      <c r="R124"/>
      <c r="S124" s="4"/>
      <c r="T124" s="4"/>
      <c r="V124" s="4"/>
      <c r="W124" s="4"/>
      <c r="Y124" s="4"/>
      <c r="Z124" s="4"/>
      <c r="AB124" s="4"/>
      <c r="AC124" s="4"/>
      <c r="AE124" s="4"/>
      <c r="AF124" s="4"/>
      <c r="AH124" s="4"/>
      <c r="AI124" s="4"/>
      <c r="AK124" s="4"/>
      <c r="AL124" s="4"/>
      <c r="AN124" s="4"/>
      <c r="AO124" s="4"/>
      <c r="AQ124" s="4"/>
      <c r="AR124" s="4"/>
    </row>
    <row r="125" spans="1:44" x14ac:dyDescent="0.2">
      <c r="B125" s="1"/>
      <c r="D125"/>
      <c r="E125" s="1"/>
      <c r="J125"/>
      <c r="K125" s="36"/>
      <c r="L125" s="3"/>
      <c r="M125"/>
      <c r="N125" s="1"/>
      <c r="P125" s="5"/>
      <c r="Q125" s="48"/>
      <c r="R125"/>
      <c r="S125" s="4"/>
      <c r="T125" s="4"/>
      <c r="V125" s="4"/>
      <c r="W125" s="4"/>
      <c r="Y125" s="4"/>
      <c r="Z125" s="4"/>
      <c r="AB125" s="4"/>
      <c r="AC125" s="4"/>
      <c r="AE125" s="4"/>
      <c r="AF125" s="4"/>
      <c r="AH125" s="4"/>
      <c r="AI125" s="4"/>
      <c r="AK125" s="4"/>
      <c r="AL125" s="4"/>
      <c r="AN125" s="4"/>
      <c r="AO125" s="4"/>
      <c r="AQ125" s="4"/>
      <c r="AR125" s="4"/>
    </row>
    <row r="126" spans="1:44" x14ac:dyDescent="0.2">
      <c r="B126" s="1"/>
      <c r="D126" t="s">
        <v>2379</v>
      </c>
      <c r="E126" s="1"/>
      <c r="J126"/>
      <c r="K126" s="36"/>
      <c r="L126" s="3"/>
      <c r="M126"/>
      <c r="N126" s="1"/>
      <c r="P126" s="5"/>
      <c r="Q126" s="48"/>
      <c r="R126"/>
      <c r="S126" s="4"/>
      <c r="T126" s="4"/>
      <c r="V126" s="4"/>
      <c r="W126" s="4"/>
      <c r="Y126" s="4"/>
      <c r="Z126" s="4"/>
      <c r="AB126" s="4"/>
      <c r="AC126" s="4"/>
      <c r="AE126" s="4"/>
      <c r="AF126" s="4"/>
      <c r="AH126" s="4"/>
      <c r="AI126" s="4"/>
      <c r="AK126" s="4"/>
      <c r="AL126" s="4"/>
      <c r="AN126" s="4"/>
      <c r="AO126" s="4"/>
      <c r="AQ126" s="4"/>
      <c r="AR126" s="4"/>
    </row>
    <row r="127" spans="1:44" x14ac:dyDescent="0.2">
      <c r="B127" s="1"/>
      <c r="D127"/>
      <c r="E127" s="1"/>
      <c r="J127"/>
      <c r="K127" s="36"/>
      <c r="L127" s="3"/>
      <c r="M127"/>
      <c r="N127" s="1"/>
      <c r="P127" s="5"/>
      <c r="Q127" s="48"/>
      <c r="R127"/>
      <c r="S127" s="4"/>
      <c r="T127" s="4"/>
      <c r="V127" s="4"/>
      <c r="W127" s="4"/>
      <c r="Y127" s="4"/>
      <c r="Z127" s="4"/>
      <c r="AB127" s="4"/>
      <c r="AC127" s="4"/>
      <c r="AE127" s="4"/>
      <c r="AF127" s="4"/>
      <c r="AH127" s="4"/>
      <c r="AI127" s="4"/>
      <c r="AK127" s="4"/>
      <c r="AL127" s="4"/>
      <c r="AN127" s="4"/>
      <c r="AO127" s="4"/>
      <c r="AQ127" s="4"/>
      <c r="AR127" s="4"/>
    </row>
    <row r="128" spans="1:44" x14ac:dyDescent="0.2">
      <c r="B128" s="1"/>
      <c r="D128"/>
      <c r="E128" s="1"/>
      <c r="J128"/>
      <c r="K128" s="36"/>
      <c r="L128" s="3"/>
      <c r="M128"/>
      <c r="N128" s="1"/>
      <c r="P128" s="5"/>
      <c r="Q128" s="48"/>
      <c r="R128"/>
      <c r="S128" s="4"/>
      <c r="T128" s="4"/>
      <c r="V128" s="4"/>
      <c r="W128" s="4"/>
      <c r="Y128" s="4"/>
      <c r="Z128" s="4"/>
      <c r="AB128" s="4"/>
      <c r="AC128" s="4"/>
      <c r="AE128" s="4"/>
      <c r="AF128" s="4"/>
      <c r="AH128" s="4"/>
      <c r="AI128" s="4"/>
      <c r="AK128" s="4"/>
      <c r="AL128" s="4"/>
      <c r="AN128" s="4"/>
      <c r="AO128" s="4"/>
      <c r="AQ128" s="4"/>
      <c r="AR128" s="4"/>
    </row>
    <row r="129" spans="2:44" x14ac:dyDescent="0.2">
      <c r="B129" s="1"/>
      <c r="D129"/>
      <c r="E129" s="1"/>
      <c r="J129"/>
      <c r="K129" s="36"/>
      <c r="L129" s="3"/>
      <c r="M129"/>
      <c r="N129" s="1"/>
      <c r="P129" s="5"/>
      <c r="Q129" s="48"/>
      <c r="R129"/>
      <c r="S129" s="4"/>
      <c r="T129" s="4"/>
      <c r="V129" s="4"/>
      <c r="W129" s="4"/>
      <c r="Y129" s="4"/>
      <c r="Z129" s="4"/>
      <c r="AB129" s="4"/>
      <c r="AC129" s="4"/>
      <c r="AE129" s="4"/>
      <c r="AF129" s="4"/>
      <c r="AH129" s="4"/>
      <c r="AI129" s="4"/>
      <c r="AK129" s="4"/>
      <c r="AL129" s="4"/>
      <c r="AN129" s="4"/>
      <c r="AO129" s="4"/>
      <c r="AQ129" s="4"/>
      <c r="AR129" s="4"/>
    </row>
    <row r="130" spans="2:44" x14ac:dyDescent="0.2">
      <c r="B130" s="1"/>
      <c r="D130"/>
      <c r="E130" s="1"/>
      <c r="J130"/>
      <c r="K130" s="36"/>
      <c r="L130" s="3"/>
      <c r="M130"/>
      <c r="N130" s="1"/>
      <c r="P130" s="5"/>
      <c r="Q130" s="48"/>
      <c r="R130"/>
      <c r="S130" s="4"/>
      <c r="T130" s="4"/>
      <c r="V130" s="4"/>
      <c r="W130" s="4"/>
      <c r="Y130" s="4"/>
      <c r="Z130" s="4"/>
      <c r="AB130" s="4"/>
      <c r="AC130" s="4"/>
      <c r="AE130" s="4"/>
      <c r="AF130" s="4"/>
      <c r="AH130" s="4"/>
      <c r="AI130" s="4"/>
      <c r="AK130" s="4"/>
      <c r="AL130" s="4"/>
      <c r="AN130" s="4"/>
      <c r="AO130" s="4"/>
      <c r="AQ130" s="4"/>
      <c r="AR130" s="4"/>
    </row>
    <row r="131" spans="2:44" x14ac:dyDescent="0.2">
      <c r="R131"/>
      <c r="S131" s="4"/>
      <c r="T131" s="4"/>
      <c r="V131" s="4"/>
      <c r="W131" s="4"/>
      <c r="Y131" s="4"/>
      <c r="Z131" s="4"/>
      <c r="AB131" s="4"/>
      <c r="AC131" s="4"/>
      <c r="AE131" s="4"/>
      <c r="AF131" s="4"/>
      <c r="AH131" s="4"/>
      <c r="AI131" s="4"/>
      <c r="AK131" s="4"/>
      <c r="AL131" s="4"/>
      <c r="AN131" s="4"/>
      <c r="AO131" s="4"/>
      <c r="AQ131" s="4"/>
      <c r="AR131" s="4"/>
    </row>
    <row r="132" spans="2:44" x14ac:dyDescent="0.2">
      <c r="R132"/>
      <c r="S132" s="4"/>
      <c r="T132" s="4"/>
      <c r="V132" s="4"/>
      <c r="W132" s="4"/>
      <c r="Y132" s="4"/>
      <c r="Z132" s="4"/>
      <c r="AB132" s="4"/>
      <c r="AC132" s="4"/>
      <c r="AE132" s="4"/>
      <c r="AF132" s="4"/>
      <c r="AH132" s="4"/>
      <c r="AI132" s="4"/>
      <c r="AK132" s="4"/>
      <c r="AL132" s="4"/>
      <c r="AN132" s="4"/>
      <c r="AO132" s="4"/>
      <c r="AQ132" s="4"/>
      <c r="AR132" s="4"/>
    </row>
    <row r="133" spans="2:44" x14ac:dyDescent="0.2">
      <c r="R133"/>
      <c r="S133" s="4"/>
      <c r="T133" s="4"/>
      <c r="V133" s="4"/>
      <c r="W133" s="4"/>
      <c r="Y133" s="4"/>
      <c r="Z133" s="4"/>
      <c r="AB133" s="4"/>
      <c r="AC133" s="4"/>
      <c r="AE133" s="4"/>
      <c r="AF133" s="4"/>
      <c r="AH133" s="4"/>
      <c r="AI133" s="4"/>
      <c r="AK133" s="4"/>
      <c r="AL133" s="4"/>
      <c r="AN133" s="4"/>
      <c r="AO133" s="4"/>
      <c r="AQ133" s="4"/>
      <c r="AR133" s="4"/>
    </row>
    <row r="134" spans="2:44" x14ac:dyDescent="0.2">
      <c r="R134"/>
      <c r="S134" s="4"/>
      <c r="T134" s="4"/>
      <c r="V134" s="4"/>
      <c r="W134" s="4"/>
      <c r="Y134" s="4"/>
      <c r="Z134" s="4"/>
      <c r="AB134" s="4"/>
      <c r="AC134" s="4"/>
      <c r="AE134" s="4"/>
      <c r="AF134" s="4"/>
      <c r="AH134" s="4"/>
      <c r="AI134" s="4"/>
      <c r="AK134" s="4"/>
      <c r="AL134" s="4"/>
      <c r="AN134" s="4"/>
      <c r="AO134" s="4"/>
      <c r="AQ134" s="4"/>
      <c r="AR134" s="4"/>
    </row>
    <row r="135" spans="2:44" x14ac:dyDescent="0.2">
      <c r="R135"/>
      <c r="S135" s="4"/>
      <c r="T135" s="4"/>
      <c r="V135" s="4"/>
      <c r="W135" s="4"/>
      <c r="Y135" s="4"/>
      <c r="Z135" s="4"/>
      <c r="AB135" s="4"/>
      <c r="AC135" s="4"/>
      <c r="AE135" s="4"/>
      <c r="AF135" s="4"/>
      <c r="AH135" s="4"/>
      <c r="AI135" s="4"/>
      <c r="AK135" s="4"/>
      <c r="AL135" s="4"/>
      <c r="AN135" s="4"/>
      <c r="AO135" s="4"/>
      <c r="AQ135" s="4"/>
      <c r="AR135" s="4"/>
    </row>
    <row r="136" spans="2:44" x14ac:dyDescent="0.2">
      <c r="R136"/>
      <c r="S136" s="4"/>
      <c r="T136" s="4"/>
      <c r="V136" s="4"/>
      <c r="W136" s="4"/>
      <c r="Y136" s="4"/>
      <c r="Z136" s="4"/>
      <c r="AB136" s="4"/>
      <c r="AC136" s="4"/>
      <c r="AE136" s="4"/>
      <c r="AF136" s="4"/>
      <c r="AH136" s="4"/>
      <c r="AI136" s="4"/>
      <c r="AK136" s="4"/>
      <c r="AL136" s="4"/>
      <c r="AN136" s="4"/>
      <c r="AO136" s="4"/>
      <c r="AQ136" s="4"/>
      <c r="AR136" s="4"/>
    </row>
    <row r="137" spans="2:44" x14ac:dyDescent="0.2">
      <c r="R137"/>
      <c r="S137" s="4"/>
      <c r="T137" s="4"/>
      <c r="V137" s="4"/>
      <c r="W137" s="4"/>
      <c r="Y137" s="4"/>
      <c r="Z137" s="4"/>
      <c r="AB137" s="4"/>
      <c r="AC137" s="4"/>
      <c r="AE137" s="4"/>
      <c r="AF137" s="4"/>
      <c r="AH137" s="4"/>
      <c r="AI137" s="4"/>
      <c r="AK137" s="4"/>
      <c r="AL137" s="4"/>
      <c r="AN137" s="4"/>
      <c r="AO137" s="4"/>
      <c r="AQ137" s="4"/>
      <c r="AR137" s="4"/>
    </row>
    <row r="138" spans="2:44" x14ac:dyDescent="0.2">
      <c r="R138"/>
      <c r="S138" s="4"/>
      <c r="T138" s="4"/>
      <c r="V138" s="4"/>
      <c r="W138" s="4"/>
      <c r="Y138" s="4"/>
      <c r="Z138" s="4"/>
      <c r="AB138" s="4"/>
      <c r="AC138" s="4"/>
      <c r="AE138" s="4"/>
      <c r="AF138" s="4"/>
      <c r="AH138" s="4"/>
      <c r="AI138" s="4"/>
      <c r="AK138" s="4"/>
      <c r="AL138" s="4"/>
      <c r="AN138" s="4"/>
      <c r="AO138" s="4"/>
      <c r="AQ138" s="4"/>
      <c r="AR138" s="4"/>
    </row>
    <row r="139" spans="2:44" x14ac:dyDescent="0.2">
      <c r="R139"/>
      <c r="S139" s="4"/>
      <c r="T139" s="4"/>
      <c r="V139" s="4"/>
      <c r="W139" s="4"/>
      <c r="Y139" s="4"/>
      <c r="Z139" s="4"/>
      <c r="AB139" s="4"/>
      <c r="AC139" s="4"/>
      <c r="AE139" s="4"/>
      <c r="AF139" s="4"/>
      <c r="AH139" s="4"/>
      <c r="AI139" s="4"/>
      <c r="AK139" s="4"/>
      <c r="AL139" s="4"/>
      <c r="AN139" s="4"/>
      <c r="AO139" s="4"/>
      <c r="AQ139" s="4"/>
      <c r="AR139" s="4"/>
    </row>
    <row r="140" spans="2:44" x14ac:dyDescent="0.2">
      <c r="R140"/>
      <c r="S140" s="4"/>
      <c r="T140" s="4"/>
      <c r="V140" s="4"/>
      <c r="W140" s="4"/>
      <c r="Y140" s="4"/>
      <c r="Z140" s="4"/>
      <c r="AB140" s="4"/>
      <c r="AC140" s="4"/>
      <c r="AE140" s="4"/>
      <c r="AF140" s="4"/>
      <c r="AH140" s="4"/>
      <c r="AI140" s="4"/>
      <c r="AK140" s="4"/>
      <c r="AL140" s="4"/>
      <c r="AN140" s="4"/>
      <c r="AO140" s="4"/>
      <c r="AQ140" s="4"/>
      <c r="AR140" s="4"/>
    </row>
    <row r="141" spans="2:44" x14ac:dyDescent="0.2">
      <c r="R141"/>
      <c r="S141" s="4"/>
      <c r="T141" s="4"/>
      <c r="V141" s="4"/>
      <c r="W141" s="4"/>
      <c r="Y141" s="4"/>
      <c r="Z141" s="4"/>
      <c r="AB141" s="4"/>
      <c r="AC141" s="4"/>
      <c r="AE141" s="4"/>
      <c r="AF141" s="4"/>
      <c r="AH141" s="4"/>
      <c r="AI141" s="4"/>
      <c r="AK141" s="4"/>
      <c r="AL141" s="4"/>
      <c r="AN141" s="4"/>
      <c r="AO141" s="4"/>
      <c r="AQ141" s="4"/>
      <c r="AR141" s="4"/>
    </row>
    <row r="142" spans="2:44" x14ac:dyDescent="0.2">
      <c r="R142"/>
      <c r="S142" s="4"/>
      <c r="T142" s="4"/>
      <c r="V142" s="4"/>
      <c r="W142" s="4"/>
      <c r="Y142" s="4"/>
      <c r="Z142" s="4"/>
      <c r="AB142" s="4"/>
      <c r="AC142" s="4"/>
      <c r="AE142" s="4"/>
      <c r="AF142" s="4"/>
      <c r="AH142" s="4"/>
      <c r="AI142" s="4"/>
      <c r="AK142" s="4"/>
      <c r="AL142" s="4"/>
      <c r="AN142" s="4"/>
      <c r="AO142" s="4"/>
      <c r="AQ142" s="4"/>
      <c r="AR142" s="4"/>
    </row>
    <row r="143" spans="2:44" x14ac:dyDescent="0.2">
      <c r="R143"/>
      <c r="S143" s="4"/>
      <c r="T143" s="4"/>
      <c r="V143" s="4"/>
      <c r="W143" s="4"/>
      <c r="Y143" s="4"/>
      <c r="Z143" s="4"/>
      <c r="AB143" s="4"/>
      <c r="AC143" s="4"/>
      <c r="AE143" s="4"/>
      <c r="AF143" s="4"/>
      <c r="AH143" s="4"/>
      <c r="AI143" s="4"/>
      <c r="AK143" s="4"/>
      <c r="AL143" s="4"/>
      <c r="AN143" s="4"/>
      <c r="AO143" s="4"/>
      <c r="AQ143" s="4"/>
      <c r="AR143" s="4"/>
    </row>
    <row r="144" spans="2:44" x14ac:dyDescent="0.2">
      <c r="R144"/>
      <c r="S144" s="4"/>
      <c r="T144" s="4"/>
      <c r="V144" s="4"/>
      <c r="W144" s="4"/>
      <c r="Y144" s="4"/>
      <c r="Z144" s="4"/>
      <c r="AB144" s="4"/>
      <c r="AC144" s="4"/>
      <c r="AE144" s="4"/>
      <c r="AF144" s="4"/>
      <c r="AH144" s="4"/>
      <c r="AI144" s="4"/>
      <c r="AK144" s="4"/>
      <c r="AL144" s="4"/>
      <c r="AN144" s="4"/>
      <c r="AO144" s="4"/>
      <c r="AQ144" s="4"/>
      <c r="AR144" s="4"/>
    </row>
    <row r="145" spans="18:44" x14ac:dyDescent="0.2">
      <c r="R145"/>
      <c r="S145" s="4"/>
      <c r="T145" s="4"/>
      <c r="V145" s="4"/>
      <c r="W145" s="4"/>
      <c r="Y145" s="4"/>
      <c r="Z145" s="4"/>
      <c r="AB145" s="4"/>
      <c r="AC145" s="4"/>
      <c r="AE145" s="4"/>
      <c r="AF145" s="4"/>
      <c r="AH145" s="4"/>
      <c r="AI145" s="4"/>
      <c r="AK145" s="4"/>
      <c r="AL145" s="4"/>
      <c r="AN145" s="4"/>
      <c r="AO145" s="4"/>
      <c r="AQ145" s="4"/>
      <c r="AR145" s="4"/>
    </row>
    <row r="146" spans="18:44" x14ac:dyDescent="0.2">
      <c r="R146"/>
      <c r="S146" s="4"/>
      <c r="T146" s="4"/>
      <c r="V146" s="4"/>
      <c r="W146" s="4"/>
      <c r="Y146" s="4"/>
      <c r="Z146" s="4"/>
      <c r="AB146" s="4"/>
      <c r="AC146" s="4"/>
      <c r="AE146" s="4"/>
      <c r="AF146" s="4"/>
      <c r="AH146" s="4"/>
      <c r="AI146" s="4"/>
      <c r="AK146" s="4"/>
      <c r="AL146" s="4"/>
      <c r="AN146" s="4"/>
      <c r="AO146" s="4"/>
      <c r="AQ146" s="4"/>
      <c r="AR146" s="4"/>
    </row>
    <row r="147" spans="18:44" x14ac:dyDescent="0.2">
      <c r="R147"/>
      <c r="S147" s="4"/>
      <c r="T147" s="4"/>
      <c r="V147" s="4"/>
      <c r="W147" s="4"/>
      <c r="Y147" s="4"/>
      <c r="Z147" s="4"/>
      <c r="AB147" s="4"/>
      <c r="AC147" s="4"/>
      <c r="AE147" s="4"/>
      <c r="AF147" s="4"/>
      <c r="AH147" s="4"/>
      <c r="AI147" s="4"/>
      <c r="AK147" s="4"/>
      <c r="AL147" s="4"/>
      <c r="AN147" s="4"/>
      <c r="AO147" s="4"/>
      <c r="AQ147" s="4"/>
      <c r="AR147" s="4"/>
    </row>
    <row r="148" spans="18:44" x14ac:dyDescent="0.2">
      <c r="R148"/>
      <c r="S148" s="4"/>
      <c r="T148" s="4"/>
      <c r="V148" s="4"/>
      <c r="W148" s="4"/>
      <c r="Y148" s="4"/>
      <c r="Z148" s="4"/>
      <c r="AB148" s="4"/>
      <c r="AC148" s="4"/>
      <c r="AE148" s="4"/>
      <c r="AF148" s="4"/>
      <c r="AH148" s="4"/>
      <c r="AI148" s="4"/>
      <c r="AK148" s="4"/>
      <c r="AL148" s="4"/>
      <c r="AN148" s="4"/>
      <c r="AO148" s="4"/>
      <c r="AQ148" s="4"/>
      <c r="AR148" s="4"/>
    </row>
    <row r="149" spans="18:44" x14ac:dyDescent="0.2">
      <c r="R149"/>
      <c r="S149" s="4"/>
      <c r="T149" s="4"/>
      <c r="V149" s="4"/>
      <c r="W149" s="4"/>
      <c r="Y149" s="4"/>
      <c r="Z149" s="4"/>
      <c r="AB149" s="4"/>
      <c r="AC149" s="4"/>
      <c r="AE149" s="4"/>
      <c r="AF149" s="4"/>
      <c r="AH149" s="4"/>
      <c r="AI149" s="4"/>
      <c r="AK149" s="4"/>
      <c r="AL149" s="4"/>
      <c r="AN149" s="4"/>
      <c r="AO149" s="4"/>
      <c r="AQ149" s="4"/>
      <c r="AR149" s="4"/>
    </row>
    <row r="150" spans="18:44" x14ac:dyDescent="0.2">
      <c r="R150"/>
      <c r="S150" s="4"/>
      <c r="T150" s="4"/>
      <c r="V150" s="4"/>
      <c r="W150" s="4"/>
      <c r="Y150" s="4"/>
      <c r="Z150" s="4"/>
      <c r="AB150" s="4"/>
      <c r="AC150" s="4"/>
      <c r="AE150" s="4"/>
      <c r="AF150" s="4"/>
      <c r="AH150" s="4"/>
      <c r="AI150" s="4"/>
      <c r="AK150" s="4"/>
      <c r="AL150" s="4"/>
      <c r="AN150" s="4"/>
      <c r="AO150" s="4"/>
      <c r="AQ150" s="4"/>
      <c r="AR150" s="4"/>
    </row>
    <row r="151" spans="18:44" x14ac:dyDescent="0.2">
      <c r="R151"/>
      <c r="S151" s="4"/>
      <c r="T151" s="4"/>
      <c r="V151" s="4"/>
      <c r="W151" s="4"/>
      <c r="Y151" s="4"/>
      <c r="Z151" s="4"/>
      <c r="AB151" s="4"/>
      <c r="AC151" s="4"/>
      <c r="AE151" s="4"/>
      <c r="AF151" s="4"/>
      <c r="AH151" s="4"/>
      <c r="AI151" s="4"/>
      <c r="AK151" s="4"/>
      <c r="AL151" s="4"/>
      <c r="AN151" s="4"/>
      <c r="AO151" s="4"/>
      <c r="AQ151" s="4"/>
      <c r="AR151" s="4"/>
    </row>
    <row r="152" spans="18:44" x14ac:dyDescent="0.2">
      <c r="R152"/>
      <c r="S152" s="4"/>
      <c r="T152" s="4"/>
      <c r="V152" s="4"/>
      <c r="W152" s="4"/>
      <c r="Y152" s="4"/>
      <c r="Z152" s="4"/>
      <c r="AB152" s="4"/>
      <c r="AC152" s="4"/>
      <c r="AE152" s="4"/>
      <c r="AF152" s="4"/>
      <c r="AH152" s="4"/>
      <c r="AI152" s="4"/>
      <c r="AK152" s="4"/>
      <c r="AL152" s="4"/>
      <c r="AN152" s="4"/>
      <c r="AO152" s="4"/>
      <c r="AQ152" s="4"/>
      <c r="AR152" s="4"/>
    </row>
    <row r="153" spans="18:44" x14ac:dyDescent="0.2">
      <c r="R153"/>
      <c r="S153" s="4"/>
      <c r="T153" s="4"/>
      <c r="V153" s="4"/>
      <c r="W153" s="4"/>
      <c r="Y153" s="4"/>
      <c r="Z153" s="4"/>
      <c r="AB153" s="4"/>
      <c r="AC153" s="4"/>
      <c r="AE153" s="4"/>
      <c r="AF153" s="4"/>
      <c r="AH153" s="4"/>
      <c r="AI153" s="4"/>
      <c r="AK153" s="4"/>
      <c r="AL153" s="4"/>
      <c r="AN153" s="4"/>
      <c r="AO153" s="4"/>
      <c r="AQ153" s="4"/>
      <c r="AR153" s="4"/>
    </row>
    <row r="154" spans="18:44" x14ac:dyDescent="0.2">
      <c r="R154"/>
      <c r="S154" s="4"/>
      <c r="T154" s="4"/>
      <c r="V154" s="4"/>
      <c r="W154" s="4"/>
      <c r="Y154" s="4"/>
      <c r="Z154" s="4"/>
      <c r="AB154" s="4"/>
      <c r="AC154" s="4"/>
      <c r="AE154" s="4"/>
      <c r="AF154" s="4"/>
      <c r="AH154" s="4"/>
      <c r="AI154" s="4"/>
      <c r="AK154" s="4"/>
      <c r="AL154" s="4"/>
      <c r="AN154" s="4"/>
      <c r="AO154" s="4"/>
      <c r="AQ154" s="4"/>
      <c r="AR154" s="4"/>
    </row>
    <row r="155" spans="18:44" x14ac:dyDescent="0.2">
      <c r="R155"/>
      <c r="S155" s="4"/>
      <c r="T155" s="4"/>
      <c r="V155" s="4"/>
      <c r="W155" s="4"/>
      <c r="Y155" s="4"/>
      <c r="Z155" s="4"/>
      <c r="AB155" s="4"/>
      <c r="AC155" s="4"/>
      <c r="AE155" s="4"/>
      <c r="AF155" s="4"/>
      <c r="AH155" s="4"/>
      <c r="AI155" s="4"/>
      <c r="AK155" s="4"/>
      <c r="AL155" s="4"/>
      <c r="AN155" s="4"/>
      <c r="AO155" s="4"/>
      <c r="AQ155" s="4"/>
      <c r="AR155" s="4"/>
    </row>
    <row r="156" spans="18:44" x14ac:dyDescent="0.2">
      <c r="R156"/>
      <c r="S156" s="4"/>
      <c r="T156" s="4"/>
      <c r="V156" s="4"/>
      <c r="W156" s="4"/>
      <c r="Y156" s="4"/>
      <c r="Z156" s="4"/>
      <c r="AB156" s="4"/>
      <c r="AC156" s="4"/>
      <c r="AE156" s="4"/>
      <c r="AF156" s="4"/>
      <c r="AH156" s="4"/>
      <c r="AI156" s="4"/>
      <c r="AK156" s="4"/>
      <c r="AL156" s="4"/>
      <c r="AN156" s="4"/>
      <c r="AO156" s="4"/>
      <c r="AQ156" s="4"/>
      <c r="AR156" s="4"/>
    </row>
    <row r="157" spans="18:44" x14ac:dyDescent="0.2">
      <c r="R157"/>
      <c r="S157" s="4"/>
      <c r="T157" s="4"/>
      <c r="V157" s="4"/>
      <c r="W157" s="4"/>
      <c r="Y157" s="4"/>
      <c r="Z157" s="4"/>
      <c r="AB157" s="4"/>
      <c r="AC157" s="4"/>
      <c r="AE157" s="4"/>
      <c r="AF157" s="4"/>
      <c r="AH157" s="4"/>
      <c r="AI157" s="4"/>
      <c r="AK157" s="4"/>
      <c r="AL157" s="4"/>
      <c r="AN157" s="4"/>
      <c r="AO157" s="4"/>
      <c r="AQ157" s="4"/>
      <c r="AR157" s="4"/>
    </row>
    <row r="158" spans="18:44" x14ac:dyDescent="0.2">
      <c r="R158"/>
      <c r="S158" s="4"/>
      <c r="T158" s="4"/>
      <c r="V158" s="4"/>
      <c r="W158" s="4"/>
      <c r="Y158" s="4"/>
      <c r="Z158" s="4"/>
      <c r="AB158" s="4"/>
      <c r="AC158" s="4"/>
      <c r="AE158" s="4"/>
      <c r="AF158" s="4"/>
      <c r="AH158" s="4"/>
      <c r="AI158" s="4"/>
      <c r="AK158" s="4"/>
      <c r="AL158" s="4"/>
      <c r="AN158" s="4"/>
      <c r="AO158" s="4"/>
      <c r="AQ158" s="4"/>
      <c r="AR158" s="4"/>
    </row>
    <row r="159" spans="18:44" x14ac:dyDescent="0.2">
      <c r="R159"/>
      <c r="S159" s="4"/>
      <c r="T159" s="4"/>
      <c r="V159" s="4"/>
      <c r="W159" s="4"/>
      <c r="Y159" s="4"/>
      <c r="Z159" s="4"/>
      <c r="AB159" s="4"/>
      <c r="AC159" s="4"/>
      <c r="AE159" s="4"/>
      <c r="AF159" s="4"/>
      <c r="AH159" s="4"/>
      <c r="AI159" s="4"/>
      <c r="AK159" s="4"/>
      <c r="AL159" s="4"/>
      <c r="AN159" s="4"/>
      <c r="AO159" s="4"/>
      <c r="AQ159" s="4"/>
      <c r="AR159" s="4"/>
    </row>
    <row r="160" spans="18:44" x14ac:dyDescent="0.2">
      <c r="R160"/>
      <c r="S160" s="4"/>
      <c r="T160" s="4"/>
      <c r="V160" s="4"/>
      <c r="W160" s="4"/>
      <c r="Y160" s="4"/>
      <c r="Z160" s="4"/>
      <c r="AB160" s="4"/>
      <c r="AC160" s="4"/>
      <c r="AE160" s="4"/>
      <c r="AF160" s="4"/>
      <c r="AH160" s="4"/>
      <c r="AI160" s="4"/>
      <c r="AK160" s="4"/>
      <c r="AL160" s="4"/>
      <c r="AN160" s="4"/>
      <c r="AO160" s="4"/>
      <c r="AQ160" s="4"/>
      <c r="AR160" s="4"/>
    </row>
    <row r="161" spans="18:44" x14ac:dyDescent="0.2">
      <c r="R161"/>
      <c r="S161" s="4"/>
      <c r="T161" s="4"/>
      <c r="V161" s="4"/>
      <c r="W161" s="4"/>
      <c r="Y161" s="4"/>
      <c r="Z161" s="4"/>
      <c r="AB161" s="4"/>
      <c r="AC161" s="4"/>
      <c r="AE161" s="4"/>
      <c r="AF161" s="4"/>
      <c r="AH161" s="4"/>
      <c r="AI161" s="4"/>
      <c r="AK161" s="4"/>
      <c r="AL161" s="4"/>
      <c r="AN161" s="4"/>
      <c r="AO161" s="4"/>
      <c r="AQ161" s="4"/>
      <c r="AR161" s="4"/>
    </row>
    <row r="162" spans="18:44" x14ac:dyDescent="0.2">
      <c r="R162"/>
      <c r="S162" s="4"/>
      <c r="T162" s="4"/>
      <c r="V162" s="4"/>
      <c r="W162" s="4"/>
      <c r="Y162" s="4"/>
      <c r="Z162" s="4"/>
      <c r="AB162" s="4"/>
      <c r="AC162" s="4"/>
      <c r="AE162" s="4"/>
      <c r="AF162" s="4"/>
      <c r="AH162" s="4"/>
      <c r="AI162" s="4"/>
      <c r="AK162" s="4"/>
      <c r="AL162" s="4"/>
      <c r="AN162" s="4"/>
      <c r="AO162" s="4"/>
      <c r="AQ162" s="4"/>
      <c r="AR162" s="4"/>
    </row>
    <row r="163" spans="18:44" x14ac:dyDescent="0.2">
      <c r="R163"/>
      <c r="S163" s="4"/>
      <c r="T163" s="4"/>
      <c r="V163" s="4"/>
      <c r="W163" s="4"/>
      <c r="Y163" s="4"/>
      <c r="Z163" s="4"/>
      <c r="AB163" s="4"/>
      <c r="AC163" s="4"/>
      <c r="AE163" s="4"/>
      <c r="AF163" s="4"/>
      <c r="AH163" s="4"/>
      <c r="AI163" s="4"/>
      <c r="AK163" s="4"/>
      <c r="AL163" s="4"/>
      <c r="AN163" s="4"/>
      <c r="AO163" s="4"/>
      <c r="AQ163" s="4"/>
      <c r="AR163" s="4"/>
    </row>
    <row r="164" spans="18:44" x14ac:dyDescent="0.2">
      <c r="R164"/>
      <c r="S164" s="4"/>
      <c r="T164" s="4"/>
      <c r="V164" s="4"/>
      <c r="W164" s="4"/>
      <c r="Y164" s="4"/>
      <c r="Z164" s="4"/>
      <c r="AB164" s="4"/>
      <c r="AC164" s="4"/>
      <c r="AE164" s="4"/>
      <c r="AF164" s="4"/>
      <c r="AH164" s="4"/>
      <c r="AI164" s="4"/>
      <c r="AK164" s="4"/>
      <c r="AL164" s="4"/>
      <c r="AN164" s="4"/>
      <c r="AO164" s="4"/>
      <c r="AQ164" s="4"/>
      <c r="AR164" s="4"/>
    </row>
    <row r="165" spans="18:44" x14ac:dyDescent="0.2">
      <c r="R165"/>
      <c r="S165" s="4"/>
      <c r="T165" s="4"/>
      <c r="V165" s="4"/>
      <c r="W165" s="4"/>
      <c r="Y165" s="4"/>
      <c r="Z165" s="4"/>
      <c r="AB165" s="4"/>
      <c r="AC165" s="4"/>
      <c r="AE165" s="4"/>
      <c r="AF165" s="4"/>
      <c r="AH165" s="4"/>
      <c r="AI165" s="4"/>
      <c r="AK165" s="4"/>
      <c r="AL165" s="4"/>
      <c r="AN165" s="4"/>
      <c r="AO165" s="4"/>
      <c r="AQ165" s="4"/>
      <c r="AR165" s="4"/>
    </row>
    <row r="166" spans="18:44" x14ac:dyDescent="0.2">
      <c r="R166"/>
      <c r="S166" s="4"/>
      <c r="T166" s="4"/>
      <c r="V166" s="4"/>
      <c r="W166" s="4"/>
      <c r="Y166" s="4"/>
      <c r="Z166" s="4"/>
      <c r="AB166" s="4"/>
      <c r="AC166" s="4"/>
      <c r="AE166" s="4"/>
      <c r="AF166" s="4"/>
      <c r="AH166" s="4"/>
      <c r="AI166" s="4"/>
      <c r="AK166" s="4"/>
      <c r="AL166" s="4"/>
      <c r="AN166" s="4"/>
      <c r="AO166" s="4"/>
      <c r="AQ166" s="4"/>
      <c r="AR166" s="4"/>
    </row>
    <row r="167" spans="18:44" x14ac:dyDescent="0.2">
      <c r="R167"/>
      <c r="S167" s="4"/>
      <c r="T167" s="4"/>
      <c r="V167" s="4"/>
      <c r="W167" s="4"/>
      <c r="Y167" s="4"/>
      <c r="Z167" s="4"/>
      <c r="AB167" s="4"/>
      <c r="AC167" s="4"/>
      <c r="AE167" s="4"/>
      <c r="AF167" s="4"/>
      <c r="AH167" s="4"/>
      <c r="AI167" s="4"/>
      <c r="AK167" s="4"/>
      <c r="AL167" s="4"/>
      <c r="AN167" s="4"/>
      <c r="AO167" s="4"/>
      <c r="AQ167" s="4"/>
      <c r="AR167" s="4"/>
    </row>
    <row r="168" spans="18:44" x14ac:dyDescent="0.2">
      <c r="R168"/>
      <c r="S168" s="4"/>
      <c r="T168" s="4"/>
      <c r="V168" s="4"/>
      <c r="W168" s="4"/>
      <c r="Y168" s="4"/>
      <c r="Z168" s="4"/>
      <c r="AB168" s="4"/>
      <c r="AC168" s="4"/>
      <c r="AE168" s="4"/>
      <c r="AF168" s="4"/>
      <c r="AH168" s="4"/>
      <c r="AI168" s="4"/>
      <c r="AK168" s="4"/>
      <c r="AL168" s="4"/>
      <c r="AN168" s="4"/>
      <c r="AO168" s="4"/>
      <c r="AQ168" s="4"/>
      <c r="AR168" s="4"/>
    </row>
    <row r="169" spans="18:44" x14ac:dyDescent="0.2">
      <c r="R169"/>
      <c r="S169" s="4"/>
      <c r="T169" s="4"/>
      <c r="V169" s="4"/>
      <c r="W169" s="4"/>
      <c r="Y169" s="4"/>
      <c r="Z169" s="4"/>
      <c r="AB169" s="4"/>
      <c r="AC169" s="4"/>
      <c r="AE169" s="4"/>
      <c r="AF169" s="4"/>
      <c r="AH169" s="4"/>
      <c r="AI169" s="4"/>
      <c r="AK169" s="4"/>
      <c r="AL169" s="4"/>
      <c r="AN169" s="4"/>
      <c r="AO169" s="4"/>
      <c r="AQ169" s="4"/>
      <c r="AR169" s="4"/>
    </row>
    <row r="170" spans="18:44" x14ac:dyDescent="0.2">
      <c r="R170"/>
      <c r="S170" s="4"/>
      <c r="T170" s="4"/>
      <c r="V170" s="4"/>
      <c r="W170" s="4"/>
      <c r="Y170" s="4"/>
      <c r="Z170" s="4"/>
      <c r="AB170" s="4"/>
      <c r="AC170" s="4"/>
      <c r="AE170" s="4"/>
      <c r="AF170" s="4"/>
      <c r="AH170" s="4"/>
      <c r="AI170" s="4"/>
      <c r="AK170" s="4"/>
      <c r="AL170" s="4"/>
      <c r="AN170" s="4"/>
      <c r="AO170" s="4"/>
      <c r="AQ170" s="4"/>
      <c r="AR170" s="4"/>
    </row>
    <row r="171" spans="18:44" x14ac:dyDescent="0.2">
      <c r="R171"/>
      <c r="S171" s="4"/>
      <c r="T171" s="4"/>
      <c r="V171" s="4"/>
      <c r="W171" s="4"/>
      <c r="Y171" s="4"/>
      <c r="Z171" s="4"/>
      <c r="AB171" s="4"/>
      <c r="AC171" s="4"/>
      <c r="AE171" s="4"/>
      <c r="AF171" s="4"/>
      <c r="AH171" s="4"/>
      <c r="AI171" s="4"/>
      <c r="AK171" s="4"/>
      <c r="AL171" s="4"/>
      <c r="AN171" s="4"/>
      <c r="AO171" s="4"/>
      <c r="AQ171" s="4"/>
      <c r="AR171" s="4"/>
    </row>
    <row r="172" spans="18:44" x14ac:dyDescent="0.2">
      <c r="R172"/>
      <c r="S172" s="4"/>
      <c r="T172" s="4"/>
      <c r="V172" s="4"/>
      <c r="W172" s="4"/>
      <c r="Y172" s="4"/>
      <c r="Z172" s="4"/>
      <c r="AB172" s="4"/>
      <c r="AC172" s="4"/>
      <c r="AE172" s="4"/>
      <c r="AF172" s="4"/>
      <c r="AH172" s="4"/>
      <c r="AI172" s="4"/>
      <c r="AK172" s="4"/>
      <c r="AL172" s="4"/>
      <c r="AN172" s="4"/>
      <c r="AO172" s="4"/>
      <c r="AQ172" s="4"/>
      <c r="AR172" s="4"/>
    </row>
    <row r="173" spans="18:44" x14ac:dyDescent="0.2">
      <c r="R173"/>
      <c r="S173" s="4"/>
      <c r="T173" s="4"/>
      <c r="V173" s="4"/>
      <c r="W173" s="4"/>
      <c r="Y173" s="4"/>
      <c r="Z173" s="4"/>
      <c r="AB173" s="4"/>
      <c r="AC173" s="4"/>
      <c r="AE173" s="4"/>
      <c r="AF173" s="4"/>
      <c r="AH173" s="4"/>
      <c r="AI173" s="4"/>
      <c r="AK173" s="4"/>
      <c r="AL173" s="4"/>
      <c r="AN173" s="4"/>
      <c r="AO173" s="4"/>
      <c r="AQ173" s="4"/>
      <c r="AR173" s="4"/>
    </row>
    <row r="174" spans="18:44" x14ac:dyDescent="0.2">
      <c r="R174"/>
      <c r="S174" s="4"/>
      <c r="T174" s="4"/>
      <c r="V174" s="4"/>
      <c r="W174" s="4"/>
      <c r="Y174" s="4"/>
      <c r="Z174" s="4"/>
      <c r="AB174" s="4"/>
      <c r="AC174" s="4"/>
      <c r="AE174" s="4"/>
      <c r="AF174" s="4"/>
      <c r="AH174" s="4"/>
      <c r="AI174" s="4"/>
      <c r="AK174" s="4"/>
      <c r="AL174" s="4"/>
      <c r="AN174" s="4"/>
      <c r="AO174" s="4"/>
      <c r="AQ174" s="4"/>
      <c r="AR174" s="4"/>
    </row>
    <row r="175" spans="18:44" x14ac:dyDescent="0.2">
      <c r="R175"/>
      <c r="S175" s="4"/>
      <c r="T175" s="4"/>
      <c r="V175" s="4"/>
      <c r="W175" s="4"/>
      <c r="Y175" s="4"/>
      <c r="Z175" s="4"/>
      <c r="AB175" s="4"/>
      <c r="AC175" s="4"/>
      <c r="AE175" s="4"/>
      <c r="AF175" s="4"/>
      <c r="AH175" s="4"/>
      <c r="AI175" s="4"/>
      <c r="AK175" s="4"/>
      <c r="AL175" s="4"/>
      <c r="AN175" s="4"/>
      <c r="AO175" s="4"/>
      <c r="AQ175" s="4"/>
      <c r="AR175" s="4"/>
    </row>
    <row r="176" spans="18:44" x14ac:dyDescent="0.2">
      <c r="R176"/>
      <c r="S176" s="4"/>
      <c r="T176" s="4"/>
      <c r="V176" s="4"/>
      <c r="W176" s="4"/>
      <c r="Y176" s="4"/>
      <c r="Z176" s="4"/>
      <c r="AB176" s="4"/>
      <c r="AC176" s="4"/>
      <c r="AE176" s="4"/>
      <c r="AF176" s="4"/>
      <c r="AH176" s="4"/>
      <c r="AI176" s="4"/>
      <c r="AK176" s="4"/>
      <c r="AL176" s="4"/>
      <c r="AN176" s="4"/>
      <c r="AO176" s="4"/>
      <c r="AQ176" s="4"/>
      <c r="AR176" s="4"/>
    </row>
    <row r="177" spans="18:44" x14ac:dyDescent="0.2">
      <c r="R177"/>
      <c r="S177" s="4"/>
      <c r="T177" s="4"/>
      <c r="V177" s="4"/>
      <c r="W177" s="4"/>
      <c r="Y177" s="4"/>
      <c r="Z177" s="4"/>
      <c r="AB177" s="4"/>
      <c r="AC177" s="4"/>
      <c r="AE177" s="4"/>
      <c r="AF177" s="4"/>
      <c r="AH177" s="4"/>
      <c r="AI177" s="4"/>
      <c r="AK177" s="4"/>
      <c r="AL177" s="4"/>
      <c r="AN177" s="4"/>
      <c r="AO177" s="4"/>
      <c r="AQ177" s="4"/>
      <c r="AR177" s="4"/>
    </row>
    <row r="178" spans="18:44" x14ac:dyDescent="0.2">
      <c r="R178"/>
      <c r="S178" s="4"/>
      <c r="T178" s="4"/>
      <c r="V178" s="4"/>
      <c r="W178" s="4"/>
      <c r="Y178" s="4"/>
      <c r="Z178" s="4"/>
      <c r="AB178" s="4"/>
      <c r="AC178" s="4"/>
      <c r="AE178" s="4"/>
      <c r="AF178" s="4"/>
      <c r="AH178" s="4"/>
      <c r="AI178" s="4"/>
      <c r="AK178" s="4"/>
      <c r="AL178" s="4"/>
      <c r="AN178" s="4"/>
      <c r="AO178" s="4"/>
      <c r="AQ178" s="4"/>
      <c r="AR178" s="4"/>
    </row>
    <row r="179" spans="18:44" x14ac:dyDescent="0.2">
      <c r="R179"/>
      <c r="S179" s="4"/>
      <c r="T179" s="4"/>
      <c r="V179" s="4"/>
      <c r="W179" s="4"/>
      <c r="Y179" s="4"/>
      <c r="Z179" s="4"/>
      <c r="AB179" s="4"/>
      <c r="AC179" s="4"/>
      <c r="AE179" s="4"/>
      <c r="AF179" s="4"/>
      <c r="AH179" s="4"/>
      <c r="AI179" s="4"/>
      <c r="AK179" s="4"/>
      <c r="AL179" s="4"/>
      <c r="AN179" s="4"/>
      <c r="AO179" s="4"/>
      <c r="AQ179" s="4"/>
      <c r="AR179" s="4"/>
    </row>
    <row r="180" spans="18:44" x14ac:dyDescent="0.2">
      <c r="R180"/>
      <c r="S180" s="4"/>
      <c r="T180" s="4"/>
      <c r="V180" s="4"/>
      <c r="W180" s="4"/>
      <c r="Y180" s="4"/>
      <c r="Z180" s="4"/>
      <c r="AB180" s="4"/>
      <c r="AC180" s="4"/>
      <c r="AE180" s="4"/>
      <c r="AF180" s="4"/>
      <c r="AH180" s="4"/>
      <c r="AI180" s="4"/>
      <c r="AK180" s="4"/>
      <c r="AL180" s="4"/>
      <c r="AN180" s="4"/>
      <c r="AO180" s="4"/>
      <c r="AQ180" s="4"/>
      <c r="AR180" s="4"/>
    </row>
    <row r="181" spans="18:44" x14ac:dyDescent="0.2">
      <c r="R181"/>
      <c r="S181" s="4"/>
      <c r="T181" s="4"/>
      <c r="V181" s="4"/>
      <c r="W181" s="4"/>
      <c r="Y181" s="4"/>
      <c r="Z181" s="4"/>
      <c r="AB181" s="4"/>
      <c r="AC181" s="4"/>
      <c r="AE181" s="4"/>
      <c r="AF181" s="4"/>
      <c r="AH181" s="4"/>
      <c r="AI181" s="4"/>
      <c r="AK181" s="4"/>
      <c r="AL181" s="4"/>
      <c r="AN181" s="4"/>
      <c r="AO181" s="4"/>
      <c r="AQ181" s="4"/>
      <c r="AR181" s="4"/>
    </row>
    <row r="182" spans="18:44" x14ac:dyDescent="0.2">
      <c r="R182"/>
      <c r="S182" s="4"/>
      <c r="T182" s="4"/>
      <c r="V182" s="4"/>
      <c r="W182" s="4"/>
      <c r="Y182" s="4"/>
      <c r="Z182" s="4"/>
      <c r="AB182" s="4"/>
      <c r="AC182" s="4"/>
      <c r="AE182" s="4"/>
      <c r="AF182" s="4"/>
      <c r="AH182" s="4"/>
      <c r="AI182" s="4"/>
      <c r="AK182" s="4"/>
      <c r="AL182" s="4"/>
      <c r="AN182" s="4"/>
      <c r="AO182" s="4"/>
      <c r="AQ182" s="4"/>
      <c r="AR182" s="4"/>
    </row>
    <row r="183" spans="18:44" x14ac:dyDescent="0.2">
      <c r="R183"/>
      <c r="S183" s="4"/>
      <c r="T183" s="4"/>
      <c r="V183" s="4"/>
      <c r="W183" s="4"/>
      <c r="Y183" s="4"/>
      <c r="Z183" s="4"/>
      <c r="AB183" s="4"/>
      <c r="AC183" s="4"/>
      <c r="AE183" s="4"/>
      <c r="AF183" s="4"/>
      <c r="AH183" s="4"/>
      <c r="AI183" s="4"/>
      <c r="AK183" s="4"/>
      <c r="AL183" s="4"/>
      <c r="AN183" s="4"/>
      <c r="AO183" s="4"/>
      <c r="AQ183" s="4"/>
      <c r="AR183" s="4"/>
    </row>
    <row r="184" spans="18:44" x14ac:dyDescent="0.2">
      <c r="R184"/>
      <c r="S184" s="4"/>
      <c r="T184" s="4"/>
      <c r="V184" s="4"/>
      <c r="W184" s="4"/>
      <c r="Y184" s="4"/>
      <c r="Z184" s="4"/>
      <c r="AB184" s="4"/>
      <c r="AC184" s="4"/>
      <c r="AE184" s="4"/>
      <c r="AF184" s="4"/>
      <c r="AH184" s="4"/>
      <c r="AI184" s="4"/>
      <c r="AK184" s="4"/>
      <c r="AL184" s="4"/>
      <c r="AN184" s="4"/>
      <c r="AO184" s="4"/>
      <c r="AQ184" s="4"/>
      <c r="AR184" s="4"/>
    </row>
    <row r="185" spans="18:44" x14ac:dyDescent="0.2">
      <c r="R185"/>
      <c r="S185" s="4"/>
      <c r="T185" s="4"/>
      <c r="V185" s="4"/>
      <c r="W185" s="4"/>
      <c r="Y185" s="4"/>
      <c r="Z185" s="4"/>
      <c r="AB185" s="4"/>
      <c r="AC185" s="4"/>
      <c r="AE185" s="4"/>
      <c r="AF185" s="4"/>
      <c r="AH185" s="4"/>
      <c r="AI185" s="4"/>
      <c r="AK185" s="4"/>
      <c r="AL185" s="4"/>
      <c r="AN185" s="4"/>
      <c r="AO185" s="4"/>
      <c r="AQ185" s="4"/>
      <c r="AR185" s="4"/>
    </row>
    <row r="186" spans="18:44" x14ac:dyDescent="0.2">
      <c r="R186"/>
      <c r="S186" s="4"/>
      <c r="T186" s="4"/>
      <c r="V186" s="4"/>
      <c r="W186" s="4"/>
      <c r="Y186" s="4"/>
      <c r="Z186" s="4"/>
      <c r="AB186" s="4"/>
      <c r="AC186" s="4"/>
      <c r="AE186" s="4"/>
      <c r="AF186" s="4"/>
      <c r="AH186" s="4"/>
      <c r="AI186" s="4"/>
      <c r="AK186" s="4"/>
      <c r="AL186" s="4"/>
      <c r="AN186" s="4"/>
      <c r="AO186" s="4"/>
      <c r="AQ186" s="4"/>
      <c r="AR186" s="4"/>
    </row>
  </sheetData>
  <autoFilter ref="B6:Q121" xr:uid="{00000000-0009-0000-0000-000010000000}"/>
  <mergeCells count="15">
    <mergeCell ref="A93:Q93"/>
    <mergeCell ref="A108:Q108"/>
    <mergeCell ref="A98:Q98"/>
    <mergeCell ref="A88:Q88"/>
    <mergeCell ref="A91:Q91"/>
    <mergeCell ref="A27:Q27"/>
    <mergeCell ref="A31:Q31"/>
    <mergeCell ref="A47:Q47"/>
    <mergeCell ref="A57:Q57"/>
    <mergeCell ref="A84:Q84"/>
    <mergeCell ref="A5:Q5"/>
    <mergeCell ref="A4:Q4"/>
    <mergeCell ref="A1:Q1"/>
    <mergeCell ref="A2:Q2"/>
    <mergeCell ref="A3:Q3"/>
  </mergeCells>
  <hyperlinks>
    <hyperlink ref="J69" xr:uid="{00000000-0004-0000-0E00-000007000000}"/>
    <hyperlink ref="C14" r:id="rId1" xr:uid="{D7033051-964C-4318-9CBF-E0F5DED5320E}"/>
    <hyperlink ref="C15" r:id="rId2" xr:uid="{749F06C7-796D-4B60-B1B7-F3BE56FB8CFF}"/>
    <hyperlink ref="C16" r:id="rId3" xr:uid="{D9472BA5-C2FB-497A-806B-3AF767325AAE}"/>
    <hyperlink ref="C8" r:id="rId4" xr:uid="{24B46325-CE19-45AC-949D-087BB1989895}"/>
    <hyperlink ref="C9" r:id="rId5" xr:uid="{CE6D082A-2501-47C7-A5BB-E6F7FDDDFEA3}"/>
    <hyperlink ref="C10" r:id="rId6" xr:uid="{0D4C976A-4006-4D57-8C85-9005F534A264}"/>
    <hyperlink ref="C12" r:id="rId7" xr:uid="{C407A5C7-7EE6-46F4-9559-ED01B53DA58D}"/>
    <hyperlink ref="C13" r:id="rId8" xr:uid="{7DA6FC8E-60B6-44B9-AA3C-E429D28D0F62}"/>
    <hyperlink ref="C17" r:id="rId9" xr:uid="{55F2984A-ACD0-43A4-9934-D2D9BC2E4F64}"/>
    <hyperlink ref="C18" r:id="rId10" xr:uid="{045C9978-CAD7-40C2-9414-40F2DA45E462}"/>
    <hyperlink ref="C19" r:id="rId11" xr:uid="{5F393B2D-3321-4AF1-9A0D-EC6747A8DED4}"/>
    <hyperlink ref="C20" r:id="rId12" xr:uid="{325BAB29-90F5-4B9C-B908-544EB8B10E46}"/>
    <hyperlink ref="C21" r:id="rId13" xr:uid="{404798E3-549D-444A-AE02-32435A11A409}"/>
    <hyperlink ref="C22" r:id="rId14" xr:uid="{C9DA6850-8C7B-4CCC-8DB7-757D0E6BB37C}"/>
    <hyperlink ref="C28" r:id="rId15" xr:uid="{4C8FE61E-C8D8-4D10-BCD9-FCDAA847B3A4}"/>
    <hyperlink ref="C29" r:id="rId16" xr:uid="{BCCBF7F3-ECDB-49C9-B627-908794C920FD}"/>
    <hyperlink ref="C32" r:id="rId17" xr:uid="{CC174F9D-69CA-45C5-8DC2-C8D04B04F710}"/>
    <hyperlink ref="C33" r:id="rId18" xr:uid="{8304421A-4B88-451B-B72E-F9D03018007D}"/>
    <hyperlink ref="C34" r:id="rId19" xr:uid="{1B2E2BA4-6569-4D52-A5A0-A4727750F93C}"/>
    <hyperlink ref="C35" r:id="rId20" xr:uid="{1A1645F4-F3FC-4331-838D-9E205FF39211}"/>
    <hyperlink ref="C37" r:id="rId21" xr:uid="{D2086C1F-972B-4002-A769-A7860D15E793}"/>
    <hyperlink ref="C38" r:id="rId22" xr:uid="{D8BCFAB3-73A7-4311-ABEA-C561AF944A03}"/>
    <hyperlink ref="C39" r:id="rId23" xr:uid="{DDA3C063-1C9F-4CE4-891B-752A3AE839A2}"/>
    <hyperlink ref="C40" r:id="rId24" xr:uid="{FD6F88DB-F3F2-4370-9CB8-89DBCAA7169F}"/>
    <hyperlink ref="C41" r:id="rId25" xr:uid="{B79BD1A5-65EA-4317-8525-9EE6FA8FA7E8}"/>
    <hyperlink ref="C42" r:id="rId26" xr:uid="{C3F2CD14-021F-4D52-847E-0D19ACB5BD5C}"/>
    <hyperlink ref="C43" r:id="rId27" xr:uid="{C6E3A17A-5852-442E-B987-81443A4F5D18}"/>
    <hyperlink ref="C48" r:id="rId28" xr:uid="{6B61B68F-1FC4-4ED3-91AB-4AC7E8F38A2C}"/>
    <hyperlink ref="C49" r:id="rId29" xr:uid="{33B778E9-4F32-45CF-8287-E7919E62D17C}"/>
    <hyperlink ref="C50" r:id="rId30" xr:uid="{6864377C-5EFB-46E8-A60F-8851D2FD5FD0}"/>
    <hyperlink ref="C51" r:id="rId31" xr:uid="{F81C3094-D869-4C6B-91BC-6A34BEEF44D9}"/>
    <hyperlink ref="C52" r:id="rId32" xr:uid="{8F744B6D-5A73-4A98-83DE-4B63F453A3D3}"/>
    <hyperlink ref="C53" r:id="rId33" xr:uid="{BD9460FB-50C2-42F4-8BC7-7C415595D325}"/>
    <hyperlink ref="C54" r:id="rId34" xr:uid="{15153A9D-3FC4-4436-B4AD-4AF4297D2D5D}"/>
    <hyperlink ref="C55" r:id="rId35" xr:uid="{0B610E89-B3E7-49AF-B5A6-6410BDBE3123}"/>
    <hyperlink ref="C58" r:id="rId36" xr:uid="{D92E5818-5EC0-4D37-8428-0F7B8C11953A}"/>
    <hyperlink ref="C59" r:id="rId37" xr:uid="{9A334500-7028-42B3-AB27-F3A4B074EDAE}"/>
    <hyperlink ref="C60" r:id="rId38" xr:uid="{AAF25FEE-5A7F-455C-BB22-9B0AD3DD4AC7}"/>
    <hyperlink ref="C61" r:id="rId39" xr:uid="{8198985A-734B-429F-9DBF-33223B202154}"/>
    <hyperlink ref="C62" r:id="rId40" xr:uid="{4C57B800-0114-416E-A7E9-1DDA70391A6A}"/>
    <hyperlink ref="C36" r:id="rId41" display="JM-2001-10-01-5111-09-008" xr:uid="{A95F64EB-BB1E-4E4A-B6FB-E8FBAFA3F67E}"/>
    <hyperlink ref="C63" r:id="rId42" xr:uid="{E62BB0A8-3FF9-4BCA-943B-21A8EE5B85D9}"/>
    <hyperlink ref="C64" r:id="rId43" xr:uid="{D6C38D09-A985-4096-A75E-BA710395D1DD}"/>
    <hyperlink ref="C65" r:id="rId44" xr:uid="{D493B810-DCEE-4FA6-B4D2-E2E5DE9641F8}"/>
    <hyperlink ref="C66" r:id="rId45" xr:uid="{8A7911C2-B19D-45AE-8D41-81B42291D5F8}"/>
    <hyperlink ref="C67" r:id="rId46" xr:uid="{312AAC22-C1B5-407E-B130-AEF0530DE642}"/>
    <hyperlink ref="C68" r:id="rId47" xr:uid="{ABA04EC7-516F-4FA5-9AC0-12338938091E}"/>
    <hyperlink ref="C69" r:id="rId48" xr:uid="{D27AECB4-B3C2-482F-BD71-D6199970F596}"/>
    <hyperlink ref="C70" r:id="rId49" xr:uid="{80502D1F-317F-48E1-BFC8-C8B6E0B3E6C1}"/>
    <hyperlink ref="C71" r:id="rId50" xr:uid="{07972D70-9EFB-4EA2-8C75-723E70EC4C4D}"/>
    <hyperlink ref="C72" r:id="rId51" xr:uid="{B8556068-B6C6-435B-8296-E0A60FFAEE6B}"/>
    <hyperlink ref="C73" r:id="rId52" xr:uid="{25532201-C716-41DE-99D3-FDAC105D5998}"/>
    <hyperlink ref="C74" r:id="rId53" xr:uid="{EE01C165-0BE3-4B04-AEFB-30E08FF5542A}"/>
    <hyperlink ref="C75" r:id="rId54" xr:uid="{C4FB2E7A-36A2-4AB6-AFD0-9AC5107272F4}"/>
    <hyperlink ref="C76" r:id="rId55" xr:uid="{084ABBAD-BE94-4686-9380-C5D545877BBF}"/>
    <hyperlink ref="C77" r:id="rId56" xr:uid="{48DB679B-D78C-4470-8211-89655205F325}"/>
    <hyperlink ref="C78" r:id="rId57" xr:uid="{9EEE7146-68C6-4273-8B24-F5E6BD1E090D}"/>
    <hyperlink ref="C79" r:id="rId58" xr:uid="{70D1F58F-9AAC-4317-9DDA-51ABA2CA6EF7}"/>
    <hyperlink ref="C85" r:id="rId59" xr:uid="{033429C1-9A6C-44D8-B9F7-54C388BF5864}"/>
    <hyperlink ref="C89" r:id="rId60" xr:uid="{72D05ABD-041D-4BD3-A6BA-B079A5FDD715}"/>
    <hyperlink ref="C90" r:id="rId61" xr:uid="{B1B48D99-8DA0-499F-8EEE-5CA6BC8C3D57}"/>
    <hyperlink ref="C92" r:id="rId62" xr:uid="{714510A2-07F8-4B03-B733-F7CB4657AB4F}"/>
    <hyperlink ref="C94" r:id="rId63" xr:uid="{3838D7AF-272A-4623-A16A-4150A1B4AB55}"/>
    <hyperlink ref="C95" r:id="rId64" xr:uid="{219F1381-3897-45ED-8117-FD1B4892FC03}"/>
    <hyperlink ref="C96" r:id="rId65" xr:uid="{7B2FCC78-A22B-49E7-A37A-46538DE719F7}"/>
    <hyperlink ref="C97" r:id="rId66" xr:uid="{DA94B067-8EA4-4EFE-BB9E-4D4497A63242}"/>
    <hyperlink ref="C99" r:id="rId67" xr:uid="{649FCB23-ACD5-4BE1-B8E3-8924ECB1DA59}"/>
    <hyperlink ref="C100" r:id="rId68" xr:uid="{10A81F9A-52E1-49EB-893E-FC47A157AECA}"/>
    <hyperlink ref="C101" r:id="rId69" xr:uid="{A5FFE681-A8E4-4F10-9CD9-A761386C8CE1}"/>
    <hyperlink ref="C102" r:id="rId70" xr:uid="{E379335A-3FF4-4F14-BB19-672778CEE945}"/>
    <hyperlink ref="C104" r:id="rId71" xr:uid="{55C57640-EAA5-4974-85DF-8565EE64957E}"/>
    <hyperlink ref="C106" r:id="rId72" xr:uid="{2362B3AE-AB98-4D04-AA00-4E8ADA2AD5B1}"/>
    <hyperlink ref="C107" r:id="rId73" xr:uid="{8B12CB3C-06F6-4314-84EF-A73244EC64FA}"/>
    <hyperlink ref="C109" r:id="rId74" xr:uid="{564D1F3A-9FA3-4B35-9BDF-A2AB151870AF}"/>
    <hyperlink ref="C115" r:id="rId75" xr:uid="{99E4F99E-4E45-489C-AA08-FA3187DB3B63}"/>
    <hyperlink ref="C114" r:id="rId76" xr:uid="{14D0610D-EE2B-447E-92D1-132D1D4C7C36}"/>
    <hyperlink ref="C110" r:id="rId77" xr:uid="{63D08504-B95B-4333-910F-A1F4CAB012F0}"/>
    <hyperlink ref="C117" r:id="rId78" xr:uid="{19643493-6734-4685-A54F-B4CFDAC4D5F9}"/>
    <hyperlink ref="C111" r:id="rId79" xr:uid="{A03F3E28-1DDE-40AB-8F71-745CDB7B0CDB}"/>
    <hyperlink ref="C112" r:id="rId80" xr:uid="{19CB9622-7C77-4094-8A31-93C6D35589D1}"/>
    <hyperlink ref="C113" r:id="rId81" xr:uid="{AF873810-42D4-4130-8511-757E4AD9FA7E}"/>
    <hyperlink ref="C120" r:id="rId82" xr:uid="{C2AD7A57-52F9-4501-A3FF-5A13B464D8D0}"/>
    <hyperlink ref="C116" r:id="rId83" xr:uid="{6BEFF260-0F55-4067-9E8C-332F3744227F}"/>
    <hyperlink ref="C119" r:id="rId84" xr:uid="{5A647969-FB8F-4957-BFF9-664FB80C11D5}"/>
    <hyperlink ref="C118" r:id="rId85" xr:uid="{631E1C95-49DA-4946-AAE9-784910C26777}"/>
    <hyperlink ref="C23" r:id="rId86" xr:uid="{DB0A65AC-02EA-4599-B3AC-D15838049396}"/>
    <hyperlink ref="C11" r:id="rId87" xr:uid="{F235CF81-020D-4FB8-8E22-D8E3091CADFC}"/>
    <hyperlink ref="C44" r:id="rId88" xr:uid="{5FD1EBFA-F0A0-4BBC-80C9-26BEC05C428E}"/>
    <hyperlink ref="C45" r:id="rId89" xr:uid="{4001351D-169F-4DAF-A3D1-2A40AC468585}"/>
    <hyperlink ref="C86" r:id="rId90" xr:uid="{4B3F3F41-C77D-492C-8024-6F431E20B88E}"/>
    <hyperlink ref="C87" r:id="rId91" xr:uid="{5CFA27CC-1F4A-4F84-B72E-423CF75C0605}"/>
    <hyperlink ref="C103" r:id="rId92" xr:uid="{8BF73AFC-A14C-4C93-BBE5-B7EE869AE56B}"/>
    <hyperlink ref="C7" r:id="rId93" xr:uid="{A80B00AE-A4B3-46C0-90A0-E2F373172354}"/>
    <hyperlink ref="C24" r:id="rId94" display="JM-2022-07-02-51501-01-070" xr:uid="{CF72CBB9-A8F8-4518-B9CF-575D2EFCE003}"/>
    <hyperlink ref="C46" r:id="rId95" xr:uid="{79D8EA7F-645D-4F49-8581-BE8158C664FC}"/>
    <hyperlink ref="C80" r:id="rId96" xr:uid="{C8CAF12F-AD97-449B-8ADB-126DC81AF3E2}"/>
    <hyperlink ref="C25" r:id="rId97" xr:uid="{884D632C-FCDC-4680-B639-A60B51FCB3E6}"/>
    <hyperlink ref="C81" r:id="rId98" xr:uid="{41CEDB7E-3A5D-4CE7-942D-A0A0A1327CDC}"/>
    <hyperlink ref="C82" r:id="rId99" xr:uid="{1D2C665A-16FD-443A-A739-D14F8657004D}"/>
    <hyperlink ref="C30" r:id="rId100" xr:uid="{666E4B93-5DF4-445D-B14A-55130553CD57}"/>
    <hyperlink ref="C26" r:id="rId101" xr:uid="{0A080C20-6A28-4B8C-8FF2-1F358D78A771}"/>
    <hyperlink ref="C83" r:id="rId102" xr:uid="{BAE0DD86-4B21-44FB-9A33-BBD6708D30A7}"/>
    <hyperlink ref="C56" r:id="rId103" xr:uid="{2301EC8C-41B7-41CB-B655-37C57D9ABC29}"/>
  </hyperlinks>
  <printOptions horizontalCentered="1"/>
  <pageMargins left="0.55118110236220474" right="0.19685039370078741" top="0.39370078740157483" bottom="0.39370078740157483" header="0" footer="0"/>
  <pageSetup paperSize="5" scale="42" orientation="landscape" horizontalDpi="4294967295" verticalDpi="4294967295" r:id="rId104"/>
  <headerFooter alignWithMargins="0">
    <oddFooter>Página &amp;P de &amp;N</oddFooter>
  </headerFooter>
  <rowBreaks count="2" manualBreakCount="2">
    <brk id="26" max="39" man="1"/>
    <brk id="87" max="16383" man="1"/>
  </rowBreaks>
  <drawing r:id="rId10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6" tint="-0.249977111117893"/>
  </sheetPr>
  <dimension ref="A1:FAC500"/>
  <sheetViews>
    <sheetView view="pageBreakPreview" topLeftCell="A118" zoomScale="60" zoomScaleNormal="10" workbookViewId="0">
      <selection activeCell="D121" sqref="D121"/>
    </sheetView>
  </sheetViews>
  <sheetFormatPr baseColWidth="10" defaultRowHeight="12.75" x14ac:dyDescent="0.2"/>
  <cols>
    <col min="1" max="1" width="19" customWidth="1"/>
    <col min="2" max="2" width="11.28515625" style="2" customWidth="1"/>
    <col min="3" max="3" width="32.85546875" customWidth="1"/>
    <col min="4" max="4" width="39.42578125" style="4" customWidth="1"/>
    <col min="5" max="5" width="23.85546875" style="4" bestFit="1" customWidth="1"/>
    <col min="6" max="6" width="25.28515625" style="1" customWidth="1"/>
    <col min="7" max="7" width="23.5703125" style="1" customWidth="1"/>
    <col min="8" max="8" width="32.5703125" style="1" customWidth="1"/>
    <col min="9" max="9" width="14.5703125" style="1" customWidth="1"/>
    <col min="10" max="10" width="11.7109375" style="1" bestFit="1" customWidth="1"/>
    <col min="11" max="11" width="16.42578125" bestFit="1" customWidth="1"/>
    <col min="12" max="12" width="25.85546875" style="5" customWidth="1"/>
    <col min="13" max="13" width="13.7109375" style="3" bestFit="1" customWidth="1"/>
    <col min="14" max="14" width="14.5703125" bestFit="1" customWidth="1"/>
    <col min="15" max="15" width="16.42578125" style="1" bestFit="1" customWidth="1"/>
    <col min="16" max="16" width="22.28515625" style="1" customWidth="1"/>
    <col min="17" max="17" width="32" style="6" customWidth="1"/>
  </cols>
  <sheetData>
    <row r="1" spans="1:17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</row>
    <row r="2" spans="1:17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</row>
    <row r="3" spans="1:17" ht="20.25" x14ac:dyDescent="0.3">
      <c r="A3" s="378" t="s">
        <v>2113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</row>
    <row r="4" spans="1:17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</row>
    <row r="5" spans="1:17" s="79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</row>
    <row r="6" spans="1:17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</row>
    <row r="7" spans="1:17" ht="42.75" x14ac:dyDescent="0.2">
      <c r="A7" s="110">
        <v>5111</v>
      </c>
      <c r="B7" s="111">
        <v>1</v>
      </c>
      <c r="C7" s="153" t="s">
        <v>1268</v>
      </c>
      <c r="D7" s="110" t="s">
        <v>466</v>
      </c>
      <c r="E7" s="110" t="s">
        <v>2345</v>
      </c>
      <c r="F7" s="110"/>
      <c r="G7" s="110"/>
      <c r="H7" s="110"/>
      <c r="I7" s="110" t="s">
        <v>659</v>
      </c>
      <c r="J7" s="110">
        <v>0</v>
      </c>
      <c r="K7" s="110">
        <v>0</v>
      </c>
      <c r="L7" s="110"/>
      <c r="M7" s="113"/>
      <c r="N7" s="112">
        <v>35789</v>
      </c>
      <c r="O7" s="115">
        <v>634.41999999999996</v>
      </c>
      <c r="P7" s="110" t="s">
        <v>363</v>
      </c>
      <c r="Q7" s="110" t="s">
        <v>3506</v>
      </c>
    </row>
    <row r="8" spans="1:17" ht="75" customHeight="1" x14ac:dyDescent="0.2">
      <c r="A8" s="110">
        <v>5111</v>
      </c>
      <c r="B8" s="111">
        <v>2</v>
      </c>
      <c r="C8" s="153" t="s">
        <v>1263</v>
      </c>
      <c r="D8" s="110" t="s">
        <v>97</v>
      </c>
      <c r="E8" s="110" t="s">
        <v>2345</v>
      </c>
      <c r="F8" s="110" t="s">
        <v>185</v>
      </c>
      <c r="G8" s="110"/>
      <c r="H8" s="110"/>
      <c r="I8" s="110" t="s">
        <v>211</v>
      </c>
      <c r="J8" s="110">
        <v>8436</v>
      </c>
      <c r="K8" s="110">
        <v>1887</v>
      </c>
      <c r="L8" s="110" t="s">
        <v>11</v>
      </c>
      <c r="M8" s="113" t="s">
        <v>258</v>
      </c>
      <c r="N8" s="112">
        <v>37957</v>
      </c>
      <c r="O8" s="115">
        <v>8999.9</v>
      </c>
      <c r="P8" s="110" t="s">
        <v>242</v>
      </c>
      <c r="Q8" s="110" t="s">
        <v>3506</v>
      </c>
    </row>
    <row r="9" spans="1:17" ht="69.75" customHeight="1" x14ac:dyDescent="0.2">
      <c r="A9" s="110">
        <v>5211</v>
      </c>
      <c r="B9" s="111">
        <v>3</v>
      </c>
      <c r="C9" s="153" t="s">
        <v>1267</v>
      </c>
      <c r="D9" s="110" t="s">
        <v>404</v>
      </c>
      <c r="E9" s="110" t="s">
        <v>2345</v>
      </c>
      <c r="F9" s="110" t="s">
        <v>399</v>
      </c>
      <c r="G9" s="110" t="s">
        <v>405</v>
      </c>
      <c r="H9" s="110" t="s">
        <v>406</v>
      </c>
      <c r="I9" s="110" t="s">
        <v>661</v>
      </c>
      <c r="J9" s="110">
        <v>2633</v>
      </c>
      <c r="K9" s="110">
        <v>738</v>
      </c>
      <c r="L9" s="110" t="s">
        <v>35</v>
      </c>
      <c r="M9" s="113" t="s">
        <v>58</v>
      </c>
      <c r="N9" s="112">
        <v>38128</v>
      </c>
      <c r="O9" s="115">
        <v>2499</v>
      </c>
      <c r="P9" s="110" t="s">
        <v>2158</v>
      </c>
      <c r="Q9" s="110" t="s">
        <v>2113</v>
      </c>
    </row>
    <row r="10" spans="1:17" ht="42.75" x14ac:dyDescent="0.2">
      <c r="A10" s="110">
        <v>5151</v>
      </c>
      <c r="B10" s="111">
        <v>20</v>
      </c>
      <c r="C10" s="153" t="s">
        <v>2140</v>
      </c>
      <c r="D10" s="110" t="s">
        <v>691</v>
      </c>
      <c r="E10" s="110" t="s">
        <v>2351</v>
      </c>
      <c r="F10" s="110" t="s">
        <v>2141</v>
      </c>
      <c r="G10" s="110" t="s">
        <v>2142</v>
      </c>
      <c r="H10" s="110" t="s">
        <v>2143</v>
      </c>
      <c r="I10" s="110" t="s">
        <v>92</v>
      </c>
      <c r="J10" s="110">
        <v>3806</v>
      </c>
      <c r="K10" s="110">
        <v>47495</v>
      </c>
      <c r="L10" s="110" t="s">
        <v>2287</v>
      </c>
      <c r="M10" s="113" t="s">
        <v>2144</v>
      </c>
      <c r="N10" s="112">
        <v>42278</v>
      </c>
      <c r="O10" s="115">
        <v>20000</v>
      </c>
      <c r="P10" s="110" t="s">
        <v>363</v>
      </c>
      <c r="Q10" s="110" t="s">
        <v>2113</v>
      </c>
    </row>
    <row r="11" spans="1:17" ht="57" x14ac:dyDescent="0.2">
      <c r="A11" s="110">
        <v>5111</v>
      </c>
      <c r="B11" s="111">
        <v>32</v>
      </c>
      <c r="C11" s="153" t="s">
        <v>3555</v>
      </c>
      <c r="D11" s="110" t="s">
        <v>3557</v>
      </c>
      <c r="E11" s="110" t="s">
        <v>2349</v>
      </c>
      <c r="F11" s="110" t="s">
        <v>2087</v>
      </c>
      <c r="G11" s="110">
        <v>16883</v>
      </c>
      <c r="H11" s="110" t="s">
        <v>647</v>
      </c>
      <c r="I11" s="110" t="s">
        <v>92</v>
      </c>
      <c r="J11" s="110">
        <v>4080</v>
      </c>
      <c r="K11" s="110" t="s">
        <v>3600</v>
      </c>
      <c r="L11" s="110" t="s">
        <v>3558</v>
      </c>
      <c r="M11" s="113" t="s">
        <v>3559</v>
      </c>
      <c r="N11" s="112">
        <v>42668</v>
      </c>
      <c r="O11" s="115">
        <v>2799.99</v>
      </c>
      <c r="P11" s="110" t="s">
        <v>242</v>
      </c>
      <c r="Q11" s="110" t="s">
        <v>2113</v>
      </c>
    </row>
    <row r="12" spans="1:17" ht="96" customHeight="1" x14ac:dyDescent="0.2">
      <c r="A12" s="110">
        <v>5611</v>
      </c>
      <c r="B12" s="111">
        <v>52</v>
      </c>
      <c r="C12" s="173" t="s">
        <v>3739</v>
      </c>
      <c r="D12" s="110" t="s">
        <v>3740</v>
      </c>
      <c r="E12" s="110" t="s">
        <v>3741</v>
      </c>
      <c r="F12" s="110" t="s">
        <v>3742</v>
      </c>
      <c r="G12" s="110" t="s">
        <v>3743</v>
      </c>
      <c r="H12" s="110" t="s">
        <v>3744</v>
      </c>
      <c r="I12" s="110" t="s">
        <v>3745</v>
      </c>
      <c r="J12" s="110"/>
      <c r="K12" s="110"/>
      <c r="L12" s="110" t="s">
        <v>3695</v>
      </c>
      <c r="M12" s="113" t="s">
        <v>3746</v>
      </c>
      <c r="N12" s="112">
        <v>43021</v>
      </c>
      <c r="O12" s="115">
        <v>12156.68</v>
      </c>
      <c r="P12" s="110" t="s">
        <v>242</v>
      </c>
      <c r="Q12" s="110" t="s">
        <v>3747</v>
      </c>
    </row>
    <row r="13" spans="1:17" ht="92.25" customHeight="1" x14ac:dyDescent="0.2">
      <c r="A13" s="110">
        <v>5641</v>
      </c>
      <c r="B13" s="111">
        <v>53</v>
      </c>
      <c r="C13" s="173" t="s">
        <v>3752</v>
      </c>
      <c r="D13" s="110" t="s">
        <v>3751</v>
      </c>
      <c r="E13" s="110" t="s">
        <v>2351</v>
      </c>
      <c r="F13" s="110" t="s">
        <v>834</v>
      </c>
      <c r="G13" s="110" t="s">
        <v>3761</v>
      </c>
      <c r="H13" s="110" t="s">
        <v>3763</v>
      </c>
      <c r="I13" s="110" t="s">
        <v>583</v>
      </c>
      <c r="J13" s="110"/>
      <c r="K13" s="110"/>
      <c r="L13" s="110" t="s">
        <v>3765</v>
      </c>
      <c r="M13" s="113" t="s">
        <v>3766</v>
      </c>
      <c r="N13" s="112">
        <v>43069</v>
      </c>
      <c r="O13" s="115">
        <v>19676.38</v>
      </c>
      <c r="P13" s="110" t="s">
        <v>242</v>
      </c>
      <c r="Q13" s="110" t="s">
        <v>3767</v>
      </c>
    </row>
    <row r="14" spans="1:17" ht="95.25" customHeight="1" x14ac:dyDescent="0.2">
      <c r="A14" s="110">
        <v>51501</v>
      </c>
      <c r="B14" s="111">
        <v>74</v>
      </c>
      <c r="C14" s="173" t="s">
        <v>4045</v>
      </c>
      <c r="D14" s="110" t="s">
        <v>4046</v>
      </c>
      <c r="E14" s="110" t="s">
        <v>3958</v>
      </c>
      <c r="F14" s="110" t="s">
        <v>4047</v>
      </c>
      <c r="G14" s="110" t="s">
        <v>4048</v>
      </c>
      <c r="H14" s="110" t="s">
        <v>4049</v>
      </c>
      <c r="I14" s="110" t="s">
        <v>92</v>
      </c>
      <c r="J14" s="110"/>
      <c r="K14" s="110"/>
      <c r="L14" s="110" t="s">
        <v>3954</v>
      </c>
      <c r="M14" s="113">
        <v>38</v>
      </c>
      <c r="N14" s="112">
        <v>43530</v>
      </c>
      <c r="O14" s="115">
        <v>7772</v>
      </c>
      <c r="P14" s="110" t="s">
        <v>3955</v>
      </c>
      <c r="Q14" s="110" t="s">
        <v>4050</v>
      </c>
    </row>
    <row r="15" spans="1:17" ht="42.75" x14ac:dyDescent="0.2">
      <c r="A15" s="110">
        <v>54103</v>
      </c>
      <c r="B15" s="111">
        <v>76</v>
      </c>
      <c r="C15" s="173" t="s">
        <v>4920</v>
      </c>
      <c r="D15" s="110" t="s">
        <v>4921</v>
      </c>
      <c r="E15" s="110" t="s">
        <v>4922</v>
      </c>
      <c r="F15" s="110" t="s">
        <v>582</v>
      </c>
      <c r="G15" s="110">
        <v>2020</v>
      </c>
      <c r="H15" s="110" t="s">
        <v>4923</v>
      </c>
      <c r="I15" s="110" t="s">
        <v>583</v>
      </c>
      <c r="J15" s="110"/>
      <c r="K15" s="110"/>
      <c r="L15" s="110" t="s">
        <v>4924</v>
      </c>
      <c r="M15" s="113" t="s">
        <v>4925</v>
      </c>
      <c r="N15" s="112">
        <v>43955</v>
      </c>
      <c r="O15" s="115">
        <v>944000</v>
      </c>
      <c r="P15" s="110" t="s">
        <v>242</v>
      </c>
      <c r="Q15" s="110" t="s">
        <v>4050</v>
      </c>
    </row>
    <row r="16" spans="1:17" ht="85.5" x14ac:dyDescent="0.2">
      <c r="A16" s="110">
        <v>51101</v>
      </c>
      <c r="B16" s="111">
        <v>84</v>
      </c>
      <c r="C16" s="173" t="s">
        <v>4582</v>
      </c>
      <c r="D16" s="110" t="s">
        <v>4535</v>
      </c>
      <c r="E16" s="110" t="s">
        <v>2344</v>
      </c>
      <c r="F16" s="110" t="s">
        <v>515</v>
      </c>
      <c r="G16" s="110"/>
      <c r="H16" s="110"/>
      <c r="I16" s="110" t="s">
        <v>4056</v>
      </c>
      <c r="J16" s="110">
        <v>6243</v>
      </c>
      <c r="K16" s="110">
        <v>4064698533</v>
      </c>
      <c r="L16" s="110" t="s">
        <v>4521</v>
      </c>
      <c r="M16" s="113">
        <v>99</v>
      </c>
      <c r="N16" s="112">
        <v>44195</v>
      </c>
      <c r="O16" s="115">
        <v>7116.6</v>
      </c>
      <c r="P16" s="110" t="s">
        <v>3955</v>
      </c>
      <c r="Q16" s="110" t="s">
        <v>3767</v>
      </c>
    </row>
    <row r="17" spans="1:17" ht="85.5" x14ac:dyDescent="0.2">
      <c r="A17" s="110">
        <v>51101</v>
      </c>
      <c r="B17" s="111">
        <v>85</v>
      </c>
      <c r="C17" s="173" t="s">
        <v>4584</v>
      </c>
      <c r="D17" s="110" t="s">
        <v>4535</v>
      </c>
      <c r="E17" s="110" t="s">
        <v>2344</v>
      </c>
      <c r="F17" s="110" t="s">
        <v>515</v>
      </c>
      <c r="G17" s="110"/>
      <c r="H17" s="110"/>
      <c r="I17" s="110" t="s">
        <v>4056</v>
      </c>
      <c r="J17" s="110">
        <v>6243</v>
      </c>
      <c r="K17" s="110">
        <v>4064698533</v>
      </c>
      <c r="L17" s="110" t="s">
        <v>4521</v>
      </c>
      <c r="M17" s="113">
        <v>99</v>
      </c>
      <c r="N17" s="112">
        <v>44195</v>
      </c>
      <c r="O17" s="115">
        <v>7116.6</v>
      </c>
      <c r="P17" s="110" t="s">
        <v>3955</v>
      </c>
      <c r="Q17" s="110" t="s">
        <v>3767</v>
      </c>
    </row>
    <row r="18" spans="1:17" ht="85.5" x14ac:dyDescent="0.2">
      <c r="A18" s="110">
        <v>51501</v>
      </c>
      <c r="B18" s="111">
        <v>86</v>
      </c>
      <c r="C18" s="173" t="s">
        <v>4699</v>
      </c>
      <c r="D18" s="110" t="s">
        <v>4362</v>
      </c>
      <c r="E18" s="110" t="s">
        <v>4194</v>
      </c>
      <c r="F18" s="110" t="s">
        <v>2016</v>
      </c>
      <c r="G18" s="110" t="s">
        <v>4612</v>
      </c>
      <c r="H18" s="110" t="s">
        <v>4700</v>
      </c>
      <c r="I18" s="110" t="s">
        <v>197</v>
      </c>
      <c r="J18" s="110">
        <v>6241</v>
      </c>
      <c r="K18" s="110">
        <v>4064698533</v>
      </c>
      <c r="L18" s="110" t="s">
        <v>4521</v>
      </c>
      <c r="M18" s="113">
        <v>100</v>
      </c>
      <c r="N18" s="112">
        <v>44195</v>
      </c>
      <c r="O18" s="115">
        <v>16240</v>
      </c>
      <c r="P18" s="110" t="s">
        <v>3955</v>
      </c>
      <c r="Q18" s="110" t="s">
        <v>3767</v>
      </c>
    </row>
    <row r="19" spans="1:17" ht="25.5" x14ac:dyDescent="0.2">
      <c r="A19" s="382" t="s">
        <v>5309</v>
      </c>
      <c r="B19" s="383"/>
      <c r="C19" s="383"/>
      <c r="D19" s="383"/>
      <c r="E19" s="383"/>
      <c r="F19" s="383"/>
      <c r="G19" s="383"/>
      <c r="H19" s="383"/>
      <c r="I19" s="383"/>
      <c r="J19" s="383"/>
      <c r="K19" s="383"/>
      <c r="L19" s="383"/>
      <c r="M19" s="383"/>
      <c r="N19" s="383"/>
      <c r="O19" s="383"/>
      <c r="P19" s="383"/>
      <c r="Q19" s="383"/>
    </row>
    <row r="20" spans="1:17" ht="51.75" customHeight="1" x14ac:dyDescent="0.2">
      <c r="A20" s="110">
        <v>5211</v>
      </c>
      <c r="B20" s="111">
        <v>91</v>
      </c>
      <c r="C20" s="173" t="s">
        <v>2083</v>
      </c>
      <c r="D20" s="110" t="s">
        <v>1871</v>
      </c>
      <c r="E20" s="110" t="s">
        <v>2345</v>
      </c>
      <c r="F20" s="110" t="s">
        <v>18</v>
      </c>
      <c r="G20" s="110" t="s">
        <v>1872</v>
      </c>
      <c r="H20" s="110" t="s">
        <v>1878</v>
      </c>
      <c r="I20" s="110" t="s">
        <v>92</v>
      </c>
      <c r="J20" s="110">
        <v>1679</v>
      </c>
      <c r="K20" s="110">
        <v>165841</v>
      </c>
      <c r="L20" s="110" t="s">
        <v>1863</v>
      </c>
      <c r="M20" s="113" t="s">
        <v>2298</v>
      </c>
      <c r="N20" s="112">
        <v>41380</v>
      </c>
      <c r="O20" s="115">
        <v>7180.4</v>
      </c>
      <c r="P20" s="110" t="s">
        <v>242</v>
      </c>
      <c r="Q20" s="110" t="s">
        <v>5314</v>
      </c>
    </row>
    <row r="21" spans="1:17" ht="48.75" customHeight="1" x14ac:dyDescent="0.2">
      <c r="A21" s="110">
        <v>5151</v>
      </c>
      <c r="B21" s="111">
        <v>92</v>
      </c>
      <c r="C21" s="173" t="s">
        <v>1874</v>
      </c>
      <c r="D21" s="110" t="s">
        <v>480</v>
      </c>
      <c r="E21" s="110" t="s">
        <v>2345</v>
      </c>
      <c r="F21" s="110" t="s">
        <v>474</v>
      </c>
      <c r="G21" s="110" t="s">
        <v>1875</v>
      </c>
      <c r="H21" s="110" t="s">
        <v>1954</v>
      </c>
      <c r="I21" s="110" t="s">
        <v>148</v>
      </c>
      <c r="J21" s="110">
        <v>1672</v>
      </c>
      <c r="K21" s="110">
        <v>165841</v>
      </c>
      <c r="L21" s="110" t="s">
        <v>1863</v>
      </c>
      <c r="M21" s="113" t="s">
        <v>2294</v>
      </c>
      <c r="N21" s="112">
        <v>41380</v>
      </c>
      <c r="O21" s="115">
        <v>11774</v>
      </c>
      <c r="P21" s="110" t="s">
        <v>242</v>
      </c>
      <c r="Q21" s="110" t="s">
        <v>5314</v>
      </c>
    </row>
    <row r="22" spans="1:17" ht="60" customHeight="1" x14ac:dyDescent="0.2">
      <c r="A22" s="110">
        <v>5151</v>
      </c>
      <c r="B22" s="111">
        <v>93</v>
      </c>
      <c r="C22" s="173" t="s">
        <v>1876</v>
      </c>
      <c r="D22" s="110" t="s">
        <v>480</v>
      </c>
      <c r="E22" s="110" t="s">
        <v>2345</v>
      </c>
      <c r="F22" s="110" t="s">
        <v>474</v>
      </c>
      <c r="G22" s="110" t="s">
        <v>1875</v>
      </c>
      <c r="H22" s="110" t="s">
        <v>1877</v>
      </c>
      <c r="I22" s="110" t="s">
        <v>148</v>
      </c>
      <c r="J22" s="110">
        <v>1672</v>
      </c>
      <c r="K22" s="110">
        <v>165841</v>
      </c>
      <c r="L22" s="110" t="s">
        <v>1863</v>
      </c>
      <c r="M22" s="113" t="s">
        <v>2294</v>
      </c>
      <c r="N22" s="112">
        <v>41380</v>
      </c>
      <c r="O22" s="115">
        <v>11774</v>
      </c>
      <c r="P22" s="110" t="s">
        <v>242</v>
      </c>
      <c r="Q22" s="110" t="s">
        <v>5314</v>
      </c>
    </row>
    <row r="23" spans="1:17" ht="66.75" customHeight="1" x14ac:dyDescent="0.2">
      <c r="A23" s="110">
        <v>5151</v>
      </c>
      <c r="B23" s="111">
        <v>94</v>
      </c>
      <c r="C23" s="173" t="s">
        <v>2004</v>
      </c>
      <c r="D23" s="110" t="s">
        <v>2005</v>
      </c>
      <c r="E23" s="110" t="s">
        <v>2351</v>
      </c>
      <c r="F23" s="110" t="s">
        <v>18</v>
      </c>
      <c r="G23" s="110" t="s">
        <v>2006</v>
      </c>
      <c r="H23" s="110" t="s">
        <v>2007</v>
      </c>
      <c r="I23" s="110" t="s">
        <v>92</v>
      </c>
      <c r="J23" s="110">
        <v>2972</v>
      </c>
      <c r="K23" s="110">
        <v>23559</v>
      </c>
      <c r="L23" s="110" t="s">
        <v>2001</v>
      </c>
      <c r="M23" s="113" t="s">
        <v>2008</v>
      </c>
      <c r="N23" s="112">
        <v>41796</v>
      </c>
      <c r="O23" s="115">
        <v>14915</v>
      </c>
      <c r="P23" s="110" t="s">
        <v>242</v>
      </c>
      <c r="Q23" s="110" t="s">
        <v>5314</v>
      </c>
    </row>
    <row r="24" spans="1:17" ht="57.75" customHeight="1" x14ac:dyDescent="0.2">
      <c r="A24" s="110">
        <v>5211</v>
      </c>
      <c r="B24" s="111">
        <v>95</v>
      </c>
      <c r="C24" s="173" t="s">
        <v>2145</v>
      </c>
      <c r="D24" s="110" t="s">
        <v>877</v>
      </c>
      <c r="E24" s="110" t="s">
        <v>2351</v>
      </c>
      <c r="F24" s="110" t="s">
        <v>18</v>
      </c>
      <c r="G24" s="110" t="s">
        <v>2146</v>
      </c>
      <c r="H24" s="110" t="s">
        <v>2147</v>
      </c>
      <c r="I24" s="110" t="s">
        <v>92</v>
      </c>
      <c r="J24" s="110">
        <v>3811</v>
      </c>
      <c r="K24" s="110">
        <v>47615</v>
      </c>
      <c r="L24" s="110" t="s">
        <v>2287</v>
      </c>
      <c r="M24" s="113" t="s">
        <v>2299</v>
      </c>
      <c r="N24" s="112">
        <v>42278</v>
      </c>
      <c r="O24" s="115">
        <v>15000</v>
      </c>
      <c r="P24" s="110" t="s">
        <v>242</v>
      </c>
      <c r="Q24" s="110" t="s">
        <v>5314</v>
      </c>
    </row>
    <row r="25" spans="1:17" ht="54.75" customHeight="1" x14ac:dyDescent="0.2">
      <c r="A25" s="110">
        <v>5511</v>
      </c>
      <c r="B25" s="111">
        <v>96</v>
      </c>
      <c r="C25" s="173" t="s">
        <v>2354</v>
      </c>
      <c r="D25" s="110" t="s">
        <v>2355</v>
      </c>
      <c r="E25" s="110" t="s">
        <v>2351</v>
      </c>
      <c r="F25" s="110" t="s">
        <v>2356</v>
      </c>
      <c r="G25" s="110" t="s">
        <v>2357</v>
      </c>
      <c r="H25" s="110" t="s">
        <v>2358</v>
      </c>
      <c r="I25" s="110" t="s">
        <v>2359</v>
      </c>
      <c r="J25" s="110">
        <v>5550</v>
      </c>
      <c r="K25" s="110">
        <v>24228</v>
      </c>
      <c r="L25" s="110" t="s">
        <v>2293</v>
      </c>
      <c r="M25" s="113" t="s">
        <v>2360</v>
      </c>
      <c r="N25" s="112">
        <v>42339</v>
      </c>
      <c r="O25" s="115">
        <v>15000</v>
      </c>
      <c r="P25" s="110" t="s">
        <v>242</v>
      </c>
      <c r="Q25" s="110" t="s">
        <v>5314</v>
      </c>
    </row>
    <row r="26" spans="1:17" ht="90" customHeight="1" x14ac:dyDescent="0.2">
      <c r="A26" s="110">
        <v>5111</v>
      </c>
      <c r="B26" s="111">
        <v>97</v>
      </c>
      <c r="C26" s="173" t="s">
        <v>3556</v>
      </c>
      <c r="D26" s="110" t="s">
        <v>3557</v>
      </c>
      <c r="E26" s="110" t="s">
        <v>2349</v>
      </c>
      <c r="F26" s="110" t="s">
        <v>2087</v>
      </c>
      <c r="G26" s="110">
        <v>16883</v>
      </c>
      <c r="H26" s="110" t="s">
        <v>647</v>
      </c>
      <c r="I26" s="110" t="s">
        <v>92</v>
      </c>
      <c r="J26" s="110">
        <v>4080</v>
      </c>
      <c r="K26" s="110" t="s">
        <v>3600</v>
      </c>
      <c r="L26" s="110" t="s">
        <v>3558</v>
      </c>
      <c r="M26" s="113" t="s">
        <v>3559</v>
      </c>
      <c r="N26" s="112">
        <v>42668</v>
      </c>
      <c r="O26" s="115">
        <v>2800</v>
      </c>
      <c r="P26" s="110" t="s">
        <v>242</v>
      </c>
      <c r="Q26" s="110" t="s">
        <v>5314</v>
      </c>
    </row>
    <row r="27" spans="1:17" ht="57" x14ac:dyDescent="0.2">
      <c r="A27" s="110">
        <v>5151</v>
      </c>
      <c r="B27" s="111">
        <v>98</v>
      </c>
      <c r="C27" s="173" t="s">
        <v>3775</v>
      </c>
      <c r="D27" s="110" t="s">
        <v>3774</v>
      </c>
      <c r="E27" s="110" t="s">
        <v>2351</v>
      </c>
      <c r="F27" s="110" t="s">
        <v>3781</v>
      </c>
      <c r="G27" s="110" t="s">
        <v>3782</v>
      </c>
      <c r="H27" s="110" t="s">
        <v>3783</v>
      </c>
      <c r="I27" s="110" t="s">
        <v>92</v>
      </c>
      <c r="J27" s="110"/>
      <c r="K27" s="110"/>
      <c r="L27" s="110" t="s">
        <v>3651</v>
      </c>
      <c r="M27" s="113" t="s">
        <v>2198</v>
      </c>
      <c r="N27" s="112">
        <v>43091</v>
      </c>
      <c r="O27" s="115">
        <v>24854.86</v>
      </c>
      <c r="P27" s="110" t="s">
        <v>2158</v>
      </c>
      <c r="Q27" s="110" t="s">
        <v>5314</v>
      </c>
    </row>
    <row r="28" spans="1:17" ht="85.5" x14ac:dyDescent="0.2">
      <c r="A28" s="110">
        <v>51901</v>
      </c>
      <c r="B28" s="111">
        <v>99</v>
      </c>
      <c r="C28" s="173" t="s">
        <v>4494</v>
      </c>
      <c r="D28" s="110" t="s">
        <v>4495</v>
      </c>
      <c r="E28" s="110" t="s">
        <v>4194</v>
      </c>
      <c r="F28" s="110" t="s">
        <v>4496</v>
      </c>
      <c r="G28" s="110" t="s">
        <v>4497</v>
      </c>
      <c r="H28" s="110" t="s">
        <v>4498</v>
      </c>
      <c r="I28" s="110" t="s">
        <v>583</v>
      </c>
      <c r="J28" s="110">
        <v>4701</v>
      </c>
      <c r="K28" s="110">
        <v>4064698541</v>
      </c>
      <c r="L28" s="110" t="s">
        <v>4360</v>
      </c>
      <c r="M28" s="113" t="s">
        <v>4499</v>
      </c>
      <c r="N28" s="112">
        <v>44116</v>
      </c>
      <c r="O28" s="115">
        <v>6236.1</v>
      </c>
      <c r="P28" s="110" t="s">
        <v>28</v>
      </c>
      <c r="Q28" s="110" t="s">
        <v>5314</v>
      </c>
    </row>
    <row r="29" spans="1:17" ht="85.5" x14ac:dyDescent="0.2">
      <c r="A29" s="110">
        <v>51501</v>
      </c>
      <c r="B29" s="111">
        <v>100</v>
      </c>
      <c r="C29" s="173" t="s">
        <v>4697</v>
      </c>
      <c r="D29" s="110" t="s">
        <v>4362</v>
      </c>
      <c r="E29" s="110" t="s">
        <v>4194</v>
      </c>
      <c r="F29" s="110" t="s">
        <v>2016</v>
      </c>
      <c r="G29" s="110" t="s">
        <v>4612</v>
      </c>
      <c r="H29" s="110" t="s">
        <v>4698</v>
      </c>
      <c r="I29" s="110" t="s">
        <v>197</v>
      </c>
      <c r="J29" s="110">
        <v>6241</v>
      </c>
      <c r="K29" s="110">
        <v>4064698533</v>
      </c>
      <c r="L29" s="110" t="s">
        <v>4521</v>
      </c>
      <c r="M29" s="113">
        <v>100</v>
      </c>
      <c r="N29" s="112">
        <v>44195</v>
      </c>
      <c r="O29" s="115">
        <v>16240</v>
      </c>
      <c r="P29" s="110" t="s">
        <v>3955</v>
      </c>
      <c r="Q29" s="110" t="s">
        <v>5314</v>
      </c>
    </row>
    <row r="30" spans="1:17" ht="85.5" x14ac:dyDescent="0.2">
      <c r="A30" s="110">
        <v>51101</v>
      </c>
      <c r="B30" s="111">
        <v>101</v>
      </c>
      <c r="C30" s="173" t="s">
        <v>4586</v>
      </c>
      <c r="D30" s="110" t="s">
        <v>4535</v>
      </c>
      <c r="E30" s="110" t="s">
        <v>2344</v>
      </c>
      <c r="F30" s="110" t="s">
        <v>515</v>
      </c>
      <c r="G30" s="110"/>
      <c r="H30" s="110"/>
      <c r="I30" s="110" t="s">
        <v>4056</v>
      </c>
      <c r="J30" s="110">
        <v>6243</v>
      </c>
      <c r="K30" s="110">
        <v>4064698533</v>
      </c>
      <c r="L30" s="110" t="s">
        <v>4521</v>
      </c>
      <c r="M30" s="113">
        <v>99</v>
      </c>
      <c r="N30" s="112">
        <v>44195</v>
      </c>
      <c r="O30" s="115">
        <v>7116.6</v>
      </c>
      <c r="P30" s="110" t="s">
        <v>3955</v>
      </c>
      <c r="Q30" s="110" t="s">
        <v>5314</v>
      </c>
    </row>
    <row r="31" spans="1:17" ht="25.5" x14ac:dyDescent="0.2">
      <c r="A31" s="382" t="s">
        <v>5315</v>
      </c>
      <c r="B31" s="383"/>
      <c r="C31" s="383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</row>
    <row r="32" spans="1:17" ht="49.5" customHeight="1" x14ac:dyDescent="0.2">
      <c r="A32" s="110">
        <v>5511</v>
      </c>
      <c r="B32" s="111">
        <v>102</v>
      </c>
      <c r="C32" s="173" t="s">
        <v>1256</v>
      </c>
      <c r="D32" s="110" t="s">
        <v>10</v>
      </c>
      <c r="E32" s="110" t="s">
        <v>2345</v>
      </c>
      <c r="F32" s="110"/>
      <c r="G32" s="110"/>
      <c r="H32" s="110"/>
      <c r="I32" s="110" t="s">
        <v>92</v>
      </c>
      <c r="J32" s="110">
        <v>9416</v>
      </c>
      <c r="K32" s="110">
        <v>174</v>
      </c>
      <c r="L32" s="110"/>
      <c r="M32" s="113" t="s">
        <v>2302</v>
      </c>
      <c r="N32" s="112">
        <v>36122</v>
      </c>
      <c r="O32" s="115">
        <v>33400.03</v>
      </c>
      <c r="P32" s="110" t="s">
        <v>363</v>
      </c>
      <c r="Q32" s="110" t="s">
        <v>3507</v>
      </c>
    </row>
    <row r="33" spans="1:17" ht="85.5" x14ac:dyDescent="0.2">
      <c r="A33" s="110">
        <v>5111</v>
      </c>
      <c r="B33" s="111">
        <v>103</v>
      </c>
      <c r="C33" s="173" t="s">
        <v>1344</v>
      </c>
      <c r="D33" s="110" t="s">
        <v>415</v>
      </c>
      <c r="E33" s="110" t="s">
        <v>2344</v>
      </c>
      <c r="F33" s="110"/>
      <c r="G33" s="110" t="s">
        <v>37</v>
      </c>
      <c r="H33" s="110"/>
      <c r="I33" s="110" t="s">
        <v>630</v>
      </c>
      <c r="J33" s="110">
        <v>5260</v>
      </c>
      <c r="K33" s="110">
        <v>100</v>
      </c>
      <c r="L33" s="110"/>
      <c r="M33" s="113" t="s">
        <v>2289</v>
      </c>
      <c r="N33" s="112">
        <v>36700</v>
      </c>
      <c r="O33" s="115">
        <v>2401.1999999999998</v>
      </c>
      <c r="P33" s="110" t="s">
        <v>363</v>
      </c>
      <c r="Q33" s="110" t="s">
        <v>3507</v>
      </c>
    </row>
    <row r="34" spans="1:17" ht="45" customHeight="1" x14ac:dyDescent="0.2">
      <c r="A34" s="110">
        <v>5651</v>
      </c>
      <c r="B34" s="111">
        <v>108</v>
      </c>
      <c r="C34" s="173" t="s">
        <v>3727</v>
      </c>
      <c r="D34" s="110" t="s">
        <v>3728</v>
      </c>
      <c r="E34" s="110" t="s">
        <v>3680</v>
      </c>
      <c r="F34" s="110" t="s">
        <v>1973</v>
      </c>
      <c r="G34" s="110" t="s">
        <v>2044</v>
      </c>
      <c r="H34" s="110" t="s">
        <v>3730</v>
      </c>
      <c r="I34" s="110" t="s">
        <v>92</v>
      </c>
      <c r="J34" s="110" t="s">
        <v>3732</v>
      </c>
      <c r="K34" s="110" t="s">
        <v>3738</v>
      </c>
      <c r="L34" s="110" t="s">
        <v>3733</v>
      </c>
      <c r="M34" s="113" t="s">
        <v>3735</v>
      </c>
      <c r="N34" s="112">
        <v>42977</v>
      </c>
      <c r="O34" s="115">
        <v>17980</v>
      </c>
      <c r="P34" s="110" t="s">
        <v>242</v>
      </c>
      <c r="Q34" s="110" t="s">
        <v>3734</v>
      </c>
    </row>
    <row r="35" spans="1:17" ht="48" customHeight="1" x14ac:dyDescent="0.2">
      <c r="A35" s="110">
        <v>5651</v>
      </c>
      <c r="B35" s="111">
        <v>109</v>
      </c>
      <c r="C35" s="173" t="s">
        <v>3729</v>
      </c>
      <c r="D35" s="110" t="s">
        <v>3728</v>
      </c>
      <c r="E35" s="110" t="s">
        <v>3680</v>
      </c>
      <c r="F35" s="110" t="s">
        <v>1973</v>
      </c>
      <c r="G35" s="110" t="s">
        <v>2044</v>
      </c>
      <c r="H35" s="110" t="s">
        <v>3731</v>
      </c>
      <c r="I35" s="110" t="s">
        <v>92</v>
      </c>
      <c r="J35" s="110" t="s">
        <v>3732</v>
      </c>
      <c r="K35" s="110" t="s">
        <v>3738</v>
      </c>
      <c r="L35" s="110" t="s">
        <v>3733</v>
      </c>
      <c r="M35" s="113" t="s">
        <v>3735</v>
      </c>
      <c r="N35" s="112">
        <v>42977</v>
      </c>
      <c r="O35" s="115">
        <v>17980</v>
      </c>
      <c r="P35" s="110" t="s">
        <v>242</v>
      </c>
      <c r="Q35" s="110" t="s">
        <v>3734</v>
      </c>
    </row>
    <row r="36" spans="1:17" ht="25.5" x14ac:dyDescent="0.2">
      <c r="A36" s="382" t="s">
        <v>5073</v>
      </c>
      <c r="B36" s="383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</row>
    <row r="37" spans="1:17" ht="85.5" x14ac:dyDescent="0.2">
      <c r="A37" s="110">
        <v>5111</v>
      </c>
      <c r="B37" s="111">
        <v>110</v>
      </c>
      <c r="C37" s="173" t="s">
        <v>1343</v>
      </c>
      <c r="D37" s="110" t="s">
        <v>415</v>
      </c>
      <c r="E37" s="110" t="s">
        <v>2344</v>
      </c>
      <c r="F37" s="110"/>
      <c r="G37" s="110" t="s">
        <v>37</v>
      </c>
      <c r="H37" s="110"/>
      <c r="I37" s="110" t="s">
        <v>630</v>
      </c>
      <c r="J37" s="110">
        <v>5260</v>
      </c>
      <c r="K37" s="110">
        <v>100</v>
      </c>
      <c r="L37" s="110"/>
      <c r="M37" s="113" t="s">
        <v>2289</v>
      </c>
      <c r="N37" s="112">
        <v>36700</v>
      </c>
      <c r="O37" s="115">
        <v>2401.1999999999998</v>
      </c>
      <c r="P37" s="110" t="s">
        <v>363</v>
      </c>
      <c r="Q37" s="110" t="s">
        <v>5313</v>
      </c>
    </row>
    <row r="38" spans="1:17" s="20" customFormat="1" ht="54" customHeight="1" x14ac:dyDescent="0.2">
      <c r="A38" s="110">
        <v>5191</v>
      </c>
      <c r="B38" s="111">
        <v>111</v>
      </c>
      <c r="C38" s="173" t="s">
        <v>2117</v>
      </c>
      <c r="D38" s="110" t="s">
        <v>78</v>
      </c>
      <c r="E38" s="110" t="s">
        <v>2351</v>
      </c>
      <c r="F38" s="110" t="s">
        <v>324</v>
      </c>
      <c r="G38" s="110" t="s">
        <v>2115</v>
      </c>
      <c r="H38" s="110" t="s">
        <v>2118</v>
      </c>
      <c r="I38" s="110" t="s">
        <v>583</v>
      </c>
      <c r="J38" s="110">
        <v>2443</v>
      </c>
      <c r="K38" s="110">
        <v>48749</v>
      </c>
      <c r="L38" s="110" t="s">
        <v>2293</v>
      </c>
      <c r="M38" s="113" t="s">
        <v>2119</v>
      </c>
      <c r="N38" s="112">
        <v>42174</v>
      </c>
      <c r="O38" s="115">
        <v>17000</v>
      </c>
      <c r="P38" s="110" t="s">
        <v>242</v>
      </c>
      <c r="Q38" s="110" t="s">
        <v>5313</v>
      </c>
    </row>
    <row r="39" spans="1:17" s="20" customFormat="1" ht="111.75" customHeight="1" x14ac:dyDescent="0.2">
      <c r="A39" s="110">
        <v>5111</v>
      </c>
      <c r="B39" s="111">
        <v>112</v>
      </c>
      <c r="C39" s="173" t="s">
        <v>2128</v>
      </c>
      <c r="D39" s="110" t="s">
        <v>482</v>
      </c>
      <c r="E39" s="110" t="s">
        <v>2351</v>
      </c>
      <c r="F39" s="110" t="s">
        <v>2129</v>
      </c>
      <c r="G39" s="110" t="s">
        <v>2130</v>
      </c>
      <c r="H39" s="110" t="s">
        <v>647</v>
      </c>
      <c r="I39" s="110" t="s">
        <v>428</v>
      </c>
      <c r="J39" s="110">
        <v>3804</v>
      </c>
      <c r="K39" s="110">
        <v>47973</v>
      </c>
      <c r="L39" s="110" t="s">
        <v>2287</v>
      </c>
      <c r="M39" s="113" t="s">
        <v>2131</v>
      </c>
      <c r="N39" s="112">
        <v>42278</v>
      </c>
      <c r="O39" s="115">
        <v>4500</v>
      </c>
      <c r="P39" s="110" t="s">
        <v>242</v>
      </c>
      <c r="Q39" s="110" t="s">
        <v>5313</v>
      </c>
    </row>
    <row r="40" spans="1:17" s="20" customFormat="1" ht="111.75" customHeight="1" x14ac:dyDescent="0.2">
      <c r="A40" s="110">
        <v>5191</v>
      </c>
      <c r="B40" s="111">
        <v>113</v>
      </c>
      <c r="C40" s="173" t="s">
        <v>3571</v>
      </c>
      <c r="D40" s="110" t="s">
        <v>3574</v>
      </c>
      <c r="E40" s="110" t="s">
        <v>2345</v>
      </c>
      <c r="F40" s="110" t="s">
        <v>834</v>
      </c>
      <c r="G40" s="110" t="s">
        <v>3576</v>
      </c>
      <c r="H40" s="110" t="s">
        <v>3583</v>
      </c>
      <c r="I40" s="110" t="s">
        <v>583</v>
      </c>
      <c r="J40" s="110">
        <v>4657</v>
      </c>
      <c r="K40" s="110" t="s">
        <v>3596</v>
      </c>
      <c r="L40" s="110" t="s">
        <v>3347</v>
      </c>
      <c r="M40" s="113" t="s">
        <v>3587</v>
      </c>
      <c r="N40" s="112">
        <v>42696</v>
      </c>
      <c r="O40" s="115">
        <v>8033</v>
      </c>
      <c r="P40" s="110" t="s">
        <v>242</v>
      </c>
      <c r="Q40" s="110" t="s">
        <v>5313</v>
      </c>
    </row>
    <row r="41" spans="1:17" s="20" customFormat="1" ht="59.25" customHeight="1" x14ac:dyDescent="0.2">
      <c r="A41" s="110">
        <v>51501</v>
      </c>
      <c r="B41" s="111">
        <v>114</v>
      </c>
      <c r="C41" s="173" t="s">
        <v>4051</v>
      </c>
      <c r="D41" s="110" t="s">
        <v>4040</v>
      </c>
      <c r="E41" s="110" t="s">
        <v>3958</v>
      </c>
      <c r="F41" s="110" t="s">
        <v>4041</v>
      </c>
      <c r="G41" s="110" t="s">
        <v>4042</v>
      </c>
      <c r="H41" s="110" t="s">
        <v>4043</v>
      </c>
      <c r="I41" s="110" t="s">
        <v>729</v>
      </c>
      <c r="J41" s="110"/>
      <c r="K41" s="110"/>
      <c r="L41" s="110" t="s">
        <v>3954</v>
      </c>
      <c r="M41" s="113">
        <v>38</v>
      </c>
      <c r="N41" s="112">
        <v>43530</v>
      </c>
      <c r="O41" s="115">
        <v>12002.52</v>
      </c>
      <c r="P41" s="110" t="s">
        <v>3955</v>
      </c>
      <c r="Q41" s="110" t="s">
        <v>5313</v>
      </c>
    </row>
    <row r="42" spans="1:17" s="20" customFormat="1" ht="89.25" customHeight="1" x14ac:dyDescent="0.2">
      <c r="A42" s="110">
        <v>51101</v>
      </c>
      <c r="B42" s="111">
        <v>115</v>
      </c>
      <c r="C42" s="173" t="s">
        <v>4581</v>
      </c>
      <c r="D42" s="110" t="s">
        <v>4519</v>
      </c>
      <c r="E42" s="110" t="s">
        <v>2344</v>
      </c>
      <c r="F42" s="110" t="s">
        <v>4520</v>
      </c>
      <c r="G42" s="110"/>
      <c r="H42" s="110"/>
      <c r="I42" s="110" t="s">
        <v>92</v>
      </c>
      <c r="J42" s="110">
        <v>6243</v>
      </c>
      <c r="K42" s="110">
        <v>4064698533</v>
      </c>
      <c r="L42" s="110" t="s">
        <v>4521</v>
      </c>
      <c r="M42" s="113" t="s">
        <v>2012</v>
      </c>
      <c r="N42" s="112">
        <v>44195</v>
      </c>
      <c r="O42" s="115">
        <v>2900</v>
      </c>
      <c r="P42" s="110" t="s">
        <v>28</v>
      </c>
      <c r="Q42" s="110" t="s">
        <v>5313</v>
      </c>
    </row>
    <row r="43" spans="1:17" s="20" customFormat="1" ht="85.5" customHeight="1" x14ac:dyDescent="0.2">
      <c r="A43" s="110">
        <v>51101</v>
      </c>
      <c r="B43" s="111">
        <v>116</v>
      </c>
      <c r="C43" s="173" t="s">
        <v>4583</v>
      </c>
      <c r="D43" s="110" t="s">
        <v>4535</v>
      </c>
      <c r="E43" s="110" t="s">
        <v>2344</v>
      </c>
      <c r="F43" s="110" t="s">
        <v>515</v>
      </c>
      <c r="G43" s="110"/>
      <c r="H43" s="110"/>
      <c r="I43" s="110" t="s">
        <v>4056</v>
      </c>
      <c r="J43" s="110">
        <v>6243</v>
      </c>
      <c r="K43" s="110">
        <v>4064698533</v>
      </c>
      <c r="L43" s="110" t="s">
        <v>4521</v>
      </c>
      <c r="M43" s="113">
        <v>99</v>
      </c>
      <c r="N43" s="112">
        <v>44195</v>
      </c>
      <c r="O43" s="115">
        <v>7116.6</v>
      </c>
      <c r="P43" s="110" t="s">
        <v>3955</v>
      </c>
      <c r="Q43" s="110" t="s">
        <v>5313</v>
      </c>
    </row>
    <row r="44" spans="1:17" s="20" customFormat="1" ht="75" customHeight="1" x14ac:dyDescent="0.2">
      <c r="A44" s="110">
        <v>51501</v>
      </c>
      <c r="B44" s="111">
        <v>117</v>
      </c>
      <c r="C44" s="173" t="s">
        <v>4384</v>
      </c>
      <c r="D44" s="110" t="s">
        <v>431</v>
      </c>
      <c r="E44" s="110" t="s">
        <v>2345</v>
      </c>
      <c r="F44" s="110" t="s">
        <v>474</v>
      </c>
      <c r="G44" s="110" t="s">
        <v>4357</v>
      </c>
      <c r="H44" s="110" t="s">
        <v>4385</v>
      </c>
      <c r="I44" s="110" t="s">
        <v>4359</v>
      </c>
      <c r="J44" s="110">
        <v>1344</v>
      </c>
      <c r="K44" s="110">
        <v>4064698566</v>
      </c>
      <c r="L44" s="110" t="s">
        <v>4360</v>
      </c>
      <c r="M44" s="113" t="s">
        <v>4383</v>
      </c>
      <c r="N44" s="112">
        <v>43909</v>
      </c>
      <c r="O44" s="115">
        <v>10515.33</v>
      </c>
      <c r="P44" s="110" t="s">
        <v>28</v>
      </c>
      <c r="Q44" s="110" t="s">
        <v>5313</v>
      </c>
    </row>
    <row r="45" spans="1:17" s="20" customFormat="1" ht="75" customHeight="1" x14ac:dyDescent="0.2">
      <c r="A45" s="110">
        <v>51501</v>
      </c>
      <c r="B45" s="111">
        <v>118</v>
      </c>
      <c r="C45" s="173" t="s">
        <v>4701</v>
      </c>
      <c r="D45" s="110" t="s">
        <v>4362</v>
      </c>
      <c r="E45" s="110" t="s">
        <v>4194</v>
      </c>
      <c r="F45" s="110" t="s">
        <v>2016</v>
      </c>
      <c r="G45" s="110" t="s">
        <v>4612</v>
      </c>
      <c r="H45" s="110" t="s">
        <v>4702</v>
      </c>
      <c r="I45" s="110" t="s">
        <v>197</v>
      </c>
      <c r="J45" s="110">
        <v>6241</v>
      </c>
      <c r="K45" s="110">
        <v>4064698533</v>
      </c>
      <c r="L45" s="110" t="s">
        <v>4521</v>
      </c>
      <c r="M45" s="113">
        <v>100</v>
      </c>
      <c r="N45" s="112">
        <v>44195</v>
      </c>
      <c r="O45" s="115">
        <v>16240</v>
      </c>
      <c r="P45" s="110" t="s">
        <v>3955</v>
      </c>
      <c r="Q45" s="110" t="s">
        <v>5313</v>
      </c>
    </row>
    <row r="46" spans="1:17" s="20" customFormat="1" ht="75" customHeight="1" x14ac:dyDescent="0.2">
      <c r="A46" s="110">
        <v>51501</v>
      </c>
      <c r="B46" s="111">
        <v>119</v>
      </c>
      <c r="C46" s="173" t="s">
        <v>4709</v>
      </c>
      <c r="D46" s="110" t="s">
        <v>4362</v>
      </c>
      <c r="E46" s="110" t="s">
        <v>4194</v>
      </c>
      <c r="F46" s="110" t="s">
        <v>2016</v>
      </c>
      <c r="G46" s="110" t="s">
        <v>4612</v>
      </c>
      <c r="H46" s="110" t="s">
        <v>4710</v>
      </c>
      <c r="I46" s="110" t="s">
        <v>197</v>
      </c>
      <c r="J46" s="110">
        <v>6241</v>
      </c>
      <c r="K46" s="110">
        <v>4064698533</v>
      </c>
      <c r="L46" s="110" t="s">
        <v>4521</v>
      </c>
      <c r="M46" s="113">
        <v>100</v>
      </c>
      <c r="N46" s="112">
        <v>44195</v>
      </c>
      <c r="O46" s="115">
        <v>16240</v>
      </c>
      <c r="P46" s="110" t="s">
        <v>3955</v>
      </c>
      <c r="Q46" s="110" t="s">
        <v>5313</v>
      </c>
    </row>
    <row r="47" spans="1:17" s="20" customFormat="1" ht="75" customHeight="1" x14ac:dyDescent="0.2">
      <c r="A47" s="382" t="s">
        <v>5311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</row>
    <row r="48" spans="1:17" s="20" customFormat="1" ht="75" customHeight="1" x14ac:dyDescent="0.2">
      <c r="A48" s="110">
        <v>5151</v>
      </c>
      <c r="B48" s="111">
        <v>120</v>
      </c>
      <c r="C48" s="173" t="s">
        <v>2110</v>
      </c>
      <c r="D48" s="110" t="s">
        <v>691</v>
      </c>
      <c r="E48" s="110" t="s">
        <v>2351</v>
      </c>
      <c r="F48" s="110" t="s">
        <v>474</v>
      </c>
      <c r="G48" s="110" t="s">
        <v>2292</v>
      </c>
      <c r="H48" s="110" t="s">
        <v>2111</v>
      </c>
      <c r="I48" s="110" t="s">
        <v>92</v>
      </c>
      <c r="J48" s="110">
        <v>2628</v>
      </c>
      <c r="K48" s="110">
        <v>43377</v>
      </c>
      <c r="L48" s="110" t="s">
        <v>2293</v>
      </c>
      <c r="M48" s="113" t="s">
        <v>2112</v>
      </c>
      <c r="N48" s="112">
        <v>42178</v>
      </c>
      <c r="O48" s="115">
        <v>25000</v>
      </c>
      <c r="P48" s="110" t="s">
        <v>242</v>
      </c>
      <c r="Q48" s="110" t="s">
        <v>5312</v>
      </c>
    </row>
    <row r="49" spans="1:17" s="20" customFormat="1" ht="95.25" customHeight="1" x14ac:dyDescent="0.2">
      <c r="A49" s="110">
        <v>51501</v>
      </c>
      <c r="B49" s="111">
        <v>121</v>
      </c>
      <c r="C49" s="173" t="s">
        <v>4707</v>
      </c>
      <c r="D49" s="110" t="s">
        <v>4362</v>
      </c>
      <c r="E49" s="110" t="s">
        <v>4194</v>
      </c>
      <c r="F49" s="110" t="s">
        <v>2016</v>
      </c>
      <c r="G49" s="110" t="s">
        <v>4612</v>
      </c>
      <c r="H49" s="110" t="s">
        <v>4708</v>
      </c>
      <c r="I49" s="110" t="s">
        <v>197</v>
      </c>
      <c r="J49" s="110">
        <v>6241</v>
      </c>
      <c r="K49" s="110">
        <v>4064698533</v>
      </c>
      <c r="L49" s="110" t="s">
        <v>4521</v>
      </c>
      <c r="M49" s="113">
        <v>100</v>
      </c>
      <c r="N49" s="112">
        <v>44195</v>
      </c>
      <c r="O49" s="115">
        <v>16240</v>
      </c>
      <c r="P49" s="110" t="s">
        <v>3955</v>
      </c>
      <c r="Q49" s="110" t="s">
        <v>5312</v>
      </c>
    </row>
    <row r="50" spans="1:17" s="20" customFormat="1" ht="93" customHeight="1" x14ac:dyDescent="0.2">
      <c r="A50" s="382" t="s">
        <v>5310</v>
      </c>
      <c r="B50" s="383"/>
      <c r="C50" s="383"/>
      <c r="D50" s="383"/>
      <c r="E50" s="383"/>
      <c r="F50" s="383"/>
      <c r="G50" s="383"/>
      <c r="H50" s="383"/>
      <c r="I50" s="383"/>
      <c r="J50" s="383"/>
      <c r="K50" s="383"/>
      <c r="L50" s="383"/>
      <c r="M50" s="383"/>
      <c r="N50" s="383"/>
      <c r="O50" s="383"/>
      <c r="P50" s="383"/>
      <c r="Q50" s="383"/>
    </row>
    <row r="51" spans="1:17" s="20" customFormat="1" ht="75" customHeight="1" x14ac:dyDescent="0.2">
      <c r="A51" s="110">
        <v>5111</v>
      </c>
      <c r="B51" s="111">
        <v>122</v>
      </c>
      <c r="C51" s="173" t="s">
        <v>1732</v>
      </c>
      <c r="D51" s="110" t="s">
        <v>498</v>
      </c>
      <c r="E51" s="110" t="s">
        <v>2345</v>
      </c>
      <c r="F51" s="110"/>
      <c r="G51" s="110"/>
      <c r="H51" s="110"/>
      <c r="I51" s="110" t="s">
        <v>196</v>
      </c>
      <c r="J51" s="110">
        <v>0</v>
      </c>
      <c r="K51" s="110">
        <v>0</v>
      </c>
      <c r="L51" s="110"/>
      <c r="M51" s="113"/>
      <c r="N51" s="112">
        <v>35795</v>
      </c>
      <c r="O51" s="115">
        <v>437</v>
      </c>
      <c r="P51" s="110" t="s">
        <v>363</v>
      </c>
      <c r="Q51" s="110" t="s">
        <v>5317</v>
      </c>
    </row>
    <row r="52" spans="1:17" s="20" customFormat="1" ht="75" customHeight="1" x14ac:dyDescent="0.2">
      <c r="A52" s="110">
        <v>5111</v>
      </c>
      <c r="B52" s="111">
        <v>123</v>
      </c>
      <c r="C52" s="173" t="s">
        <v>1346</v>
      </c>
      <c r="D52" s="110" t="s">
        <v>587</v>
      </c>
      <c r="E52" s="110" t="s">
        <v>2344</v>
      </c>
      <c r="F52" s="110" t="s">
        <v>365</v>
      </c>
      <c r="G52" s="110"/>
      <c r="H52" s="110"/>
      <c r="I52" s="110" t="s">
        <v>400</v>
      </c>
      <c r="J52" s="110">
        <v>7210</v>
      </c>
      <c r="K52" s="110">
        <v>231</v>
      </c>
      <c r="L52" s="110" t="s">
        <v>364</v>
      </c>
      <c r="M52" s="113" t="s">
        <v>2291</v>
      </c>
      <c r="N52" s="112">
        <v>39366</v>
      </c>
      <c r="O52" s="115">
        <v>1758.35</v>
      </c>
      <c r="P52" s="110" t="s">
        <v>363</v>
      </c>
      <c r="Q52" s="110" t="s">
        <v>5317</v>
      </c>
    </row>
    <row r="53" spans="1:17" s="20" customFormat="1" ht="75" customHeight="1" x14ac:dyDescent="0.2">
      <c r="A53" s="110">
        <v>5151</v>
      </c>
      <c r="B53" s="111">
        <v>124</v>
      </c>
      <c r="C53" s="173" t="s">
        <v>1932</v>
      </c>
      <c r="D53" s="110" t="s">
        <v>1933</v>
      </c>
      <c r="E53" s="110" t="s">
        <v>2344</v>
      </c>
      <c r="F53" s="110" t="s">
        <v>474</v>
      </c>
      <c r="G53" s="110" t="s">
        <v>1934</v>
      </c>
      <c r="H53" s="110" t="s">
        <v>1935</v>
      </c>
      <c r="I53" s="110" t="s">
        <v>352</v>
      </c>
      <c r="J53" s="110">
        <v>3391</v>
      </c>
      <c r="K53" s="110">
        <v>52116</v>
      </c>
      <c r="L53" s="110" t="s">
        <v>1890</v>
      </c>
      <c r="M53" s="113" t="s">
        <v>1936</v>
      </c>
      <c r="N53" s="112">
        <v>41456</v>
      </c>
      <c r="O53" s="115">
        <v>9860</v>
      </c>
      <c r="P53" s="110" t="s">
        <v>242</v>
      </c>
      <c r="Q53" s="110" t="s">
        <v>5317</v>
      </c>
    </row>
    <row r="54" spans="1:17" s="20" customFormat="1" ht="75" customHeight="1" x14ac:dyDescent="0.2">
      <c r="A54" s="110">
        <v>5151</v>
      </c>
      <c r="B54" s="111">
        <v>125</v>
      </c>
      <c r="C54" s="173" t="s">
        <v>1940</v>
      </c>
      <c r="D54" s="110" t="s">
        <v>180</v>
      </c>
      <c r="E54" s="110" t="s">
        <v>2344</v>
      </c>
      <c r="F54" s="110" t="s">
        <v>474</v>
      </c>
      <c r="G54" s="110" t="s">
        <v>1941</v>
      </c>
      <c r="H54" s="110" t="s">
        <v>1942</v>
      </c>
      <c r="I54" s="110" t="s">
        <v>1943</v>
      </c>
      <c r="J54" s="110">
        <v>3628</v>
      </c>
      <c r="K54" s="110">
        <v>140112</v>
      </c>
      <c r="L54" s="110" t="s">
        <v>1863</v>
      </c>
      <c r="M54" s="113" t="s">
        <v>1944</v>
      </c>
      <c r="N54" s="112">
        <v>41467</v>
      </c>
      <c r="O54" s="115">
        <v>8408.84</v>
      </c>
      <c r="P54" s="110" t="s">
        <v>242</v>
      </c>
      <c r="Q54" s="110" t="s">
        <v>5317</v>
      </c>
    </row>
    <row r="55" spans="1:17" s="20" customFormat="1" ht="52.5" customHeight="1" x14ac:dyDescent="0.2">
      <c r="A55" s="110">
        <v>5151</v>
      </c>
      <c r="B55" s="111">
        <v>126</v>
      </c>
      <c r="C55" s="173" t="s">
        <v>1999</v>
      </c>
      <c r="D55" s="110" t="s">
        <v>1996</v>
      </c>
      <c r="E55" s="110" t="s">
        <v>2351</v>
      </c>
      <c r="F55" s="110" t="s">
        <v>474</v>
      </c>
      <c r="G55" s="110" t="s">
        <v>1997</v>
      </c>
      <c r="H55" s="110" t="s">
        <v>2000</v>
      </c>
      <c r="I55" s="110" t="s">
        <v>92</v>
      </c>
      <c r="J55" s="110">
        <v>2975</v>
      </c>
      <c r="K55" s="110">
        <v>26370</v>
      </c>
      <c r="L55" s="110" t="s">
        <v>2001</v>
      </c>
      <c r="M55" s="113" t="s">
        <v>2003</v>
      </c>
      <c r="N55" s="112">
        <v>41796</v>
      </c>
      <c r="O55" s="115">
        <v>24899.01</v>
      </c>
      <c r="P55" s="110" t="s">
        <v>242</v>
      </c>
      <c r="Q55" s="110" t="s">
        <v>5317</v>
      </c>
    </row>
    <row r="56" spans="1:17" s="20" customFormat="1" ht="75" customHeight="1" x14ac:dyDescent="0.2">
      <c r="A56" s="110">
        <v>5191</v>
      </c>
      <c r="B56" s="111">
        <v>127</v>
      </c>
      <c r="C56" s="173" t="s">
        <v>2114</v>
      </c>
      <c r="D56" s="110" t="s">
        <v>78</v>
      </c>
      <c r="E56" s="110" t="s">
        <v>2351</v>
      </c>
      <c r="F56" s="110" t="s">
        <v>324</v>
      </c>
      <c r="G56" s="110" t="s">
        <v>2115</v>
      </c>
      <c r="H56" s="110" t="s">
        <v>2116</v>
      </c>
      <c r="I56" s="110" t="s">
        <v>583</v>
      </c>
      <c r="J56" s="110">
        <v>2440</v>
      </c>
      <c r="K56" s="110">
        <v>76161</v>
      </c>
      <c r="L56" s="110" t="s">
        <v>2293</v>
      </c>
      <c r="M56" s="113" t="s">
        <v>1976</v>
      </c>
      <c r="N56" s="112">
        <v>42174</v>
      </c>
      <c r="O56" s="115">
        <v>17000</v>
      </c>
      <c r="P56" s="110" t="s">
        <v>242</v>
      </c>
      <c r="Q56" s="110" t="s">
        <v>5317</v>
      </c>
    </row>
    <row r="57" spans="1:17" s="20" customFormat="1" ht="42.75" x14ac:dyDescent="0.2">
      <c r="A57" s="110">
        <v>5111</v>
      </c>
      <c r="B57" s="111">
        <v>128</v>
      </c>
      <c r="C57" s="173" t="s">
        <v>2124</v>
      </c>
      <c r="D57" s="110" t="s">
        <v>2288</v>
      </c>
      <c r="E57" s="110" t="s">
        <v>2351</v>
      </c>
      <c r="F57" s="110" t="s">
        <v>2125</v>
      </c>
      <c r="G57" s="110">
        <v>1170</v>
      </c>
      <c r="H57" s="110" t="s">
        <v>647</v>
      </c>
      <c r="I57" s="110" t="s">
        <v>2126</v>
      </c>
      <c r="J57" s="110">
        <v>3805</v>
      </c>
      <c r="K57" s="110">
        <v>47800</v>
      </c>
      <c r="L57" s="110" t="s">
        <v>2287</v>
      </c>
      <c r="M57" s="113" t="s">
        <v>2127</v>
      </c>
      <c r="N57" s="112">
        <v>42278</v>
      </c>
      <c r="O57" s="115">
        <v>4000</v>
      </c>
      <c r="P57" s="110" t="s">
        <v>242</v>
      </c>
      <c r="Q57" s="110" t="s">
        <v>5317</v>
      </c>
    </row>
    <row r="58" spans="1:17" s="20" customFormat="1" ht="75" customHeight="1" x14ac:dyDescent="0.2">
      <c r="A58" s="110">
        <v>5211</v>
      </c>
      <c r="B58" s="111">
        <v>129</v>
      </c>
      <c r="C58" s="173" t="s">
        <v>2408</v>
      </c>
      <c r="D58" s="110" t="s">
        <v>2415</v>
      </c>
      <c r="E58" s="110" t="s">
        <v>2351</v>
      </c>
      <c r="F58" s="110" t="s">
        <v>2409</v>
      </c>
      <c r="G58" s="110" t="s">
        <v>2410</v>
      </c>
      <c r="H58" s="110" t="s">
        <v>2411</v>
      </c>
      <c r="I58" s="110" t="s">
        <v>92</v>
      </c>
      <c r="J58" s="110">
        <v>5380</v>
      </c>
      <c r="K58" s="110">
        <v>42972</v>
      </c>
      <c r="L58" s="110" t="s">
        <v>2412</v>
      </c>
      <c r="M58" s="113" t="s">
        <v>2413</v>
      </c>
      <c r="N58" s="112">
        <v>42352</v>
      </c>
      <c r="O58" s="115">
        <v>7000</v>
      </c>
      <c r="P58" s="110" t="s">
        <v>242</v>
      </c>
      <c r="Q58" s="110" t="s">
        <v>5317</v>
      </c>
    </row>
    <row r="59" spans="1:17" s="20" customFormat="1" ht="75" customHeight="1" x14ac:dyDescent="0.2">
      <c r="A59" s="110">
        <v>51501</v>
      </c>
      <c r="B59" s="111">
        <v>130</v>
      </c>
      <c r="C59" s="173" t="s">
        <v>4145</v>
      </c>
      <c r="D59" s="110" t="s">
        <v>4146</v>
      </c>
      <c r="E59" s="110" t="s">
        <v>4147</v>
      </c>
      <c r="F59" s="110" t="s">
        <v>4148</v>
      </c>
      <c r="G59" s="110" t="s">
        <v>4149</v>
      </c>
      <c r="H59" s="110" t="s">
        <v>4150</v>
      </c>
      <c r="I59" s="110" t="s">
        <v>729</v>
      </c>
      <c r="J59" s="110"/>
      <c r="K59" s="110"/>
      <c r="L59" s="110" t="s">
        <v>3954</v>
      </c>
      <c r="M59" s="113">
        <v>78</v>
      </c>
      <c r="N59" s="112">
        <v>43606</v>
      </c>
      <c r="O59" s="115">
        <v>18560</v>
      </c>
      <c r="P59" s="110" t="s">
        <v>3955</v>
      </c>
      <c r="Q59" s="110" t="s">
        <v>5317</v>
      </c>
    </row>
    <row r="60" spans="1:17" s="20" customFormat="1" ht="75" customHeight="1" x14ac:dyDescent="0.2">
      <c r="A60" s="110">
        <v>51101</v>
      </c>
      <c r="B60" s="111">
        <v>131</v>
      </c>
      <c r="C60" s="173" t="s">
        <v>4579</v>
      </c>
      <c r="D60" s="110" t="s">
        <v>4519</v>
      </c>
      <c r="E60" s="110" t="s">
        <v>2344</v>
      </c>
      <c r="F60" s="110" t="s">
        <v>4520</v>
      </c>
      <c r="G60" s="110"/>
      <c r="H60" s="110"/>
      <c r="I60" s="110" t="s">
        <v>92</v>
      </c>
      <c r="J60" s="110">
        <v>6243</v>
      </c>
      <c r="K60" s="110">
        <v>4064698533</v>
      </c>
      <c r="L60" s="110" t="s">
        <v>4521</v>
      </c>
      <c r="M60" s="113" t="s">
        <v>2012</v>
      </c>
      <c r="N60" s="112">
        <v>44195</v>
      </c>
      <c r="O60" s="115">
        <v>2900</v>
      </c>
      <c r="P60" s="110" t="s">
        <v>28</v>
      </c>
      <c r="Q60" s="110" t="s">
        <v>5317</v>
      </c>
    </row>
    <row r="61" spans="1:17" s="79" customFormat="1" ht="75" customHeight="1" x14ac:dyDescent="0.2">
      <c r="A61" s="110">
        <v>51101</v>
      </c>
      <c r="B61" s="111">
        <v>132</v>
      </c>
      <c r="C61" s="173" t="s">
        <v>4580</v>
      </c>
      <c r="D61" s="110" t="s">
        <v>4519</v>
      </c>
      <c r="E61" s="110" t="s">
        <v>2344</v>
      </c>
      <c r="F61" s="110" t="s">
        <v>4520</v>
      </c>
      <c r="G61" s="110"/>
      <c r="H61" s="110"/>
      <c r="I61" s="110" t="s">
        <v>92</v>
      </c>
      <c r="J61" s="110">
        <v>6243</v>
      </c>
      <c r="K61" s="110">
        <v>4064698533</v>
      </c>
      <c r="L61" s="110" t="s">
        <v>4521</v>
      </c>
      <c r="M61" s="113" t="s">
        <v>2012</v>
      </c>
      <c r="N61" s="112">
        <v>44195</v>
      </c>
      <c r="O61" s="115">
        <v>2900</v>
      </c>
      <c r="P61" s="110" t="s">
        <v>28</v>
      </c>
      <c r="Q61" s="110" t="s">
        <v>5317</v>
      </c>
    </row>
    <row r="62" spans="1:17" s="79" customFormat="1" ht="75" customHeight="1" x14ac:dyDescent="0.2">
      <c r="A62" s="110">
        <v>51501</v>
      </c>
      <c r="B62" s="111">
        <v>133</v>
      </c>
      <c r="C62" s="173" t="s">
        <v>4695</v>
      </c>
      <c r="D62" s="110" t="s">
        <v>4632</v>
      </c>
      <c r="E62" s="110" t="s">
        <v>4194</v>
      </c>
      <c r="F62" s="110" t="s">
        <v>474</v>
      </c>
      <c r="G62" s="110" t="s">
        <v>4633</v>
      </c>
      <c r="H62" s="110" t="s">
        <v>4696</v>
      </c>
      <c r="I62" s="110" t="s">
        <v>729</v>
      </c>
      <c r="J62" s="110">
        <v>6241</v>
      </c>
      <c r="K62" s="110">
        <v>4064698533</v>
      </c>
      <c r="L62" s="110" t="s">
        <v>4521</v>
      </c>
      <c r="M62" s="113">
        <v>100</v>
      </c>
      <c r="N62" s="112">
        <v>44195</v>
      </c>
      <c r="O62" s="115">
        <v>33082.04</v>
      </c>
      <c r="P62" s="110" t="s">
        <v>3955</v>
      </c>
      <c r="Q62" s="110" t="s">
        <v>5317</v>
      </c>
    </row>
    <row r="63" spans="1:17" s="79" customFormat="1" ht="75" customHeight="1" x14ac:dyDescent="0.2">
      <c r="A63" s="110">
        <v>51501</v>
      </c>
      <c r="B63" s="111">
        <v>134</v>
      </c>
      <c r="C63" s="173" t="s">
        <v>4703</v>
      </c>
      <c r="D63" s="110" t="s">
        <v>4362</v>
      </c>
      <c r="E63" s="110" t="s">
        <v>4194</v>
      </c>
      <c r="F63" s="110" t="s">
        <v>2016</v>
      </c>
      <c r="G63" s="110" t="s">
        <v>4612</v>
      </c>
      <c r="H63" s="110" t="s">
        <v>4704</v>
      </c>
      <c r="I63" s="110" t="s">
        <v>197</v>
      </c>
      <c r="J63" s="110">
        <v>6241</v>
      </c>
      <c r="K63" s="110">
        <v>4064698533</v>
      </c>
      <c r="L63" s="110" t="s">
        <v>4521</v>
      </c>
      <c r="M63" s="113">
        <v>100</v>
      </c>
      <c r="N63" s="112">
        <v>44195</v>
      </c>
      <c r="O63" s="115">
        <v>16240</v>
      </c>
      <c r="P63" s="110" t="s">
        <v>3955</v>
      </c>
      <c r="Q63" s="110" t="s">
        <v>5317</v>
      </c>
    </row>
    <row r="64" spans="1:17" s="79" customFormat="1" ht="75" customHeight="1" x14ac:dyDescent="0.2">
      <c r="A64" s="110">
        <v>51101</v>
      </c>
      <c r="B64" s="111">
        <v>135</v>
      </c>
      <c r="C64" s="173" t="s">
        <v>4585</v>
      </c>
      <c r="D64" s="110" t="s">
        <v>4535</v>
      </c>
      <c r="E64" s="110" t="s">
        <v>2344</v>
      </c>
      <c r="F64" s="110" t="s">
        <v>515</v>
      </c>
      <c r="G64" s="110"/>
      <c r="H64" s="110"/>
      <c r="I64" s="110" t="s">
        <v>4056</v>
      </c>
      <c r="J64" s="110">
        <v>6243</v>
      </c>
      <c r="K64" s="110">
        <v>4064698533</v>
      </c>
      <c r="L64" s="110" t="s">
        <v>4521</v>
      </c>
      <c r="M64" s="113">
        <v>99</v>
      </c>
      <c r="N64" s="112">
        <v>44195</v>
      </c>
      <c r="O64" s="115">
        <v>7116.6</v>
      </c>
      <c r="P64" s="110" t="s">
        <v>3955</v>
      </c>
      <c r="Q64" s="110" t="s">
        <v>5317</v>
      </c>
    </row>
    <row r="65" spans="1:17" s="79" customFormat="1" ht="75" customHeight="1" x14ac:dyDescent="0.2">
      <c r="A65" s="382" t="s">
        <v>5069</v>
      </c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</row>
    <row r="66" spans="1:17" s="79" customFormat="1" ht="75" customHeight="1" x14ac:dyDescent="0.2">
      <c r="A66" s="110">
        <v>5111</v>
      </c>
      <c r="B66" s="111">
        <v>136</v>
      </c>
      <c r="C66" s="173" t="s">
        <v>1262</v>
      </c>
      <c r="D66" s="110" t="s">
        <v>756</v>
      </c>
      <c r="E66" s="110" t="s">
        <v>2346</v>
      </c>
      <c r="F66" s="110"/>
      <c r="G66" s="110"/>
      <c r="H66" s="110"/>
      <c r="I66" s="110" t="s">
        <v>752</v>
      </c>
      <c r="J66" s="110">
        <v>4486</v>
      </c>
      <c r="K66" s="110">
        <v>340</v>
      </c>
      <c r="L66" s="110" t="s">
        <v>753</v>
      </c>
      <c r="M66" s="113" t="s">
        <v>754</v>
      </c>
      <c r="N66" s="112">
        <v>40438</v>
      </c>
      <c r="O66" s="115">
        <v>8765.1</v>
      </c>
      <c r="P66" s="110" t="s">
        <v>242</v>
      </c>
      <c r="Q66" s="110" t="s">
        <v>3505</v>
      </c>
    </row>
    <row r="67" spans="1:17" s="79" customFormat="1" ht="75" customHeight="1" x14ac:dyDescent="0.2">
      <c r="A67" s="110">
        <v>5151</v>
      </c>
      <c r="B67" s="111">
        <v>137</v>
      </c>
      <c r="C67" s="173" t="s">
        <v>1995</v>
      </c>
      <c r="D67" s="110" t="s">
        <v>1996</v>
      </c>
      <c r="E67" s="110" t="s">
        <v>2351</v>
      </c>
      <c r="F67" s="110" t="s">
        <v>474</v>
      </c>
      <c r="G67" s="110" t="s">
        <v>1997</v>
      </c>
      <c r="H67" s="110" t="s">
        <v>1998</v>
      </c>
      <c r="I67" s="110" t="s">
        <v>92</v>
      </c>
      <c r="J67" s="110">
        <v>2973</v>
      </c>
      <c r="K67" s="110">
        <v>26370</v>
      </c>
      <c r="L67" s="110" t="s">
        <v>2001</v>
      </c>
      <c r="M67" s="113" t="s">
        <v>2002</v>
      </c>
      <c r="N67" s="112">
        <v>41796</v>
      </c>
      <c r="O67" s="115">
        <v>24899.01</v>
      </c>
      <c r="P67" s="110" t="s">
        <v>242</v>
      </c>
      <c r="Q67" s="110" t="s">
        <v>3505</v>
      </c>
    </row>
    <row r="68" spans="1:17" s="79" customFormat="1" ht="75" customHeight="1" x14ac:dyDescent="0.2">
      <c r="A68" s="110">
        <v>5151</v>
      </c>
      <c r="B68" s="111">
        <v>138</v>
      </c>
      <c r="C68" s="173" t="s">
        <v>3773</v>
      </c>
      <c r="D68" s="110" t="s">
        <v>3774</v>
      </c>
      <c r="E68" s="110" t="s">
        <v>2351</v>
      </c>
      <c r="F68" s="110" t="s">
        <v>3776</v>
      </c>
      <c r="G68" s="110" t="s">
        <v>3779</v>
      </c>
      <c r="H68" s="110" t="s">
        <v>3780</v>
      </c>
      <c r="I68" s="110" t="s">
        <v>92</v>
      </c>
      <c r="J68" s="110"/>
      <c r="K68" s="110"/>
      <c r="L68" s="110" t="s">
        <v>3651</v>
      </c>
      <c r="M68" s="113" t="s">
        <v>3786</v>
      </c>
      <c r="N68" s="112">
        <v>43090</v>
      </c>
      <c r="O68" s="115">
        <v>24854.85</v>
      </c>
      <c r="P68" s="110" t="s">
        <v>242</v>
      </c>
      <c r="Q68" s="110" t="s">
        <v>3767</v>
      </c>
    </row>
    <row r="69" spans="1:17" s="79" customFormat="1" ht="75" customHeight="1" x14ac:dyDescent="0.2">
      <c r="A69" s="110">
        <v>51501</v>
      </c>
      <c r="B69" s="111">
        <v>139</v>
      </c>
      <c r="C69" s="173" t="s">
        <v>3900</v>
      </c>
      <c r="D69" s="110" t="s">
        <v>3901</v>
      </c>
      <c r="E69" s="110" t="s">
        <v>2351</v>
      </c>
      <c r="F69" s="110" t="s">
        <v>717</v>
      </c>
      <c r="G69" s="110" t="s">
        <v>3902</v>
      </c>
      <c r="H69" s="110" t="s">
        <v>3903</v>
      </c>
      <c r="I69" s="110" t="s">
        <v>92</v>
      </c>
      <c r="J69" s="110">
        <v>4398</v>
      </c>
      <c r="K69" s="110">
        <v>0</v>
      </c>
      <c r="L69" s="110" t="s">
        <v>3904</v>
      </c>
      <c r="M69" s="113" t="s">
        <v>3905</v>
      </c>
      <c r="N69" s="112">
        <v>43445</v>
      </c>
      <c r="O69" s="115">
        <v>70000</v>
      </c>
      <c r="P69" s="110" t="s">
        <v>28</v>
      </c>
      <c r="Q69" s="110" t="s">
        <v>3906</v>
      </c>
    </row>
    <row r="70" spans="1:17" s="79" customFormat="1" ht="75" customHeight="1" x14ac:dyDescent="0.2">
      <c r="A70" s="110">
        <v>51901</v>
      </c>
      <c r="B70" s="111">
        <v>140</v>
      </c>
      <c r="C70" s="173" t="s">
        <v>4500</v>
      </c>
      <c r="D70" s="110" t="s">
        <v>4495</v>
      </c>
      <c r="E70" s="110" t="s">
        <v>4194</v>
      </c>
      <c r="F70" s="110" t="s">
        <v>4496</v>
      </c>
      <c r="G70" s="110" t="s">
        <v>4497</v>
      </c>
      <c r="H70" s="110" t="s">
        <v>4501</v>
      </c>
      <c r="I70" s="110" t="s">
        <v>583</v>
      </c>
      <c r="J70" s="110">
        <v>4701</v>
      </c>
      <c r="K70" s="110">
        <v>4064698541</v>
      </c>
      <c r="L70" s="110" t="s">
        <v>4360</v>
      </c>
      <c r="M70" s="113" t="s">
        <v>4499</v>
      </c>
      <c r="N70" s="112">
        <v>44116</v>
      </c>
      <c r="O70" s="115">
        <v>6236.1</v>
      </c>
      <c r="P70" s="110" t="s">
        <v>28</v>
      </c>
      <c r="Q70" s="110" t="s">
        <v>3906</v>
      </c>
    </row>
    <row r="71" spans="1:17" s="79" customFormat="1" ht="25.5" x14ac:dyDescent="0.2">
      <c r="A71" s="382" t="s">
        <v>5071</v>
      </c>
      <c r="B71" s="383"/>
      <c r="C71" s="383"/>
      <c r="D71" s="383"/>
      <c r="E71" s="383"/>
      <c r="F71" s="383"/>
      <c r="G71" s="383"/>
      <c r="H71" s="383"/>
      <c r="I71" s="383"/>
      <c r="J71" s="383"/>
      <c r="K71" s="383"/>
      <c r="L71" s="383"/>
      <c r="M71" s="383"/>
      <c r="N71" s="383"/>
      <c r="O71" s="383"/>
      <c r="P71" s="383"/>
      <c r="Q71" s="383"/>
    </row>
    <row r="72" spans="1:17" s="79" customFormat="1" ht="128.25" customHeight="1" x14ac:dyDescent="0.2">
      <c r="A72" s="110">
        <v>5111</v>
      </c>
      <c r="B72" s="111">
        <v>141</v>
      </c>
      <c r="C72" s="173" t="s">
        <v>1345</v>
      </c>
      <c r="D72" s="110" t="s">
        <v>23</v>
      </c>
      <c r="E72" s="110" t="s">
        <v>2344</v>
      </c>
      <c r="F72" s="110"/>
      <c r="G72" s="110"/>
      <c r="H72" s="110"/>
      <c r="I72" s="110" t="s">
        <v>649</v>
      </c>
      <c r="J72" s="110">
        <v>7211</v>
      </c>
      <c r="K72" s="110">
        <v>232</v>
      </c>
      <c r="L72" s="110" t="s">
        <v>364</v>
      </c>
      <c r="M72" s="113" t="s">
        <v>2290</v>
      </c>
      <c r="N72" s="112">
        <v>39366</v>
      </c>
      <c r="O72" s="115">
        <v>4438.2</v>
      </c>
      <c r="P72" s="110" t="s">
        <v>363</v>
      </c>
      <c r="Q72" s="110" t="s">
        <v>5316</v>
      </c>
    </row>
    <row r="73" spans="1:17" s="79" customFormat="1" ht="128.25" customHeight="1" x14ac:dyDescent="0.2">
      <c r="A73" s="110">
        <v>5291</v>
      </c>
      <c r="B73" s="111">
        <v>142</v>
      </c>
      <c r="C73" s="173" t="s">
        <v>1257</v>
      </c>
      <c r="D73" s="110" t="s">
        <v>700</v>
      </c>
      <c r="E73" s="110" t="s">
        <v>2346</v>
      </c>
      <c r="F73" s="110"/>
      <c r="G73" s="110"/>
      <c r="H73" s="110"/>
      <c r="I73" s="110" t="s">
        <v>138</v>
      </c>
      <c r="J73" s="110">
        <v>1010</v>
      </c>
      <c r="K73" s="110">
        <v>93</v>
      </c>
      <c r="L73" s="110" t="s">
        <v>701</v>
      </c>
      <c r="M73" s="113" t="s">
        <v>2300</v>
      </c>
      <c r="N73" s="112">
        <v>40253</v>
      </c>
      <c r="O73" s="115">
        <v>744.12</v>
      </c>
      <c r="P73" s="110" t="s">
        <v>242</v>
      </c>
      <c r="Q73" s="110" t="s">
        <v>5316</v>
      </c>
    </row>
    <row r="74" spans="1:17" s="79" customFormat="1" ht="104.25" customHeight="1" x14ac:dyDescent="0.2">
      <c r="A74" s="110">
        <v>5291</v>
      </c>
      <c r="B74" s="111">
        <v>143</v>
      </c>
      <c r="C74" s="173" t="s">
        <v>1258</v>
      </c>
      <c r="D74" s="110" t="s">
        <v>700</v>
      </c>
      <c r="E74" s="110" t="s">
        <v>2346</v>
      </c>
      <c r="F74" s="110"/>
      <c r="G74" s="110"/>
      <c r="H74" s="110"/>
      <c r="I74" s="110" t="s">
        <v>138</v>
      </c>
      <c r="J74" s="110">
        <v>1010</v>
      </c>
      <c r="K74" s="110">
        <v>93</v>
      </c>
      <c r="L74" s="110" t="s">
        <v>701</v>
      </c>
      <c r="M74" s="113" t="s">
        <v>2300</v>
      </c>
      <c r="N74" s="112">
        <v>40253</v>
      </c>
      <c r="O74" s="115">
        <v>744.12</v>
      </c>
      <c r="P74" s="110" t="s">
        <v>242</v>
      </c>
      <c r="Q74" s="110" t="s">
        <v>5316</v>
      </c>
    </row>
    <row r="75" spans="1:17" s="87" customFormat="1" ht="89.25" customHeight="1" x14ac:dyDescent="0.2">
      <c r="A75" s="110">
        <v>5291</v>
      </c>
      <c r="B75" s="111">
        <v>144</v>
      </c>
      <c r="C75" s="173" t="s">
        <v>1259</v>
      </c>
      <c r="D75" s="110" t="s">
        <v>700</v>
      </c>
      <c r="E75" s="110" t="s">
        <v>2346</v>
      </c>
      <c r="F75" s="110"/>
      <c r="G75" s="110"/>
      <c r="H75" s="110"/>
      <c r="I75" s="110" t="s">
        <v>138</v>
      </c>
      <c r="J75" s="110">
        <v>1010</v>
      </c>
      <c r="K75" s="110">
        <v>93</v>
      </c>
      <c r="L75" s="110" t="s">
        <v>701</v>
      </c>
      <c r="M75" s="113" t="s">
        <v>2300</v>
      </c>
      <c r="N75" s="112">
        <v>40253</v>
      </c>
      <c r="O75" s="115">
        <v>744.12</v>
      </c>
      <c r="P75" s="110" t="s">
        <v>242</v>
      </c>
      <c r="Q75" s="110" t="s">
        <v>5316</v>
      </c>
    </row>
    <row r="76" spans="1:17" s="87" customFormat="1" ht="59.25" customHeight="1" x14ac:dyDescent="0.2">
      <c r="A76" s="110">
        <v>5291</v>
      </c>
      <c r="B76" s="111">
        <v>145</v>
      </c>
      <c r="C76" s="173" t="s">
        <v>1260</v>
      </c>
      <c r="D76" s="110" t="s">
        <v>700</v>
      </c>
      <c r="E76" s="110" t="s">
        <v>2346</v>
      </c>
      <c r="F76" s="110"/>
      <c r="G76" s="110"/>
      <c r="H76" s="110"/>
      <c r="I76" s="110" t="s">
        <v>138</v>
      </c>
      <c r="J76" s="110">
        <v>1010</v>
      </c>
      <c r="K76" s="110">
        <v>93</v>
      </c>
      <c r="L76" s="110" t="s">
        <v>701</v>
      </c>
      <c r="M76" s="113" t="s">
        <v>2300</v>
      </c>
      <c r="N76" s="112">
        <v>40253</v>
      </c>
      <c r="O76" s="115">
        <v>744.12</v>
      </c>
      <c r="P76" s="110" t="s">
        <v>242</v>
      </c>
      <c r="Q76" s="110" t="s">
        <v>5316</v>
      </c>
    </row>
    <row r="77" spans="1:17" s="87" customFormat="1" ht="55.5" customHeight="1" x14ac:dyDescent="0.2">
      <c r="A77" s="110">
        <v>5291</v>
      </c>
      <c r="B77" s="111">
        <v>146</v>
      </c>
      <c r="C77" s="173" t="s">
        <v>1261</v>
      </c>
      <c r="D77" s="110" t="s">
        <v>700</v>
      </c>
      <c r="E77" s="110" t="s">
        <v>2346</v>
      </c>
      <c r="F77" s="110"/>
      <c r="G77" s="110"/>
      <c r="H77" s="110"/>
      <c r="I77" s="110" t="s">
        <v>138</v>
      </c>
      <c r="J77" s="110">
        <v>1010</v>
      </c>
      <c r="K77" s="110">
        <v>93</v>
      </c>
      <c r="L77" s="110" t="s">
        <v>701</v>
      </c>
      <c r="M77" s="113" t="s">
        <v>2300</v>
      </c>
      <c r="N77" s="112">
        <v>40253</v>
      </c>
      <c r="O77" s="115">
        <v>744.11</v>
      </c>
      <c r="P77" s="110" t="s">
        <v>242</v>
      </c>
      <c r="Q77" s="110" t="s">
        <v>5316</v>
      </c>
    </row>
    <row r="78" spans="1:17" s="79" customFormat="1" ht="56.25" customHeight="1" x14ac:dyDescent="0.2">
      <c r="A78" s="110">
        <v>5291</v>
      </c>
      <c r="B78" s="111">
        <v>147</v>
      </c>
      <c r="C78" s="173" t="s">
        <v>1264</v>
      </c>
      <c r="D78" s="110" t="s">
        <v>1991</v>
      </c>
      <c r="E78" s="110" t="s">
        <v>2346</v>
      </c>
      <c r="F78" s="110"/>
      <c r="G78" s="110"/>
      <c r="H78" s="110"/>
      <c r="I78" s="110" t="s">
        <v>702</v>
      </c>
      <c r="J78" s="110">
        <v>1010</v>
      </c>
      <c r="K78" s="110">
        <v>93</v>
      </c>
      <c r="L78" s="110" t="s">
        <v>1747</v>
      </c>
      <c r="M78" s="113" t="s">
        <v>2300</v>
      </c>
      <c r="N78" s="112">
        <v>40253</v>
      </c>
      <c r="O78" s="115">
        <v>1620.1</v>
      </c>
      <c r="P78" s="110" t="s">
        <v>363</v>
      </c>
      <c r="Q78" s="110" t="s">
        <v>5316</v>
      </c>
    </row>
    <row r="79" spans="1:17" s="79" customFormat="1" ht="58.5" customHeight="1" x14ac:dyDescent="0.2">
      <c r="A79" s="110">
        <v>5291</v>
      </c>
      <c r="B79" s="111">
        <v>148</v>
      </c>
      <c r="C79" s="173" t="s">
        <v>1265</v>
      </c>
      <c r="D79" s="110" t="s">
        <v>1991</v>
      </c>
      <c r="E79" s="110" t="s">
        <v>2346</v>
      </c>
      <c r="F79" s="110"/>
      <c r="G79" s="110"/>
      <c r="H79" s="110"/>
      <c r="I79" s="110" t="s">
        <v>702</v>
      </c>
      <c r="J79" s="110">
        <v>1010</v>
      </c>
      <c r="K79" s="110">
        <v>93</v>
      </c>
      <c r="L79" s="110" t="s">
        <v>1747</v>
      </c>
      <c r="M79" s="113" t="s">
        <v>2300</v>
      </c>
      <c r="N79" s="112">
        <v>40253</v>
      </c>
      <c r="O79" s="115">
        <v>1620.1</v>
      </c>
      <c r="P79" s="110" t="s">
        <v>363</v>
      </c>
      <c r="Q79" s="110" t="s">
        <v>5316</v>
      </c>
    </row>
    <row r="80" spans="1:17" s="79" customFormat="1" ht="60" customHeight="1" x14ac:dyDescent="0.2">
      <c r="A80" s="110">
        <v>5291</v>
      </c>
      <c r="B80" s="111">
        <v>149</v>
      </c>
      <c r="C80" s="173" t="s">
        <v>1266</v>
      </c>
      <c r="D80" s="110" t="s">
        <v>1991</v>
      </c>
      <c r="E80" s="110" t="s">
        <v>2346</v>
      </c>
      <c r="F80" s="110"/>
      <c r="G80" s="110"/>
      <c r="H80" s="110"/>
      <c r="I80" s="110" t="s">
        <v>702</v>
      </c>
      <c r="J80" s="110">
        <v>1010</v>
      </c>
      <c r="K80" s="110">
        <v>93</v>
      </c>
      <c r="L80" s="110" t="s">
        <v>1747</v>
      </c>
      <c r="M80" s="113" t="s">
        <v>2300</v>
      </c>
      <c r="N80" s="112">
        <v>40253</v>
      </c>
      <c r="O80" s="115">
        <v>1620.1</v>
      </c>
      <c r="P80" s="110" t="s">
        <v>363</v>
      </c>
      <c r="Q80" s="110" t="s">
        <v>5316</v>
      </c>
    </row>
    <row r="81" spans="1:17" s="79" customFormat="1" ht="46.5" customHeight="1" x14ac:dyDescent="0.2">
      <c r="A81" s="110">
        <v>5151</v>
      </c>
      <c r="B81" s="111">
        <v>150</v>
      </c>
      <c r="C81" s="173" t="s">
        <v>1937</v>
      </c>
      <c r="D81" s="110" t="s">
        <v>180</v>
      </c>
      <c r="E81" s="110" t="s">
        <v>2344</v>
      </c>
      <c r="F81" s="110" t="s">
        <v>474</v>
      </c>
      <c r="G81" s="110" t="s">
        <v>769</v>
      </c>
      <c r="H81" s="110" t="s">
        <v>1938</v>
      </c>
      <c r="I81" s="110" t="s">
        <v>92</v>
      </c>
      <c r="J81" s="110">
        <v>3394</v>
      </c>
      <c r="K81" s="110">
        <v>55836</v>
      </c>
      <c r="L81" s="110" t="s">
        <v>1890</v>
      </c>
      <c r="M81" s="113" t="s">
        <v>1939</v>
      </c>
      <c r="N81" s="112">
        <v>41456</v>
      </c>
      <c r="O81" s="115">
        <v>5000</v>
      </c>
      <c r="P81" s="110" t="s">
        <v>363</v>
      </c>
      <c r="Q81" s="110" t="s">
        <v>5316</v>
      </c>
    </row>
    <row r="82" spans="1:17" s="79" customFormat="1" ht="87.75" customHeight="1" x14ac:dyDescent="0.2">
      <c r="A82" s="110">
        <v>5151</v>
      </c>
      <c r="B82" s="111">
        <v>152</v>
      </c>
      <c r="C82" s="173" t="s">
        <v>2132</v>
      </c>
      <c r="D82" s="110" t="s">
        <v>2295</v>
      </c>
      <c r="E82" s="110" t="s">
        <v>2351</v>
      </c>
      <c r="F82" s="110" t="s">
        <v>399</v>
      </c>
      <c r="G82" s="110" t="s">
        <v>2033</v>
      </c>
      <c r="H82" s="110" t="s">
        <v>2133</v>
      </c>
      <c r="I82" s="110" t="s">
        <v>2134</v>
      </c>
      <c r="J82" s="110">
        <v>3808</v>
      </c>
      <c r="K82" s="110">
        <v>40810</v>
      </c>
      <c r="L82" s="110" t="s">
        <v>2287</v>
      </c>
      <c r="M82" s="113" t="s">
        <v>2296</v>
      </c>
      <c r="N82" s="112">
        <v>42278</v>
      </c>
      <c r="O82" s="115">
        <v>4000</v>
      </c>
      <c r="P82" s="110" t="s">
        <v>2158</v>
      </c>
      <c r="Q82" s="110" t="s">
        <v>5316</v>
      </c>
    </row>
    <row r="83" spans="1:17" s="79" customFormat="1" ht="68.25" customHeight="1" x14ac:dyDescent="0.2">
      <c r="A83" s="110">
        <v>5151</v>
      </c>
      <c r="B83" s="111">
        <v>153</v>
      </c>
      <c r="C83" s="173" t="s">
        <v>2135</v>
      </c>
      <c r="D83" s="110" t="s">
        <v>2297</v>
      </c>
      <c r="E83" s="110" t="s">
        <v>2351</v>
      </c>
      <c r="F83" s="110" t="s">
        <v>2136</v>
      </c>
      <c r="G83" s="110" t="s">
        <v>2137</v>
      </c>
      <c r="H83" s="158">
        <v>718575601941</v>
      </c>
      <c r="I83" s="110" t="s">
        <v>2138</v>
      </c>
      <c r="J83" s="110">
        <v>3810</v>
      </c>
      <c r="K83" s="110">
        <v>40659</v>
      </c>
      <c r="L83" s="110" t="s">
        <v>2287</v>
      </c>
      <c r="M83" s="113" t="s">
        <v>2139</v>
      </c>
      <c r="N83" s="112">
        <v>42278</v>
      </c>
      <c r="O83" s="115">
        <v>3500</v>
      </c>
      <c r="P83" s="110" t="s">
        <v>242</v>
      </c>
      <c r="Q83" s="110" t="s">
        <v>5316</v>
      </c>
    </row>
    <row r="84" spans="1:17" s="79" customFormat="1" ht="64.5" customHeight="1" x14ac:dyDescent="0.2">
      <c r="A84" s="110">
        <v>5151</v>
      </c>
      <c r="B84" s="111">
        <v>154</v>
      </c>
      <c r="C84" s="173" t="s">
        <v>3748</v>
      </c>
      <c r="D84" s="110" t="s">
        <v>3749</v>
      </c>
      <c r="E84" s="110" t="s">
        <v>2351</v>
      </c>
      <c r="F84" s="110" t="s">
        <v>18</v>
      </c>
      <c r="G84" s="110" t="s">
        <v>3759</v>
      </c>
      <c r="H84" s="110" t="s">
        <v>3760</v>
      </c>
      <c r="I84" s="110" t="s">
        <v>583</v>
      </c>
      <c r="J84" s="110"/>
      <c r="K84" s="110"/>
      <c r="L84" s="110" t="s">
        <v>3764</v>
      </c>
      <c r="M84" s="113" t="s">
        <v>3681</v>
      </c>
      <c r="N84" s="112">
        <v>43069</v>
      </c>
      <c r="O84" s="115">
        <v>49724.21</v>
      </c>
      <c r="P84" s="110" t="s">
        <v>2158</v>
      </c>
      <c r="Q84" s="110" t="s">
        <v>5316</v>
      </c>
    </row>
    <row r="85" spans="1:17" s="79" customFormat="1" ht="63.75" customHeight="1" x14ac:dyDescent="0.2">
      <c r="A85" s="110">
        <v>5641</v>
      </c>
      <c r="B85" s="111">
        <v>155</v>
      </c>
      <c r="C85" s="173" t="s">
        <v>3750</v>
      </c>
      <c r="D85" s="110" t="s">
        <v>3751</v>
      </c>
      <c r="E85" s="110" t="s">
        <v>2351</v>
      </c>
      <c r="F85" s="110" t="s">
        <v>834</v>
      </c>
      <c r="G85" s="110" t="s">
        <v>3761</v>
      </c>
      <c r="H85" s="110" t="s">
        <v>3762</v>
      </c>
      <c r="I85" s="110" t="s">
        <v>583</v>
      </c>
      <c r="J85" s="110"/>
      <c r="K85" s="110"/>
      <c r="L85" s="110" t="s">
        <v>3765</v>
      </c>
      <c r="M85" s="113" t="s">
        <v>3766</v>
      </c>
      <c r="N85" s="112">
        <v>43069</v>
      </c>
      <c r="O85" s="115">
        <v>19676.38</v>
      </c>
      <c r="P85" s="110" t="s">
        <v>2158</v>
      </c>
      <c r="Q85" s="110" t="s">
        <v>5316</v>
      </c>
    </row>
    <row r="86" spans="1:17" s="79" customFormat="1" ht="98.25" customHeight="1" x14ac:dyDescent="0.2">
      <c r="A86" s="110">
        <v>51501</v>
      </c>
      <c r="B86" s="111">
        <v>158</v>
      </c>
      <c r="C86" s="173" t="s">
        <v>4151</v>
      </c>
      <c r="D86" s="110" t="s">
        <v>4146</v>
      </c>
      <c r="E86" s="110" t="s">
        <v>4147</v>
      </c>
      <c r="F86" s="110" t="s">
        <v>4148</v>
      </c>
      <c r="G86" s="110" t="s">
        <v>4149</v>
      </c>
      <c r="H86" s="110" t="s">
        <v>4152</v>
      </c>
      <c r="I86" s="110" t="s">
        <v>729</v>
      </c>
      <c r="J86" s="110"/>
      <c r="K86" s="110"/>
      <c r="L86" s="110" t="s">
        <v>3954</v>
      </c>
      <c r="M86" s="113">
        <v>78</v>
      </c>
      <c r="N86" s="112">
        <v>43606</v>
      </c>
      <c r="O86" s="115">
        <v>18560</v>
      </c>
      <c r="P86" s="110" t="s">
        <v>2158</v>
      </c>
      <c r="Q86" s="110" t="s">
        <v>5316</v>
      </c>
    </row>
    <row r="87" spans="1:17" s="79" customFormat="1" ht="71.25" x14ac:dyDescent="0.2">
      <c r="A87" s="110">
        <v>51501</v>
      </c>
      <c r="B87" s="111">
        <v>159</v>
      </c>
      <c r="C87" s="173" t="s">
        <v>4153</v>
      </c>
      <c r="D87" s="110" t="s">
        <v>4146</v>
      </c>
      <c r="E87" s="110" t="s">
        <v>4147</v>
      </c>
      <c r="F87" s="110" t="s">
        <v>4148</v>
      </c>
      <c r="G87" s="110" t="s">
        <v>4149</v>
      </c>
      <c r="H87" s="110" t="s">
        <v>4154</v>
      </c>
      <c r="I87" s="110" t="s">
        <v>729</v>
      </c>
      <c r="J87" s="110"/>
      <c r="K87" s="110"/>
      <c r="L87" s="110" t="s">
        <v>3954</v>
      </c>
      <c r="M87" s="113">
        <v>78</v>
      </c>
      <c r="N87" s="112">
        <v>43606</v>
      </c>
      <c r="O87" s="115">
        <v>18560</v>
      </c>
      <c r="P87" s="110" t="s">
        <v>2158</v>
      </c>
      <c r="Q87" s="110" t="s">
        <v>5316</v>
      </c>
    </row>
    <row r="88" spans="1:17" s="79" customFormat="1" ht="85.5" x14ac:dyDescent="0.2">
      <c r="A88" s="110" t="s">
        <v>5322</v>
      </c>
      <c r="B88" s="111">
        <v>160</v>
      </c>
      <c r="C88" s="173" t="s">
        <v>4705</v>
      </c>
      <c r="D88" s="110" t="s">
        <v>4617</v>
      </c>
      <c r="E88" s="110" t="s">
        <v>4194</v>
      </c>
      <c r="F88" s="110" t="s">
        <v>144</v>
      </c>
      <c r="G88" s="110" t="s">
        <v>4618</v>
      </c>
      <c r="H88" s="110" t="s">
        <v>4706</v>
      </c>
      <c r="I88" s="110" t="s">
        <v>4191</v>
      </c>
      <c r="J88" s="110">
        <v>6241</v>
      </c>
      <c r="K88" s="110">
        <v>4064698533</v>
      </c>
      <c r="L88" s="110" t="s">
        <v>4521</v>
      </c>
      <c r="M88" s="113">
        <v>100</v>
      </c>
      <c r="N88" s="112">
        <v>44195</v>
      </c>
      <c r="O88" s="115">
        <v>6960</v>
      </c>
      <c r="P88" s="110" t="s">
        <v>2158</v>
      </c>
      <c r="Q88" s="110" t="s">
        <v>5316</v>
      </c>
    </row>
    <row r="89" spans="1:17" s="79" customFormat="1" ht="49.5" customHeight="1" x14ac:dyDescent="0.2">
      <c r="A89" s="110">
        <v>51501</v>
      </c>
      <c r="B89" s="111">
        <v>161</v>
      </c>
      <c r="C89" s="173" t="s">
        <v>4812</v>
      </c>
      <c r="D89" s="110" t="s">
        <v>4813</v>
      </c>
      <c r="E89" s="110" t="s">
        <v>2349</v>
      </c>
      <c r="F89" s="110" t="s">
        <v>2043</v>
      </c>
      <c r="G89" s="110" t="s">
        <v>4814</v>
      </c>
      <c r="H89" s="110" t="s">
        <v>4815</v>
      </c>
      <c r="I89" s="110" t="s">
        <v>92</v>
      </c>
      <c r="J89" s="110">
        <v>2388</v>
      </c>
      <c r="K89" s="110">
        <v>4064698608</v>
      </c>
      <c r="L89" s="110" t="s">
        <v>4816</v>
      </c>
      <c r="M89" s="113" t="s">
        <v>4817</v>
      </c>
      <c r="N89" s="112">
        <v>44309</v>
      </c>
      <c r="O89" s="115">
        <v>42100</v>
      </c>
      <c r="P89" s="110" t="s">
        <v>28</v>
      </c>
      <c r="Q89" s="110" t="s">
        <v>5316</v>
      </c>
    </row>
    <row r="90" spans="1:17" s="79" customFormat="1" ht="25.5" x14ac:dyDescent="0.2">
      <c r="A90" s="382" t="s">
        <v>5164</v>
      </c>
      <c r="B90" s="383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</row>
    <row r="91" spans="1:17" s="79" customFormat="1" ht="99" customHeight="1" x14ac:dyDescent="0.2">
      <c r="A91" s="110">
        <v>5151</v>
      </c>
      <c r="B91" s="111">
        <v>162</v>
      </c>
      <c r="C91" s="173" t="s">
        <v>3771</v>
      </c>
      <c r="D91" s="110" t="s">
        <v>3772</v>
      </c>
      <c r="E91" s="110" t="s">
        <v>2344</v>
      </c>
      <c r="F91" s="110" t="s">
        <v>3776</v>
      </c>
      <c r="G91" s="110" t="s">
        <v>3777</v>
      </c>
      <c r="H91" s="110" t="s">
        <v>3778</v>
      </c>
      <c r="I91" s="110" t="s">
        <v>92</v>
      </c>
      <c r="J91" s="110"/>
      <c r="K91" s="110"/>
      <c r="L91" s="110" t="s">
        <v>3784</v>
      </c>
      <c r="M91" s="113" t="s">
        <v>3785</v>
      </c>
      <c r="N91" s="112">
        <v>43089</v>
      </c>
      <c r="O91" s="115">
        <v>19720</v>
      </c>
      <c r="P91" s="110" t="s">
        <v>242</v>
      </c>
      <c r="Q91" s="110" t="s">
        <v>3856</v>
      </c>
    </row>
    <row r="92" spans="1:17" s="79" customFormat="1" ht="25.5" x14ac:dyDescent="0.2">
      <c r="A92" s="382" t="s">
        <v>5072</v>
      </c>
      <c r="B92" s="383"/>
      <c r="C92" s="383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</row>
    <row r="93" spans="1:17" s="79" customFormat="1" ht="57" x14ac:dyDescent="0.2">
      <c r="A93" s="110">
        <v>51501</v>
      </c>
      <c r="B93" s="111">
        <v>163</v>
      </c>
      <c r="C93" s="173" t="s">
        <v>3900</v>
      </c>
      <c r="D93" s="110" t="s">
        <v>3907</v>
      </c>
      <c r="E93" s="110" t="s">
        <v>2351</v>
      </c>
      <c r="F93" s="110" t="s">
        <v>2043</v>
      </c>
      <c r="G93" s="110" t="s">
        <v>3908</v>
      </c>
      <c r="H93" s="110" t="s">
        <v>3909</v>
      </c>
      <c r="I93" s="110" t="s">
        <v>92</v>
      </c>
      <c r="J93" s="110">
        <v>4398</v>
      </c>
      <c r="K93" s="110">
        <v>0</v>
      </c>
      <c r="L93" s="110" t="s">
        <v>3904</v>
      </c>
      <c r="M93" s="113" t="s">
        <v>3905</v>
      </c>
      <c r="N93" s="112">
        <v>43445</v>
      </c>
      <c r="O93" s="115">
        <v>35000</v>
      </c>
      <c r="P93" s="110" t="s">
        <v>28</v>
      </c>
      <c r="Q93" s="110" t="s">
        <v>3910</v>
      </c>
    </row>
    <row r="94" spans="1:17" ht="57" x14ac:dyDescent="0.2">
      <c r="A94" s="110">
        <v>51101</v>
      </c>
      <c r="B94" s="111">
        <v>165</v>
      </c>
      <c r="C94" s="173" t="s">
        <v>4087</v>
      </c>
      <c r="D94" s="110" t="s">
        <v>4088</v>
      </c>
      <c r="E94" s="110" t="s">
        <v>2345</v>
      </c>
      <c r="F94" s="110" t="s">
        <v>4089</v>
      </c>
      <c r="G94" s="110" t="s">
        <v>647</v>
      </c>
      <c r="H94" s="110" t="s">
        <v>647</v>
      </c>
      <c r="I94" s="110" t="s">
        <v>4090</v>
      </c>
      <c r="J94" s="110"/>
      <c r="K94" s="110"/>
      <c r="L94" s="110" t="s">
        <v>4091</v>
      </c>
      <c r="M94" s="113" t="s">
        <v>4086</v>
      </c>
      <c r="N94" s="112">
        <v>43593</v>
      </c>
      <c r="O94" s="115">
        <v>6356.59</v>
      </c>
      <c r="P94" s="110" t="s">
        <v>3955</v>
      </c>
      <c r="Q94" s="110" t="s">
        <v>3910</v>
      </c>
    </row>
    <row r="95" spans="1:17" ht="93" customHeight="1" x14ac:dyDescent="0.2">
      <c r="A95" s="110">
        <v>51101</v>
      </c>
      <c r="B95" s="111">
        <v>166</v>
      </c>
      <c r="C95" s="173" t="s">
        <v>4092</v>
      </c>
      <c r="D95" s="110" t="s">
        <v>4088</v>
      </c>
      <c r="E95" s="110" t="s">
        <v>2345</v>
      </c>
      <c r="F95" s="110" t="s">
        <v>4089</v>
      </c>
      <c r="G95" s="110" t="s">
        <v>647</v>
      </c>
      <c r="H95" s="110" t="s">
        <v>647</v>
      </c>
      <c r="I95" s="110" t="s">
        <v>4090</v>
      </c>
      <c r="J95" s="110"/>
      <c r="K95" s="110"/>
      <c r="L95" s="110" t="s">
        <v>4091</v>
      </c>
      <c r="M95" s="113" t="s">
        <v>4086</v>
      </c>
      <c r="N95" s="112">
        <v>43593</v>
      </c>
      <c r="O95" s="115">
        <v>6356.59</v>
      </c>
      <c r="P95" s="110" t="s">
        <v>3955</v>
      </c>
      <c r="Q95" s="110" t="s">
        <v>3910</v>
      </c>
    </row>
    <row r="96" spans="1:17" ht="57" x14ac:dyDescent="0.2">
      <c r="A96" s="110">
        <v>51901</v>
      </c>
      <c r="B96" s="111">
        <v>167</v>
      </c>
      <c r="C96" s="173" t="s">
        <v>4155</v>
      </c>
      <c r="D96" s="110" t="s">
        <v>4156</v>
      </c>
      <c r="E96" s="110" t="s">
        <v>2345</v>
      </c>
      <c r="F96" s="110" t="s">
        <v>4131</v>
      </c>
      <c r="G96" s="110" t="s">
        <v>4157</v>
      </c>
      <c r="H96" s="110" t="s">
        <v>4158</v>
      </c>
      <c r="I96" s="110" t="s">
        <v>583</v>
      </c>
      <c r="J96" s="110"/>
      <c r="K96" s="110"/>
      <c r="L96" s="110" t="s">
        <v>4091</v>
      </c>
      <c r="M96" s="113" t="s">
        <v>4132</v>
      </c>
      <c r="N96" s="112">
        <v>43593</v>
      </c>
      <c r="O96" s="115">
        <v>15052.49</v>
      </c>
      <c r="P96" s="110" t="s">
        <v>28</v>
      </c>
      <c r="Q96" s="110" t="s">
        <v>3910</v>
      </c>
    </row>
    <row r="97" spans="1:17" ht="57" x14ac:dyDescent="0.2">
      <c r="A97" s="110">
        <v>51901</v>
      </c>
      <c r="B97" s="111">
        <v>168</v>
      </c>
      <c r="C97" s="173" t="s">
        <v>4159</v>
      </c>
      <c r="D97" s="110" t="s">
        <v>4156</v>
      </c>
      <c r="E97" s="110" t="s">
        <v>2345</v>
      </c>
      <c r="F97" s="110" t="s">
        <v>4131</v>
      </c>
      <c r="G97" s="110" t="s">
        <v>4157</v>
      </c>
      <c r="H97" s="110" t="s">
        <v>4160</v>
      </c>
      <c r="I97" s="110" t="s">
        <v>583</v>
      </c>
      <c r="J97" s="110"/>
      <c r="K97" s="110"/>
      <c r="L97" s="110" t="s">
        <v>4091</v>
      </c>
      <c r="M97" s="113" t="s">
        <v>4132</v>
      </c>
      <c r="N97" s="112">
        <v>43593</v>
      </c>
      <c r="O97" s="115">
        <v>15052.5</v>
      </c>
      <c r="P97" s="110" t="s">
        <v>28</v>
      </c>
      <c r="Q97" s="110" t="s">
        <v>3910</v>
      </c>
    </row>
    <row r="98" spans="1:17" ht="91.5" customHeight="1" x14ac:dyDescent="0.2">
      <c r="A98" s="110">
        <v>51501</v>
      </c>
      <c r="B98" s="111">
        <v>169</v>
      </c>
      <c r="C98" s="173" t="s">
        <v>4192</v>
      </c>
      <c r="D98" s="110" t="s">
        <v>4193</v>
      </c>
      <c r="E98" s="110" t="s">
        <v>4194</v>
      </c>
      <c r="F98" s="110" t="s">
        <v>474</v>
      </c>
      <c r="G98" s="110" t="s">
        <v>4195</v>
      </c>
      <c r="H98" s="110" t="s">
        <v>4196</v>
      </c>
      <c r="I98" s="110" t="s">
        <v>729</v>
      </c>
      <c r="J98" s="110"/>
      <c r="K98" s="110"/>
      <c r="L98" s="110" t="s">
        <v>3954</v>
      </c>
      <c r="M98" s="113">
        <v>93</v>
      </c>
      <c r="N98" s="112">
        <v>43651</v>
      </c>
      <c r="O98" s="115">
        <v>9860</v>
      </c>
      <c r="P98" s="110" t="s">
        <v>2158</v>
      </c>
      <c r="Q98" s="110" t="s">
        <v>3910</v>
      </c>
    </row>
    <row r="99" spans="1:17" ht="114" x14ac:dyDescent="0.2">
      <c r="A99" s="110">
        <v>51501</v>
      </c>
      <c r="B99" s="111">
        <v>170</v>
      </c>
      <c r="C99" s="173" t="s">
        <v>4197</v>
      </c>
      <c r="D99" s="110" t="s">
        <v>4193</v>
      </c>
      <c r="E99" s="110" t="s">
        <v>4194</v>
      </c>
      <c r="F99" s="110" t="s">
        <v>474</v>
      </c>
      <c r="G99" s="110" t="s">
        <v>4195</v>
      </c>
      <c r="H99" s="110" t="s">
        <v>4198</v>
      </c>
      <c r="I99" s="110" t="s">
        <v>729</v>
      </c>
      <c r="J99" s="110"/>
      <c r="K99" s="110"/>
      <c r="L99" s="110" t="s">
        <v>3954</v>
      </c>
      <c r="M99" s="113">
        <v>93</v>
      </c>
      <c r="N99" s="112">
        <v>43651</v>
      </c>
      <c r="O99" s="115">
        <v>9860</v>
      </c>
      <c r="P99" s="110" t="s">
        <v>3955</v>
      </c>
      <c r="Q99" s="110" t="s">
        <v>3910</v>
      </c>
    </row>
    <row r="100" spans="1:17" s="20" customFormat="1" ht="55.5" customHeight="1" x14ac:dyDescent="0.2">
      <c r="A100" s="110">
        <v>51501</v>
      </c>
      <c r="B100" s="111">
        <v>171</v>
      </c>
      <c r="C100" s="173" t="s">
        <v>4199</v>
      </c>
      <c r="D100" s="110" t="s">
        <v>4140</v>
      </c>
      <c r="E100" s="110" t="s">
        <v>4194</v>
      </c>
      <c r="F100" s="110" t="s">
        <v>4047</v>
      </c>
      <c r="G100" s="110" t="s">
        <v>4200</v>
      </c>
      <c r="H100" s="110"/>
      <c r="I100" s="110" t="s">
        <v>729</v>
      </c>
      <c r="J100" s="110"/>
      <c r="K100" s="110"/>
      <c r="L100" s="110" t="s">
        <v>3954</v>
      </c>
      <c r="M100" s="113" t="s">
        <v>4201</v>
      </c>
      <c r="N100" s="112">
        <v>43651</v>
      </c>
      <c r="O100" s="115">
        <v>3944</v>
      </c>
      <c r="P100" s="110" t="s">
        <v>28</v>
      </c>
      <c r="Q100" s="110" t="s">
        <v>3910</v>
      </c>
    </row>
    <row r="101" spans="1:17" s="20" customFormat="1" ht="94.5" customHeight="1" x14ac:dyDescent="0.2">
      <c r="A101" s="382" t="s">
        <v>5074</v>
      </c>
      <c r="B101" s="383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</row>
    <row r="102" spans="1:17" s="79" customFormat="1" ht="85.5" x14ac:dyDescent="0.2">
      <c r="A102" s="110">
        <v>51501</v>
      </c>
      <c r="B102" s="111">
        <v>175</v>
      </c>
      <c r="C102" s="173" t="s">
        <v>4926</v>
      </c>
      <c r="D102" s="110" t="s">
        <v>4927</v>
      </c>
      <c r="E102" s="110" t="s">
        <v>2344</v>
      </c>
      <c r="F102" s="110" t="s">
        <v>2057</v>
      </c>
      <c r="G102" s="110" t="s">
        <v>2058</v>
      </c>
      <c r="H102" s="110" t="s">
        <v>4928</v>
      </c>
      <c r="I102" s="110" t="s">
        <v>92</v>
      </c>
      <c r="J102" s="110">
        <v>5761</v>
      </c>
      <c r="K102" s="110">
        <v>63167</v>
      </c>
      <c r="L102" s="110" t="s">
        <v>2065</v>
      </c>
      <c r="M102" s="113" t="s">
        <v>2036</v>
      </c>
      <c r="N102" s="112">
        <v>41988</v>
      </c>
      <c r="O102" s="115">
        <v>14000</v>
      </c>
      <c r="P102" s="110" t="s">
        <v>242</v>
      </c>
      <c r="Q102" s="110" t="s">
        <v>4773</v>
      </c>
    </row>
    <row r="103" spans="1:17" s="79" customFormat="1" ht="57.75" customHeight="1" x14ac:dyDescent="0.2">
      <c r="A103" s="110">
        <v>51202</v>
      </c>
      <c r="B103" s="111">
        <v>176</v>
      </c>
      <c r="C103" s="173" t="s">
        <v>4788</v>
      </c>
      <c r="D103" s="110" t="s">
        <v>4789</v>
      </c>
      <c r="E103" s="110" t="s">
        <v>4790</v>
      </c>
      <c r="F103" s="110" t="s">
        <v>4791</v>
      </c>
      <c r="G103" s="110" t="s">
        <v>4792</v>
      </c>
      <c r="H103" s="110" t="s">
        <v>4793</v>
      </c>
      <c r="I103" s="110" t="s">
        <v>583</v>
      </c>
      <c r="J103" s="110">
        <v>1234</v>
      </c>
      <c r="K103" s="110">
        <v>4064698574</v>
      </c>
      <c r="L103" s="110" t="s">
        <v>4772</v>
      </c>
      <c r="M103" s="113" t="s">
        <v>4794</v>
      </c>
      <c r="N103" s="112">
        <v>44257</v>
      </c>
      <c r="O103" s="115">
        <v>9626.84</v>
      </c>
      <c r="P103" s="110" t="s">
        <v>3955</v>
      </c>
      <c r="Q103" s="110" t="s">
        <v>4773</v>
      </c>
    </row>
    <row r="104" spans="1:17" s="79" customFormat="1" ht="57" x14ac:dyDescent="0.2">
      <c r="A104" s="110">
        <v>51202</v>
      </c>
      <c r="B104" s="111">
        <v>177</v>
      </c>
      <c r="C104" s="173" t="s">
        <v>4795</v>
      </c>
      <c r="D104" s="110" t="s">
        <v>4796</v>
      </c>
      <c r="E104" s="110" t="s">
        <v>4790</v>
      </c>
      <c r="F104" s="110" t="s">
        <v>4797</v>
      </c>
      <c r="G104" s="110" t="s">
        <v>4798</v>
      </c>
      <c r="H104" s="110"/>
      <c r="I104" s="110" t="s">
        <v>428</v>
      </c>
      <c r="J104" s="110">
        <v>1234</v>
      </c>
      <c r="K104" s="110">
        <v>4064698574</v>
      </c>
      <c r="L104" s="110" t="s">
        <v>4772</v>
      </c>
      <c r="M104" s="113" t="s">
        <v>4794</v>
      </c>
      <c r="N104" s="112">
        <v>44257</v>
      </c>
      <c r="O104" s="115">
        <v>11709.04</v>
      </c>
      <c r="P104" s="110" t="s">
        <v>3955</v>
      </c>
      <c r="Q104" s="110" t="s">
        <v>4773</v>
      </c>
    </row>
    <row r="105" spans="1:17" ht="61.5" customHeight="1" x14ac:dyDescent="0.2">
      <c r="A105" s="110">
        <v>51901</v>
      </c>
      <c r="B105" s="111">
        <v>178</v>
      </c>
      <c r="C105" s="173" t="s">
        <v>4799</v>
      </c>
      <c r="D105" s="110" t="s">
        <v>4800</v>
      </c>
      <c r="E105" s="110" t="s">
        <v>3958</v>
      </c>
      <c r="F105" s="110" t="s">
        <v>3416</v>
      </c>
      <c r="G105" s="110" t="s">
        <v>4801</v>
      </c>
      <c r="H105" s="110" t="s">
        <v>4802</v>
      </c>
      <c r="I105" s="110" t="s">
        <v>583</v>
      </c>
      <c r="J105" s="110">
        <v>1724</v>
      </c>
      <c r="K105" s="110">
        <v>4064698616</v>
      </c>
      <c r="L105" s="110" t="s">
        <v>4521</v>
      </c>
      <c r="M105" s="113" t="s">
        <v>2214</v>
      </c>
      <c r="N105" s="112">
        <v>44285</v>
      </c>
      <c r="O105" s="115">
        <v>13456</v>
      </c>
      <c r="P105" s="110" t="s">
        <v>28</v>
      </c>
      <c r="Q105" s="110" t="s">
        <v>4773</v>
      </c>
    </row>
    <row r="106" spans="1:17" ht="82.5" customHeight="1" x14ac:dyDescent="0.2">
      <c r="A106" s="110">
        <v>51901</v>
      </c>
      <c r="B106" s="111">
        <v>179</v>
      </c>
      <c r="C106" s="173" t="s">
        <v>4803</v>
      </c>
      <c r="D106" s="110" t="s">
        <v>4800</v>
      </c>
      <c r="E106" s="110" t="s">
        <v>3958</v>
      </c>
      <c r="F106" s="110" t="s">
        <v>3416</v>
      </c>
      <c r="G106" s="110" t="s">
        <v>4801</v>
      </c>
      <c r="H106" s="110" t="s">
        <v>4804</v>
      </c>
      <c r="I106" s="110" t="s">
        <v>583</v>
      </c>
      <c r="J106" s="110">
        <v>1724</v>
      </c>
      <c r="K106" s="110">
        <v>4064698616</v>
      </c>
      <c r="L106" s="110" t="s">
        <v>4521</v>
      </c>
      <c r="M106" s="113" t="s">
        <v>2214</v>
      </c>
      <c r="N106" s="112">
        <v>44285</v>
      </c>
      <c r="O106" s="115">
        <v>13456</v>
      </c>
      <c r="P106" s="110" t="s">
        <v>28</v>
      </c>
      <c r="Q106" s="110" t="s">
        <v>4773</v>
      </c>
    </row>
    <row r="107" spans="1:17" ht="96" customHeight="1" x14ac:dyDescent="0.2">
      <c r="A107" s="110">
        <v>51201</v>
      </c>
      <c r="B107" s="111">
        <v>180</v>
      </c>
      <c r="C107" s="173" t="s">
        <v>4770</v>
      </c>
      <c r="D107" s="110" t="s">
        <v>4771</v>
      </c>
      <c r="E107" s="110" t="s">
        <v>2345</v>
      </c>
      <c r="F107" s="110"/>
      <c r="G107" s="110"/>
      <c r="H107" s="110"/>
      <c r="I107" s="110" t="s">
        <v>3985</v>
      </c>
      <c r="J107" s="110">
        <v>1333</v>
      </c>
      <c r="K107" s="110">
        <v>4064698566</v>
      </c>
      <c r="L107" s="110" t="s">
        <v>4772</v>
      </c>
      <c r="M107" s="113" t="s">
        <v>4273</v>
      </c>
      <c r="N107" s="112">
        <v>44261</v>
      </c>
      <c r="O107" s="115">
        <v>7308</v>
      </c>
      <c r="P107" s="110" t="s">
        <v>3955</v>
      </c>
      <c r="Q107" s="110" t="s">
        <v>4773</v>
      </c>
    </row>
    <row r="108" spans="1:17" ht="48" customHeight="1" x14ac:dyDescent="0.2">
      <c r="A108" s="110">
        <v>51201</v>
      </c>
      <c r="B108" s="111">
        <v>181</v>
      </c>
      <c r="C108" s="173" t="s">
        <v>4774</v>
      </c>
      <c r="D108" s="110" t="s">
        <v>4771</v>
      </c>
      <c r="E108" s="110" t="s">
        <v>2345</v>
      </c>
      <c r="F108" s="110"/>
      <c r="G108" s="110"/>
      <c r="H108" s="110"/>
      <c r="I108" s="110" t="s">
        <v>3985</v>
      </c>
      <c r="J108" s="110">
        <v>1333</v>
      </c>
      <c r="K108" s="110">
        <v>4064698566</v>
      </c>
      <c r="L108" s="110" t="s">
        <v>4772</v>
      </c>
      <c r="M108" s="113" t="s">
        <v>4273</v>
      </c>
      <c r="N108" s="112">
        <v>44261</v>
      </c>
      <c r="O108" s="115">
        <v>7308</v>
      </c>
      <c r="P108" s="110" t="s">
        <v>3955</v>
      </c>
      <c r="Q108" s="110" t="s">
        <v>4773</v>
      </c>
    </row>
    <row r="109" spans="1:17" ht="60.75" customHeight="1" x14ac:dyDescent="0.2">
      <c r="A109" s="110">
        <v>51201</v>
      </c>
      <c r="B109" s="111">
        <v>182</v>
      </c>
      <c r="C109" s="173" t="s">
        <v>4775</v>
      </c>
      <c r="D109" s="110" t="s">
        <v>4771</v>
      </c>
      <c r="E109" s="110" t="s">
        <v>2345</v>
      </c>
      <c r="F109" s="110"/>
      <c r="G109" s="110"/>
      <c r="H109" s="110"/>
      <c r="I109" s="110" t="s">
        <v>3985</v>
      </c>
      <c r="J109" s="110">
        <v>1333</v>
      </c>
      <c r="K109" s="110">
        <v>4064698566</v>
      </c>
      <c r="L109" s="110" t="s">
        <v>4772</v>
      </c>
      <c r="M109" s="113" t="s">
        <v>4273</v>
      </c>
      <c r="N109" s="112">
        <v>44261</v>
      </c>
      <c r="O109" s="115">
        <v>7308</v>
      </c>
      <c r="P109" s="110" t="s">
        <v>3955</v>
      </c>
      <c r="Q109" s="110" t="s">
        <v>4773</v>
      </c>
    </row>
    <row r="110" spans="1:17" ht="99.75" customHeight="1" x14ac:dyDescent="0.2">
      <c r="A110" s="110">
        <v>51201</v>
      </c>
      <c r="B110" s="111">
        <v>183</v>
      </c>
      <c r="C110" s="173" t="s">
        <v>4776</v>
      </c>
      <c r="D110" s="110" t="s">
        <v>4771</v>
      </c>
      <c r="E110" s="110" t="s">
        <v>2345</v>
      </c>
      <c r="F110" s="110"/>
      <c r="G110" s="110"/>
      <c r="H110" s="110"/>
      <c r="I110" s="110" t="s">
        <v>3985</v>
      </c>
      <c r="J110" s="110">
        <v>1333</v>
      </c>
      <c r="K110" s="110">
        <v>4064698566</v>
      </c>
      <c r="L110" s="110" t="s">
        <v>4772</v>
      </c>
      <c r="M110" s="113" t="s">
        <v>4273</v>
      </c>
      <c r="N110" s="112">
        <v>44261</v>
      </c>
      <c r="O110" s="115">
        <v>7308</v>
      </c>
      <c r="P110" s="110" t="s">
        <v>3955</v>
      </c>
      <c r="Q110" s="110" t="s">
        <v>4773</v>
      </c>
    </row>
    <row r="111" spans="1:17" ht="171" customHeight="1" x14ac:dyDescent="0.2">
      <c r="A111" s="110">
        <v>51201</v>
      </c>
      <c r="B111" s="111">
        <v>184</v>
      </c>
      <c r="C111" s="173" t="s">
        <v>4777</v>
      </c>
      <c r="D111" s="110" t="s">
        <v>4771</v>
      </c>
      <c r="E111" s="110" t="s">
        <v>2345</v>
      </c>
      <c r="F111" s="110"/>
      <c r="G111" s="110"/>
      <c r="H111" s="110"/>
      <c r="I111" s="110" t="s">
        <v>3985</v>
      </c>
      <c r="J111" s="110">
        <v>1333</v>
      </c>
      <c r="K111" s="110">
        <v>4064698566</v>
      </c>
      <c r="L111" s="110" t="s">
        <v>4772</v>
      </c>
      <c r="M111" s="113" t="s">
        <v>4273</v>
      </c>
      <c r="N111" s="112">
        <v>44261</v>
      </c>
      <c r="O111" s="115">
        <v>7308</v>
      </c>
      <c r="P111" s="110" t="s">
        <v>3955</v>
      </c>
      <c r="Q111" s="110" t="s">
        <v>4773</v>
      </c>
    </row>
    <row r="112" spans="1:17" ht="42.75" x14ac:dyDescent="0.2">
      <c r="A112" s="110">
        <v>51201</v>
      </c>
      <c r="B112" s="111">
        <v>185</v>
      </c>
      <c r="C112" s="173" t="s">
        <v>4778</v>
      </c>
      <c r="D112" s="110" t="s">
        <v>4771</v>
      </c>
      <c r="E112" s="110" t="s">
        <v>2345</v>
      </c>
      <c r="F112" s="110"/>
      <c r="G112" s="110"/>
      <c r="H112" s="110"/>
      <c r="I112" s="110" t="s">
        <v>3985</v>
      </c>
      <c r="J112" s="110">
        <v>1333</v>
      </c>
      <c r="K112" s="110">
        <v>4064698566</v>
      </c>
      <c r="L112" s="110" t="s">
        <v>4772</v>
      </c>
      <c r="M112" s="113" t="s">
        <v>4273</v>
      </c>
      <c r="N112" s="112">
        <v>44261</v>
      </c>
      <c r="O112" s="115">
        <v>7308</v>
      </c>
      <c r="P112" s="110" t="s">
        <v>3955</v>
      </c>
      <c r="Q112" s="110" t="s">
        <v>4773</v>
      </c>
    </row>
    <row r="113" spans="1:17" s="20" customFormat="1" ht="75" customHeight="1" x14ac:dyDescent="0.2">
      <c r="A113" s="110">
        <v>51201</v>
      </c>
      <c r="B113" s="111">
        <v>186</v>
      </c>
      <c r="C113" s="173" t="s">
        <v>4779</v>
      </c>
      <c r="D113" s="110" t="s">
        <v>4771</v>
      </c>
      <c r="E113" s="110" t="s">
        <v>2345</v>
      </c>
      <c r="F113" s="110"/>
      <c r="G113" s="110"/>
      <c r="H113" s="110"/>
      <c r="I113" s="110" t="s">
        <v>3985</v>
      </c>
      <c r="J113" s="110">
        <v>1333</v>
      </c>
      <c r="K113" s="110">
        <v>4064698566</v>
      </c>
      <c r="L113" s="110" t="s">
        <v>4772</v>
      </c>
      <c r="M113" s="113" t="s">
        <v>4273</v>
      </c>
      <c r="N113" s="112">
        <v>44261</v>
      </c>
      <c r="O113" s="115">
        <v>7308</v>
      </c>
      <c r="P113" s="110" t="s">
        <v>3955</v>
      </c>
      <c r="Q113" s="110" t="s">
        <v>4773</v>
      </c>
    </row>
    <row r="114" spans="1:17" ht="42.75" x14ac:dyDescent="0.2">
      <c r="A114" s="110">
        <v>51201</v>
      </c>
      <c r="B114" s="111">
        <v>187</v>
      </c>
      <c r="C114" s="173" t="s">
        <v>4780</v>
      </c>
      <c r="D114" s="110" t="s">
        <v>4771</v>
      </c>
      <c r="E114" s="110" t="s">
        <v>2345</v>
      </c>
      <c r="F114" s="110"/>
      <c r="G114" s="110"/>
      <c r="H114" s="110"/>
      <c r="I114" s="110" t="s">
        <v>3985</v>
      </c>
      <c r="J114" s="110">
        <v>1333</v>
      </c>
      <c r="K114" s="110">
        <v>4064698566</v>
      </c>
      <c r="L114" s="110" t="s">
        <v>4772</v>
      </c>
      <c r="M114" s="113" t="s">
        <v>4273</v>
      </c>
      <c r="N114" s="112">
        <v>44261</v>
      </c>
      <c r="O114" s="115">
        <v>7308</v>
      </c>
      <c r="P114" s="110" t="s">
        <v>3955</v>
      </c>
      <c r="Q114" s="110" t="s">
        <v>4773</v>
      </c>
    </row>
    <row r="115" spans="1:17" ht="42.75" x14ac:dyDescent="0.2">
      <c r="A115" s="110">
        <v>51201</v>
      </c>
      <c r="B115" s="111">
        <v>188</v>
      </c>
      <c r="C115" s="173" t="s">
        <v>4781</v>
      </c>
      <c r="D115" s="110" t="s">
        <v>4771</v>
      </c>
      <c r="E115" s="110" t="s">
        <v>2345</v>
      </c>
      <c r="F115" s="110"/>
      <c r="G115" s="110"/>
      <c r="H115" s="110"/>
      <c r="I115" s="110" t="s">
        <v>3985</v>
      </c>
      <c r="J115" s="110">
        <v>1333</v>
      </c>
      <c r="K115" s="110">
        <v>4064698566</v>
      </c>
      <c r="L115" s="110" t="s">
        <v>4772</v>
      </c>
      <c r="M115" s="113" t="s">
        <v>4273</v>
      </c>
      <c r="N115" s="112">
        <v>44261</v>
      </c>
      <c r="O115" s="115">
        <v>7308</v>
      </c>
      <c r="P115" s="110" t="s">
        <v>3955</v>
      </c>
      <c r="Q115" s="110" t="s">
        <v>4773</v>
      </c>
    </row>
    <row r="116" spans="1:17" ht="59.25" customHeight="1" x14ac:dyDescent="0.2">
      <c r="A116" s="110">
        <v>51201</v>
      </c>
      <c r="B116" s="111">
        <v>189</v>
      </c>
      <c r="C116" s="173" t="s">
        <v>4782</v>
      </c>
      <c r="D116" s="110" t="s">
        <v>4771</v>
      </c>
      <c r="E116" s="110" t="s">
        <v>2345</v>
      </c>
      <c r="F116" s="110"/>
      <c r="G116" s="110"/>
      <c r="H116" s="110"/>
      <c r="I116" s="110" t="s">
        <v>3985</v>
      </c>
      <c r="J116" s="110">
        <v>1333</v>
      </c>
      <c r="K116" s="110">
        <v>4064698566</v>
      </c>
      <c r="L116" s="110" t="s">
        <v>4772</v>
      </c>
      <c r="M116" s="113" t="s">
        <v>4273</v>
      </c>
      <c r="N116" s="112">
        <v>44261</v>
      </c>
      <c r="O116" s="115">
        <v>7308</v>
      </c>
      <c r="P116" s="110" t="s">
        <v>3955</v>
      </c>
      <c r="Q116" s="110" t="s">
        <v>4773</v>
      </c>
    </row>
    <row r="117" spans="1:17" ht="90" customHeight="1" x14ac:dyDescent="0.2">
      <c r="A117" s="110">
        <v>51201</v>
      </c>
      <c r="B117" s="111">
        <v>190</v>
      </c>
      <c r="C117" s="173" t="s">
        <v>4783</v>
      </c>
      <c r="D117" s="110" t="s">
        <v>4771</v>
      </c>
      <c r="E117" s="110" t="s">
        <v>2345</v>
      </c>
      <c r="F117" s="110"/>
      <c r="G117" s="110"/>
      <c r="H117" s="110"/>
      <c r="I117" s="110" t="s">
        <v>3985</v>
      </c>
      <c r="J117" s="110">
        <v>1333</v>
      </c>
      <c r="K117" s="110">
        <v>4064698566</v>
      </c>
      <c r="L117" s="110" t="s">
        <v>4772</v>
      </c>
      <c r="M117" s="113" t="s">
        <v>4273</v>
      </c>
      <c r="N117" s="112">
        <v>44261</v>
      </c>
      <c r="O117" s="115">
        <v>7308</v>
      </c>
      <c r="P117" s="110" t="s">
        <v>3955</v>
      </c>
      <c r="Q117" s="110" t="s">
        <v>4773</v>
      </c>
    </row>
    <row r="118" spans="1:17" ht="66" customHeight="1" x14ac:dyDescent="0.2">
      <c r="A118" s="110">
        <v>51201</v>
      </c>
      <c r="B118" s="111">
        <v>191</v>
      </c>
      <c r="C118" s="173" t="s">
        <v>4784</v>
      </c>
      <c r="D118" s="110" t="s">
        <v>4771</v>
      </c>
      <c r="E118" s="110" t="s">
        <v>2345</v>
      </c>
      <c r="F118" s="110"/>
      <c r="G118" s="110"/>
      <c r="H118" s="110"/>
      <c r="I118" s="110" t="s">
        <v>3985</v>
      </c>
      <c r="J118" s="110">
        <v>1333</v>
      </c>
      <c r="K118" s="110">
        <v>4064698566</v>
      </c>
      <c r="L118" s="110" t="s">
        <v>4772</v>
      </c>
      <c r="M118" s="113" t="s">
        <v>4273</v>
      </c>
      <c r="N118" s="112">
        <v>44261</v>
      </c>
      <c r="O118" s="115">
        <v>7308</v>
      </c>
      <c r="P118" s="110" t="s">
        <v>3955</v>
      </c>
      <c r="Q118" s="110" t="s">
        <v>4773</v>
      </c>
    </row>
    <row r="119" spans="1:17" s="79" customFormat="1" ht="45" customHeight="1" x14ac:dyDescent="0.2">
      <c r="A119" s="110">
        <v>51201</v>
      </c>
      <c r="B119" s="111">
        <v>192</v>
      </c>
      <c r="C119" s="173" t="s">
        <v>4785</v>
      </c>
      <c r="D119" s="110" t="s">
        <v>4771</v>
      </c>
      <c r="E119" s="110" t="s">
        <v>2345</v>
      </c>
      <c r="F119" s="110"/>
      <c r="G119" s="110"/>
      <c r="H119" s="110"/>
      <c r="I119" s="110" t="s">
        <v>3985</v>
      </c>
      <c r="J119" s="110">
        <v>1333</v>
      </c>
      <c r="K119" s="110">
        <v>4064698566</v>
      </c>
      <c r="L119" s="110" t="s">
        <v>4772</v>
      </c>
      <c r="M119" s="113" t="s">
        <v>4273</v>
      </c>
      <c r="N119" s="112">
        <v>44261</v>
      </c>
      <c r="O119" s="115">
        <v>7308</v>
      </c>
      <c r="P119" s="110" t="s">
        <v>3955</v>
      </c>
      <c r="Q119" s="110" t="s">
        <v>4773</v>
      </c>
    </row>
    <row r="120" spans="1:17" s="79" customFormat="1" ht="56.25" customHeight="1" x14ac:dyDescent="0.2">
      <c r="A120" s="110">
        <v>51201</v>
      </c>
      <c r="B120" s="111">
        <v>193</v>
      </c>
      <c r="C120" s="173" t="s">
        <v>4786</v>
      </c>
      <c r="D120" s="110" t="s">
        <v>4771</v>
      </c>
      <c r="E120" s="110" t="s">
        <v>2345</v>
      </c>
      <c r="F120" s="110"/>
      <c r="G120" s="110"/>
      <c r="H120" s="110"/>
      <c r="I120" s="110" t="s">
        <v>3985</v>
      </c>
      <c r="J120" s="110">
        <v>1333</v>
      </c>
      <c r="K120" s="110">
        <v>4064698566</v>
      </c>
      <c r="L120" s="110" t="s">
        <v>4772</v>
      </c>
      <c r="M120" s="113" t="s">
        <v>4273</v>
      </c>
      <c r="N120" s="112">
        <v>44261</v>
      </c>
      <c r="O120" s="115">
        <v>7308</v>
      </c>
      <c r="P120" s="110" t="s">
        <v>3955</v>
      </c>
      <c r="Q120" s="110" t="s">
        <v>4773</v>
      </c>
    </row>
    <row r="121" spans="1:17" s="79" customFormat="1" ht="50.25" customHeight="1" x14ac:dyDescent="0.2">
      <c r="A121" s="110">
        <v>51201</v>
      </c>
      <c r="B121" s="111">
        <v>194</v>
      </c>
      <c r="C121" s="173" t="s">
        <v>4787</v>
      </c>
      <c r="D121" s="110" t="s">
        <v>4771</v>
      </c>
      <c r="E121" s="110" t="s">
        <v>2345</v>
      </c>
      <c r="F121" s="110"/>
      <c r="G121" s="110"/>
      <c r="H121" s="110"/>
      <c r="I121" s="110" t="s">
        <v>3985</v>
      </c>
      <c r="J121" s="110">
        <v>1333</v>
      </c>
      <c r="K121" s="110">
        <v>4064698566</v>
      </c>
      <c r="L121" s="110" t="s">
        <v>4772</v>
      </c>
      <c r="M121" s="113" t="s">
        <v>4273</v>
      </c>
      <c r="N121" s="112">
        <v>44261</v>
      </c>
      <c r="O121" s="115">
        <v>7308</v>
      </c>
      <c r="P121" s="110" t="s">
        <v>3955</v>
      </c>
      <c r="Q121" s="110" t="s">
        <v>4773</v>
      </c>
    </row>
    <row r="122" spans="1:17" s="79" customFormat="1" ht="56.25" customHeight="1" x14ac:dyDescent="0.2">
      <c r="A122" s="110">
        <v>51901</v>
      </c>
      <c r="B122" s="111">
        <v>195</v>
      </c>
      <c r="C122" s="173" t="s">
        <v>4842</v>
      </c>
      <c r="D122" s="110" t="s">
        <v>4843</v>
      </c>
      <c r="E122" s="110" t="s">
        <v>3958</v>
      </c>
      <c r="F122" s="110" t="s">
        <v>4496</v>
      </c>
      <c r="G122" s="110" t="s">
        <v>4844</v>
      </c>
      <c r="H122" s="110" t="s">
        <v>4845</v>
      </c>
      <c r="I122" s="110" t="s">
        <v>583</v>
      </c>
      <c r="J122" s="110">
        <v>4968</v>
      </c>
      <c r="K122" s="110"/>
      <c r="L122" s="110" t="s">
        <v>4360</v>
      </c>
      <c r="M122" s="113" t="s">
        <v>2152</v>
      </c>
      <c r="N122" s="112">
        <v>44410</v>
      </c>
      <c r="O122" s="115">
        <v>13412</v>
      </c>
      <c r="P122" s="110" t="s">
        <v>3955</v>
      </c>
      <c r="Q122" s="110" t="s">
        <v>4773</v>
      </c>
    </row>
    <row r="123" spans="1:17" s="79" customFormat="1" x14ac:dyDescent="0.2">
      <c r="A123"/>
      <c r="B123" s="2"/>
      <c r="C123"/>
      <c r="D123" s="4"/>
      <c r="E123" s="4"/>
      <c r="F123" s="1"/>
      <c r="G123" s="1"/>
      <c r="H123" s="1"/>
      <c r="I123" s="1"/>
      <c r="J123" s="1"/>
      <c r="K123"/>
      <c r="L123" s="5"/>
      <c r="M123" s="3"/>
      <c r="N123" s="25" t="s">
        <v>224</v>
      </c>
      <c r="O123" s="26">
        <f>SUM(O102:O122,O93:O100,O91,O72:O89,O66:O70,O51:O64,O48:O49,O37:O46,O32:O35,O20:O30,O7:O18)</f>
        <v>2168351.04</v>
      </c>
      <c r="P123" s="1"/>
      <c r="Q123" s="6"/>
    </row>
    <row r="124" spans="1:17" x14ac:dyDescent="0.2">
      <c r="A124" s="10"/>
      <c r="N124" s="9"/>
      <c r="O124" s="8"/>
    </row>
    <row r="125" spans="1:17" x14ac:dyDescent="0.2">
      <c r="B125" s="53"/>
      <c r="D125"/>
      <c r="E125" s="1"/>
      <c r="J125"/>
      <c r="K125" s="36"/>
      <c r="L125"/>
      <c r="M125" s="44"/>
      <c r="N125" s="1"/>
      <c r="P125" s="68"/>
      <c r="Q125" s="69"/>
    </row>
    <row r="126" spans="1:17" ht="65.25" customHeight="1" x14ac:dyDescent="0.2">
      <c r="A126" s="27"/>
      <c r="B126" s="53"/>
      <c r="C126" s="27"/>
      <c r="D126" s="30"/>
      <c r="E126" s="29"/>
      <c r="F126" s="30"/>
      <c r="G126" s="30"/>
      <c r="H126" s="30"/>
      <c r="I126" s="30"/>
      <c r="J126" s="30"/>
      <c r="K126" s="30"/>
      <c r="L126" s="30"/>
      <c r="M126" s="44"/>
      <c r="N126" s="37"/>
      <c r="O126" s="29"/>
      <c r="P126" s="68"/>
      <c r="Q126" s="69"/>
    </row>
    <row r="127" spans="1:17" s="79" customFormat="1" x14ac:dyDescent="0.2">
      <c r="A127"/>
      <c r="B127" s="53"/>
      <c r="C127"/>
      <c r="D127"/>
      <c r="E127" s="1"/>
      <c r="F127" s="1"/>
      <c r="G127" s="1"/>
      <c r="H127" s="1"/>
      <c r="I127" s="1"/>
      <c r="J127"/>
      <c r="K127" s="36"/>
      <c r="L127"/>
      <c r="M127" s="44"/>
      <c r="N127" s="1"/>
      <c r="O127" s="1"/>
      <c r="P127" s="68"/>
      <c r="Q127" s="69"/>
    </row>
    <row r="128" spans="1:17" x14ac:dyDescent="0.2">
      <c r="B128" s="1"/>
      <c r="D128"/>
      <c r="E128" s="1"/>
      <c r="J128"/>
      <c r="K128" s="36"/>
      <c r="L128"/>
      <c r="M128"/>
      <c r="N128" s="1"/>
      <c r="Q128" s="70"/>
    </row>
    <row r="129" spans="1:17" x14ac:dyDescent="0.2">
      <c r="B129" s="1"/>
      <c r="D129"/>
      <c r="E129" s="1"/>
      <c r="J129"/>
      <c r="K129" s="36"/>
      <c r="L129"/>
      <c r="M129"/>
      <c r="N129" s="1"/>
      <c r="Q129" s="70"/>
    </row>
    <row r="130" spans="1:17" ht="96" customHeight="1" x14ac:dyDescent="0.2">
      <c r="B130" s="1"/>
      <c r="D130"/>
      <c r="E130" s="1"/>
      <c r="J130"/>
      <c r="K130" s="36"/>
      <c r="L130"/>
      <c r="M130"/>
      <c r="N130" s="1"/>
      <c r="Q130" s="70"/>
    </row>
    <row r="131" spans="1:17" x14ac:dyDescent="0.2">
      <c r="B131" s="1"/>
      <c r="D131"/>
      <c r="E131" s="1"/>
      <c r="J131"/>
      <c r="K131" s="36"/>
      <c r="L131"/>
      <c r="M131"/>
      <c r="N131" s="1"/>
      <c r="Q131" s="70"/>
    </row>
    <row r="132" spans="1:17" x14ac:dyDescent="0.2">
      <c r="B132" s="1"/>
      <c r="D132"/>
      <c r="E132" s="1"/>
      <c r="J132"/>
      <c r="K132" s="36"/>
      <c r="L132"/>
      <c r="M132"/>
      <c r="N132" s="1"/>
      <c r="Q132" s="70"/>
    </row>
    <row r="133" spans="1:17" ht="75" customHeight="1" x14ac:dyDescent="0.2">
      <c r="B133" s="1"/>
      <c r="D133"/>
      <c r="E133" s="1"/>
      <c r="J133"/>
      <c r="K133" s="36"/>
      <c r="L133"/>
      <c r="M133"/>
      <c r="N133" s="1"/>
      <c r="Q133" s="70"/>
    </row>
    <row r="134" spans="1:17" ht="42.75" customHeight="1" x14ac:dyDescent="0.2">
      <c r="B134" s="1"/>
      <c r="D134"/>
      <c r="E134" s="1"/>
      <c r="J134"/>
      <c r="K134" s="36"/>
      <c r="L134"/>
      <c r="M134"/>
      <c r="N134" s="1"/>
      <c r="Q134" s="70"/>
    </row>
    <row r="135" spans="1:17" x14ac:dyDescent="0.2">
      <c r="A135" s="10"/>
      <c r="N135" s="9"/>
      <c r="O135" s="8"/>
    </row>
    <row r="136" spans="1:17" ht="96" customHeight="1" x14ac:dyDescent="0.2">
      <c r="A136" s="10"/>
      <c r="N136" s="9"/>
      <c r="O136" s="8"/>
    </row>
    <row r="137" spans="1:17" x14ac:dyDescent="0.2">
      <c r="A137" s="10"/>
      <c r="N137" s="9"/>
      <c r="O137" s="8"/>
    </row>
    <row r="138" spans="1:17" s="79" customFormat="1" x14ac:dyDescent="0.2">
      <c r="A138" s="10"/>
      <c r="B138" s="2"/>
      <c r="C138"/>
      <c r="D138" s="4"/>
      <c r="E138" s="4"/>
      <c r="F138" s="1"/>
      <c r="G138" s="1"/>
      <c r="H138" s="1"/>
      <c r="I138" s="1"/>
      <c r="J138" s="1"/>
      <c r="K138"/>
      <c r="L138" s="5"/>
      <c r="M138" s="3"/>
      <c r="N138" s="9"/>
      <c r="O138" s="8"/>
      <c r="P138" s="1"/>
      <c r="Q138" s="6"/>
    </row>
    <row r="139" spans="1:17" s="79" customFormat="1" x14ac:dyDescent="0.2">
      <c r="A139" s="10"/>
      <c r="B139" s="2"/>
      <c r="C139"/>
      <c r="D139" s="4"/>
      <c r="E139" s="4"/>
      <c r="F139" s="1"/>
      <c r="G139" s="1"/>
      <c r="H139" s="1"/>
      <c r="I139" s="1"/>
      <c r="J139" s="1"/>
      <c r="K139"/>
      <c r="L139" s="5"/>
      <c r="M139" s="3"/>
      <c r="N139" s="9"/>
      <c r="O139" s="8"/>
      <c r="P139" s="1"/>
      <c r="Q139" s="6"/>
    </row>
    <row r="140" spans="1:17" s="79" customFormat="1" x14ac:dyDescent="0.2">
      <c r="A140" s="10"/>
      <c r="B140" s="2"/>
      <c r="C140"/>
      <c r="D140" s="4"/>
      <c r="E140" s="4"/>
      <c r="F140" s="1"/>
      <c r="G140" s="1"/>
      <c r="H140" s="1"/>
      <c r="I140" s="1"/>
      <c r="J140" s="1"/>
      <c r="K140"/>
      <c r="L140" s="5"/>
      <c r="M140" s="3"/>
      <c r="N140" s="9"/>
      <c r="O140" s="8"/>
      <c r="P140" s="1"/>
      <c r="Q140" s="6"/>
    </row>
    <row r="141" spans="1:17" s="79" customFormat="1" x14ac:dyDescent="0.2">
      <c r="A141" s="10"/>
      <c r="B141" s="2"/>
      <c r="C141"/>
      <c r="D141" s="4"/>
      <c r="E141" s="4"/>
      <c r="F141" s="1"/>
      <c r="G141" s="1"/>
      <c r="H141" s="1"/>
      <c r="I141" s="1"/>
      <c r="J141" s="1"/>
      <c r="K141"/>
      <c r="L141" s="5"/>
      <c r="M141" s="3"/>
      <c r="N141" s="9"/>
      <c r="O141" s="8"/>
      <c r="P141" s="1"/>
      <c r="Q141" s="6"/>
    </row>
    <row r="142" spans="1:17" s="79" customFormat="1" x14ac:dyDescent="0.2">
      <c r="A142" s="10"/>
      <c r="B142" s="2"/>
      <c r="C142"/>
      <c r="D142" s="4"/>
      <c r="E142" s="4"/>
      <c r="F142" s="1"/>
      <c r="G142" s="1"/>
      <c r="H142" s="1"/>
      <c r="I142" s="1"/>
      <c r="J142" s="1"/>
      <c r="K142"/>
      <c r="L142" s="5"/>
      <c r="M142" s="3"/>
      <c r="N142" s="9"/>
      <c r="O142" s="8"/>
      <c r="P142" s="1"/>
      <c r="Q142" s="6"/>
    </row>
    <row r="143" spans="1:17" x14ac:dyDescent="0.2">
      <c r="A143" s="10"/>
      <c r="N143" s="9"/>
      <c r="O143" s="8"/>
    </row>
    <row r="144" spans="1:17" s="20" customFormat="1" ht="99.75" customHeight="1" x14ac:dyDescent="0.2">
      <c r="A144" s="10"/>
      <c r="B144" s="2"/>
      <c r="C144"/>
      <c r="D144" s="4"/>
      <c r="E144" s="4"/>
      <c r="F144" s="1"/>
      <c r="G144" s="1"/>
      <c r="H144" s="1"/>
      <c r="I144" s="1"/>
      <c r="J144" s="1"/>
      <c r="K144"/>
      <c r="L144" s="5"/>
      <c r="M144" s="3"/>
      <c r="N144" s="9"/>
      <c r="O144" s="8"/>
      <c r="P144" s="1"/>
      <c r="Q144" s="6"/>
    </row>
    <row r="145" spans="1:17" ht="93.75" customHeight="1" x14ac:dyDescent="0.2">
      <c r="A145" s="10"/>
      <c r="N145" s="9"/>
      <c r="O145" s="8"/>
    </row>
    <row r="146" spans="1:17" s="79" customFormat="1" x14ac:dyDescent="0.2">
      <c r="A146" s="10"/>
      <c r="B146" s="2"/>
      <c r="C146"/>
      <c r="D146" s="4"/>
      <c r="E146" s="4"/>
      <c r="F146" s="1"/>
      <c r="G146" s="1"/>
      <c r="H146" s="1"/>
      <c r="I146" s="1"/>
      <c r="J146" s="1"/>
      <c r="K146"/>
      <c r="L146" s="5"/>
      <c r="M146" s="3"/>
      <c r="N146" s="9"/>
      <c r="O146" s="8"/>
      <c r="P146" s="1"/>
      <c r="Q146" s="6"/>
    </row>
    <row r="147" spans="1:17" s="79" customFormat="1" ht="87.75" customHeight="1" x14ac:dyDescent="0.2">
      <c r="A147" s="10"/>
      <c r="B147" s="2"/>
      <c r="C147"/>
      <c r="D147" s="4"/>
      <c r="E147" s="4"/>
      <c r="F147" s="1"/>
      <c r="G147" s="1"/>
      <c r="H147" s="1"/>
      <c r="I147" s="1"/>
      <c r="J147" s="1"/>
      <c r="K147"/>
      <c r="L147" s="5"/>
      <c r="M147" s="3"/>
      <c r="N147" s="9"/>
      <c r="O147" s="8"/>
      <c r="P147" s="1"/>
      <c r="Q147" s="6"/>
    </row>
    <row r="148" spans="1:17" s="79" customFormat="1" x14ac:dyDescent="0.2">
      <c r="A148" s="10"/>
      <c r="B148" s="2"/>
      <c r="C148"/>
      <c r="D148" s="4"/>
      <c r="E148" s="4"/>
      <c r="F148" s="1"/>
      <c r="G148" s="1"/>
      <c r="H148" s="1"/>
      <c r="I148" s="1"/>
      <c r="J148" s="1"/>
      <c r="K148"/>
      <c r="L148" s="5"/>
      <c r="M148" s="3"/>
      <c r="N148" s="9"/>
      <c r="O148" s="8"/>
      <c r="P148" s="1"/>
      <c r="Q148" s="6"/>
    </row>
    <row r="149" spans="1:17" x14ac:dyDescent="0.2">
      <c r="A149" s="10"/>
      <c r="N149" s="9"/>
      <c r="O149" s="8"/>
    </row>
    <row r="150" spans="1:17" x14ac:dyDescent="0.2">
      <c r="A150" s="10"/>
      <c r="N150" s="9"/>
      <c r="O150" s="8"/>
    </row>
    <row r="151" spans="1:17" x14ac:dyDescent="0.2">
      <c r="A151" s="10"/>
      <c r="N151" s="9"/>
      <c r="O151" s="8"/>
    </row>
    <row r="152" spans="1:17" x14ac:dyDescent="0.2">
      <c r="A152" s="10"/>
      <c r="N152" s="9"/>
      <c r="O152" s="8"/>
    </row>
    <row r="153" spans="1:17" x14ac:dyDescent="0.2">
      <c r="A153" s="10"/>
      <c r="N153" s="9"/>
      <c r="O153" s="8"/>
    </row>
    <row r="154" spans="1:17" x14ac:dyDescent="0.2">
      <c r="A154" s="10"/>
      <c r="N154" s="9"/>
      <c r="O154" s="8"/>
    </row>
    <row r="155" spans="1:17" x14ac:dyDescent="0.2">
      <c r="A155" s="10"/>
      <c r="N155" s="9"/>
      <c r="O155" s="8"/>
    </row>
    <row r="156" spans="1:17" x14ac:dyDescent="0.2">
      <c r="A156" s="10"/>
      <c r="N156" s="9"/>
      <c r="O156" s="8"/>
    </row>
    <row r="157" spans="1:17" x14ac:dyDescent="0.2">
      <c r="A157" s="10"/>
      <c r="N157" s="9"/>
      <c r="O157" s="8"/>
    </row>
    <row r="158" spans="1:17" x14ac:dyDescent="0.2">
      <c r="A158" s="10"/>
      <c r="N158" s="9"/>
      <c r="O158" s="8"/>
    </row>
    <row r="159" spans="1:17" s="20" customFormat="1" ht="75" customHeight="1" x14ac:dyDescent="0.2">
      <c r="A159" s="10"/>
      <c r="B159" s="2"/>
      <c r="C159"/>
      <c r="D159" s="4"/>
      <c r="E159" s="4"/>
      <c r="F159" s="1"/>
      <c r="G159" s="1"/>
      <c r="H159" s="1"/>
      <c r="I159" s="1"/>
      <c r="J159" s="1"/>
      <c r="K159"/>
      <c r="L159" s="5"/>
      <c r="M159" s="3"/>
      <c r="N159" s="9"/>
      <c r="O159" s="8"/>
      <c r="P159" s="1"/>
      <c r="Q159" s="6"/>
    </row>
    <row r="160" spans="1:17" ht="96.75" customHeight="1" x14ac:dyDescent="0.2">
      <c r="A160" s="10"/>
      <c r="N160" s="9"/>
      <c r="O160" s="8"/>
    </row>
    <row r="161" spans="1:4085" ht="90" customHeight="1" x14ac:dyDescent="0.2">
      <c r="A161" s="10"/>
      <c r="N161" s="9"/>
      <c r="O161" s="8"/>
    </row>
    <row r="162" spans="1:4085" ht="82.5" customHeight="1" x14ac:dyDescent="0.2">
      <c r="A162" s="10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  <c r="AZ162" s="328"/>
      <c r="BA162" s="328"/>
      <c r="BB162" s="328"/>
      <c r="BC162" s="328"/>
      <c r="BD162" s="328"/>
      <c r="BE162" s="328"/>
      <c r="BF162" s="328"/>
      <c r="BG162" s="328"/>
      <c r="BH162" s="328"/>
      <c r="BI162" s="328"/>
      <c r="BJ162" s="328"/>
      <c r="BK162" s="328"/>
      <c r="BL162" s="328"/>
      <c r="BM162" s="328"/>
      <c r="BN162" s="328"/>
      <c r="BO162" s="328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8"/>
      <c r="CG162" s="328"/>
      <c r="CH162" s="328"/>
      <c r="CI162" s="328"/>
      <c r="CJ162" s="328"/>
      <c r="CK162" s="328"/>
      <c r="CL162" s="328"/>
      <c r="CM162" s="328"/>
      <c r="CN162" s="328"/>
      <c r="CO162" s="328"/>
      <c r="CP162" s="328"/>
      <c r="CQ162" s="328"/>
      <c r="CR162" s="328"/>
      <c r="CS162" s="328"/>
      <c r="CT162" s="328"/>
      <c r="CU162" s="328"/>
      <c r="CV162" s="328"/>
      <c r="CW162" s="328"/>
      <c r="CX162" s="328"/>
      <c r="CY162" s="328"/>
      <c r="CZ162" s="328"/>
      <c r="DA162" s="328"/>
      <c r="DB162" s="328"/>
      <c r="DC162" s="328"/>
      <c r="DD162" s="328"/>
      <c r="DE162" s="328"/>
      <c r="DF162" s="328"/>
      <c r="DG162" s="328"/>
      <c r="DH162" s="328"/>
      <c r="DI162" s="328"/>
      <c r="DJ162" s="328"/>
      <c r="DK162" s="328"/>
      <c r="DL162" s="328"/>
      <c r="DM162" s="328"/>
      <c r="DN162" s="328"/>
      <c r="DO162" s="328"/>
      <c r="DP162" s="328"/>
      <c r="DQ162" s="328"/>
      <c r="DR162" s="328"/>
      <c r="DS162" s="328"/>
      <c r="DT162" s="328"/>
      <c r="DU162" s="328"/>
      <c r="DV162" s="328"/>
      <c r="DW162" s="328"/>
      <c r="DX162" s="328"/>
      <c r="DY162" s="328"/>
      <c r="DZ162" s="328"/>
      <c r="EA162" s="328"/>
      <c r="EB162" s="328"/>
      <c r="EC162" s="328"/>
      <c r="ED162" s="328"/>
      <c r="EE162" s="328"/>
      <c r="EF162" s="328"/>
      <c r="EG162" s="328"/>
      <c r="EH162" s="328"/>
      <c r="EI162" s="328"/>
      <c r="EJ162" s="328"/>
      <c r="EK162" s="328"/>
      <c r="EL162" s="328"/>
      <c r="EM162" s="328"/>
      <c r="EN162" s="328"/>
      <c r="EO162" s="328"/>
      <c r="EP162" s="328"/>
      <c r="EQ162" s="328"/>
      <c r="ER162" s="328"/>
      <c r="ES162" s="328"/>
      <c r="ET162" s="328"/>
      <c r="EU162" s="328"/>
      <c r="EV162" s="328"/>
      <c r="EW162" s="328"/>
      <c r="EX162" s="328"/>
      <c r="EY162" s="328"/>
      <c r="EZ162" s="328"/>
      <c r="FA162" s="328"/>
      <c r="FB162" s="328"/>
      <c r="FC162" s="328"/>
      <c r="FD162" s="328"/>
      <c r="FE162" s="328"/>
      <c r="FF162" s="328"/>
      <c r="FG162" s="328"/>
      <c r="FH162" s="328"/>
      <c r="FI162" s="328"/>
      <c r="FJ162" s="328"/>
      <c r="FK162" s="328"/>
      <c r="FL162" s="328"/>
      <c r="FM162" s="328"/>
      <c r="FN162" s="328"/>
      <c r="FO162" s="328"/>
      <c r="FP162" s="328"/>
      <c r="FQ162" s="328"/>
      <c r="FR162" s="328"/>
      <c r="FS162" s="328"/>
      <c r="FT162" s="328"/>
      <c r="FU162" s="328"/>
      <c r="FV162" s="328"/>
      <c r="FW162" s="328"/>
      <c r="FX162" s="328"/>
      <c r="FY162" s="328"/>
      <c r="FZ162" s="328"/>
      <c r="GA162" s="328"/>
      <c r="GB162" s="328"/>
      <c r="GC162" s="328"/>
      <c r="GD162" s="328"/>
      <c r="GE162" s="328"/>
      <c r="GF162" s="328"/>
      <c r="GG162" s="328"/>
      <c r="GH162" s="328"/>
      <c r="GI162" s="328"/>
      <c r="GJ162" s="328"/>
      <c r="GK162" s="328"/>
      <c r="GL162" s="328"/>
      <c r="GM162" s="328"/>
      <c r="GN162" s="328"/>
      <c r="GO162" s="328"/>
      <c r="GP162" s="328"/>
      <c r="GQ162" s="328"/>
      <c r="GR162" s="328"/>
      <c r="GS162" s="328"/>
      <c r="GT162" s="328"/>
      <c r="GU162" s="328"/>
      <c r="GV162" s="328"/>
      <c r="GW162" s="328"/>
      <c r="GX162" s="328"/>
      <c r="GY162" s="328"/>
      <c r="GZ162" s="328"/>
      <c r="HA162" s="328"/>
      <c r="HB162" s="328"/>
      <c r="HC162" s="328"/>
      <c r="HD162" s="328"/>
      <c r="HE162" s="328"/>
      <c r="HF162" s="328"/>
      <c r="HG162" s="328"/>
      <c r="HH162" s="328"/>
      <c r="HI162" s="328"/>
      <c r="HJ162" s="328"/>
      <c r="HK162" s="328"/>
      <c r="HL162" s="328"/>
      <c r="HM162" s="328"/>
      <c r="HN162" s="328"/>
      <c r="HO162" s="328"/>
      <c r="HP162" s="328"/>
      <c r="HQ162" s="328"/>
      <c r="HR162" s="328"/>
      <c r="HS162" s="328"/>
      <c r="HT162" s="328"/>
      <c r="HU162" s="328"/>
      <c r="HV162" s="328"/>
      <c r="HW162" s="328"/>
      <c r="HX162" s="328"/>
      <c r="HY162" s="328"/>
      <c r="HZ162" s="328"/>
      <c r="IA162" s="328"/>
      <c r="IB162" s="328"/>
      <c r="IC162" s="328"/>
      <c r="ID162" s="328"/>
    </row>
    <row r="163" spans="1:4085" s="20" customFormat="1" ht="75" customHeight="1" x14ac:dyDescent="0.2">
      <c r="A163" s="10"/>
      <c r="B163" s="2"/>
      <c r="C163"/>
      <c r="D163" s="4"/>
      <c r="E163" s="4"/>
      <c r="F163" s="1"/>
      <c r="G163" s="1"/>
      <c r="H163" s="1"/>
      <c r="I163" s="1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  <c r="AL163" s="343"/>
      <c r="AM163" s="343"/>
      <c r="AN163" s="343"/>
      <c r="AO163" s="343"/>
      <c r="AP163" s="343"/>
      <c r="AQ163" s="343"/>
      <c r="AR163" s="343"/>
      <c r="AS163" s="343"/>
      <c r="AT163" s="343"/>
      <c r="AU163" s="343"/>
      <c r="AV163" s="343"/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  <c r="BR163" s="343"/>
      <c r="BS163" s="343"/>
      <c r="BT163" s="343"/>
      <c r="BU163" s="343"/>
      <c r="BV163" s="343"/>
      <c r="BW163" s="343"/>
      <c r="BX163" s="343"/>
      <c r="BY163" s="343"/>
      <c r="BZ163" s="343"/>
      <c r="CA163" s="343"/>
      <c r="CB163" s="343"/>
      <c r="CC163" s="343"/>
      <c r="CD163" s="343"/>
      <c r="CE163" s="343"/>
      <c r="CF163" s="343"/>
      <c r="CG163" s="343"/>
      <c r="CH163" s="343"/>
      <c r="CI163" s="343"/>
      <c r="CJ163" s="343"/>
      <c r="CK163" s="343"/>
      <c r="CL163" s="343"/>
      <c r="CM163" s="343"/>
      <c r="CN163" s="343"/>
      <c r="CO163" s="343"/>
      <c r="CP163" s="343"/>
      <c r="CQ163" s="343"/>
      <c r="CR163" s="343"/>
      <c r="CS163" s="343"/>
      <c r="CT163" s="343"/>
      <c r="CU163" s="343"/>
      <c r="CV163" s="343"/>
      <c r="CW163" s="343"/>
      <c r="CX163" s="343"/>
      <c r="CY163" s="343"/>
      <c r="CZ163" s="343"/>
      <c r="DA163" s="343"/>
      <c r="DB163" s="343"/>
      <c r="DC163" s="343"/>
      <c r="DD163" s="343"/>
      <c r="DE163" s="343"/>
      <c r="DF163" s="343"/>
      <c r="DG163" s="343"/>
      <c r="DH163" s="343"/>
      <c r="DI163" s="343"/>
      <c r="DJ163" s="343"/>
      <c r="DK163" s="343"/>
      <c r="DL163" s="343"/>
      <c r="DM163" s="343"/>
      <c r="DN163" s="343"/>
      <c r="DO163" s="343"/>
      <c r="DP163" s="343"/>
      <c r="DQ163" s="343"/>
      <c r="DR163" s="343"/>
      <c r="DS163" s="343"/>
      <c r="DT163" s="343"/>
      <c r="DU163" s="343"/>
      <c r="DV163" s="343"/>
      <c r="DW163" s="343"/>
      <c r="DX163" s="343"/>
      <c r="DY163" s="343"/>
      <c r="DZ163" s="343"/>
      <c r="EA163" s="343"/>
      <c r="EB163" s="343"/>
      <c r="EC163" s="343"/>
      <c r="ED163" s="343"/>
      <c r="EE163" s="343"/>
      <c r="EF163" s="343"/>
      <c r="EG163" s="343"/>
      <c r="EH163" s="343"/>
      <c r="EI163" s="343"/>
      <c r="EJ163" s="343"/>
      <c r="EK163" s="343"/>
      <c r="EL163" s="343"/>
      <c r="EM163" s="343"/>
      <c r="EN163" s="343"/>
      <c r="EO163" s="343"/>
      <c r="EP163" s="343"/>
      <c r="EQ163" s="343"/>
      <c r="ER163" s="343"/>
      <c r="ES163" s="343"/>
      <c r="ET163" s="343"/>
      <c r="EU163" s="343"/>
      <c r="EV163" s="343"/>
      <c r="EW163" s="343"/>
      <c r="EX163" s="343"/>
      <c r="EY163" s="343"/>
      <c r="EZ163" s="343"/>
      <c r="FA163" s="343"/>
      <c r="FB163" s="343"/>
      <c r="FC163" s="343"/>
      <c r="FD163" s="343"/>
      <c r="FE163" s="343"/>
      <c r="FF163" s="343"/>
      <c r="FG163" s="343"/>
      <c r="FH163" s="343"/>
      <c r="FI163" s="343"/>
      <c r="FJ163" s="343"/>
      <c r="FK163" s="343"/>
      <c r="FL163" s="343"/>
      <c r="FM163" s="343"/>
      <c r="FN163" s="343"/>
      <c r="FO163" s="343"/>
      <c r="FP163" s="343"/>
      <c r="FQ163" s="343"/>
      <c r="FR163" s="343"/>
      <c r="FS163" s="343"/>
      <c r="FT163" s="343"/>
      <c r="FU163" s="343"/>
      <c r="FV163" s="343"/>
      <c r="FW163" s="343"/>
      <c r="FX163" s="343"/>
      <c r="FY163" s="343"/>
      <c r="FZ163" s="343"/>
      <c r="GA163" s="343"/>
      <c r="GB163" s="343"/>
      <c r="GC163" s="343"/>
      <c r="GD163" s="343"/>
      <c r="GE163" s="343"/>
      <c r="GF163" s="343"/>
      <c r="GG163" s="343"/>
      <c r="GH163" s="343"/>
      <c r="GI163" s="343"/>
      <c r="GJ163" s="343"/>
      <c r="GK163" s="343"/>
      <c r="GL163" s="343"/>
      <c r="GM163" s="343"/>
      <c r="GN163" s="343"/>
      <c r="GO163" s="343"/>
      <c r="GP163" s="343"/>
      <c r="GQ163" s="343"/>
      <c r="GR163" s="343"/>
      <c r="GS163" s="343"/>
      <c r="GT163" s="343"/>
      <c r="GU163" s="343"/>
      <c r="GV163" s="343"/>
      <c r="GW163" s="343"/>
      <c r="GX163" s="343"/>
      <c r="GY163" s="343"/>
      <c r="GZ163" s="343"/>
      <c r="HA163" s="343"/>
      <c r="HB163" s="343"/>
      <c r="HC163" s="343"/>
      <c r="HD163" s="343"/>
      <c r="HE163" s="343"/>
      <c r="HF163" s="343"/>
      <c r="HG163" s="343"/>
      <c r="HH163" s="343"/>
      <c r="HI163" s="343"/>
      <c r="HJ163" s="343"/>
      <c r="HK163" s="343"/>
      <c r="HL163" s="343"/>
      <c r="HM163" s="343"/>
      <c r="HN163" s="343"/>
      <c r="HO163" s="343"/>
      <c r="HP163" s="343"/>
      <c r="HQ163" s="343"/>
      <c r="HR163" s="343"/>
      <c r="HS163" s="343"/>
      <c r="HT163" s="343"/>
      <c r="HU163" s="343"/>
      <c r="HV163" s="343"/>
      <c r="HW163" s="343"/>
      <c r="HX163" s="343"/>
      <c r="HY163" s="343"/>
      <c r="HZ163" s="343"/>
      <c r="IA163" s="343"/>
      <c r="IB163" s="343"/>
      <c r="IC163" s="343"/>
      <c r="ID163" s="343"/>
    </row>
    <row r="164" spans="1:4085" s="20" customFormat="1" ht="75" customHeight="1" x14ac:dyDescent="0.2">
      <c r="A164" s="10"/>
      <c r="B164" s="2"/>
      <c r="C164"/>
      <c r="D164" s="4"/>
      <c r="E164" s="4"/>
      <c r="F164" s="1"/>
      <c r="G164" s="1"/>
      <c r="H164" s="1"/>
      <c r="I164" s="1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  <c r="AL164" s="343"/>
      <c r="AM164" s="343"/>
      <c r="AN164" s="343"/>
      <c r="AO164" s="343"/>
      <c r="AP164" s="343"/>
      <c r="AQ164" s="343"/>
      <c r="AR164" s="343"/>
      <c r="AS164" s="343"/>
      <c r="AT164" s="343"/>
      <c r="AU164" s="343"/>
      <c r="AV164" s="343"/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  <c r="BR164" s="343"/>
      <c r="BS164" s="343"/>
      <c r="BT164" s="343"/>
      <c r="BU164" s="343"/>
      <c r="BV164" s="343"/>
      <c r="BW164" s="343"/>
      <c r="BX164" s="343"/>
      <c r="BY164" s="343"/>
      <c r="BZ164" s="343"/>
      <c r="CA164" s="343"/>
      <c r="CB164" s="343"/>
      <c r="CC164" s="343"/>
      <c r="CD164" s="343"/>
      <c r="CE164" s="343"/>
      <c r="CF164" s="343"/>
      <c r="CG164" s="343"/>
      <c r="CH164" s="343"/>
      <c r="CI164" s="343"/>
      <c r="CJ164" s="343"/>
      <c r="CK164" s="343"/>
      <c r="CL164" s="343"/>
      <c r="CM164" s="343"/>
      <c r="CN164" s="343"/>
      <c r="CO164" s="343"/>
      <c r="CP164" s="343"/>
      <c r="CQ164" s="343"/>
      <c r="CR164" s="343"/>
      <c r="CS164" s="343"/>
      <c r="CT164" s="343"/>
      <c r="CU164" s="343"/>
      <c r="CV164" s="343"/>
      <c r="CW164" s="343"/>
      <c r="CX164" s="343"/>
      <c r="CY164" s="343"/>
      <c r="CZ164" s="343"/>
      <c r="DA164" s="343"/>
      <c r="DB164" s="343"/>
      <c r="DC164" s="343"/>
      <c r="DD164" s="343"/>
      <c r="DE164" s="343"/>
      <c r="DF164" s="343"/>
      <c r="DG164" s="343"/>
      <c r="DH164" s="343"/>
      <c r="DI164" s="343"/>
      <c r="DJ164" s="343"/>
      <c r="DK164" s="343"/>
      <c r="DL164" s="343"/>
      <c r="DM164" s="343"/>
      <c r="DN164" s="343"/>
      <c r="DO164" s="343"/>
      <c r="DP164" s="343"/>
      <c r="DQ164" s="343"/>
      <c r="DR164" s="343"/>
      <c r="DS164" s="343"/>
      <c r="DT164" s="343"/>
      <c r="DU164" s="343"/>
      <c r="DV164" s="343"/>
      <c r="DW164" s="343"/>
      <c r="DX164" s="343"/>
      <c r="DY164" s="343"/>
      <c r="DZ164" s="343"/>
      <c r="EA164" s="343"/>
      <c r="EB164" s="343"/>
      <c r="EC164" s="343"/>
      <c r="ED164" s="343"/>
      <c r="EE164" s="343"/>
      <c r="EF164" s="343"/>
      <c r="EG164" s="343"/>
      <c r="EH164" s="343"/>
      <c r="EI164" s="343"/>
      <c r="EJ164" s="343"/>
      <c r="EK164" s="343"/>
      <c r="EL164" s="343"/>
      <c r="EM164" s="343"/>
      <c r="EN164" s="343"/>
      <c r="EO164" s="343"/>
      <c r="EP164" s="343"/>
      <c r="EQ164" s="343"/>
      <c r="ER164" s="343"/>
      <c r="ES164" s="343"/>
      <c r="ET164" s="343"/>
      <c r="EU164" s="343"/>
      <c r="EV164" s="343"/>
      <c r="EW164" s="343"/>
      <c r="EX164" s="343"/>
      <c r="EY164" s="343"/>
      <c r="EZ164" s="343"/>
      <c r="FA164" s="343"/>
      <c r="FB164" s="343"/>
      <c r="FC164" s="343"/>
      <c r="FD164" s="343"/>
      <c r="FE164" s="343"/>
      <c r="FF164" s="343"/>
      <c r="FG164" s="343"/>
      <c r="FH164" s="343"/>
      <c r="FI164" s="343"/>
      <c r="FJ164" s="343"/>
      <c r="FK164" s="343"/>
      <c r="FL164" s="343"/>
      <c r="FM164" s="343"/>
      <c r="FN164" s="343"/>
      <c r="FO164" s="343"/>
      <c r="FP164" s="343"/>
      <c r="FQ164" s="343"/>
      <c r="FR164" s="343"/>
      <c r="FS164" s="343"/>
      <c r="FT164" s="343"/>
      <c r="FU164" s="343"/>
      <c r="FV164" s="343"/>
      <c r="FW164" s="343"/>
      <c r="FX164" s="343"/>
      <c r="FY164" s="343"/>
      <c r="FZ164" s="343"/>
      <c r="GA164" s="343"/>
      <c r="GB164" s="343"/>
      <c r="GC164" s="343"/>
      <c r="GD164" s="343"/>
      <c r="GE164" s="343"/>
      <c r="GF164" s="343"/>
      <c r="GG164" s="343"/>
      <c r="GH164" s="343"/>
      <c r="GI164" s="343"/>
      <c r="GJ164" s="343"/>
      <c r="GK164" s="343"/>
      <c r="GL164" s="343"/>
      <c r="GM164" s="343"/>
      <c r="GN164" s="343"/>
      <c r="GO164" s="343"/>
      <c r="GP164" s="343"/>
      <c r="GQ164" s="343"/>
      <c r="GR164" s="343"/>
      <c r="GS164" s="343"/>
      <c r="GT164" s="343"/>
      <c r="GU164" s="343"/>
      <c r="GV164" s="343"/>
      <c r="GW164" s="343"/>
      <c r="GX164" s="343"/>
      <c r="GY164" s="343"/>
      <c r="GZ164" s="343"/>
      <c r="HA164" s="343"/>
      <c r="HB164" s="343"/>
      <c r="HC164" s="343"/>
      <c r="HD164" s="343"/>
      <c r="HE164" s="343"/>
      <c r="HF164" s="343"/>
      <c r="HG164" s="343"/>
      <c r="HH164" s="343"/>
      <c r="HI164" s="343"/>
      <c r="HJ164" s="343"/>
      <c r="HK164" s="343"/>
      <c r="HL164" s="343"/>
      <c r="HM164" s="343"/>
      <c r="HN164" s="343"/>
      <c r="HO164" s="343"/>
      <c r="HP164" s="343"/>
      <c r="HQ164" s="343"/>
      <c r="HR164" s="343"/>
      <c r="HS164" s="343"/>
      <c r="HT164" s="343"/>
      <c r="HU164" s="343"/>
      <c r="HV164" s="343"/>
      <c r="HW164" s="343"/>
      <c r="HX164" s="343"/>
      <c r="HY164" s="343"/>
      <c r="HZ164" s="343"/>
      <c r="IA164" s="343"/>
      <c r="IB164" s="343"/>
      <c r="IC164" s="343"/>
      <c r="ID164" s="343"/>
    </row>
    <row r="165" spans="1:4085" s="79" customFormat="1" x14ac:dyDescent="0.2">
      <c r="A165" s="10"/>
      <c r="B165" s="2"/>
      <c r="C165"/>
      <c r="D165" s="4"/>
      <c r="E165" s="4"/>
      <c r="F165" s="1"/>
      <c r="G165" s="1"/>
      <c r="H165" s="1"/>
      <c r="I165" s="1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  <c r="AU165" s="344"/>
      <c r="AV165" s="344"/>
      <c r="AW165" s="344"/>
      <c r="AX165" s="344"/>
      <c r="AY165" s="344"/>
      <c r="AZ165" s="344"/>
      <c r="BA165" s="344"/>
      <c r="BB165" s="344"/>
      <c r="BC165" s="344"/>
      <c r="BD165" s="344"/>
      <c r="BE165" s="344"/>
      <c r="BF165" s="344"/>
      <c r="BG165" s="344"/>
      <c r="BH165" s="344"/>
      <c r="BI165" s="344"/>
      <c r="BJ165" s="344"/>
      <c r="BK165" s="344"/>
      <c r="BL165" s="344"/>
      <c r="BM165" s="344"/>
      <c r="BN165" s="344"/>
      <c r="BO165" s="344"/>
      <c r="BP165" s="344"/>
      <c r="BQ165" s="344"/>
      <c r="BR165" s="344"/>
      <c r="BS165" s="344"/>
      <c r="BT165" s="344"/>
      <c r="BU165" s="344"/>
      <c r="BV165" s="344"/>
      <c r="BW165" s="344"/>
      <c r="BX165" s="344"/>
      <c r="BY165" s="344"/>
      <c r="BZ165" s="344"/>
      <c r="CA165" s="344"/>
      <c r="CB165" s="344"/>
      <c r="CC165" s="344"/>
      <c r="CD165" s="344"/>
      <c r="CE165" s="344"/>
      <c r="CF165" s="344"/>
      <c r="CG165" s="344"/>
      <c r="CH165" s="344"/>
      <c r="CI165" s="344"/>
      <c r="CJ165" s="344"/>
      <c r="CK165" s="344"/>
      <c r="CL165" s="344"/>
      <c r="CM165" s="344"/>
      <c r="CN165" s="344"/>
      <c r="CO165" s="344"/>
      <c r="CP165" s="344"/>
      <c r="CQ165" s="344"/>
      <c r="CR165" s="344"/>
      <c r="CS165" s="344"/>
      <c r="CT165" s="344"/>
      <c r="CU165" s="344"/>
      <c r="CV165" s="344"/>
      <c r="CW165" s="344"/>
      <c r="CX165" s="344"/>
      <c r="CY165" s="344"/>
      <c r="CZ165" s="344"/>
      <c r="DA165" s="344"/>
      <c r="DB165" s="344"/>
      <c r="DC165" s="344"/>
      <c r="DD165" s="344"/>
      <c r="DE165" s="344"/>
      <c r="DF165" s="344"/>
      <c r="DG165" s="344"/>
      <c r="DH165" s="344"/>
      <c r="DI165" s="344"/>
      <c r="DJ165" s="344"/>
      <c r="DK165" s="344"/>
      <c r="DL165" s="344"/>
      <c r="DM165" s="344"/>
      <c r="DN165" s="344"/>
      <c r="DO165" s="344"/>
      <c r="DP165" s="344"/>
      <c r="DQ165" s="344"/>
      <c r="DR165" s="344"/>
      <c r="DS165" s="344"/>
      <c r="DT165" s="344"/>
      <c r="DU165" s="344"/>
      <c r="DV165" s="344"/>
      <c r="DW165" s="344"/>
      <c r="DX165" s="344"/>
      <c r="DY165" s="344"/>
      <c r="DZ165" s="344"/>
      <c r="EA165" s="344"/>
      <c r="EB165" s="344"/>
      <c r="EC165" s="344"/>
      <c r="ED165" s="344"/>
      <c r="EE165" s="344"/>
      <c r="EF165" s="344"/>
      <c r="EG165" s="344"/>
      <c r="EH165" s="344"/>
      <c r="EI165" s="344"/>
      <c r="EJ165" s="344"/>
      <c r="EK165" s="344"/>
      <c r="EL165" s="344"/>
      <c r="EM165" s="344"/>
      <c r="EN165" s="344"/>
      <c r="EO165" s="344"/>
      <c r="EP165" s="344"/>
      <c r="EQ165" s="344"/>
      <c r="ER165" s="344"/>
      <c r="ES165" s="344"/>
      <c r="ET165" s="344"/>
      <c r="EU165" s="344"/>
      <c r="EV165" s="344"/>
      <c r="EW165" s="344"/>
      <c r="EX165" s="344"/>
      <c r="EY165" s="344"/>
      <c r="EZ165" s="344"/>
      <c r="FA165" s="344"/>
      <c r="FB165" s="344"/>
      <c r="FC165" s="344"/>
      <c r="FD165" s="344"/>
      <c r="FE165" s="344"/>
      <c r="FF165" s="344"/>
      <c r="FG165" s="344"/>
      <c r="FH165" s="344"/>
      <c r="FI165" s="344"/>
      <c r="FJ165" s="344"/>
      <c r="FK165" s="344"/>
      <c r="FL165" s="344"/>
      <c r="FM165" s="344"/>
      <c r="FN165" s="344"/>
      <c r="FO165" s="344"/>
      <c r="FP165" s="344"/>
      <c r="FQ165" s="344"/>
      <c r="FR165" s="344"/>
      <c r="FS165" s="344"/>
      <c r="FT165" s="344"/>
      <c r="FU165" s="344"/>
      <c r="FV165" s="344"/>
      <c r="FW165" s="344"/>
      <c r="FX165" s="344"/>
      <c r="FY165" s="344"/>
      <c r="FZ165" s="344"/>
      <c r="GA165" s="344"/>
      <c r="GB165" s="344"/>
      <c r="GC165" s="344"/>
      <c r="GD165" s="344"/>
      <c r="GE165" s="344"/>
      <c r="GF165" s="344"/>
      <c r="GG165" s="344"/>
      <c r="GH165" s="344"/>
      <c r="GI165" s="344"/>
      <c r="GJ165" s="344"/>
      <c r="GK165" s="344"/>
      <c r="GL165" s="344"/>
      <c r="GM165" s="344"/>
      <c r="GN165" s="344"/>
      <c r="GO165" s="344"/>
      <c r="GP165" s="344"/>
      <c r="GQ165" s="344"/>
      <c r="GR165" s="344"/>
      <c r="GS165" s="344"/>
      <c r="GT165" s="344"/>
      <c r="GU165" s="344"/>
      <c r="GV165" s="344"/>
      <c r="GW165" s="344"/>
      <c r="GX165" s="344"/>
      <c r="GY165" s="344"/>
      <c r="GZ165" s="344"/>
      <c r="HA165" s="344"/>
      <c r="HB165" s="344"/>
      <c r="HC165" s="344"/>
      <c r="HD165" s="344"/>
      <c r="HE165" s="344"/>
      <c r="HF165" s="344"/>
      <c r="HG165" s="344"/>
      <c r="HH165" s="344"/>
      <c r="HI165" s="344"/>
      <c r="HJ165" s="344"/>
      <c r="HK165" s="344"/>
      <c r="HL165" s="344"/>
      <c r="HM165" s="344"/>
      <c r="HN165" s="344"/>
      <c r="HO165" s="344"/>
      <c r="HP165" s="344"/>
      <c r="HQ165" s="344"/>
      <c r="HR165" s="344"/>
      <c r="HS165" s="344"/>
      <c r="HT165" s="344"/>
      <c r="HU165" s="344"/>
      <c r="HV165" s="344"/>
      <c r="HW165" s="344"/>
      <c r="HX165" s="344"/>
      <c r="HY165" s="344"/>
      <c r="HZ165" s="344"/>
      <c r="IA165" s="344"/>
      <c r="IB165" s="344"/>
      <c r="IC165" s="344"/>
      <c r="ID165" s="344"/>
    </row>
    <row r="166" spans="1:4085" x14ac:dyDescent="0.2">
      <c r="A166" s="10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  <c r="AZ166" s="328"/>
      <c r="BA166" s="328"/>
      <c r="BB166" s="328"/>
      <c r="BC166" s="328"/>
      <c r="BD166" s="328"/>
      <c r="BE166" s="328"/>
      <c r="BF166" s="328"/>
      <c r="BG166" s="328"/>
      <c r="BH166" s="328"/>
      <c r="BI166" s="328"/>
      <c r="BJ166" s="328"/>
      <c r="BK166" s="328"/>
      <c r="BL166" s="328"/>
      <c r="BM166" s="328"/>
      <c r="BN166" s="328"/>
      <c r="BO166" s="328"/>
      <c r="BP166" s="328"/>
      <c r="BQ166" s="328"/>
      <c r="BR166" s="328"/>
      <c r="BS166" s="328"/>
      <c r="BT166" s="328"/>
      <c r="BU166" s="328"/>
      <c r="BV166" s="328"/>
      <c r="BW166" s="328"/>
      <c r="BX166" s="328"/>
      <c r="BY166" s="328"/>
      <c r="BZ166" s="328"/>
      <c r="CA166" s="328"/>
      <c r="CB166" s="328"/>
      <c r="CC166" s="328"/>
      <c r="CD166" s="328"/>
      <c r="CE166" s="328"/>
      <c r="CF166" s="328"/>
      <c r="CG166" s="328"/>
      <c r="CH166" s="328"/>
      <c r="CI166" s="328"/>
      <c r="CJ166" s="328"/>
      <c r="CK166" s="328"/>
      <c r="CL166" s="328"/>
      <c r="CM166" s="328"/>
      <c r="CN166" s="328"/>
      <c r="CO166" s="328"/>
      <c r="CP166" s="328"/>
      <c r="CQ166" s="328"/>
      <c r="CR166" s="328"/>
      <c r="CS166" s="328"/>
      <c r="CT166" s="328"/>
      <c r="CU166" s="328"/>
      <c r="CV166" s="328"/>
      <c r="CW166" s="328"/>
      <c r="CX166" s="328"/>
      <c r="CY166" s="328"/>
      <c r="CZ166" s="328"/>
      <c r="DA166" s="328"/>
      <c r="DB166" s="328"/>
      <c r="DC166" s="328"/>
      <c r="DD166" s="328"/>
      <c r="DE166" s="328"/>
      <c r="DF166" s="328"/>
      <c r="DG166" s="328"/>
      <c r="DH166" s="328"/>
      <c r="DI166" s="328"/>
      <c r="DJ166" s="328"/>
      <c r="DK166" s="328"/>
      <c r="DL166" s="328"/>
      <c r="DM166" s="328"/>
      <c r="DN166" s="328"/>
      <c r="DO166" s="328"/>
      <c r="DP166" s="328"/>
      <c r="DQ166" s="328"/>
      <c r="DR166" s="328"/>
      <c r="DS166" s="328"/>
      <c r="DT166" s="328"/>
      <c r="DU166" s="328"/>
      <c r="DV166" s="328"/>
      <c r="DW166" s="328"/>
      <c r="DX166" s="328"/>
      <c r="DY166" s="328"/>
      <c r="DZ166" s="328"/>
      <c r="EA166" s="328"/>
      <c r="EB166" s="328"/>
      <c r="EC166" s="328"/>
      <c r="ED166" s="328"/>
      <c r="EE166" s="328"/>
      <c r="EF166" s="328"/>
      <c r="EG166" s="328"/>
      <c r="EH166" s="328"/>
      <c r="EI166" s="328"/>
      <c r="EJ166" s="328"/>
      <c r="EK166" s="328"/>
      <c r="EL166" s="328"/>
      <c r="EM166" s="328"/>
      <c r="EN166" s="328"/>
      <c r="EO166" s="328"/>
      <c r="EP166" s="328"/>
      <c r="EQ166" s="328"/>
      <c r="ER166" s="328"/>
      <c r="ES166" s="328"/>
      <c r="ET166" s="328"/>
      <c r="EU166" s="328"/>
      <c r="EV166" s="328"/>
      <c r="EW166" s="328"/>
      <c r="EX166" s="328"/>
      <c r="EY166" s="328"/>
      <c r="EZ166" s="328"/>
      <c r="FA166" s="328"/>
      <c r="FB166" s="328"/>
      <c r="FC166" s="328"/>
      <c r="FD166" s="328"/>
      <c r="FE166" s="328"/>
      <c r="FF166" s="328"/>
      <c r="FG166" s="328"/>
      <c r="FH166" s="328"/>
      <c r="FI166" s="328"/>
      <c r="FJ166" s="328"/>
      <c r="FK166" s="328"/>
      <c r="FL166" s="328"/>
      <c r="FM166" s="328"/>
      <c r="FN166" s="328"/>
      <c r="FO166" s="328"/>
      <c r="FP166" s="328"/>
      <c r="FQ166" s="328"/>
      <c r="FR166" s="328"/>
      <c r="FS166" s="328"/>
      <c r="FT166" s="328"/>
      <c r="FU166" s="328"/>
      <c r="FV166" s="328"/>
      <c r="FW166" s="328"/>
      <c r="FX166" s="328"/>
      <c r="FY166" s="328"/>
      <c r="FZ166" s="328"/>
      <c r="GA166" s="328"/>
      <c r="GB166" s="328"/>
      <c r="GC166" s="328"/>
      <c r="GD166" s="328"/>
      <c r="GE166" s="328"/>
      <c r="GF166" s="328"/>
      <c r="GG166" s="328"/>
      <c r="GH166" s="328"/>
      <c r="GI166" s="328"/>
      <c r="GJ166" s="328"/>
      <c r="GK166" s="328"/>
      <c r="GL166" s="328"/>
      <c r="GM166" s="328"/>
      <c r="GN166" s="328"/>
      <c r="GO166" s="328"/>
      <c r="GP166" s="328"/>
      <c r="GQ166" s="328"/>
      <c r="GR166" s="328"/>
      <c r="GS166" s="328"/>
      <c r="GT166" s="328"/>
      <c r="GU166" s="328"/>
      <c r="GV166" s="328"/>
      <c r="GW166" s="328"/>
      <c r="GX166" s="328"/>
      <c r="GY166" s="328"/>
      <c r="GZ166" s="328"/>
      <c r="HA166" s="328"/>
      <c r="HB166" s="328"/>
      <c r="HC166" s="328"/>
      <c r="HD166" s="328"/>
      <c r="HE166" s="328"/>
      <c r="HF166" s="328"/>
      <c r="HG166" s="328"/>
      <c r="HH166" s="328"/>
      <c r="HI166" s="328"/>
      <c r="HJ166" s="328"/>
      <c r="HK166" s="328"/>
      <c r="HL166" s="328"/>
      <c r="HM166" s="328"/>
      <c r="HN166" s="328"/>
      <c r="HO166" s="328"/>
      <c r="HP166" s="328"/>
      <c r="HQ166" s="328"/>
      <c r="HR166" s="328"/>
      <c r="HS166" s="328"/>
      <c r="HT166" s="328"/>
      <c r="HU166" s="328"/>
      <c r="HV166" s="328"/>
      <c r="HW166" s="328"/>
      <c r="HX166" s="328"/>
      <c r="HY166" s="328"/>
      <c r="HZ166" s="328"/>
      <c r="IA166" s="328"/>
      <c r="IB166" s="328"/>
      <c r="IC166" s="328"/>
      <c r="ID166" s="328"/>
    </row>
    <row r="167" spans="1:4085" s="79" customFormat="1" ht="87.75" customHeight="1" x14ac:dyDescent="0.2">
      <c r="A167" s="10"/>
      <c r="B167" s="2"/>
      <c r="C167"/>
      <c r="D167" s="4"/>
      <c r="E167" s="4"/>
      <c r="F167" s="1"/>
      <c r="G167" s="1"/>
      <c r="H167" s="1"/>
      <c r="I167" s="1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  <c r="AU167" s="344"/>
      <c r="AV167" s="344"/>
      <c r="AW167" s="344"/>
      <c r="AX167" s="344"/>
      <c r="AY167" s="344"/>
      <c r="AZ167" s="344"/>
      <c r="BA167" s="344"/>
      <c r="BB167" s="344"/>
      <c r="BC167" s="344"/>
      <c r="BD167" s="344"/>
      <c r="BE167" s="344"/>
      <c r="BF167" s="344"/>
      <c r="BG167" s="344"/>
      <c r="BH167" s="344"/>
      <c r="BI167" s="344"/>
      <c r="BJ167" s="344"/>
      <c r="BK167" s="344"/>
      <c r="BL167" s="344"/>
      <c r="BM167" s="344"/>
      <c r="BN167" s="344"/>
      <c r="BO167" s="344"/>
      <c r="BP167" s="344"/>
      <c r="BQ167" s="344"/>
      <c r="BR167" s="344"/>
      <c r="BS167" s="344"/>
      <c r="BT167" s="344"/>
      <c r="BU167" s="344"/>
      <c r="BV167" s="344"/>
      <c r="BW167" s="344"/>
      <c r="BX167" s="344"/>
      <c r="BY167" s="344"/>
      <c r="BZ167" s="344"/>
      <c r="CA167" s="344"/>
      <c r="CB167" s="344"/>
      <c r="CC167" s="344"/>
      <c r="CD167" s="344"/>
      <c r="CE167" s="344"/>
      <c r="CF167" s="344"/>
      <c r="CG167" s="344"/>
      <c r="CH167" s="344"/>
      <c r="CI167" s="344"/>
      <c r="CJ167" s="344"/>
      <c r="CK167" s="344"/>
      <c r="CL167" s="344"/>
      <c r="CM167" s="344"/>
      <c r="CN167" s="344"/>
      <c r="CO167" s="344"/>
      <c r="CP167" s="344"/>
      <c r="CQ167" s="344"/>
      <c r="CR167" s="344"/>
      <c r="CS167" s="344"/>
      <c r="CT167" s="344"/>
      <c r="CU167" s="344"/>
      <c r="CV167" s="344"/>
      <c r="CW167" s="344"/>
      <c r="CX167" s="344"/>
      <c r="CY167" s="344"/>
      <c r="CZ167" s="344"/>
      <c r="DA167" s="344"/>
      <c r="DB167" s="344"/>
      <c r="DC167" s="344"/>
      <c r="DD167" s="344"/>
      <c r="DE167" s="344"/>
      <c r="DF167" s="344"/>
      <c r="DG167" s="344"/>
      <c r="DH167" s="344"/>
      <c r="DI167" s="344"/>
      <c r="DJ167" s="344"/>
      <c r="DK167" s="344"/>
      <c r="DL167" s="344"/>
      <c r="DM167" s="344"/>
      <c r="DN167" s="344"/>
      <c r="DO167" s="344"/>
      <c r="DP167" s="344"/>
      <c r="DQ167" s="344"/>
      <c r="DR167" s="344"/>
      <c r="DS167" s="344"/>
      <c r="DT167" s="344"/>
      <c r="DU167" s="344"/>
      <c r="DV167" s="344"/>
      <c r="DW167" s="344"/>
      <c r="DX167" s="344"/>
      <c r="DY167" s="344"/>
      <c r="DZ167" s="344"/>
      <c r="EA167" s="344"/>
      <c r="EB167" s="344"/>
      <c r="EC167" s="344"/>
      <c r="ED167" s="344"/>
      <c r="EE167" s="344"/>
      <c r="EF167" s="344"/>
      <c r="EG167" s="344"/>
      <c r="EH167" s="344"/>
      <c r="EI167" s="344"/>
      <c r="EJ167" s="344"/>
      <c r="EK167" s="344"/>
      <c r="EL167" s="344"/>
      <c r="EM167" s="344"/>
      <c r="EN167" s="344"/>
      <c r="EO167" s="344"/>
      <c r="EP167" s="344"/>
      <c r="EQ167" s="344"/>
      <c r="ER167" s="344"/>
      <c r="ES167" s="344"/>
      <c r="ET167" s="344"/>
      <c r="EU167" s="344"/>
      <c r="EV167" s="344"/>
      <c r="EW167" s="344"/>
      <c r="EX167" s="344"/>
      <c r="EY167" s="344"/>
      <c r="EZ167" s="344"/>
      <c r="FA167" s="344"/>
      <c r="FB167" s="344"/>
      <c r="FC167" s="344"/>
      <c r="FD167" s="344"/>
      <c r="FE167" s="344"/>
      <c r="FF167" s="344"/>
      <c r="FG167" s="344"/>
      <c r="FH167" s="344"/>
      <c r="FI167" s="344"/>
      <c r="FJ167" s="344"/>
      <c r="FK167" s="344"/>
      <c r="FL167" s="344"/>
      <c r="FM167" s="344"/>
      <c r="FN167" s="344"/>
      <c r="FO167" s="344"/>
      <c r="FP167" s="344"/>
      <c r="FQ167" s="344"/>
      <c r="FR167" s="344"/>
      <c r="FS167" s="344"/>
      <c r="FT167" s="344"/>
      <c r="FU167" s="344"/>
      <c r="FV167" s="344"/>
      <c r="FW167" s="344"/>
      <c r="FX167" s="344"/>
      <c r="FY167" s="344"/>
      <c r="FZ167" s="344"/>
      <c r="GA167" s="344"/>
      <c r="GB167" s="344"/>
      <c r="GC167" s="344"/>
      <c r="GD167" s="344"/>
      <c r="GE167" s="344"/>
      <c r="GF167" s="344"/>
      <c r="GG167" s="344"/>
      <c r="GH167" s="344"/>
      <c r="GI167" s="344"/>
      <c r="GJ167" s="344"/>
      <c r="GK167" s="344"/>
      <c r="GL167" s="344"/>
      <c r="GM167" s="344"/>
      <c r="GN167" s="344"/>
      <c r="GO167" s="344"/>
      <c r="GP167" s="344"/>
      <c r="GQ167" s="344"/>
      <c r="GR167" s="344"/>
      <c r="GS167" s="344"/>
      <c r="GT167" s="344"/>
      <c r="GU167" s="344"/>
      <c r="GV167" s="344"/>
      <c r="GW167" s="344"/>
      <c r="GX167" s="344"/>
      <c r="GY167" s="344"/>
      <c r="GZ167" s="344"/>
      <c r="HA167" s="344"/>
      <c r="HB167" s="344"/>
      <c r="HC167" s="344"/>
      <c r="HD167" s="344"/>
      <c r="HE167" s="344"/>
      <c r="HF167" s="344"/>
      <c r="HG167" s="344"/>
      <c r="HH167" s="344"/>
      <c r="HI167" s="344"/>
      <c r="HJ167" s="344"/>
      <c r="HK167" s="344"/>
      <c r="HL167" s="344"/>
      <c r="HM167" s="344"/>
      <c r="HN167" s="344"/>
      <c r="HO167" s="344"/>
      <c r="HP167" s="344"/>
      <c r="HQ167" s="344"/>
      <c r="HR167" s="344"/>
      <c r="HS167" s="344"/>
      <c r="HT167" s="344"/>
      <c r="HU167" s="344"/>
      <c r="HV167" s="344"/>
      <c r="HW167" s="344"/>
      <c r="HX167" s="344"/>
      <c r="HY167" s="344"/>
      <c r="HZ167" s="344"/>
      <c r="IA167" s="344"/>
      <c r="IB167" s="344"/>
      <c r="IC167" s="344"/>
      <c r="ID167" s="344"/>
    </row>
    <row r="168" spans="1:4085" s="79" customFormat="1" x14ac:dyDescent="0.2">
      <c r="A168" s="10"/>
      <c r="B168" s="2"/>
      <c r="C168"/>
      <c r="D168" s="4"/>
      <c r="E168" s="4"/>
      <c r="F168" s="1"/>
      <c r="G168" s="1"/>
      <c r="H168" s="1"/>
      <c r="I168" s="1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4"/>
      <c r="AI168" s="344"/>
      <c r="AJ168" s="344"/>
      <c r="AK168" s="344"/>
      <c r="AL168" s="344"/>
      <c r="AM168" s="344"/>
      <c r="AN168" s="344"/>
      <c r="AO168" s="344"/>
      <c r="AP168" s="344"/>
      <c r="AQ168" s="344"/>
      <c r="AR168" s="344"/>
      <c r="AS168" s="344"/>
      <c r="AT168" s="344"/>
      <c r="AU168" s="344"/>
      <c r="AV168" s="344"/>
      <c r="AW168" s="344"/>
      <c r="AX168" s="344"/>
      <c r="AY168" s="344"/>
      <c r="AZ168" s="344"/>
      <c r="BA168" s="344"/>
      <c r="BB168" s="344"/>
      <c r="BC168" s="344"/>
      <c r="BD168" s="344"/>
      <c r="BE168" s="344"/>
      <c r="BF168" s="344"/>
      <c r="BG168" s="344"/>
      <c r="BH168" s="344"/>
      <c r="BI168" s="344"/>
      <c r="BJ168" s="344"/>
      <c r="BK168" s="344"/>
      <c r="BL168" s="344"/>
      <c r="BM168" s="344"/>
      <c r="BN168" s="344"/>
      <c r="BO168" s="344"/>
      <c r="BP168" s="344"/>
      <c r="BQ168" s="344"/>
      <c r="BR168" s="344"/>
      <c r="BS168" s="344"/>
      <c r="BT168" s="344"/>
      <c r="BU168" s="344"/>
      <c r="BV168" s="344"/>
      <c r="BW168" s="344"/>
      <c r="BX168" s="344"/>
      <c r="BY168" s="344"/>
      <c r="BZ168" s="344"/>
      <c r="CA168" s="344"/>
      <c r="CB168" s="344"/>
      <c r="CC168" s="344"/>
      <c r="CD168" s="344"/>
      <c r="CE168" s="344"/>
      <c r="CF168" s="344"/>
      <c r="CG168" s="344"/>
      <c r="CH168" s="344"/>
      <c r="CI168" s="344"/>
      <c r="CJ168" s="344"/>
      <c r="CK168" s="344"/>
      <c r="CL168" s="344"/>
      <c r="CM168" s="344"/>
      <c r="CN168" s="344"/>
      <c r="CO168" s="344"/>
      <c r="CP168" s="344"/>
      <c r="CQ168" s="344"/>
      <c r="CR168" s="344"/>
      <c r="CS168" s="344"/>
      <c r="CT168" s="344"/>
      <c r="CU168" s="344"/>
      <c r="CV168" s="344"/>
      <c r="CW168" s="344"/>
      <c r="CX168" s="344"/>
      <c r="CY168" s="344"/>
      <c r="CZ168" s="344"/>
      <c r="DA168" s="344"/>
      <c r="DB168" s="344"/>
      <c r="DC168" s="344"/>
      <c r="DD168" s="344"/>
      <c r="DE168" s="344"/>
      <c r="DF168" s="344"/>
      <c r="DG168" s="344"/>
      <c r="DH168" s="344"/>
      <c r="DI168" s="344"/>
      <c r="DJ168" s="344"/>
      <c r="DK168" s="344"/>
      <c r="DL168" s="344"/>
      <c r="DM168" s="344"/>
      <c r="DN168" s="344"/>
      <c r="DO168" s="344"/>
      <c r="DP168" s="344"/>
      <c r="DQ168" s="344"/>
      <c r="DR168" s="344"/>
      <c r="DS168" s="344"/>
      <c r="DT168" s="344"/>
      <c r="DU168" s="344"/>
      <c r="DV168" s="344"/>
      <c r="DW168" s="344"/>
      <c r="DX168" s="344"/>
      <c r="DY168" s="344"/>
      <c r="DZ168" s="344"/>
      <c r="EA168" s="344"/>
      <c r="EB168" s="344"/>
      <c r="EC168" s="344"/>
      <c r="ED168" s="344"/>
      <c r="EE168" s="344"/>
      <c r="EF168" s="344"/>
      <c r="EG168" s="344"/>
      <c r="EH168" s="344"/>
      <c r="EI168" s="344"/>
      <c r="EJ168" s="344"/>
      <c r="EK168" s="344"/>
      <c r="EL168" s="344"/>
      <c r="EM168" s="344"/>
      <c r="EN168" s="344"/>
      <c r="EO168" s="344"/>
      <c r="EP168" s="344"/>
      <c r="EQ168" s="344"/>
      <c r="ER168" s="344"/>
      <c r="ES168" s="344"/>
      <c r="ET168" s="344"/>
      <c r="EU168" s="344"/>
      <c r="EV168" s="344"/>
      <c r="EW168" s="344"/>
      <c r="EX168" s="344"/>
      <c r="EY168" s="344"/>
      <c r="EZ168" s="344"/>
      <c r="FA168" s="344"/>
      <c r="FB168" s="344"/>
      <c r="FC168" s="344"/>
      <c r="FD168" s="344"/>
      <c r="FE168" s="344"/>
      <c r="FF168" s="344"/>
      <c r="FG168" s="344"/>
      <c r="FH168" s="344"/>
      <c r="FI168" s="344"/>
      <c r="FJ168" s="344"/>
      <c r="FK168" s="344"/>
      <c r="FL168" s="344"/>
      <c r="FM168" s="344"/>
      <c r="FN168" s="344"/>
      <c r="FO168" s="344"/>
      <c r="FP168" s="344"/>
      <c r="FQ168" s="344"/>
      <c r="FR168" s="344"/>
      <c r="FS168" s="344"/>
      <c r="FT168" s="344"/>
      <c r="FU168" s="344"/>
      <c r="FV168" s="344"/>
      <c r="FW168" s="344"/>
      <c r="FX168" s="344"/>
      <c r="FY168" s="344"/>
      <c r="FZ168" s="344"/>
      <c r="GA168" s="344"/>
      <c r="GB168" s="344"/>
      <c r="GC168" s="344"/>
      <c r="GD168" s="344"/>
      <c r="GE168" s="344"/>
      <c r="GF168" s="344"/>
      <c r="GG168" s="344"/>
      <c r="GH168" s="344"/>
      <c r="GI168" s="344"/>
      <c r="GJ168" s="344"/>
      <c r="GK168" s="344"/>
      <c r="GL168" s="344"/>
      <c r="GM168" s="344"/>
      <c r="GN168" s="344"/>
      <c r="GO168" s="344"/>
      <c r="GP168" s="344"/>
      <c r="GQ168" s="344"/>
      <c r="GR168" s="344"/>
      <c r="GS168" s="344"/>
      <c r="GT168" s="344"/>
      <c r="GU168" s="344"/>
      <c r="GV168" s="344"/>
      <c r="GW168" s="344"/>
      <c r="GX168" s="344"/>
      <c r="GY168" s="344"/>
      <c r="GZ168" s="344"/>
      <c r="HA168" s="344"/>
      <c r="HB168" s="344"/>
      <c r="HC168" s="344"/>
      <c r="HD168" s="344"/>
      <c r="HE168" s="344"/>
      <c r="HF168" s="344"/>
      <c r="HG168" s="344"/>
      <c r="HH168" s="344"/>
      <c r="HI168" s="344"/>
      <c r="HJ168" s="344"/>
      <c r="HK168" s="344"/>
      <c r="HL168" s="344"/>
      <c r="HM168" s="344"/>
      <c r="HN168" s="344"/>
      <c r="HO168" s="344"/>
      <c r="HP168" s="344"/>
      <c r="HQ168" s="344"/>
      <c r="HR168" s="344"/>
      <c r="HS168" s="344"/>
      <c r="HT168" s="344"/>
      <c r="HU168" s="344"/>
      <c r="HV168" s="344"/>
      <c r="HW168" s="344"/>
      <c r="HX168" s="344"/>
      <c r="HY168" s="344"/>
      <c r="HZ168" s="344"/>
      <c r="IA168" s="344"/>
      <c r="IB168" s="344"/>
      <c r="IC168" s="344"/>
      <c r="ID168" s="344"/>
    </row>
    <row r="169" spans="1:4085" s="79" customFormat="1" x14ac:dyDescent="0.2">
      <c r="A169" s="10"/>
      <c r="B169" s="2"/>
      <c r="C169"/>
      <c r="D169" s="4"/>
      <c r="E169" s="4"/>
      <c r="F169" s="1"/>
      <c r="G169" s="1"/>
      <c r="H169" s="1"/>
      <c r="I169" s="1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4"/>
      <c r="AI169" s="344"/>
      <c r="AJ169" s="344"/>
      <c r="AK169" s="344"/>
      <c r="AL169" s="344"/>
      <c r="AM169" s="344"/>
      <c r="AN169" s="344"/>
      <c r="AO169" s="344"/>
      <c r="AP169" s="344"/>
      <c r="AQ169" s="344"/>
      <c r="AR169" s="344"/>
      <c r="AS169" s="344"/>
      <c r="AT169" s="344"/>
      <c r="AU169" s="344"/>
      <c r="AV169" s="344"/>
      <c r="AW169" s="344"/>
      <c r="AX169" s="344"/>
      <c r="AY169" s="344"/>
      <c r="AZ169" s="344"/>
      <c r="BA169" s="344"/>
      <c r="BB169" s="344"/>
      <c r="BC169" s="344"/>
      <c r="BD169" s="344"/>
      <c r="BE169" s="344"/>
      <c r="BF169" s="344"/>
      <c r="BG169" s="344"/>
      <c r="BH169" s="344"/>
      <c r="BI169" s="344"/>
      <c r="BJ169" s="344"/>
      <c r="BK169" s="344"/>
      <c r="BL169" s="344"/>
      <c r="BM169" s="344"/>
      <c r="BN169" s="344"/>
      <c r="BO169" s="344"/>
      <c r="BP169" s="344"/>
      <c r="BQ169" s="344"/>
      <c r="BR169" s="344"/>
      <c r="BS169" s="344"/>
      <c r="BT169" s="344"/>
      <c r="BU169" s="344"/>
      <c r="BV169" s="344"/>
      <c r="BW169" s="344"/>
      <c r="BX169" s="344"/>
      <c r="BY169" s="344"/>
      <c r="BZ169" s="344"/>
      <c r="CA169" s="344"/>
      <c r="CB169" s="344"/>
      <c r="CC169" s="344"/>
      <c r="CD169" s="344"/>
      <c r="CE169" s="344"/>
      <c r="CF169" s="344"/>
      <c r="CG169" s="344"/>
      <c r="CH169" s="344"/>
      <c r="CI169" s="344"/>
      <c r="CJ169" s="344"/>
      <c r="CK169" s="344"/>
      <c r="CL169" s="344"/>
      <c r="CM169" s="344"/>
      <c r="CN169" s="344"/>
      <c r="CO169" s="344"/>
      <c r="CP169" s="344"/>
      <c r="CQ169" s="344"/>
      <c r="CR169" s="344"/>
      <c r="CS169" s="344"/>
      <c r="CT169" s="344"/>
      <c r="CU169" s="344"/>
      <c r="CV169" s="344"/>
      <c r="CW169" s="344"/>
      <c r="CX169" s="344"/>
      <c r="CY169" s="344"/>
      <c r="CZ169" s="344"/>
      <c r="DA169" s="344"/>
      <c r="DB169" s="344"/>
      <c r="DC169" s="344"/>
      <c r="DD169" s="344"/>
      <c r="DE169" s="344"/>
      <c r="DF169" s="344"/>
      <c r="DG169" s="344"/>
      <c r="DH169" s="344"/>
      <c r="DI169" s="344"/>
      <c r="DJ169" s="344"/>
      <c r="DK169" s="344"/>
      <c r="DL169" s="344"/>
      <c r="DM169" s="344"/>
      <c r="DN169" s="344"/>
      <c r="DO169" s="344"/>
      <c r="DP169" s="344"/>
      <c r="DQ169" s="344"/>
      <c r="DR169" s="344"/>
      <c r="DS169" s="344"/>
      <c r="DT169" s="344"/>
      <c r="DU169" s="344"/>
      <c r="DV169" s="344"/>
      <c r="DW169" s="344"/>
      <c r="DX169" s="344"/>
      <c r="DY169" s="344"/>
      <c r="DZ169" s="344"/>
      <c r="EA169" s="344"/>
      <c r="EB169" s="344"/>
      <c r="EC169" s="344"/>
      <c r="ED169" s="344"/>
      <c r="EE169" s="344"/>
      <c r="EF169" s="344"/>
      <c r="EG169" s="344"/>
      <c r="EH169" s="344"/>
      <c r="EI169" s="344"/>
      <c r="EJ169" s="344"/>
      <c r="EK169" s="344"/>
      <c r="EL169" s="344"/>
      <c r="EM169" s="344"/>
      <c r="EN169" s="344"/>
      <c r="EO169" s="344"/>
      <c r="EP169" s="344"/>
      <c r="EQ169" s="344"/>
      <c r="ER169" s="344"/>
      <c r="ES169" s="344"/>
      <c r="ET169" s="344"/>
      <c r="EU169" s="344"/>
      <c r="EV169" s="344"/>
      <c r="EW169" s="344"/>
      <c r="EX169" s="344"/>
      <c r="EY169" s="344"/>
      <c r="EZ169" s="344"/>
      <c r="FA169" s="344"/>
      <c r="FB169" s="344"/>
      <c r="FC169" s="344"/>
      <c r="FD169" s="344"/>
      <c r="FE169" s="344"/>
      <c r="FF169" s="344"/>
      <c r="FG169" s="344"/>
      <c r="FH169" s="344"/>
      <c r="FI169" s="344"/>
      <c r="FJ169" s="344"/>
      <c r="FK169" s="344"/>
      <c r="FL169" s="344"/>
      <c r="FM169" s="344"/>
      <c r="FN169" s="344"/>
      <c r="FO169" s="344"/>
      <c r="FP169" s="344"/>
      <c r="FQ169" s="344"/>
      <c r="FR169" s="344"/>
      <c r="FS169" s="344"/>
      <c r="FT169" s="344"/>
      <c r="FU169" s="344"/>
      <c r="FV169" s="344"/>
      <c r="FW169" s="344"/>
      <c r="FX169" s="344"/>
      <c r="FY169" s="344"/>
      <c r="FZ169" s="344"/>
      <c r="GA169" s="344"/>
      <c r="GB169" s="344"/>
      <c r="GC169" s="344"/>
      <c r="GD169" s="344"/>
      <c r="GE169" s="344"/>
      <c r="GF169" s="344"/>
      <c r="GG169" s="344"/>
      <c r="GH169" s="344"/>
      <c r="GI169" s="344"/>
      <c r="GJ169" s="344"/>
      <c r="GK169" s="344"/>
      <c r="GL169" s="344"/>
      <c r="GM169" s="344"/>
      <c r="GN169" s="344"/>
      <c r="GO169" s="344"/>
      <c r="GP169" s="344"/>
      <c r="GQ169" s="344"/>
      <c r="GR169" s="344"/>
      <c r="GS169" s="344"/>
      <c r="GT169" s="344"/>
      <c r="GU169" s="344"/>
      <c r="GV169" s="344"/>
      <c r="GW169" s="344"/>
      <c r="GX169" s="344"/>
      <c r="GY169" s="344"/>
      <c r="GZ169" s="344"/>
      <c r="HA169" s="344"/>
      <c r="HB169" s="344"/>
      <c r="HC169" s="344"/>
      <c r="HD169" s="344"/>
      <c r="HE169" s="344"/>
      <c r="HF169" s="344"/>
      <c r="HG169" s="344"/>
      <c r="HH169" s="344"/>
      <c r="HI169" s="344"/>
      <c r="HJ169" s="344"/>
      <c r="HK169" s="344"/>
      <c r="HL169" s="344"/>
      <c r="HM169" s="344"/>
      <c r="HN169" s="344"/>
      <c r="HO169" s="344"/>
      <c r="HP169" s="344"/>
      <c r="HQ169" s="344"/>
      <c r="HR169" s="344"/>
      <c r="HS169" s="344"/>
      <c r="HT169" s="344"/>
      <c r="HU169" s="344"/>
      <c r="HV169" s="344"/>
      <c r="HW169" s="344"/>
      <c r="HX169" s="344"/>
      <c r="HY169" s="344"/>
      <c r="HZ169" s="344"/>
      <c r="IA169" s="344"/>
      <c r="IB169" s="344"/>
      <c r="IC169" s="344"/>
      <c r="ID169" s="344"/>
    </row>
    <row r="170" spans="1:4085" s="172" customFormat="1" ht="72" customHeight="1" x14ac:dyDescent="0.2">
      <c r="A170" s="10"/>
      <c r="B170" s="2"/>
      <c r="C170"/>
      <c r="D170" s="4"/>
      <c r="E170" s="4"/>
      <c r="F170" s="1"/>
      <c r="G170" s="1"/>
      <c r="H170" s="1"/>
      <c r="I170" s="1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  <c r="AL170" s="345"/>
      <c r="AM170" s="345"/>
      <c r="AN170" s="345"/>
      <c r="AO170" s="345"/>
      <c r="AP170" s="345"/>
      <c r="AQ170" s="345"/>
      <c r="AR170" s="345"/>
      <c r="AS170" s="345"/>
      <c r="AT170" s="345"/>
      <c r="AU170" s="345"/>
      <c r="AV170" s="345"/>
      <c r="AW170" s="345"/>
      <c r="AX170" s="345"/>
      <c r="AY170" s="345"/>
      <c r="AZ170" s="345"/>
      <c r="BA170" s="345"/>
      <c r="BB170" s="345"/>
      <c r="BC170" s="345"/>
      <c r="BD170" s="345"/>
      <c r="BE170" s="345"/>
      <c r="BF170" s="345"/>
      <c r="BG170" s="345"/>
      <c r="BH170" s="345"/>
      <c r="BI170" s="345"/>
      <c r="BJ170" s="345"/>
      <c r="BK170" s="345"/>
      <c r="BL170" s="345"/>
      <c r="BM170" s="345"/>
      <c r="BN170" s="345"/>
      <c r="BO170" s="345"/>
      <c r="BP170" s="345"/>
      <c r="BQ170" s="345"/>
      <c r="BR170" s="345"/>
      <c r="BS170" s="345"/>
      <c r="BT170" s="345"/>
      <c r="BU170" s="345"/>
      <c r="BV170" s="345"/>
      <c r="BW170" s="345"/>
      <c r="BX170" s="345"/>
      <c r="BY170" s="345"/>
      <c r="BZ170" s="345"/>
      <c r="CA170" s="345"/>
      <c r="CB170" s="345"/>
      <c r="CC170" s="345"/>
      <c r="CD170" s="345"/>
      <c r="CE170" s="345"/>
      <c r="CF170" s="345"/>
      <c r="CG170" s="345"/>
      <c r="CH170" s="345"/>
      <c r="CI170" s="345"/>
      <c r="CJ170" s="345"/>
      <c r="CK170" s="345"/>
      <c r="CL170" s="345"/>
      <c r="CM170" s="345"/>
      <c r="CN170" s="345"/>
      <c r="CO170" s="345"/>
      <c r="CP170" s="345"/>
      <c r="CQ170" s="345"/>
      <c r="CR170" s="345"/>
      <c r="CS170" s="345"/>
      <c r="CT170" s="345"/>
      <c r="CU170" s="345"/>
      <c r="CV170" s="345"/>
      <c r="CW170" s="345"/>
      <c r="CX170" s="345"/>
      <c r="CY170" s="345"/>
      <c r="CZ170" s="345"/>
      <c r="DA170" s="345"/>
      <c r="DB170" s="345"/>
      <c r="DC170" s="345"/>
      <c r="DD170" s="345"/>
      <c r="DE170" s="345"/>
      <c r="DF170" s="345"/>
      <c r="DG170" s="345"/>
      <c r="DH170" s="345"/>
      <c r="DI170" s="345"/>
      <c r="DJ170" s="345"/>
      <c r="DK170" s="345"/>
      <c r="DL170" s="345"/>
      <c r="DM170" s="345"/>
      <c r="DN170" s="345"/>
      <c r="DO170" s="345"/>
      <c r="DP170" s="345"/>
      <c r="DQ170" s="345"/>
      <c r="DR170" s="345"/>
      <c r="DS170" s="345"/>
      <c r="DT170" s="345"/>
      <c r="DU170" s="345"/>
      <c r="DV170" s="345"/>
      <c r="DW170" s="345"/>
      <c r="DX170" s="345"/>
      <c r="DY170" s="345"/>
      <c r="DZ170" s="345"/>
      <c r="EA170" s="345"/>
      <c r="EB170" s="345"/>
      <c r="EC170" s="345"/>
      <c r="ED170" s="345"/>
      <c r="EE170" s="345"/>
      <c r="EF170" s="345"/>
      <c r="EG170" s="345"/>
      <c r="EH170" s="345"/>
      <c r="EI170" s="345"/>
      <c r="EJ170" s="345"/>
      <c r="EK170" s="345"/>
      <c r="EL170" s="345"/>
      <c r="EM170" s="345"/>
      <c r="EN170" s="345"/>
      <c r="EO170" s="345"/>
      <c r="EP170" s="345"/>
      <c r="EQ170" s="345"/>
      <c r="ER170" s="345"/>
      <c r="ES170" s="345"/>
      <c r="ET170" s="345"/>
      <c r="EU170" s="345"/>
      <c r="EV170" s="345"/>
      <c r="EW170" s="345"/>
      <c r="EX170" s="345"/>
      <c r="EY170" s="345"/>
      <c r="EZ170" s="345"/>
      <c r="FA170" s="345"/>
      <c r="FB170" s="345"/>
      <c r="FC170" s="345"/>
      <c r="FD170" s="345"/>
      <c r="FE170" s="345"/>
      <c r="FF170" s="345"/>
      <c r="FG170" s="345"/>
      <c r="FH170" s="345"/>
      <c r="FI170" s="345"/>
      <c r="FJ170" s="345"/>
      <c r="FK170" s="345"/>
      <c r="FL170" s="345"/>
      <c r="FM170" s="345"/>
      <c r="FN170" s="345"/>
      <c r="FO170" s="345"/>
      <c r="FP170" s="345"/>
      <c r="FQ170" s="345"/>
      <c r="FR170" s="345"/>
      <c r="FS170" s="345"/>
      <c r="FT170" s="345"/>
      <c r="FU170" s="345"/>
      <c r="FV170" s="345"/>
      <c r="FW170" s="345"/>
      <c r="FX170" s="345"/>
      <c r="FY170" s="345"/>
      <c r="FZ170" s="345"/>
      <c r="GA170" s="345"/>
      <c r="GB170" s="345"/>
      <c r="GC170" s="345"/>
      <c r="GD170" s="345"/>
      <c r="GE170" s="345"/>
      <c r="GF170" s="345"/>
      <c r="GG170" s="345"/>
      <c r="GH170" s="345"/>
      <c r="GI170" s="345"/>
      <c r="GJ170" s="345"/>
      <c r="GK170" s="345"/>
      <c r="GL170" s="345"/>
      <c r="GM170" s="345"/>
      <c r="GN170" s="345"/>
      <c r="GO170" s="345"/>
      <c r="GP170" s="345"/>
      <c r="GQ170" s="345"/>
      <c r="GR170" s="345"/>
      <c r="GS170" s="345"/>
      <c r="GT170" s="345"/>
      <c r="GU170" s="345"/>
      <c r="GV170" s="345"/>
      <c r="GW170" s="345"/>
      <c r="GX170" s="345"/>
      <c r="GY170" s="345"/>
      <c r="GZ170" s="345"/>
      <c r="HA170" s="345"/>
      <c r="HB170" s="345"/>
      <c r="HC170" s="345"/>
      <c r="HD170" s="345"/>
      <c r="HE170" s="345"/>
      <c r="HF170" s="345"/>
      <c r="HG170" s="345"/>
      <c r="HH170" s="345"/>
      <c r="HI170" s="345"/>
      <c r="HJ170" s="345"/>
      <c r="HK170" s="345"/>
      <c r="HL170" s="345"/>
      <c r="HM170" s="345"/>
      <c r="HN170" s="345"/>
      <c r="HO170" s="345"/>
      <c r="HP170" s="345"/>
      <c r="HQ170" s="345"/>
      <c r="HR170" s="345"/>
      <c r="HS170" s="345"/>
      <c r="HT170" s="345"/>
      <c r="HU170" s="345"/>
      <c r="HV170" s="345"/>
      <c r="HW170" s="345"/>
      <c r="HX170" s="345"/>
      <c r="HY170" s="345"/>
      <c r="HZ170" s="345"/>
      <c r="IA170" s="345"/>
      <c r="IB170" s="345"/>
      <c r="IC170" s="345"/>
      <c r="ID170" s="345"/>
    </row>
    <row r="171" spans="1:4085" s="170" customFormat="1" ht="25.5" x14ac:dyDescent="0.2">
      <c r="A171" s="10"/>
      <c r="B171" s="2"/>
      <c r="C171"/>
      <c r="D171" s="4"/>
      <c r="E171" s="4"/>
      <c r="F171" s="1"/>
      <c r="G171" s="1"/>
      <c r="H171" s="1"/>
      <c r="I171" s="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/>
      <c r="AG171" s="391"/>
      <c r="AH171" s="391"/>
      <c r="AI171" s="391"/>
      <c r="AJ171" s="391"/>
      <c r="AK171" s="391"/>
      <c r="AL171" s="391"/>
      <c r="AM171" s="391"/>
      <c r="AN171" s="391"/>
      <c r="AO171" s="391"/>
      <c r="AP171" s="391"/>
      <c r="AQ171" s="391"/>
      <c r="AR171" s="391"/>
      <c r="AS171" s="391"/>
      <c r="AT171" s="391"/>
      <c r="AU171" s="391"/>
      <c r="AV171" s="391"/>
      <c r="AW171" s="391"/>
      <c r="AX171" s="391"/>
      <c r="AY171" s="391"/>
      <c r="AZ171" s="391"/>
      <c r="BA171" s="391"/>
      <c r="BB171" s="391"/>
      <c r="BC171" s="391"/>
      <c r="BD171" s="391"/>
      <c r="BE171" s="391"/>
      <c r="BF171" s="391"/>
      <c r="BG171" s="391"/>
      <c r="BH171" s="391"/>
      <c r="BI171" s="391"/>
      <c r="BJ171" s="391"/>
      <c r="BK171" s="391"/>
      <c r="BL171" s="391"/>
      <c r="BM171" s="391"/>
      <c r="BN171" s="391"/>
      <c r="BO171" s="391"/>
      <c r="BP171" s="391"/>
      <c r="BQ171" s="391"/>
      <c r="BR171" s="391"/>
      <c r="BS171" s="391"/>
      <c r="BT171" s="391"/>
      <c r="BU171" s="391"/>
      <c r="BV171" s="391"/>
      <c r="BW171" s="391"/>
      <c r="BX171" s="391"/>
      <c r="BY171" s="391"/>
      <c r="BZ171" s="391"/>
      <c r="CA171" s="391"/>
      <c r="CB171" s="391"/>
      <c r="CC171" s="391"/>
      <c r="CD171" s="391"/>
      <c r="CE171" s="391"/>
      <c r="CF171" s="391"/>
      <c r="CG171" s="391"/>
      <c r="CH171" s="391"/>
      <c r="CI171" s="391"/>
      <c r="CJ171" s="391"/>
      <c r="CK171" s="391"/>
      <c r="CL171" s="391"/>
      <c r="CM171" s="391"/>
      <c r="CN171" s="391"/>
      <c r="CO171" s="391"/>
      <c r="CP171" s="391"/>
      <c r="CQ171" s="391"/>
      <c r="CR171" s="391"/>
      <c r="CS171" s="391"/>
      <c r="CT171" s="391"/>
      <c r="CU171" s="391"/>
      <c r="CV171" s="391"/>
      <c r="CW171" s="391"/>
      <c r="CX171" s="391"/>
      <c r="CY171" s="391"/>
      <c r="CZ171" s="391"/>
      <c r="DA171" s="391"/>
      <c r="DB171" s="391"/>
      <c r="DC171" s="391"/>
      <c r="DD171" s="391"/>
      <c r="DE171" s="391"/>
      <c r="DF171" s="391"/>
      <c r="DG171" s="391"/>
      <c r="DH171" s="391"/>
      <c r="DI171" s="391"/>
      <c r="DJ171" s="391"/>
      <c r="DK171" s="391"/>
      <c r="DL171" s="391"/>
      <c r="DM171" s="391"/>
      <c r="DN171" s="391"/>
      <c r="DO171" s="391"/>
      <c r="DP171" s="391"/>
      <c r="DQ171" s="391"/>
      <c r="DR171" s="391"/>
      <c r="DS171" s="391"/>
      <c r="DT171" s="391"/>
      <c r="DU171" s="391"/>
      <c r="DV171" s="391"/>
      <c r="DW171" s="391"/>
      <c r="DX171" s="391"/>
      <c r="DY171" s="391"/>
      <c r="DZ171" s="391"/>
      <c r="EA171" s="391"/>
      <c r="EB171" s="391"/>
      <c r="EC171" s="391"/>
      <c r="ED171" s="391"/>
      <c r="EE171" s="391"/>
      <c r="EF171" s="391"/>
      <c r="EG171" s="391"/>
      <c r="EH171" s="391"/>
      <c r="EI171" s="391"/>
      <c r="EJ171" s="391"/>
      <c r="EK171" s="391"/>
      <c r="EL171" s="391"/>
      <c r="EM171" s="391"/>
      <c r="EN171" s="391"/>
      <c r="EO171" s="391"/>
      <c r="EP171" s="391"/>
      <c r="EQ171" s="391"/>
      <c r="ER171" s="391"/>
      <c r="ES171" s="391"/>
      <c r="ET171" s="391"/>
      <c r="EU171" s="391"/>
      <c r="EV171" s="391"/>
      <c r="EW171" s="391"/>
      <c r="EX171" s="391"/>
      <c r="EY171" s="391"/>
      <c r="EZ171" s="391"/>
      <c r="FA171" s="391"/>
      <c r="FB171" s="391"/>
      <c r="FC171" s="391"/>
      <c r="FD171" s="391"/>
      <c r="FE171" s="391"/>
      <c r="FF171" s="391"/>
      <c r="FG171" s="391"/>
      <c r="FH171" s="391"/>
      <c r="FI171" s="391"/>
      <c r="FJ171" s="391"/>
      <c r="FK171" s="391"/>
      <c r="FL171" s="391"/>
      <c r="FM171" s="391"/>
      <c r="FN171" s="391"/>
      <c r="FO171" s="391"/>
      <c r="FP171" s="391"/>
      <c r="FQ171" s="391"/>
      <c r="FR171" s="391"/>
      <c r="FS171" s="391"/>
      <c r="FT171" s="391"/>
      <c r="FU171" s="391"/>
      <c r="FV171" s="391"/>
      <c r="FW171" s="391"/>
      <c r="FX171" s="391"/>
      <c r="FY171" s="391"/>
      <c r="FZ171" s="391"/>
      <c r="GA171" s="391"/>
      <c r="GB171" s="391"/>
      <c r="GC171" s="391"/>
      <c r="GD171" s="391"/>
      <c r="GE171" s="391"/>
      <c r="GF171" s="391"/>
      <c r="GG171" s="391"/>
      <c r="GH171" s="391"/>
      <c r="GI171" s="391"/>
      <c r="GJ171" s="391"/>
      <c r="GK171" s="391"/>
      <c r="GL171" s="391"/>
      <c r="GM171" s="391"/>
      <c r="GN171" s="391"/>
      <c r="GO171" s="391"/>
      <c r="GP171" s="391"/>
      <c r="GQ171" s="391"/>
      <c r="GR171" s="391"/>
      <c r="GS171" s="391"/>
      <c r="GT171" s="391"/>
      <c r="GU171" s="391"/>
      <c r="GV171" s="391"/>
      <c r="GW171" s="391"/>
      <c r="GX171" s="391"/>
      <c r="GY171" s="391"/>
      <c r="GZ171" s="391"/>
      <c r="HA171" s="391"/>
      <c r="HB171" s="391"/>
      <c r="HC171" s="391"/>
      <c r="HD171" s="391"/>
      <c r="HE171" s="391"/>
      <c r="HF171" s="391"/>
      <c r="HG171" s="391"/>
      <c r="HH171" s="391"/>
      <c r="HI171" s="391"/>
      <c r="HJ171" s="391"/>
      <c r="HK171" s="391"/>
      <c r="HL171" s="391"/>
      <c r="HM171" s="391"/>
      <c r="HN171" s="391"/>
      <c r="HO171" s="391"/>
      <c r="HP171" s="391"/>
      <c r="HQ171" s="391"/>
      <c r="HR171" s="391"/>
      <c r="HS171" s="391"/>
      <c r="HT171" s="391"/>
      <c r="HU171" s="391"/>
      <c r="HV171" s="391"/>
      <c r="HW171" s="391"/>
      <c r="HX171" s="391"/>
      <c r="HY171" s="391"/>
      <c r="HZ171" s="391"/>
      <c r="IA171" s="391"/>
      <c r="IB171" s="391"/>
      <c r="IC171" s="391"/>
      <c r="ID171" s="391"/>
      <c r="IE171" s="383"/>
      <c r="IF171" s="383"/>
      <c r="IG171" s="383"/>
      <c r="IH171" s="383"/>
      <c r="II171" s="383"/>
      <c r="IJ171" s="383"/>
      <c r="IK171" s="383"/>
      <c r="IL171" s="383"/>
      <c r="IM171" s="383"/>
      <c r="IN171" s="382"/>
      <c r="IO171" s="383"/>
      <c r="IP171" s="383"/>
      <c r="IQ171" s="383"/>
      <c r="IR171" s="383"/>
      <c r="IS171" s="383"/>
      <c r="IT171" s="383"/>
      <c r="IU171" s="383"/>
      <c r="IV171" s="383"/>
      <c r="IW171" s="383"/>
      <c r="IX171" s="383"/>
      <c r="IY171" s="383"/>
      <c r="IZ171" s="383"/>
      <c r="JA171" s="383"/>
      <c r="JB171" s="383"/>
      <c r="JC171" s="383"/>
      <c r="JD171" s="383"/>
      <c r="JE171" s="382"/>
      <c r="JF171" s="383"/>
      <c r="JG171" s="383"/>
      <c r="JH171" s="383"/>
      <c r="JI171" s="383"/>
      <c r="JJ171" s="383"/>
      <c r="JK171" s="383"/>
      <c r="JL171" s="383"/>
      <c r="JM171" s="383"/>
      <c r="JN171" s="383"/>
      <c r="JO171" s="383"/>
      <c r="JP171" s="383"/>
      <c r="JQ171" s="383"/>
      <c r="JR171" s="383"/>
      <c r="JS171" s="383"/>
      <c r="JT171" s="383"/>
      <c r="JU171" s="383"/>
      <c r="JV171" s="382"/>
      <c r="JW171" s="383"/>
      <c r="JX171" s="383"/>
      <c r="JY171" s="383"/>
      <c r="JZ171" s="383"/>
      <c r="KA171" s="383"/>
      <c r="KB171" s="383"/>
      <c r="KC171" s="383"/>
      <c r="KD171" s="383"/>
      <c r="KE171" s="383"/>
      <c r="KF171" s="383"/>
      <c r="KG171" s="383"/>
      <c r="KH171" s="383"/>
      <c r="KI171" s="383"/>
      <c r="KJ171" s="383"/>
      <c r="KK171" s="383"/>
      <c r="KL171" s="383"/>
      <c r="KM171" s="382"/>
      <c r="KN171" s="383"/>
      <c r="KO171" s="383"/>
      <c r="KP171" s="383"/>
      <c r="KQ171" s="383"/>
      <c r="KR171" s="383"/>
      <c r="KS171" s="383"/>
      <c r="KT171" s="383"/>
      <c r="KU171" s="383"/>
      <c r="KV171" s="383"/>
      <c r="KW171" s="383"/>
      <c r="KX171" s="383"/>
      <c r="KY171" s="383"/>
      <c r="KZ171" s="383"/>
      <c r="LA171" s="383"/>
      <c r="LB171" s="383"/>
      <c r="LC171" s="383"/>
      <c r="LD171" s="382"/>
      <c r="LE171" s="383"/>
      <c r="LF171" s="383"/>
      <c r="LG171" s="383"/>
      <c r="LH171" s="383"/>
      <c r="LI171" s="383"/>
      <c r="LJ171" s="383"/>
      <c r="LK171" s="383"/>
      <c r="LL171" s="383"/>
      <c r="LM171" s="383"/>
      <c r="LN171" s="383"/>
      <c r="LO171" s="383"/>
      <c r="LP171" s="383"/>
      <c r="LQ171" s="383"/>
      <c r="LR171" s="383"/>
      <c r="LS171" s="383"/>
      <c r="LT171" s="383"/>
      <c r="LU171" s="382"/>
      <c r="LV171" s="383"/>
      <c r="LW171" s="383"/>
      <c r="LX171" s="383"/>
      <c r="LY171" s="383"/>
      <c r="LZ171" s="383"/>
      <c r="MA171" s="383"/>
      <c r="MB171" s="383"/>
      <c r="MC171" s="383"/>
      <c r="MD171" s="383"/>
      <c r="ME171" s="383"/>
      <c r="MF171" s="383"/>
      <c r="MG171" s="383"/>
      <c r="MH171" s="383"/>
      <c r="MI171" s="383"/>
      <c r="MJ171" s="383"/>
      <c r="MK171" s="383"/>
      <c r="ML171" s="382"/>
      <c r="MM171" s="383"/>
      <c r="MN171" s="383"/>
      <c r="MO171" s="383"/>
      <c r="MP171" s="383"/>
      <c r="MQ171" s="383"/>
      <c r="MR171" s="383"/>
      <c r="MS171" s="383"/>
      <c r="MT171" s="383"/>
      <c r="MU171" s="383"/>
      <c r="MV171" s="383"/>
      <c r="MW171" s="383"/>
      <c r="MX171" s="383"/>
      <c r="MY171" s="383"/>
      <c r="MZ171" s="383"/>
      <c r="NA171" s="383"/>
      <c r="NB171" s="383"/>
      <c r="NC171" s="382"/>
      <c r="ND171" s="383"/>
      <c r="NE171" s="383"/>
      <c r="NF171" s="383"/>
      <c r="NG171" s="383"/>
      <c r="NH171" s="383"/>
      <c r="NI171" s="383"/>
      <c r="NJ171" s="383"/>
      <c r="NK171" s="383"/>
      <c r="NL171" s="383"/>
      <c r="NM171" s="383"/>
      <c r="NN171" s="383"/>
      <c r="NO171" s="383"/>
      <c r="NP171" s="383"/>
      <c r="NQ171" s="383"/>
      <c r="NR171" s="383"/>
      <c r="NS171" s="383"/>
      <c r="NT171" s="382"/>
      <c r="NU171" s="383"/>
      <c r="NV171" s="383"/>
      <c r="NW171" s="383"/>
      <c r="NX171" s="383"/>
      <c r="NY171" s="383"/>
      <c r="NZ171" s="383"/>
      <c r="OA171" s="383"/>
      <c r="OB171" s="383"/>
      <c r="OC171" s="383"/>
      <c r="OD171" s="383"/>
      <c r="OE171" s="383"/>
      <c r="OF171" s="383"/>
      <c r="OG171" s="383"/>
      <c r="OH171" s="383"/>
      <c r="OI171" s="383"/>
      <c r="OJ171" s="383"/>
      <c r="OK171" s="382"/>
      <c r="OL171" s="383"/>
      <c r="OM171" s="383"/>
      <c r="ON171" s="383"/>
      <c r="OO171" s="383"/>
      <c r="OP171" s="383"/>
      <c r="OQ171" s="383"/>
      <c r="OR171" s="383"/>
      <c r="OS171" s="383"/>
      <c r="OT171" s="383"/>
      <c r="OU171" s="383"/>
      <c r="OV171" s="383"/>
      <c r="OW171" s="383"/>
      <c r="OX171" s="383"/>
      <c r="OY171" s="383"/>
      <c r="OZ171" s="383"/>
      <c r="PA171" s="383"/>
      <c r="PB171" s="382"/>
      <c r="PC171" s="383"/>
      <c r="PD171" s="383"/>
      <c r="PE171" s="383"/>
      <c r="PF171" s="383"/>
      <c r="PG171" s="383"/>
      <c r="PH171" s="383"/>
      <c r="PI171" s="383"/>
      <c r="PJ171" s="383"/>
      <c r="PK171" s="383"/>
      <c r="PL171" s="383"/>
      <c r="PM171" s="383"/>
      <c r="PN171" s="383"/>
      <c r="PO171" s="383"/>
      <c r="PP171" s="383"/>
      <c r="PQ171" s="383"/>
      <c r="PR171" s="383"/>
      <c r="PS171" s="382"/>
      <c r="PT171" s="383"/>
      <c r="PU171" s="383"/>
      <c r="PV171" s="383"/>
      <c r="PW171" s="383"/>
      <c r="PX171" s="383"/>
      <c r="PY171" s="383"/>
      <c r="PZ171" s="383"/>
      <c r="QA171" s="383"/>
      <c r="QB171" s="383"/>
      <c r="QC171" s="383"/>
      <c r="QD171" s="383"/>
      <c r="QE171" s="383"/>
      <c r="QF171" s="383"/>
      <c r="QG171" s="383"/>
      <c r="QH171" s="383"/>
      <c r="QI171" s="383"/>
      <c r="QJ171" s="382"/>
      <c r="QK171" s="383"/>
      <c r="QL171" s="383"/>
      <c r="QM171" s="383"/>
      <c r="QN171" s="383"/>
      <c r="QO171" s="383"/>
      <c r="QP171" s="383"/>
      <c r="QQ171" s="383"/>
      <c r="QR171" s="383"/>
      <c r="QS171" s="383"/>
      <c r="QT171" s="383"/>
      <c r="QU171" s="383"/>
      <c r="QV171" s="383"/>
      <c r="QW171" s="383"/>
      <c r="QX171" s="383"/>
      <c r="QY171" s="383"/>
      <c r="QZ171" s="383"/>
      <c r="RA171" s="382"/>
      <c r="RB171" s="383"/>
      <c r="RC171" s="383"/>
      <c r="RD171" s="383"/>
      <c r="RE171" s="383"/>
      <c r="RF171" s="383"/>
      <c r="RG171" s="383"/>
      <c r="RH171" s="383"/>
      <c r="RI171" s="383"/>
      <c r="RJ171" s="383"/>
      <c r="RK171" s="383"/>
      <c r="RL171" s="383"/>
      <c r="RM171" s="383"/>
      <c r="RN171" s="383"/>
      <c r="RO171" s="383"/>
      <c r="RP171" s="383"/>
      <c r="RQ171" s="383"/>
      <c r="RR171" s="382"/>
      <c r="RS171" s="383"/>
      <c r="RT171" s="383"/>
      <c r="RU171" s="383"/>
      <c r="RV171" s="383"/>
      <c r="RW171" s="383"/>
      <c r="RX171" s="383"/>
      <c r="RY171" s="383"/>
      <c r="RZ171" s="383"/>
      <c r="SA171" s="383"/>
      <c r="SB171" s="383"/>
      <c r="SC171" s="383"/>
      <c r="SD171" s="383"/>
      <c r="SE171" s="383"/>
      <c r="SF171" s="383"/>
      <c r="SG171" s="383"/>
      <c r="SH171" s="383"/>
      <c r="SI171" s="382"/>
      <c r="SJ171" s="383"/>
      <c r="SK171" s="383"/>
      <c r="SL171" s="383"/>
      <c r="SM171" s="383"/>
      <c r="SN171" s="383"/>
      <c r="SO171" s="383"/>
      <c r="SP171" s="383"/>
      <c r="SQ171" s="383"/>
      <c r="SR171" s="383"/>
      <c r="SS171" s="383"/>
      <c r="ST171" s="383"/>
      <c r="SU171" s="383"/>
      <c r="SV171" s="383"/>
      <c r="SW171" s="383"/>
      <c r="SX171" s="383"/>
      <c r="SY171" s="383"/>
      <c r="SZ171" s="382"/>
      <c r="TA171" s="383"/>
      <c r="TB171" s="383"/>
      <c r="TC171" s="383"/>
      <c r="TD171" s="383"/>
      <c r="TE171" s="383"/>
      <c r="TF171" s="383"/>
      <c r="TG171" s="383"/>
      <c r="TH171" s="383"/>
      <c r="TI171" s="383"/>
      <c r="TJ171" s="383"/>
      <c r="TK171" s="383"/>
      <c r="TL171" s="383"/>
      <c r="TM171" s="383"/>
      <c r="TN171" s="383"/>
      <c r="TO171" s="383"/>
      <c r="TP171" s="383"/>
      <c r="TQ171" s="382"/>
      <c r="TR171" s="383"/>
      <c r="TS171" s="383"/>
      <c r="TT171" s="383"/>
      <c r="TU171" s="383"/>
      <c r="TV171" s="383"/>
      <c r="TW171" s="383"/>
      <c r="TX171" s="383"/>
      <c r="TY171" s="383"/>
      <c r="TZ171" s="383"/>
      <c r="UA171" s="383"/>
      <c r="UB171" s="383"/>
      <c r="UC171" s="383"/>
      <c r="UD171" s="383"/>
      <c r="UE171" s="383"/>
      <c r="UF171" s="383"/>
      <c r="UG171" s="383"/>
      <c r="UH171" s="382"/>
      <c r="UI171" s="383"/>
      <c r="UJ171" s="383"/>
      <c r="UK171" s="383"/>
      <c r="UL171" s="383"/>
      <c r="UM171" s="383"/>
      <c r="UN171" s="383"/>
      <c r="UO171" s="383"/>
      <c r="UP171" s="383"/>
      <c r="UQ171" s="383"/>
      <c r="UR171" s="383"/>
      <c r="US171" s="383"/>
      <c r="UT171" s="383"/>
      <c r="UU171" s="383"/>
      <c r="UV171" s="383"/>
      <c r="UW171" s="383"/>
      <c r="UX171" s="383"/>
      <c r="UY171" s="382"/>
      <c r="UZ171" s="383"/>
      <c r="VA171" s="383"/>
      <c r="VB171" s="383"/>
      <c r="VC171" s="383"/>
      <c r="VD171" s="383"/>
      <c r="VE171" s="383"/>
      <c r="VF171" s="383"/>
      <c r="VG171" s="383"/>
      <c r="VH171" s="383"/>
      <c r="VI171" s="383"/>
      <c r="VJ171" s="383"/>
      <c r="VK171" s="383"/>
      <c r="VL171" s="383"/>
      <c r="VM171" s="383"/>
      <c r="VN171" s="383"/>
      <c r="VO171" s="383"/>
      <c r="VP171" s="382"/>
      <c r="VQ171" s="383"/>
      <c r="VR171" s="383"/>
      <c r="VS171" s="383"/>
      <c r="VT171" s="383"/>
      <c r="VU171" s="383"/>
      <c r="VV171" s="383"/>
      <c r="VW171" s="383"/>
      <c r="VX171" s="383"/>
      <c r="VY171" s="383"/>
      <c r="VZ171" s="383"/>
      <c r="WA171" s="383"/>
      <c r="WB171" s="383"/>
      <c r="WC171" s="383"/>
      <c r="WD171" s="383"/>
      <c r="WE171" s="383"/>
      <c r="WF171" s="383"/>
      <c r="WG171" s="382"/>
      <c r="WH171" s="383"/>
      <c r="WI171" s="383"/>
      <c r="WJ171" s="383"/>
      <c r="WK171" s="383"/>
      <c r="WL171" s="383"/>
      <c r="WM171" s="383"/>
      <c r="WN171" s="383"/>
      <c r="WO171" s="383"/>
      <c r="WP171" s="383"/>
      <c r="WQ171" s="383"/>
      <c r="WR171" s="383"/>
      <c r="WS171" s="383"/>
      <c r="WT171" s="383"/>
      <c r="WU171" s="383"/>
      <c r="WV171" s="383"/>
      <c r="WW171" s="383"/>
      <c r="WX171" s="382"/>
      <c r="WY171" s="383"/>
      <c r="WZ171" s="383"/>
      <c r="XA171" s="383"/>
      <c r="XB171" s="383"/>
      <c r="XC171" s="383"/>
      <c r="XD171" s="383"/>
      <c r="XE171" s="383"/>
      <c r="XF171" s="383"/>
      <c r="XG171" s="383"/>
      <c r="XH171" s="383"/>
      <c r="XI171" s="383"/>
      <c r="XJ171" s="383"/>
      <c r="XK171" s="383"/>
      <c r="XL171" s="383"/>
      <c r="XM171" s="383"/>
      <c r="XN171" s="383"/>
      <c r="XO171" s="382"/>
      <c r="XP171" s="383"/>
      <c r="XQ171" s="383"/>
      <c r="XR171" s="383"/>
      <c r="XS171" s="383"/>
      <c r="XT171" s="383"/>
      <c r="XU171" s="383"/>
      <c r="XV171" s="383"/>
      <c r="XW171" s="383"/>
      <c r="XX171" s="383"/>
      <c r="XY171" s="383"/>
      <c r="XZ171" s="383"/>
      <c r="YA171" s="383"/>
      <c r="YB171" s="383"/>
      <c r="YC171" s="383"/>
      <c r="YD171" s="383"/>
      <c r="YE171" s="383"/>
      <c r="YF171" s="382"/>
      <c r="YG171" s="383"/>
      <c r="YH171" s="383"/>
      <c r="YI171" s="383"/>
      <c r="YJ171" s="383"/>
      <c r="YK171" s="383"/>
      <c r="YL171" s="383"/>
      <c r="YM171" s="383"/>
      <c r="YN171" s="383"/>
      <c r="YO171" s="383"/>
      <c r="YP171" s="383"/>
      <c r="YQ171" s="383"/>
      <c r="YR171" s="383"/>
      <c r="YS171" s="383"/>
      <c r="YT171" s="383"/>
      <c r="YU171" s="383"/>
      <c r="YV171" s="383"/>
      <c r="YW171" s="382"/>
      <c r="YX171" s="383"/>
      <c r="YY171" s="383"/>
      <c r="YZ171" s="383"/>
      <c r="ZA171" s="383"/>
      <c r="ZB171" s="383"/>
      <c r="ZC171" s="383"/>
      <c r="ZD171" s="383"/>
      <c r="ZE171" s="383"/>
      <c r="ZF171" s="383"/>
      <c r="ZG171" s="383"/>
      <c r="ZH171" s="383"/>
      <c r="ZI171" s="383"/>
      <c r="ZJ171" s="383"/>
      <c r="ZK171" s="383"/>
      <c r="ZL171" s="383"/>
      <c r="ZM171" s="383"/>
      <c r="ZN171" s="382"/>
      <c r="ZO171" s="383"/>
      <c r="ZP171" s="383"/>
      <c r="ZQ171" s="383"/>
      <c r="ZR171" s="383"/>
      <c r="ZS171" s="383"/>
      <c r="ZT171" s="383"/>
      <c r="ZU171" s="383"/>
      <c r="ZV171" s="383"/>
      <c r="ZW171" s="383"/>
      <c r="ZX171" s="383"/>
      <c r="ZY171" s="383"/>
      <c r="ZZ171" s="383"/>
      <c r="AAA171" s="383"/>
      <c r="AAB171" s="383"/>
      <c r="AAC171" s="383"/>
      <c r="AAD171" s="383"/>
      <c r="AAE171" s="382"/>
      <c r="AAF171" s="383"/>
      <c r="AAG171" s="383"/>
      <c r="AAH171" s="383"/>
      <c r="AAI171" s="383"/>
      <c r="AAJ171" s="383"/>
      <c r="AAK171" s="383"/>
      <c r="AAL171" s="383"/>
      <c r="AAM171" s="383"/>
      <c r="AAN171" s="383"/>
      <c r="AAO171" s="383"/>
      <c r="AAP171" s="383"/>
      <c r="AAQ171" s="383"/>
      <c r="AAR171" s="383"/>
      <c r="AAS171" s="383"/>
      <c r="AAT171" s="383"/>
      <c r="AAU171" s="383"/>
      <c r="AAV171" s="382"/>
      <c r="AAW171" s="383"/>
      <c r="AAX171" s="383"/>
      <c r="AAY171" s="383"/>
      <c r="AAZ171" s="383"/>
      <c r="ABA171" s="383"/>
      <c r="ABB171" s="383"/>
      <c r="ABC171" s="383"/>
      <c r="ABD171" s="383"/>
      <c r="ABE171" s="383"/>
      <c r="ABF171" s="383"/>
      <c r="ABG171" s="383"/>
      <c r="ABH171" s="383"/>
      <c r="ABI171" s="383"/>
      <c r="ABJ171" s="383"/>
      <c r="ABK171" s="383"/>
      <c r="ABL171" s="383"/>
      <c r="ABM171" s="382"/>
      <c r="ABN171" s="383"/>
      <c r="ABO171" s="383"/>
      <c r="ABP171" s="383"/>
      <c r="ABQ171" s="383"/>
      <c r="ABR171" s="383"/>
      <c r="ABS171" s="383"/>
      <c r="ABT171" s="383"/>
      <c r="ABU171" s="383"/>
      <c r="ABV171" s="383"/>
      <c r="ABW171" s="383"/>
      <c r="ABX171" s="383"/>
      <c r="ABY171" s="383"/>
      <c r="ABZ171" s="383"/>
      <c r="ACA171" s="383"/>
      <c r="ACB171" s="383"/>
      <c r="ACC171" s="383"/>
      <c r="ACD171" s="382"/>
      <c r="ACE171" s="383"/>
      <c r="ACF171" s="383"/>
      <c r="ACG171" s="383"/>
      <c r="ACH171" s="383"/>
      <c r="ACI171" s="383"/>
      <c r="ACJ171" s="383"/>
      <c r="ACK171" s="383"/>
      <c r="ACL171" s="383"/>
      <c r="ACM171" s="383"/>
      <c r="ACN171" s="383"/>
      <c r="ACO171" s="383"/>
      <c r="ACP171" s="383"/>
      <c r="ACQ171" s="383"/>
      <c r="ACR171" s="383"/>
      <c r="ACS171" s="383"/>
      <c r="ACT171" s="383"/>
      <c r="ACU171" s="382"/>
      <c r="ACV171" s="383"/>
      <c r="ACW171" s="383"/>
      <c r="ACX171" s="383"/>
      <c r="ACY171" s="383"/>
      <c r="ACZ171" s="383"/>
      <c r="ADA171" s="383"/>
      <c r="ADB171" s="383"/>
      <c r="ADC171" s="383"/>
      <c r="ADD171" s="383"/>
      <c r="ADE171" s="383"/>
      <c r="ADF171" s="383"/>
      <c r="ADG171" s="383"/>
      <c r="ADH171" s="383"/>
      <c r="ADI171" s="383"/>
      <c r="ADJ171" s="383"/>
      <c r="ADK171" s="383"/>
      <c r="ADL171" s="382"/>
      <c r="ADM171" s="383"/>
      <c r="ADN171" s="383"/>
      <c r="ADO171" s="383"/>
      <c r="ADP171" s="383"/>
      <c r="ADQ171" s="383"/>
      <c r="ADR171" s="383"/>
      <c r="ADS171" s="383"/>
      <c r="ADT171" s="383"/>
      <c r="ADU171" s="383"/>
      <c r="ADV171" s="383"/>
      <c r="ADW171" s="383"/>
      <c r="ADX171" s="383"/>
      <c r="ADY171" s="383"/>
      <c r="ADZ171" s="383"/>
      <c r="AEA171" s="383"/>
      <c r="AEB171" s="383"/>
      <c r="AEC171" s="382"/>
      <c r="AED171" s="383"/>
      <c r="AEE171" s="383"/>
      <c r="AEF171" s="383"/>
      <c r="AEG171" s="383"/>
      <c r="AEH171" s="383"/>
      <c r="AEI171" s="383"/>
      <c r="AEJ171" s="383"/>
      <c r="AEK171" s="383"/>
      <c r="AEL171" s="383"/>
      <c r="AEM171" s="383"/>
      <c r="AEN171" s="383"/>
      <c r="AEO171" s="383"/>
      <c r="AEP171" s="383"/>
      <c r="AEQ171" s="383"/>
      <c r="AER171" s="383"/>
      <c r="AES171" s="383"/>
      <c r="AET171" s="382"/>
      <c r="AEU171" s="383"/>
      <c r="AEV171" s="383"/>
      <c r="AEW171" s="383"/>
      <c r="AEX171" s="383"/>
      <c r="AEY171" s="383"/>
      <c r="AEZ171" s="383"/>
      <c r="AFA171" s="383"/>
      <c r="AFB171" s="383"/>
      <c r="AFC171" s="383"/>
      <c r="AFD171" s="383"/>
      <c r="AFE171" s="383"/>
      <c r="AFF171" s="383"/>
      <c r="AFG171" s="383"/>
      <c r="AFH171" s="383"/>
      <c r="AFI171" s="383"/>
      <c r="AFJ171" s="383"/>
      <c r="AFK171" s="382"/>
      <c r="AFL171" s="383"/>
      <c r="AFM171" s="383"/>
      <c r="AFN171" s="383"/>
      <c r="AFO171" s="383"/>
      <c r="AFP171" s="383"/>
      <c r="AFQ171" s="383"/>
      <c r="AFR171" s="383"/>
      <c r="AFS171" s="383"/>
      <c r="AFT171" s="383"/>
      <c r="AFU171" s="383"/>
      <c r="AFV171" s="383"/>
      <c r="AFW171" s="383"/>
      <c r="AFX171" s="383"/>
      <c r="AFY171" s="383"/>
      <c r="AFZ171" s="383"/>
      <c r="AGA171" s="383"/>
      <c r="AGB171" s="382"/>
      <c r="AGC171" s="383"/>
      <c r="AGD171" s="383"/>
      <c r="AGE171" s="383"/>
      <c r="AGF171" s="383"/>
      <c r="AGG171" s="383"/>
      <c r="AGH171" s="383"/>
      <c r="AGI171" s="383"/>
      <c r="AGJ171" s="383"/>
      <c r="AGK171" s="383"/>
      <c r="AGL171" s="383"/>
      <c r="AGM171" s="383"/>
      <c r="AGN171" s="383"/>
      <c r="AGO171" s="383"/>
      <c r="AGP171" s="383"/>
      <c r="AGQ171" s="383"/>
      <c r="AGR171" s="383"/>
      <c r="AGS171" s="382"/>
      <c r="AGT171" s="383"/>
      <c r="AGU171" s="383"/>
      <c r="AGV171" s="383"/>
      <c r="AGW171" s="383"/>
      <c r="AGX171" s="383"/>
      <c r="AGY171" s="383"/>
      <c r="AGZ171" s="383"/>
      <c r="AHA171" s="383"/>
      <c r="AHB171" s="383"/>
      <c r="AHC171" s="383"/>
      <c r="AHD171" s="383"/>
      <c r="AHE171" s="383"/>
      <c r="AHF171" s="383"/>
      <c r="AHG171" s="383"/>
      <c r="AHH171" s="383"/>
      <c r="AHI171" s="383"/>
      <c r="AHJ171" s="382"/>
      <c r="AHK171" s="383"/>
      <c r="AHL171" s="383"/>
      <c r="AHM171" s="383"/>
      <c r="AHN171" s="383"/>
      <c r="AHO171" s="383"/>
      <c r="AHP171" s="383"/>
      <c r="AHQ171" s="383"/>
      <c r="AHR171" s="383"/>
      <c r="AHS171" s="383"/>
      <c r="AHT171" s="383"/>
      <c r="AHU171" s="383"/>
      <c r="AHV171" s="383"/>
      <c r="AHW171" s="383"/>
      <c r="AHX171" s="383"/>
      <c r="AHY171" s="383"/>
      <c r="AHZ171" s="383"/>
      <c r="AIA171" s="382"/>
      <c r="AIB171" s="383"/>
      <c r="AIC171" s="383"/>
      <c r="AID171" s="383"/>
      <c r="AIE171" s="383"/>
      <c r="AIF171" s="383"/>
      <c r="AIG171" s="383"/>
      <c r="AIH171" s="383"/>
      <c r="AII171" s="383"/>
      <c r="AIJ171" s="383"/>
      <c r="AIK171" s="383"/>
      <c r="AIL171" s="383"/>
      <c r="AIM171" s="383"/>
      <c r="AIN171" s="383"/>
      <c r="AIO171" s="383"/>
      <c r="AIP171" s="383"/>
      <c r="AIQ171" s="383"/>
      <c r="AIR171" s="382"/>
      <c r="AIS171" s="383"/>
      <c r="AIT171" s="383"/>
      <c r="AIU171" s="383"/>
      <c r="AIV171" s="383"/>
      <c r="AIW171" s="383"/>
      <c r="AIX171" s="383"/>
      <c r="AIY171" s="383"/>
      <c r="AIZ171" s="383"/>
      <c r="AJA171" s="383"/>
      <c r="AJB171" s="383"/>
      <c r="AJC171" s="383"/>
      <c r="AJD171" s="383"/>
      <c r="AJE171" s="383"/>
      <c r="AJF171" s="383"/>
      <c r="AJG171" s="383"/>
      <c r="AJH171" s="383"/>
      <c r="AJI171" s="382"/>
      <c r="AJJ171" s="383"/>
      <c r="AJK171" s="383"/>
      <c r="AJL171" s="383"/>
      <c r="AJM171" s="383"/>
      <c r="AJN171" s="383"/>
      <c r="AJO171" s="383"/>
      <c r="AJP171" s="383"/>
      <c r="AJQ171" s="383"/>
      <c r="AJR171" s="383"/>
      <c r="AJS171" s="383"/>
      <c r="AJT171" s="383"/>
      <c r="AJU171" s="383"/>
      <c r="AJV171" s="383"/>
      <c r="AJW171" s="383"/>
      <c r="AJX171" s="383"/>
      <c r="AJY171" s="383"/>
      <c r="AJZ171" s="382"/>
      <c r="AKA171" s="383"/>
      <c r="AKB171" s="383"/>
      <c r="AKC171" s="383"/>
      <c r="AKD171" s="383"/>
      <c r="AKE171" s="383"/>
      <c r="AKF171" s="383"/>
      <c r="AKG171" s="383"/>
      <c r="AKH171" s="383"/>
      <c r="AKI171" s="383"/>
      <c r="AKJ171" s="383"/>
      <c r="AKK171" s="383"/>
      <c r="AKL171" s="383"/>
      <c r="AKM171" s="383"/>
      <c r="AKN171" s="383"/>
      <c r="AKO171" s="383"/>
      <c r="AKP171" s="383"/>
      <c r="AKQ171" s="382"/>
      <c r="AKR171" s="383"/>
      <c r="AKS171" s="383"/>
      <c r="AKT171" s="383"/>
      <c r="AKU171" s="383"/>
      <c r="AKV171" s="383"/>
      <c r="AKW171" s="383"/>
      <c r="AKX171" s="383"/>
      <c r="AKY171" s="383"/>
      <c r="AKZ171" s="383"/>
      <c r="ALA171" s="383"/>
      <c r="ALB171" s="383"/>
      <c r="ALC171" s="383"/>
      <c r="ALD171" s="383"/>
      <c r="ALE171" s="383"/>
      <c r="ALF171" s="383"/>
      <c r="ALG171" s="383"/>
      <c r="ALH171" s="382"/>
      <c r="ALI171" s="383"/>
      <c r="ALJ171" s="383"/>
      <c r="ALK171" s="383"/>
      <c r="ALL171" s="383"/>
      <c r="ALM171" s="383"/>
      <c r="ALN171" s="383"/>
      <c r="ALO171" s="383"/>
      <c r="ALP171" s="383"/>
      <c r="ALQ171" s="383"/>
      <c r="ALR171" s="383"/>
      <c r="ALS171" s="383"/>
      <c r="ALT171" s="383"/>
      <c r="ALU171" s="383"/>
      <c r="ALV171" s="383"/>
      <c r="ALW171" s="383"/>
      <c r="ALX171" s="383"/>
      <c r="ALY171" s="382"/>
      <c r="ALZ171" s="383"/>
      <c r="AMA171" s="383"/>
      <c r="AMB171" s="383"/>
      <c r="AMC171" s="383"/>
      <c r="AMD171" s="383"/>
      <c r="AME171" s="383"/>
      <c r="AMF171" s="383"/>
      <c r="AMG171" s="383"/>
      <c r="AMH171" s="383"/>
      <c r="AMI171" s="383"/>
      <c r="AMJ171" s="383"/>
      <c r="AMK171" s="383"/>
      <c r="AML171" s="383"/>
      <c r="AMM171" s="383"/>
      <c r="AMN171" s="383"/>
      <c r="AMO171" s="383"/>
      <c r="AMP171" s="382"/>
      <c r="AMQ171" s="383"/>
      <c r="AMR171" s="383"/>
      <c r="AMS171" s="383"/>
      <c r="AMT171" s="383"/>
      <c r="AMU171" s="383"/>
      <c r="AMV171" s="383"/>
      <c r="AMW171" s="383"/>
      <c r="AMX171" s="383"/>
      <c r="AMY171" s="383"/>
      <c r="AMZ171" s="383"/>
      <c r="ANA171" s="383"/>
      <c r="ANB171" s="383"/>
      <c r="ANC171" s="383"/>
      <c r="AND171" s="383"/>
      <c r="ANE171" s="383"/>
      <c r="ANF171" s="383"/>
      <c r="ANG171" s="382"/>
      <c r="ANH171" s="383"/>
      <c r="ANI171" s="383"/>
      <c r="ANJ171" s="383"/>
      <c r="ANK171" s="383"/>
      <c r="ANL171" s="383"/>
      <c r="ANM171" s="383"/>
      <c r="ANN171" s="383"/>
      <c r="ANO171" s="383"/>
      <c r="ANP171" s="383"/>
      <c r="ANQ171" s="383"/>
      <c r="ANR171" s="383"/>
      <c r="ANS171" s="383"/>
      <c r="ANT171" s="383"/>
      <c r="ANU171" s="383"/>
      <c r="ANV171" s="383"/>
      <c r="ANW171" s="383"/>
      <c r="ANX171" s="382"/>
      <c r="ANY171" s="383"/>
      <c r="ANZ171" s="383"/>
      <c r="AOA171" s="383"/>
      <c r="AOB171" s="383"/>
      <c r="AOC171" s="383"/>
      <c r="AOD171" s="383"/>
      <c r="AOE171" s="383"/>
      <c r="AOF171" s="383"/>
      <c r="AOG171" s="383"/>
      <c r="AOH171" s="383"/>
      <c r="AOI171" s="383"/>
      <c r="AOJ171" s="383"/>
      <c r="AOK171" s="383"/>
      <c r="AOL171" s="383"/>
      <c r="AOM171" s="383"/>
      <c r="AON171" s="383"/>
      <c r="AOO171" s="382"/>
      <c r="AOP171" s="383"/>
      <c r="AOQ171" s="383"/>
      <c r="AOR171" s="383"/>
      <c r="AOS171" s="383"/>
      <c r="AOT171" s="383"/>
      <c r="AOU171" s="383"/>
      <c r="AOV171" s="383"/>
      <c r="AOW171" s="383"/>
      <c r="AOX171" s="383"/>
      <c r="AOY171" s="383"/>
      <c r="AOZ171" s="383"/>
      <c r="APA171" s="383"/>
      <c r="APB171" s="383"/>
      <c r="APC171" s="383"/>
      <c r="APD171" s="383"/>
      <c r="APE171" s="383"/>
      <c r="APF171" s="382"/>
      <c r="APG171" s="383"/>
      <c r="APH171" s="383"/>
      <c r="API171" s="383"/>
      <c r="APJ171" s="383"/>
      <c r="APK171" s="383"/>
      <c r="APL171" s="383"/>
      <c r="APM171" s="383"/>
      <c r="APN171" s="383"/>
      <c r="APO171" s="383"/>
      <c r="APP171" s="383"/>
      <c r="APQ171" s="383"/>
      <c r="APR171" s="383"/>
      <c r="APS171" s="383"/>
      <c r="APT171" s="383"/>
      <c r="APU171" s="383"/>
      <c r="APV171" s="383"/>
      <c r="APW171" s="382"/>
      <c r="APX171" s="383"/>
      <c r="APY171" s="383"/>
      <c r="APZ171" s="383"/>
      <c r="AQA171" s="383"/>
      <c r="AQB171" s="383"/>
      <c r="AQC171" s="383"/>
      <c r="AQD171" s="383"/>
      <c r="AQE171" s="383"/>
      <c r="AQF171" s="383"/>
      <c r="AQG171" s="383"/>
      <c r="AQH171" s="383"/>
      <c r="AQI171" s="383"/>
      <c r="AQJ171" s="383"/>
      <c r="AQK171" s="383"/>
      <c r="AQL171" s="383"/>
      <c r="AQM171" s="383"/>
      <c r="AQN171" s="382"/>
      <c r="AQO171" s="383"/>
      <c r="AQP171" s="383"/>
      <c r="AQQ171" s="383"/>
      <c r="AQR171" s="383"/>
      <c r="AQS171" s="383"/>
      <c r="AQT171" s="383"/>
      <c r="AQU171" s="383"/>
      <c r="AQV171" s="383"/>
      <c r="AQW171" s="383"/>
      <c r="AQX171" s="383"/>
      <c r="AQY171" s="383"/>
      <c r="AQZ171" s="383"/>
      <c r="ARA171" s="383"/>
      <c r="ARB171" s="383"/>
      <c r="ARC171" s="383"/>
      <c r="ARD171" s="383"/>
      <c r="ARE171" s="382"/>
      <c r="ARF171" s="383"/>
      <c r="ARG171" s="383"/>
      <c r="ARH171" s="383"/>
      <c r="ARI171" s="383"/>
      <c r="ARJ171" s="383"/>
      <c r="ARK171" s="383"/>
      <c r="ARL171" s="383"/>
      <c r="ARM171" s="383"/>
      <c r="ARN171" s="383"/>
      <c r="ARO171" s="383"/>
      <c r="ARP171" s="383"/>
      <c r="ARQ171" s="383"/>
      <c r="ARR171" s="383"/>
      <c r="ARS171" s="383"/>
      <c r="ART171" s="383"/>
      <c r="ARU171" s="383"/>
      <c r="ARV171" s="382"/>
      <c r="ARW171" s="383"/>
      <c r="ARX171" s="383"/>
      <c r="ARY171" s="383"/>
      <c r="ARZ171" s="383"/>
      <c r="ASA171" s="383"/>
      <c r="ASB171" s="383"/>
      <c r="ASC171" s="383"/>
      <c r="ASD171" s="383"/>
      <c r="ASE171" s="383"/>
      <c r="ASF171" s="383"/>
      <c r="ASG171" s="383"/>
      <c r="ASH171" s="383"/>
      <c r="ASI171" s="383"/>
      <c r="ASJ171" s="383"/>
      <c r="ASK171" s="383"/>
      <c r="ASL171" s="383"/>
      <c r="ASM171" s="382"/>
      <c r="ASN171" s="383"/>
      <c r="ASO171" s="383"/>
      <c r="ASP171" s="383"/>
      <c r="ASQ171" s="383"/>
      <c r="ASR171" s="383"/>
      <c r="ASS171" s="383"/>
      <c r="AST171" s="383"/>
      <c r="ASU171" s="383"/>
      <c r="ASV171" s="383"/>
      <c r="ASW171" s="383"/>
      <c r="ASX171" s="383"/>
      <c r="ASY171" s="383"/>
      <c r="ASZ171" s="383"/>
      <c r="ATA171" s="383"/>
      <c r="ATB171" s="383"/>
      <c r="ATC171" s="383"/>
      <c r="ATD171" s="382"/>
      <c r="ATE171" s="383"/>
      <c r="ATF171" s="383"/>
      <c r="ATG171" s="383"/>
      <c r="ATH171" s="383"/>
      <c r="ATI171" s="383"/>
      <c r="ATJ171" s="383"/>
      <c r="ATK171" s="383"/>
      <c r="ATL171" s="383"/>
      <c r="ATM171" s="383"/>
      <c r="ATN171" s="383"/>
      <c r="ATO171" s="383"/>
      <c r="ATP171" s="383"/>
      <c r="ATQ171" s="383"/>
      <c r="ATR171" s="383"/>
      <c r="ATS171" s="383"/>
      <c r="ATT171" s="383"/>
      <c r="ATU171" s="382"/>
      <c r="ATV171" s="383"/>
      <c r="ATW171" s="383"/>
      <c r="ATX171" s="383"/>
      <c r="ATY171" s="383"/>
      <c r="ATZ171" s="383"/>
      <c r="AUA171" s="383"/>
      <c r="AUB171" s="383"/>
      <c r="AUC171" s="383"/>
      <c r="AUD171" s="383"/>
      <c r="AUE171" s="383"/>
      <c r="AUF171" s="383"/>
      <c r="AUG171" s="383"/>
      <c r="AUH171" s="383"/>
      <c r="AUI171" s="383"/>
      <c r="AUJ171" s="383"/>
      <c r="AUK171" s="383"/>
      <c r="AUL171" s="382"/>
      <c r="AUM171" s="383"/>
      <c r="AUN171" s="383"/>
      <c r="AUO171" s="383"/>
      <c r="AUP171" s="383"/>
      <c r="AUQ171" s="383"/>
      <c r="AUR171" s="383"/>
      <c r="AUS171" s="383"/>
      <c r="AUT171" s="383"/>
      <c r="AUU171" s="383"/>
      <c r="AUV171" s="383"/>
      <c r="AUW171" s="383"/>
      <c r="AUX171" s="383"/>
      <c r="AUY171" s="383"/>
      <c r="AUZ171" s="383"/>
      <c r="AVA171" s="383"/>
      <c r="AVB171" s="383"/>
      <c r="AVC171" s="382"/>
      <c r="AVD171" s="383"/>
      <c r="AVE171" s="383"/>
      <c r="AVF171" s="383"/>
      <c r="AVG171" s="383"/>
      <c r="AVH171" s="383"/>
      <c r="AVI171" s="383"/>
      <c r="AVJ171" s="383"/>
      <c r="AVK171" s="383"/>
      <c r="AVL171" s="383"/>
      <c r="AVM171" s="383"/>
      <c r="AVN171" s="383"/>
      <c r="AVO171" s="383"/>
      <c r="AVP171" s="383"/>
      <c r="AVQ171" s="383"/>
      <c r="AVR171" s="383"/>
      <c r="AVS171" s="383"/>
      <c r="AVT171" s="382"/>
      <c r="AVU171" s="383"/>
      <c r="AVV171" s="383"/>
      <c r="AVW171" s="383"/>
      <c r="AVX171" s="383"/>
      <c r="AVY171" s="383"/>
      <c r="AVZ171" s="383"/>
      <c r="AWA171" s="383"/>
      <c r="AWB171" s="383"/>
      <c r="AWC171" s="383"/>
      <c r="AWD171" s="383"/>
      <c r="AWE171" s="383"/>
      <c r="AWF171" s="383"/>
      <c r="AWG171" s="383"/>
      <c r="AWH171" s="383"/>
      <c r="AWI171" s="383"/>
      <c r="AWJ171" s="383"/>
      <c r="AWK171" s="382"/>
      <c r="AWL171" s="383"/>
      <c r="AWM171" s="383"/>
      <c r="AWN171" s="383"/>
      <c r="AWO171" s="383"/>
      <c r="AWP171" s="383"/>
      <c r="AWQ171" s="383"/>
      <c r="AWR171" s="383"/>
      <c r="AWS171" s="383"/>
      <c r="AWT171" s="383"/>
      <c r="AWU171" s="383"/>
      <c r="AWV171" s="383"/>
      <c r="AWW171" s="383"/>
      <c r="AWX171" s="383"/>
      <c r="AWY171" s="383"/>
      <c r="AWZ171" s="383"/>
      <c r="AXA171" s="383"/>
      <c r="AXB171" s="382"/>
      <c r="AXC171" s="383"/>
      <c r="AXD171" s="383"/>
      <c r="AXE171" s="383"/>
      <c r="AXF171" s="383"/>
      <c r="AXG171" s="383"/>
      <c r="AXH171" s="383"/>
      <c r="AXI171" s="383"/>
      <c r="AXJ171" s="383"/>
      <c r="AXK171" s="383"/>
      <c r="AXL171" s="383"/>
      <c r="AXM171" s="383"/>
      <c r="AXN171" s="383"/>
      <c r="AXO171" s="383"/>
      <c r="AXP171" s="383"/>
      <c r="AXQ171" s="383"/>
      <c r="AXR171" s="383"/>
      <c r="AXS171" s="382"/>
      <c r="AXT171" s="383"/>
      <c r="AXU171" s="383"/>
      <c r="AXV171" s="383"/>
      <c r="AXW171" s="383"/>
      <c r="AXX171" s="383"/>
      <c r="AXY171" s="383"/>
      <c r="AXZ171" s="383"/>
      <c r="AYA171" s="383"/>
      <c r="AYB171" s="383"/>
      <c r="AYC171" s="383"/>
      <c r="AYD171" s="383"/>
      <c r="AYE171" s="383"/>
      <c r="AYF171" s="383"/>
      <c r="AYG171" s="383"/>
      <c r="AYH171" s="383"/>
      <c r="AYI171" s="383"/>
      <c r="AYJ171" s="382"/>
      <c r="AYK171" s="383"/>
      <c r="AYL171" s="383"/>
      <c r="AYM171" s="383"/>
      <c r="AYN171" s="383"/>
      <c r="AYO171" s="383"/>
      <c r="AYP171" s="383"/>
      <c r="AYQ171" s="383"/>
      <c r="AYR171" s="383"/>
      <c r="AYS171" s="383"/>
      <c r="AYT171" s="383"/>
      <c r="AYU171" s="383"/>
      <c r="AYV171" s="383"/>
      <c r="AYW171" s="383"/>
      <c r="AYX171" s="383"/>
      <c r="AYY171" s="383"/>
      <c r="AYZ171" s="383"/>
      <c r="AZA171" s="382"/>
      <c r="AZB171" s="383"/>
      <c r="AZC171" s="383"/>
      <c r="AZD171" s="383"/>
      <c r="AZE171" s="383"/>
      <c r="AZF171" s="383"/>
      <c r="AZG171" s="383"/>
      <c r="AZH171" s="383"/>
      <c r="AZI171" s="383"/>
      <c r="AZJ171" s="383"/>
      <c r="AZK171" s="383"/>
      <c r="AZL171" s="383"/>
      <c r="AZM171" s="383"/>
      <c r="AZN171" s="383"/>
      <c r="AZO171" s="383"/>
      <c r="AZP171" s="383"/>
      <c r="AZQ171" s="383"/>
      <c r="AZR171" s="382"/>
      <c r="AZS171" s="383"/>
      <c r="AZT171" s="383"/>
      <c r="AZU171" s="383"/>
      <c r="AZV171" s="383"/>
      <c r="AZW171" s="383"/>
      <c r="AZX171" s="383"/>
      <c r="AZY171" s="383"/>
      <c r="AZZ171" s="383"/>
      <c r="BAA171" s="383"/>
      <c r="BAB171" s="383"/>
      <c r="BAC171" s="383"/>
      <c r="BAD171" s="383"/>
      <c r="BAE171" s="383"/>
      <c r="BAF171" s="383"/>
      <c r="BAG171" s="383"/>
      <c r="BAH171" s="383"/>
      <c r="BAI171" s="382"/>
      <c r="BAJ171" s="383"/>
      <c r="BAK171" s="383"/>
      <c r="BAL171" s="383"/>
      <c r="BAM171" s="383"/>
      <c r="BAN171" s="383"/>
      <c r="BAO171" s="383"/>
      <c r="BAP171" s="383"/>
      <c r="BAQ171" s="383"/>
      <c r="BAR171" s="383"/>
      <c r="BAS171" s="383"/>
      <c r="BAT171" s="383"/>
      <c r="BAU171" s="383"/>
      <c r="BAV171" s="383"/>
      <c r="BAW171" s="383"/>
      <c r="BAX171" s="383"/>
      <c r="BAY171" s="383"/>
      <c r="BAZ171" s="382"/>
      <c r="BBA171" s="383"/>
      <c r="BBB171" s="383"/>
      <c r="BBC171" s="383"/>
      <c r="BBD171" s="383"/>
      <c r="BBE171" s="383"/>
      <c r="BBF171" s="383"/>
      <c r="BBG171" s="383"/>
      <c r="BBH171" s="383"/>
      <c r="BBI171" s="383"/>
      <c r="BBJ171" s="383"/>
      <c r="BBK171" s="383"/>
      <c r="BBL171" s="383"/>
      <c r="BBM171" s="383"/>
      <c r="BBN171" s="383"/>
      <c r="BBO171" s="383"/>
      <c r="BBP171" s="383"/>
      <c r="BBQ171" s="382"/>
      <c r="BBR171" s="383"/>
      <c r="BBS171" s="383"/>
      <c r="BBT171" s="383"/>
      <c r="BBU171" s="383"/>
      <c r="BBV171" s="383"/>
      <c r="BBW171" s="383"/>
      <c r="BBX171" s="383"/>
      <c r="BBY171" s="383"/>
      <c r="BBZ171" s="383"/>
      <c r="BCA171" s="383"/>
      <c r="BCB171" s="383"/>
      <c r="BCC171" s="383"/>
      <c r="BCD171" s="383"/>
      <c r="BCE171" s="383"/>
      <c r="BCF171" s="383"/>
      <c r="BCG171" s="383"/>
      <c r="BCH171" s="382"/>
      <c r="BCI171" s="383"/>
      <c r="BCJ171" s="383"/>
      <c r="BCK171" s="383"/>
      <c r="BCL171" s="383"/>
      <c r="BCM171" s="383"/>
      <c r="BCN171" s="383"/>
      <c r="BCO171" s="383"/>
      <c r="BCP171" s="383"/>
      <c r="BCQ171" s="383"/>
      <c r="BCR171" s="383"/>
      <c r="BCS171" s="383"/>
      <c r="BCT171" s="383"/>
      <c r="BCU171" s="383"/>
      <c r="BCV171" s="383"/>
      <c r="BCW171" s="383"/>
      <c r="BCX171" s="383"/>
      <c r="BCY171" s="382"/>
      <c r="BCZ171" s="383"/>
      <c r="BDA171" s="383"/>
      <c r="BDB171" s="383"/>
      <c r="BDC171" s="383"/>
      <c r="BDD171" s="383"/>
      <c r="BDE171" s="383"/>
      <c r="BDF171" s="383"/>
      <c r="BDG171" s="383"/>
      <c r="BDH171" s="383"/>
      <c r="BDI171" s="383"/>
      <c r="BDJ171" s="383"/>
      <c r="BDK171" s="383"/>
      <c r="BDL171" s="383"/>
      <c r="BDM171" s="383"/>
      <c r="BDN171" s="383"/>
      <c r="BDO171" s="383"/>
      <c r="BDP171" s="382"/>
      <c r="BDQ171" s="383"/>
      <c r="BDR171" s="383"/>
      <c r="BDS171" s="383"/>
      <c r="BDT171" s="383"/>
      <c r="BDU171" s="383"/>
      <c r="BDV171" s="383"/>
      <c r="BDW171" s="383"/>
      <c r="BDX171" s="383"/>
      <c r="BDY171" s="383"/>
      <c r="BDZ171" s="383"/>
      <c r="BEA171" s="383"/>
      <c r="BEB171" s="383"/>
      <c r="BEC171" s="383"/>
      <c r="BED171" s="383"/>
      <c r="BEE171" s="383"/>
      <c r="BEF171" s="383"/>
      <c r="BEG171" s="382"/>
      <c r="BEH171" s="383"/>
      <c r="BEI171" s="383"/>
      <c r="BEJ171" s="383"/>
      <c r="BEK171" s="383"/>
      <c r="BEL171" s="383"/>
      <c r="BEM171" s="383"/>
      <c r="BEN171" s="383"/>
      <c r="BEO171" s="383"/>
      <c r="BEP171" s="383"/>
      <c r="BEQ171" s="383"/>
      <c r="BER171" s="383"/>
      <c r="BES171" s="383"/>
      <c r="BET171" s="383"/>
      <c r="BEU171" s="383"/>
      <c r="BEV171" s="383"/>
      <c r="BEW171" s="383"/>
      <c r="BEX171" s="382"/>
      <c r="BEY171" s="383"/>
      <c r="BEZ171" s="383"/>
      <c r="BFA171" s="383"/>
      <c r="BFB171" s="383"/>
      <c r="BFC171" s="383"/>
      <c r="BFD171" s="383"/>
      <c r="BFE171" s="383"/>
      <c r="BFF171" s="383"/>
      <c r="BFG171" s="383"/>
      <c r="BFH171" s="383"/>
      <c r="BFI171" s="383"/>
      <c r="BFJ171" s="383"/>
      <c r="BFK171" s="383"/>
      <c r="BFL171" s="383"/>
      <c r="BFM171" s="383"/>
      <c r="BFN171" s="383"/>
      <c r="BFO171" s="382"/>
      <c r="BFP171" s="383"/>
      <c r="BFQ171" s="383"/>
      <c r="BFR171" s="383"/>
      <c r="BFS171" s="383"/>
      <c r="BFT171" s="383"/>
      <c r="BFU171" s="383"/>
      <c r="BFV171" s="383"/>
      <c r="BFW171" s="383"/>
      <c r="BFX171" s="383"/>
      <c r="BFY171" s="383"/>
      <c r="BFZ171" s="383"/>
      <c r="BGA171" s="383"/>
      <c r="BGB171" s="383"/>
      <c r="BGC171" s="383"/>
      <c r="BGD171" s="383"/>
      <c r="BGE171" s="383"/>
      <c r="BGF171" s="382"/>
      <c r="BGG171" s="383"/>
      <c r="BGH171" s="383"/>
      <c r="BGI171" s="383"/>
      <c r="BGJ171" s="383"/>
      <c r="BGK171" s="383"/>
      <c r="BGL171" s="383"/>
      <c r="BGM171" s="383"/>
      <c r="BGN171" s="383"/>
      <c r="BGO171" s="383"/>
      <c r="BGP171" s="383"/>
      <c r="BGQ171" s="383"/>
      <c r="BGR171" s="383"/>
      <c r="BGS171" s="383"/>
      <c r="BGT171" s="383"/>
      <c r="BGU171" s="383"/>
      <c r="BGV171" s="383"/>
      <c r="BGW171" s="382"/>
      <c r="BGX171" s="383"/>
      <c r="BGY171" s="383"/>
      <c r="BGZ171" s="383"/>
      <c r="BHA171" s="383"/>
      <c r="BHB171" s="383"/>
      <c r="BHC171" s="383"/>
      <c r="BHD171" s="383"/>
      <c r="BHE171" s="383"/>
      <c r="BHF171" s="383"/>
      <c r="BHG171" s="383"/>
      <c r="BHH171" s="383"/>
      <c r="BHI171" s="383"/>
      <c r="BHJ171" s="383"/>
      <c r="BHK171" s="383"/>
      <c r="BHL171" s="383"/>
      <c r="BHM171" s="383"/>
      <c r="BHN171" s="382"/>
      <c r="BHO171" s="383"/>
      <c r="BHP171" s="383"/>
      <c r="BHQ171" s="383"/>
      <c r="BHR171" s="383"/>
      <c r="BHS171" s="383"/>
      <c r="BHT171" s="383"/>
      <c r="BHU171" s="383"/>
      <c r="BHV171" s="383"/>
      <c r="BHW171" s="383"/>
      <c r="BHX171" s="383"/>
      <c r="BHY171" s="383"/>
      <c r="BHZ171" s="383"/>
      <c r="BIA171" s="383"/>
      <c r="BIB171" s="383"/>
      <c r="BIC171" s="383"/>
      <c r="BID171" s="383"/>
      <c r="BIE171" s="382"/>
      <c r="BIF171" s="383"/>
      <c r="BIG171" s="383"/>
      <c r="BIH171" s="383"/>
      <c r="BII171" s="383"/>
      <c r="BIJ171" s="383"/>
      <c r="BIK171" s="383"/>
      <c r="BIL171" s="383"/>
      <c r="BIM171" s="383"/>
      <c r="BIN171" s="383"/>
      <c r="BIO171" s="383"/>
      <c r="BIP171" s="383"/>
      <c r="BIQ171" s="383"/>
      <c r="BIR171" s="383"/>
      <c r="BIS171" s="383"/>
      <c r="BIT171" s="383"/>
      <c r="BIU171" s="383"/>
      <c r="BIV171" s="382"/>
      <c r="BIW171" s="383"/>
      <c r="BIX171" s="383"/>
      <c r="BIY171" s="383"/>
      <c r="BIZ171" s="383"/>
      <c r="BJA171" s="383"/>
      <c r="BJB171" s="383"/>
      <c r="BJC171" s="383"/>
      <c r="BJD171" s="383"/>
      <c r="BJE171" s="383"/>
      <c r="BJF171" s="383"/>
      <c r="BJG171" s="383"/>
      <c r="BJH171" s="383"/>
      <c r="BJI171" s="383"/>
      <c r="BJJ171" s="383"/>
      <c r="BJK171" s="383"/>
      <c r="BJL171" s="383"/>
      <c r="BJM171" s="382"/>
      <c r="BJN171" s="383"/>
      <c r="BJO171" s="383"/>
      <c r="BJP171" s="383"/>
      <c r="BJQ171" s="383"/>
      <c r="BJR171" s="383"/>
      <c r="BJS171" s="383"/>
      <c r="BJT171" s="383"/>
      <c r="BJU171" s="383"/>
      <c r="BJV171" s="383"/>
      <c r="BJW171" s="383"/>
      <c r="BJX171" s="383"/>
      <c r="BJY171" s="383"/>
      <c r="BJZ171" s="383"/>
      <c r="BKA171" s="383"/>
      <c r="BKB171" s="383"/>
      <c r="BKC171" s="383"/>
      <c r="BKD171" s="382"/>
      <c r="BKE171" s="383"/>
      <c r="BKF171" s="383"/>
      <c r="BKG171" s="383"/>
      <c r="BKH171" s="383"/>
      <c r="BKI171" s="383"/>
      <c r="BKJ171" s="383"/>
      <c r="BKK171" s="383"/>
      <c r="BKL171" s="383"/>
      <c r="BKM171" s="383"/>
      <c r="BKN171" s="383"/>
      <c r="BKO171" s="383"/>
      <c r="BKP171" s="383"/>
      <c r="BKQ171" s="383"/>
      <c r="BKR171" s="383"/>
      <c r="BKS171" s="383"/>
      <c r="BKT171" s="383"/>
      <c r="BKU171" s="382"/>
      <c r="BKV171" s="383"/>
      <c r="BKW171" s="383"/>
      <c r="BKX171" s="383"/>
      <c r="BKY171" s="383"/>
      <c r="BKZ171" s="383"/>
      <c r="BLA171" s="383"/>
      <c r="BLB171" s="383"/>
      <c r="BLC171" s="383"/>
      <c r="BLD171" s="383"/>
      <c r="BLE171" s="383"/>
      <c r="BLF171" s="383"/>
      <c r="BLG171" s="383"/>
      <c r="BLH171" s="383"/>
      <c r="BLI171" s="383"/>
      <c r="BLJ171" s="383"/>
      <c r="BLK171" s="383"/>
      <c r="BLL171" s="382"/>
      <c r="BLM171" s="383"/>
      <c r="BLN171" s="383"/>
      <c r="BLO171" s="383"/>
      <c r="BLP171" s="383"/>
      <c r="BLQ171" s="383"/>
      <c r="BLR171" s="383"/>
      <c r="BLS171" s="383"/>
      <c r="BLT171" s="383"/>
      <c r="BLU171" s="383"/>
      <c r="BLV171" s="383"/>
      <c r="BLW171" s="383"/>
      <c r="BLX171" s="383"/>
      <c r="BLY171" s="383"/>
      <c r="BLZ171" s="383"/>
      <c r="BMA171" s="383"/>
      <c r="BMB171" s="383"/>
      <c r="BMC171" s="382"/>
      <c r="BMD171" s="383"/>
      <c r="BME171" s="383"/>
      <c r="BMF171" s="383"/>
      <c r="BMG171" s="383"/>
      <c r="BMH171" s="383"/>
      <c r="BMI171" s="383"/>
      <c r="BMJ171" s="383"/>
      <c r="BMK171" s="383"/>
      <c r="BML171" s="383"/>
      <c r="BMM171" s="383"/>
      <c r="BMN171" s="383"/>
      <c r="BMO171" s="383"/>
      <c r="BMP171" s="383"/>
      <c r="BMQ171" s="383"/>
      <c r="BMR171" s="383"/>
      <c r="BMS171" s="383"/>
      <c r="BMT171" s="382"/>
      <c r="BMU171" s="383"/>
      <c r="BMV171" s="383"/>
      <c r="BMW171" s="383"/>
      <c r="BMX171" s="383"/>
      <c r="BMY171" s="383"/>
      <c r="BMZ171" s="383"/>
      <c r="BNA171" s="383"/>
      <c r="BNB171" s="383"/>
      <c r="BNC171" s="383"/>
      <c r="BND171" s="383"/>
      <c r="BNE171" s="383"/>
      <c r="BNF171" s="383"/>
      <c r="BNG171" s="383"/>
      <c r="BNH171" s="383"/>
      <c r="BNI171" s="383"/>
      <c r="BNJ171" s="383"/>
      <c r="BNK171" s="382"/>
      <c r="BNL171" s="383"/>
      <c r="BNM171" s="383"/>
      <c r="BNN171" s="383"/>
      <c r="BNO171" s="383"/>
      <c r="BNP171" s="383"/>
      <c r="BNQ171" s="383"/>
      <c r="BNR171" s="383"/>
      <c r="BNS171" s="383"/>
      <c r="BNT171" s="383"/>
      <c r="BNU171" s="383"/>
      <c r="BNV171" s="383"/>
      <c r="BNW171" s="383"/>
      <c r="BNX171" s="383"/>
      <c r="BNY171" s="383"/>
      <c r="BNZ171" s="383"/>
      <c r="BOA171" s="383"/>
      <c r="BOB171" s="382"/>
      <c r="BOC171" s="383"/>
      <c r="BOD171" s="383"/>
      <c r="BOE171" s="383"/>
      <c r="BOF171" s="383"/>
      <c r="BOG171" s="383"/>
      <c r="BOH171" s="383"/>
      <c r="BOI171" s="383"/>
      <c r="BOJ171" s="383"/>
      <c r="BOK171" s="383"/>
      <c r="BOL171" s="383"/>
      <c r="BOM171" s="383"/>
      <c r="BON171" s="383"/>
      <c r="BOO171" s="383"/>
      <c r="BOP171" s="383"/>
      <c r="BOQ171" s="383"/>
      <c r="BOR171" s="383"/>
      <c r="BOS171" s="382"/>
      <c r="BOT171" s="383"/>
      <c r="BOU171" s="383"/>
      <c r="BOV171" s="383"/>
      <c r="BOW171" s="383"/>
      <c r="BOX171" s="383"/>
      <c r="BOY171" s="383"/>
      <c r="BOZ171" s="383"/>
      <c r="BPA171" s="383"/>
      <c r="BPB171" s="383"/>
      <c r="BPC171" s="383"/>
      <c r="BPD171" s="383"/>
      <c r="BPE171" s="383"/>
      <c r="BPF171" s="383"/>
      <c r="BPG171" s="383"/>
      <c r="BPH171" s="383"/>
      <c r="BPI171" s="383"/>
      <c r="BPJ171" s="382"/>
      <c r="BPK171" s="383"/>
      <c r="BPL171" s="383"/>
      <c r="BPM171" s="383"/>
      <c r="BPN171" s="383"/>
      <c r="BPO171" s="383"/>
      <c r="BPP171" s="383"/>
      <c r="BPQ171" s="383"/>
      <c r="BPR171" s="383"/>
      <c r="BPS171" s="383"/>
      <c r="BPT171" s="383"/>
      <c r="BPU171" s="383"/>
      <c r="BPV171" s="383"/>
      <c r="BPW171" s="383"/>
      <c r="BPX171" s="383"/>
      <c r="BPY171" s="383"/>
      <c r="BPZ171" s="383"/>
      <c r="BQA171" s="382"/>
      <c r="BQB171" s="383"/>
      <c r="BQC171" s="383"/>
      <c r="BQD171" s="383"/>
      <c r="BQE171" s="383"/>
      <c r="BQF171" s="383"/>
      <c r="BQG171" s="383"/>
      <c r="BQH171" s="383"/>
      <c r="BQI171" s="383"/>
      <c r="BQJ171" s="383"/>
      <c r="BQK171" s="383"/>
      <c r="BQL171" s="383"/>
      <c r="BQM171" s="383"/>
      <c r="BQN171" s="383"/>
      <c r="BQO171" s="383"/>
      <c r="BQP171" s="383"/>
      <c r="BQQ171" s="383"/>
      <c r="BQR171" s="382"/>
      <c r="BQS171" s="383"/>
      <c r="BQT171" s="383"/>
      <c r="BQU171" s="383"/>
      <c r="BQV171" s="383"/>
      <c r="BQW171" s="383"/>
      <c r="BQX171" s="383"/>
      <c r="BQY171" s="383"/>
      <c r="BQZ171" s="383"/>
      <c r="BRA171" s="383"/>
      <c r="BRB171" s="383"/>
      <c r="BRC171" s="383"/>
      <c r="BRD171" s="383"/>
      <c r="BRE171" s="383"/>
      <c r="BRF171" s="383"/>
      <c r="BRG171" s="383"/>
      <c r="BRH171" s="383"/>
      <c r="BRI171" s="382"/>
      <c r="BRJ171" s="383"/>
      <c r="BRK171" s="383"/>
      <c r="BRL171" s="383"/>
      <c r="BRM171" s="383"/>
      <c r="BRN171" s="383"/>
      <c r="BRO171" s="383"/>
      <c r="BRP171" s="383"/>
      <c r="BRQ171" s="383"/>
      <c r="BRR171" s="383"/>
      <c r="BRS171" s="383"/>
      <c r="BRT171" s="383"/>
      <c r="BRU171" s="383"/>
      <c r="BRV171" s="383"/>
      <c r="BRW171" s="383"/>
      <c r="BRX171" s="383"/>
      <c r="BRY171" s="383"/>
      <c r="BRZ171" s="382"/>
      <c r="BSA171" s="383"/>
      <c r="BSB171" s="383"/>
      <c r="BSC171" s="383"/>
      <c r="BSD171" s="383"/>
      <c r="BSE171" s="383"/>
      <c r="BSF171" s="383"/>
      <c r="BSG171" s="383"/>
      <c r="BSH171" s="383"/>
      <c r="BSI171" s="383"/>
      <c r="BSJ171" s="383"/>
      <c r="BSK171" s="383"/>
      <c r="BSL171" s="383"/>
      <c r="BSM171" s="383"/>
      <c r="BSN171" s="383"/>
      <c r="BSO171" s="383"/>
      <c r="BSP171" s="383"/>
      <c r="BSQ171" s="382"/>
      <c r="BSR171" s="383"/>
      <c r="BSS171" s="383"/>
      <c r="BST171" s="383"/>
      <c r="BSU171" s="383"/>
      <c r="BSV171" s="383"/>
      <c r="BSW171" s="383"/>
      <c r="BSX171" s="383"/>
      <c r="BSY171" s="383"/>
      <c r="BSZ171" s="383"/>
      <c r="BTA171" s="383"/>
      <c r="BTB171" s="383"/>
      <c r="BTC171" s="383"/>
      <c r="BTD171" s="383"/>
      <c r="BTE171" s="383"/>
      <c r="BTF171" s="383"/>
      <c r="BTG171" s="383"/>
      <c r="BTH171" s="382"/>
      <c r="BTI171" s="383"/>
      <c r="BTJ171" s="383"/>
      <c r="BTK171" s="383"/>
      <c r="BTL171" s="383"/>
      <c r="BTM171" s="383"/>
      <c r="BTN171" s="383"/>
      <c r="BTO171" s="383"/>
      <c r="BTP171" s="383"/>
      <c r="BTQ171" s="383"/>
      <c r="BTR171" s="383"/>
      <c r="BTS171" s="383"/>
      <c r="BTT171" s="383"/>
      <c r="BTU171" s="383"/>
      <c r="BTV171" s="383"/>
      <c r="BTW171" s="383"/>
      <c r="BTX171" s="383"/>
      <c r="BTY171" s="382"/>
      <c r="BTZ171" s="383"/>
      <c r="BUA171" s="383"/>
      <c r="BUB171" s="383"/>
      <c r="BUC171" s="383"/>
      <c r="BUD171" s="383"/>
      <c r="BUE171" s="383"/>
      <c r="BUF171" s="383"/>
      <c r="BUG171" s="383"/>
      <c r="BUH171" s="383"/>
      <c r="BUI171" s="383"/>
      <c r="BUJ171" s="383"/>
      <c r="BUK171" s="383"/>
      <c r="BUL171" s="383"/>
      <c r="BUM171" s="383"/>
      <c r="BUN171" s="383"/>
      <c r="BUO171" s="383"/>
      <c r="BUP171" s="382"/>
      <c r="BUQ171" s="383"/>
      <c r="BUR171" s="383"/>
      <c r="BUS171" s="383"/>
      <c r="BUT171" s="383"/>
      <c r="BUU171" s="383"/>
      <c r="BUV171" s="383"/>
      <c r="BUW171" s="383"/>
      <c r="BUX171" s="383"/>
      <c r="BUY171" s="383"/>
      <c r="BUZ171" s="383"/>
      <c r="BVA171" s="383"/>
      <c r="BVB171" s="383"/>
      <c r="BVC171" s="383"/>
      <c r="BVD171" s="383"/>
      <c r="BVE171" s="383"/>
      <c r="BVF171" s="383"/>
      <c r="BVG171" s="382"/>
      <c r="BVH171" s="383"/>
      <c r="BVI171" s="383"/>
      <c r="BVJ171" s="383"/>
      <c r="BVK171" s="383"/>
      <c r="BVL171" s="383"/>
      <c r="BVM171" s="383"/>
      <c r="BVN171" s="383"/>
      <c r="BVO171" s="383"/>
      <c r="BVP171" s="383"/>
      <c r="BVQ171" s="383"/>
      <c r="BVR171" s="383"/>
      <c r="BVS171" s="383"/>
      <c r="BVT171" s="383"/>
      <c r="BVU171" s="383"/>
      <c r="BVV171" s="383"/>
      <c r="BVW171" s="383"/>
      <c r="BVX171" s="382"/>
      <c r="BVY171" s="383"/>
      <c r="BVZ171" s="383"/>
      <c r="BWA171" s="383"/>
      <c r="BWB171" s="383"/>
      <c r="BWC171" s="383"/>
      <c r="BWD171" s="383"/>
      <c r="BWE171" s="383"/>
      <c r="BWF171" s="383"/>
      <c r="BWG171" s="383"/>
      <c r="BWH171" s="383"/>
      <c r="BWI171" s="383"/>
      <c r="BWJ171" s="383"/>
      <c r="BWK171" s="383"/>
      <c r="BWL171" s="383"/>
      <c r="BWM171" s="383"/>
      <c r="BWN171" s="383"/>
      <c r="BWO171" s="382"/>
      <c r="BWP171" s="383"/>
      <c r="BWQ171" s="383"/>
      <c r="BWR171" s="383"/>
      <c r="BWS171" s="383"/>
      <c r="BWT171" s="383"/>
      <c r="BWU171" s="383"/>
      <c r="BWV171" s="383"/>
      <c r="BWW171" s="383"/>
      <c r="BWX171" s="383"/>
      <c r="BWY171" s="383"/>
      <c r="BWZ171" s="383"/>
      <c r="BXA171" s="383"/>
      <c r="BXB171" s="383"/>
      <c r="BXC171" s="383"/>
      <c r="BXD171" s="383"/>
      <c r="BXE171" s="383"/>
      <c r="BXF171" s="382"/>
      <c r="BXG171" s="383"/>
      <c r="BXH171" s="383"/>
      <c r="BXI171" s="383"/>
      <c r="BXJ171" s="383"/>
      <c r="BXK171" s="383"/>
      <c r="BXL171" s="383"/>
      <c r="BXM171" s="383"/>
      <c r="BXN171" s="383"/>
      <c r="BXO171" s="383"/>
      <c r="BXP171" s="383"/>
      <c r="BXQ171" s="383"/>
      <c r="BXR171" s="383"/>
      <c r="BXS171" s="383"/>
      <c r="BXT171" s="383"/>
      <c r="BXU171" s="383"/>
      <c r="BXV171" s="383"/>
      <c r="BXW171" s="382"/>
      <c r="BXX171" s="383"/>
      <c r="BXY171" s="383"/>
      <c r="BXZ171" s="383"/>
      <c r="BYA171" s="383"/>
      <c r="BYB171" s="383"/>
      <c r="BYC171" s="383"/>
      <c r="BYD171" s="383"/>
      <c r="BYE171" s="383"/>
      <c r="BYF171" s="383"/>
      <c r="BYG171" s="383"/>
      <c r="BYH171" s="383"/>
      <c r="BYI171" s="383"/>
      <c r="BYJ171" s="383"/>
      <c r="BYK171" s="383"/>
      <c r="BYL171" s="383"/>
      <c r="BYM171" s="383"/>
      <c r="BYN171" s="382"/>
      <c r="BYO171" s="383"/>
      <c r="BYP171" s="383"/>
      <c r="BYQ171" s="383"/>
      <c r="BYR171" s="383"/>
      <c r="BYS171" s="383"/>
      <c r="BYT171" s="383"/>
      <c r="BYU171" s="383"/>
      <c r="BYV171" s="383"/>
      <c r="BYW171" s="383"/>
      <c r="BYX171" s="383"/>
      <c r="BYY171" s="383"/>
      <c r="BYZ171" s="383"/>
      <c r="BZA171" s="383"/>
      <c r="BZB171" s="383"/>
      <c r="BZC171" s="383"/>
      <c r="BZD171" s="383"/>
      <c r="BZE171" s="382"/>
      <c r="BZF171" s="383"/>
      <c r="BZG171" s="383"/>
      <c r="BZH171" s="383"/>
      <c r="BZI171" s="383"/>
      <c r="BZJ171" s="383"/>
      <c r="BZK171" s="383"/>
      <c r="BZL171" s="383"/>
      <c r="BZM171" s="383"/>
      <c r="BZN171" s="383"/>
      <c r="BZO171" s="383"/>
      <c r="BZP171" s="383"/>
      <c r="BZQ171" s="383"/>
      <c r="BZR171" s="383"/>
      <c r="BZS171" s="383"/>
      <c r="BZT171" s="383"/>
      <c r="BZU171" s="383"/>
      <c r="BZV171" s="382"/>
      <c r="BZW171" s="383"/>
      <c r="BZX171" s="383"/>
      <c r="BZY171" s="383"/>
      <c r="BZZ171" s="383"/>
      <c r="CAA171" s="383"/>
      <c r="CAB171" s="383"/>
      <c r="CAC171" s="383"/>
      <c r="CAD171" s="383"/>
      <c r="CAE171" s="383"/>
      <c r="CAF171" s="383"/>
      <c r="CAG171" s="383"/>
      <c r="CAH171" s="383"/>
      <c r="CAI171" s="383"/>
      <c r="CAJ171" s="383"/>
      <c r="CAK171" s="383"/>
      <c r="CAL171" s="383"/>
      <c r="CAM171" s="382"/>
      <c r="CAN171" s="383"/>
      <c r="CAO171" s="383"/>
      <c r="CAP171" s="383"/>
      <c r="CAQ171" s="383"/>
      <c r="CAR171" s="383"/>
      <c r="CAS171" s="383"/>
      <c r="CAT171" s="383"/>
      <c r="CAU171" s="383"/>
      <c r="CAV171" s="383"/>
      <c r="CAW171" s="383"/>
      <c r="CAX171" s="383"/>
      <c r="CAY171" s="383"/>
      <c r="CAZ171" s="383"/>
      <c r="CBA171" s="383"/>
      <c r="CBB171" s="383"/>
      <c r="CBC171" s="383"/>
      <c r="CBD171" s="382"/>
      <c r="CBE171" s="383"/>
      <c r="CBF171" s="383"/>
      <c r="CBG171" s="383"/>
      <c r="CBH171" s="383"/>
      <c r="CBI171" s="383"/>
      <c r="CBJ171" s="383"/>
      <c r="CBK171" s="383"/>
      <c r="CBL171" s="383"/>
      <c r="CBM171" s="383"/>
      <c r="CBN171" s="383"/>
      <c r="CBO171" s="383"/>
      <c r="CBP171" s="383"/>
      <c r="CBQ171" s="383"/>
      <c r="CBR171" s="383"/>
      <c r="CBS171" s="383"/>
      <c r="CBT171" s="383"/>
      <c r="CBU171" s="382"/>
      <c r="CBV171" s="383"/>
      <c r="CBW171" s="383"/>
      <c r="CBX171" s="383"/>
      <c r="CBY171" s="383"/>
      <c r="CBZ171" s="383"/>
      <c r="CCA171" s="383"/>
      <c r="CCB171" s="383"/>
      <c r="CCC171" s="383"/>
      <c r="CCD171" s="383"/>
      <c r="CCE171" s="383"/>
      <c r="CCF171" s="383"/>
      <c r="CCG171" s="383"/>
      <c r="CCH171" s="383"/>
      <c r="CCI171" s="383"/>
      <c r="CCJ171" s="383"/>
      <c r="CCK171" s="383"/>
      <c r="CCL171" s="382"/>
      <c r="CCM171" s="383"/>
      <c r="CCN171" s="383"/>
      <c r="CCO171" s="383"/>
      <c r="CCP171" s="383"/>
      <c r="CCQ171" s="383"/>
      <c r="CCR171" s="383"/>
      <c r="CCS171" s="383"/>
      <c r="CCT171" s="383"/>
      <c r="CCU171" s="383"/>
      <c r="CCV171" s="383"/>
      <c r="CCW171" s="383"/>
      <c r="CCX171" s="383"/>
      <c r="CCY171" s="383"/>
      <c r="CCZ171" s="383"/>
      <c r="CDA171" s="383"/>
      <c r="CDB171" s="383"/>
      <c r="CDC171" s="382"/>
      <c r="CDD171" s="383"/>
      <c r="CDE171" s="383"/>
      <c r="CDF171" s="383"/>
      <c r="CDG171" s="383"/>
      <c r="CDH171" s="383"/>
      <c r="CDI171" s="383"/>
      <c r="CDJ171" s="383"/>
      <c r="CDK171" s="383"/>
      <c r="CDL171" s="383"/>
      <c r="CDM171" s="383"/>
      <c r="CDN171" s="383"/>
      <c r="CDO171" s="383"/>
      <c r="CDP171" s="383"/>
      <c r="CDQ171" s="383"/>
      <c r="CDR171" s="383"/>
      <c r="CDS171" s="383"/>
      <c r="CDT171" s="382"/>
      <c r="CDU171" s="383"/>
      <c r="CDV171" s="383"/>
      <c r="CDW171" s="383"/>
      <c r="CDX171" s="383"/>
      <c r="CDY171" s="383"/>
      <c r="CDZ171" s="383"/>
      <c r="CEA171" s="383"/>
      <c r="CEB171" s="383"/>
      <c r="CEC171" s="383"/>
      <c r="CED171" s="383"/>
      <c r="CEE171" s="383"/>
      <c r="CEF171" s="383"/>
      <c r="CEG171" s="383"/>
      <c r="CEH171" s="383"/>
      <c r="CEI171" s="383"/>
      <c r="CEJ171" s="383"/>
      <c r="CEK171" s="382"/>
      <c r="CEL171" s="383"/>
      <c r="CEM171" s="383"/>
      <c r="CEN171" s="383"/>
      <c r="CEO171" s="383"/>
      <c r="CEP171" s="383"/>
      <c r="CEQ171" s="383"/>
      <c r="CER171" s="383"/>
      <c r="CES171" s="383"/>
      <c r="CET171" s="383"/>
      <c r="CEU171" s="383"/>
      <c r="CEV171" s="383"/>
      <c r="CEW171" s="383"/>
      <c r="CEX171" s="383"/>
      <c r="CEY171" s="383"/>
      <c r="CEZ171" s="383"/>
      <c r="CFA171" s="383"/>
      <c r="CFB171" s="382"/>
      <c r="CFC171" s="383"/>
      <c r="CFD171" s="383"/>
      <c r="CFE171" s="383"/>
      <c r="CFF171" s="383"/>
      <c r="CFG171" s="383"/>
      <c r="CFH171" s="383"/>
      <c r="CFI171" s="383"/>
      <c r="CFJ171" s="383"/>
      <c r="CFK171" s="383"/>
      <c r="CFL171" s="383"/>
      <c r="CFM171" s="383"/>
      <c r="CFN171" s="383"/>
      <c r="CFO171" s="383"/>
      <c r="CFP171" s="383"/>
      <c r="CFQ171" s="383"/>
      <c r="CFR171" s="383"/>
      <c r="CFS171" s="382"/>
      <c r="CFT171" s="383"/>
      <c r="CFU171" s="383"/>
      <c r="CFV171" s="383"/>
      <c r="CFW171" s="383"/>
      <c r="CFX171" s="383"/>
      <c r="CFY171" s="383"/>
      <c r="CFZ171" s="383"/>
      <c r="CGA171" s="383"/>
      <c r="CGB171" s="383"/>
      <c r="CGC171" s="383"/>
      <c r="CGD171" s="383"/>
      <c r="CGE171" s="383"/>
      <c r="CGF171" s="383"/>
      <c r="CGG171" s="383"/>
      <c r="CGH171" s="383"/>
      <c r="CGI171" s="383"/>
      <c r="CGJ171" s="382"/>
      <c r="CGK171" s="383"/>
      <c r="CGL171" s="383"/>
      <c r="CGM171" s="383"/>
      <c r="CGN171" s="383"/>
      <c r="CGO171" s="383"/>
      <c r="CGP171" s="383"/>
      <c r="CGQ171" s="383"/>
      <c r="CGR171" s="383"/>
      <c r="CGS171" s="383"/>
      <c r="CGT171" s="383"/>
      <c r="CGU171" s="383"/>
      <c r="CGV171" s="383"/>
      <c r="CGW171" s="383"/>
      <c r="CGX171" s="383"/>
      <c r="CGY171" s="383"/>
      <c r="CGZ171" s="383"/>
      <c r="CHA171" s="382"/>
      <c r="CHB171" s="383"/>
      <c r="CHC171" s="383"/>
      <c r="CHD171" s="383"/>
      <c r="CHE171" s="383"/>
      <c r="CHF171" s="383"/>
      <c r="CHG171" s="383"/>
      <c r="CHH171" s="383"/>
      <c r="CHI171" s="383"/>
      <c r="CHJ171" s="383"/>
      <c r="CHK171" s="383"/>
      <c r="CHL171" s="383"/>
      <c r="CHM171" s="383"/>
      <c r="CHN171" s="383"/>
      <c r="CHO171" s="383"/>
      <c r="CHP171" s="383"/>
      <c r="CHQ171" s="383"/>
      <c r="CHR171" s="382"/>
      <c r="CHS171" s="383"/>
      <c r="CHT171" s="383"/>
      <c r="CHU171" s="383"/>
      <c r="CHV171" s="383"/>
      <c r="CHW171" s="383"/>
      <c r="CHX171" s="383"/>
      <c r="CHY171" s="383"/>
      <c r="CHZ171" s="383"/>
      <c r="CIA171" s="383"/>
      <c r="CIB171" s="383"/>
      <c r="CIC171" s="383"/>
      <c r="CID171" s="383"/>
      <c r="CIE171" s="383"/>
      <c r="CIF171" s="383"/>
      <c r="CIG171" s="383"/>
      <c r="CIH171" s="383"/>
      <c r="CII171" s="382"/>
      <c r="CIJ171" s="383"/>
      <c r="CIK171" s="383"/>
      <c r="CIL171" s="383"/>
      <c r="CIM171" s="383"/>
      <c r="CIN171" s="383"/>
      <c r="CIO171" s="383"/>
      <c r="CIP171" s="383"/>
      <c r="CIQ171" s="383"/>
      <c r="CIR171" s="383"/>
      <c r="CIS171" s="383"/>
      <c r="CIT171" s="383"/>
      <c r="CIU171" s="383"/>
      <c r="CIV171" s="383"/>
      <c r="CIW171" s="383"/>
      <c r="CIX171" s="383"/>
      <c r="CIY171" s="383"/>
      <c r="CIZ171" s="382"/>
      <c r="CJA171" s="383"/>
      <c r="CJB171" s="383"/>
      <c r="CJC171" s="383"/>
      <c r="CJD171" s="383"/>
      <c r="CJE171" s="383"/>
      <c r="CJF171" s="383"/>
      <c r="CJG171" s="383"/>
      <c r="CJH171" s="383"/>
      <c r="CJI171" s="383"/>
      <c r="CJJ171" s="383"/>
      <c r="CJK171" s="383"/>
      <c r="CJL171" s="383"/>
      <c r="CJM171" s="383"/>
      <c r="CJN171" s="383"/>
      <c r="CJO171" s="383"/>
      <c r="CJP171" s="383"/>
      <c r="CJQ171" s="382"/>
      <c r="CJR171" s="383"/>
      <c r="CJS171" s="383"/>
      <c r="CJT171" s="383"/>
      <c r="CJU171" s="383"/>
      <c r="CJV171" s="383"/>
      <c r="CJW171" s="383"/>
      <c r="CJX171" s="383"/>
      <c r="CJY171" s="383"/>
      <c r="CJZ171" s="383"/>
      <c r="CKA171" s="383"/>
      <c r="CKB171" s="383"/>
      <c r="CKC171" s="383"/>
      <c r="CKD171" s="383"/>
      <c r="CKE171" s="383"/>
      <c r="CKF171" s="383"/>
      <c r="CKG171" s="383"/>
      <c r="CKH171" s="382"/>
      <c r="CKI171" s="383"/>
      <c r="CKJ171" s="383"/>
      <c r="CKK171" s="383"/>
      <c r="CKL171" s="383"/>
      <c r="CKM171" s="383"/>
      <c r="CKN171" s="383"/>
      <c r="CKO171" s="383"/>
      <c r="CKP171" s="383"/>
      <c r="CKQ171" s="383"/>
      <c r="CKR171" s="383"/>
      <c r="CKS171" s="383"/>
      <c r="CKT171" s="383"/>
      <c r="CKU171" s="383"/>
      <c r="CKV171" s="383"/>
      <c r="CKW171" s="383"/>
      <c r="CKX171" s="383"/>
      <c r="CKY171" s="382"/>
      <c r="CKZ171" s="383"/>
      <c r="CLA171" s="383"/>
      <c r="CLB171" s="383"/>
      <c r="CLC171" s="383"/>
      <c r="CLD171" s="383"/>
      <c r="CLE171" s="383"/>
      <c r="CLF171" s="383"/>
      <c r="CLG171" s="383"/>
      <c r="CLH171" s="383"/>
      <c r="CLI171" s="383"/>
      <c r="CLJ171" s="383"/>
      <c r="CLK171" s="383"/>
      <c r="CLL171" s="383"/>
      <c r="CLM171" s="383"/>
      <c r="CLN171" s="383"/>
      <c r="CLO171" s="383"/>
      <c r="CLP171" s="382"/>
      <c r="CLQ171" s="383"/>
      <c r="CLR171" s="383"/>
      <c r="CLS171" s="383"/>
      <c r="CLT171" s="383"/>
      <c r="CLU171" s="383"/>
      <c r="CLV171" s="383"/>
      <c r="CLW171" s="383"/>
      <c r="CLX171" s="383"/>
      <c r="CLY171" s="383"/>
      <c r="CLZ171" s="383"/>
      <c r="CMA171" s="383"/>
      <c r="CMB171" s="383"/>
      <c r="CMC171" s="383"/>
      <c r="CMD171" s="383"/>
      <c r="CME171" s="383"/>
      <c r="CMF171" s="383"/>
      <c r="CMG171" s="382"/>
      <c r="CMH171" s="383"/>
      <c r="CMI171" s="383"/>
      <c r="CMJ171" s="383"/>
      <c r="CMK171" s="383"/>
      <c r="CML171" s="383"/>
      <c r="CMM171" s="383"/>
      <c r="CMN171" s="383"/>
      <c r="CMO171" s="383"/>
      <c r="CMP171" s="383"/>
      <c r="CMQ171" s="383"/>
      <c r="CMR171" s="383"/>
      <c r="CMS171" s="383"/>
      <c r="CMT171" s="383"/>
      <c r="CMU171" s="383"/>
      <c r="CMV171" s="383"/>
      <c r="CMW171" s="383"/>
      <c r="CMX171" s="382"/>
      <c r="CMY171" s="383"/>
      <c r="CMZ171" s="383"/>
      <c r="CNA171" s="383"/>
      <c r="CNB171" s="383"/>
      <c r="CNC171" s="383"/>
      <c r="CND171" s="383"/>
      <c r="CNE171" s="383"/>
      <c r="CNF171" s="383"/>
      <c r="CNG171" s="383"/>
      <c r="CNH171" s="383"/>
      <c r="CNI171" s="383"/>
      <c r="CNJ171" s="383"/>
      <c r="CNK171" s="383"/>
      <c r="CNL171" s="383"/>
      <c r="CNM171" s="383"/>
      <c r="CNN171" s="383"/>
      <c r="CNO171" s="382"/>
      <c r="CNP171" s="383"/>
      <c r="CNQ171" s="383"/>
      <c r="CNR171" s="383"/>
      <c r="CNS171" s="383"/>
      <c r="CNT171" s="383"/>
      <c r="CNU171" s="383"/>
      <c r="CNV171" s="383"/>
      <c r="CNW171" s="383"/>
      <c r="CNX171" s="383"/>
      <c r="CNY171" s="383"/>
      <c r="CNZ171" s="383"/>
      <c r="COA171" s="383"/>
      <c r="COB171" s="383"/>
      <c r="COC171" s="383"/>
      <c r="COD171" s="383"/>
      <c r="COE171" s="383"/>
      <c r="COF171" s="382"/>
      <c r="COG171" s="383"/>
      <c r="COH171" s="383"/>
      <c r="COI171" s="383"/>
      <c r="COJ171" s="383"/>
      <c r="COK171" s="383"/>
      <c r="COL171" s="383"/>
      <c r="COM171" s="383"/>
      <c r="CON171" s="383"/>
      <c r="COO171" s="383"/>
      <c r="COP171" s="383"/>
      <c r="COQ171" s="383"/>
      <c r="COR171" s="383"/>
      <c r="COS171" s="383"/>
      <c r="COT171" s="383"/>
      <c r="COU171" s="383"/>
      <c r="COV171" s="383"/>
      <c r="COW171" s="382"/>
      <c r="COX171" s="383"/>
      <c r="COY171" s="383"/>
      <c r="COZ171" s="383"/>
      <c r="CPA171" s="383"/>
      <c r="CPB171" s="383"/>
      <c r="CPC171" s="383"/>
      <c r="CPD171" s="383"/>
      <c r="CPE171" s="383"/>
      <c r="CPF171" s="383"/>
      <c r="CPG171" s="383"/>
      <c r="CPH171" s="383"/>
      <c r="CPI171" s="383"/>
      <c r="CPJ171" s="383"/>
      <c r="CPK171" s="383"/>
      <c r="CPL171" s="383"/>
      <c r="CPM171" s="383"/>
      <c r="CPN171" s="382"/>
      <c r="CPO171" s="383"/>
      <c r="CPP171" s="383"/>
      <c r="CPQ171" s="383"/>
      <c r="CPR171" s="383"/>
      <c r="CPS171" s="383"/>
      <c r="CPT171" s="383"/>
      <c r="CPU171" s="383"/>
      <c r="CPV171" s="383"/>
      <c r="CPW171" s="383"/>
      <c r="CPX171" s="383"/>
      <c r="CPY171" s="383"/>
      <c r="CPZ171" s="383"/>
      <c r="CQA171" s="383"/>
      <c r="CQB171" s="383"/>
      <c r="CQC171" s="383"/>
      <c r="CQD171" s="383"/>
      <c r="CQE171" s="382"/>
      <c r="CQF171" s="383"/>
      <c r="CQG171" s="383"/>
      <c r="CQH171" s="383"/>
      <c r="CQI171" s="383"/>
      <c r="CQJ171" s="383"/>
      <c r="CQK171" s="383"/>
      <c r="CQL171" s="383"/>
      <c r="CQM171" s="383"/>
      <c r="CQN171" s="383"/>
      <c r="CQO171" s="383"/>
      <c r="CQP171" s="383"/>
      <c r="CQQ171" s="383"/>
      <c r="CQR171" s="383"/>
      <c r="CQS171" s="383"/>
      <c r="CQT171" s="383"/>
      <c r="CQU171" s="383"/>
      <c r="CQV171" s="382"/>
      <c r="CQW171" s="383"/>
      <c r="CQX171" s="383"/>
      <c r="CQY171" s="383"/>
      <c r="CQZ171" s="383"/>
      <c r="CRA171" s="383"/>
      <c r="CRB171" s="383"/>
      <c r="CRC171" s="383"/>
      <c r="CRD171" s="383"/>
      <c r="CRE171" s="383"/>
      <c r="CRF171" s="383"/>
      <c r="CRG171" s="383"/>
      <c r="CRH171" s="383"/>
      <c r="CRI171" s="383"/>
      <c r="CRJ171" s="383"/>
      <c r="CRK171" s="383"/>
      <c r="CRL171" s="383"/>
      <c r="CRM171" s="382"/>
      <c r="CRN171" s="383"/>
      <c r="CRO171" s="383"/>
      <c r="CRP171" s="383"/>
      <c r="CRQ171" s="383"/>
      <c r="CRR171" s="383"/>
      <c r="CRS171" s="383"/>
      <c r="CRT171" s="383"/>
      <c r="CRU171" s="383"/>
      <c r="CRV171" s="383"/>
      <c r="CRW171" s="383"/>
      <c r="CRX171" s="383"/>
      <c r="CRY171" s="383"/>
      <c r="CRZ171" s="383"/>
      <c r="CSA171" s="383"/>
      <c r="CSB171" s="383"/>
      <c r="CSC171" s="383"/>
      <c r="CSD171" s="382"/>
      <c r="CSE171" s="383"/>
      <c r="CSF171" s="383"/>
      <c r="CSG171" s="383"/>
      <c r="CSH171" s="383"/>
      <c r="CSI171" s="383"/>
      <c r="CSJ171" s="383"/>
      <c r="CSK171" s="383"/>
      <c r="CSL171" s="383"/>
      <c r="CSM171" s="383"/>
      <c r="CSN171" s="383"/>
      <c r="CSO171" s="383"/>
      <c r="CSP171" s="383"/>
      <c r="CSQ171" s="383"/>
      <c r="CSR171" s="383"/>
      <c r="CSS171" s="383"/>
      <c r="CST171" s="383"/>
      <c r="CSU171" s="382"/>
      <c r="CSV171" s="383"/>
      <c r="CSW171" s="383"/>
      <c r="CSX171" s="383"/>
      <c r="CSY171" s="383"/>
      <c r="CSZ171" s="383"/>
      <c r="CTA171" s="383"/>
      <c r="CTB171" s="383"/>
      <c r="CTC171" s="383"/>
      <c r="CTD171" s="383"/>
      <c r="CTE171" s="383"/>
      <c r="CTF171" s="383"/>
      <c r="CTG171" s="383"/>
      <c r="CTH171" s="383"/>
      <c r="CTI171" s="383"/>
      <c r="CTJ171" s="383"/>
      <c r="CTK171" s="383"/>
      <c r="CTL171" s="382"/>
      <c r="CTM171" s="383"/>
      <c r="CTN171" s="383"/>
      <c r="CTO171" s="383"/>
      <c r="CTP171" s="383"/>
      <c r="CTQ171" s="383"/>
      <c r="CTR171" s="383"/>
      <c r="CTS171" s="383"/>
      <c r="CTT171" s="383"/>
      <c r="CTU171" s="383"/>
      <c r="CTV171" s="383"/>
      <c r="CTW171" s="383"/>
      <c r="CTX171" s="383"/>
      <c r="CTY171" s="383"/>
      <c r="CTZ171" s="383"/>
      <c r="CUA171" s="383"/>
      <c r="CUB171" s="383"/>
      <c r="CUC171" s="382"/>
      <c r="CUD171" s="383"/>
      <c r="CUE171" s="383"/>
      <c r="CUF171" s="383"/>
      <c r="CUG171" s="383"/>
      <c r="CUH171" s="383"/>
      <c r="CUI171" s="383"/>
      <c r="CUJ171" s="383"/>
      <c r="CUK171" s="383"/>
      <c r="CUL171" s="383"/>
      <c r="CUM171" s="383"/>
      <c r="CUN171" s="383"/>
      <c r="CUO171" s="383"/>
      <c r="CUP171" s="383"/>
      <c r="CUQ171" s="383"/>
      <c r="CUR171" s="383"/>
      <c r="CUS171" s="383"/>
      <c r="CUT171" s="382"/>
      <c r="CUU171" s="383"/>
      <c r="CUV171" s="383"/>
      <c r="CUW171" s="383"/>
      <c r="CUX171" s="383"/>
      <c r="CUY171" s="383"/>
      <c r="CUZ171" s="383"/>
      <c r="CVA171" s="383"/>
      <c r="CVB171" s="383"/>
      <c r="CVC171" s="383"/>
      <c r="CVD171" s="383"/>
      <c r="CVE171" s="383"/>
      <c r="CVF171" s="383"/>
      <c r="CVG171" s="383"/>
      <c r="CVH171" s="383"/>
      <c r="CVI171" s="383"/>
      <c r="CVJ171" s="383"/>
      <c r="CVK171" s="382"/>
      <c r="CVL171" s="383"/>
      <c r="CVM171" s="383"/>
      <c r="CVN171" s="383"/>
      <c r="CVO171" s="383"/>
      <c r="CVP171" s="383"/>
      <c r="CVQ171" s="383"/>
      <c r="CVR171" s="383"/>
      <c r="CVS171" s="383"/>
      <c r="CVT171" s="383"/>
      <c r="CVU171" s="383"/>
      <c r="CVV171" s="383"/>
      <c r="CVW171" s="383"/>
      <c r="CVX171" s="383"/>
      <c r="CVY171" s="383"/>
      <c r="CVZ171" s="383"/>
      <c r="CWA171" s="383"/>
      <c r="CWB171" s="382"/>
      <c r="CWC171" s="383"/>
      <c r="CWD171" s="383"/>
      <c r="CWE171" s="383"/>
      <c r="CWF171" s="383"/>
      <c r="CWG171" s="383"/>
      <c r="CWH171" s="383"/>
      <c r="CWI171" s="383"/>
      <c r="CWJ171" s="383"/>
      <c r="CWK171" s="383"/>
      <c r="CWL171" s="383"/>
      <c r="CWM171" s="383"/>
      <c r="CWN171" s="383"/>
      <c r="CWO171" s="383"/>
      <c r="CWP171" s="383"/>
      <c r="CWQ171" s="383"/>
      <c r="CWR171" s="383"/>
      <c r="CWS171" s="382"/>
      <c r="CWT171" s="383"/>
      <c r="CWU171" s="383"/>
      <c r="CWV171" s="383"/>
      <c r="CWW171" s="383"/>
      <c r="CWX171" s="383"/>
      <c r="CWY171" s="383"/>
      <c r="CWZ171" s="383"/>
      <c r="CXA171" s="383"/>
      <c r="CXB171" s="383"/>
      <c r="CXC171" s="383"/>
      <c r="CXD171" s="383"/>
      <c r="CXE171" s="383"/>
      <c r="CXF171" s="383"/>
      <c r="CXG171" s="383"/>
      <c r="CXH171" s="383"/>
      <c r="CXI171" s="383"/>
      <c r="CXJ171" s="382"/>
      <c r="CXK171" s="383"/>
      <c r="CXL171" s="383"/>
      <c r="CXM171" s="383"/>
      <c r="CXN171" s="383"/>
      <c r="CXO171" s="383"/>
      <c r="CXP171" s="383"/>
      <c r="CXQ171" s="383"/>
      <c r="CXR171" s="383"/>
      <c r="CXS171" s="383"/>
      <c r="CXT171" s="383"/>
      <c r="CXU171" s="383"/>
      <c r="CXV171" s="383"/>
      <c r="CXW171" s="383"/>
      <c r="CXX171" s="383"/>
      <c r="CXY171" s="383"/>
      <c r="CXZ171" s="383"/>
      <c r="CYA171" s="382"/>
      <c r="CYB171" s="383"/>
      <c r="CYC171" s="383"/>
      <c r="CYD171" s="383"/>
      <c r="CYE171" s="383"/>
      <c r="CYF171" s="383"/>
      <c r="CYG171" s="383"/>
      <c r="CYH171" s="383"/>
      <c r="CYI171" s="383"/>
      <c r="CYJ171" s="383"/>
      <c r="CYK171" s="383"/>
      <c r="CYL171" s="383"/>
      <c r="CYM171" s="383"/>
      <c r="CYN171" s="383"/>
      <c r="CYO171" s="383"/>
      <c r="CYP171" s="383"/>
      <c r="CYQ171" s="383"/>
      <c r="CYR171" s="382"/>
      <c r="CYS171" s="383"/>
      <c r="CYT171" s="383"/>
      <c r="CYU171" s="383"/>
      <c r="CYV171" s="383"/>
      <c r="CYW171" s="383"/>
      <c r="CYX171" s="383"/>
      <c r="CYY171" s="383"/>
      <c r="CYZ171" s="383"/>
      <c r="CZA171" s="383"/>
      <c r="CZB171" s="383"/>
      <c r="CZC171" s="383"/>
      <c r="CZD171" s="383"/>
      <c r="CZE171" s="383"/>
      <c r="CZF171" s="383"/>
      <c r="CZG171" s="383"/>
      <c r="CZH171" s="383"/>
      <c r="CZI171" s="382"/>
      <c r="CZJ171" s="383"/>
      <c r="CZK171" s="383"/>
      <c r="CZL171" s="383"/>
      <c r="CZM171" s="383"/>
      <c r="CZN171" s="383"/>
      <c r="CZO171" s="383"/>
      <c r="CZP171" s="383"/>
      <c r="CZQ171" s="383"/>
      <c r="CZR171" s="383"/>
      <c r="CZS171" s="383"/>
      <c r="CZT171" s="383"/>
      <c r="CZU171" s="383"/>
      <c r="CZV171" s="383"/>
      <c r="CZW171" s="383"/>
      <c r="CZX171" s="383"/>
      <c r="CZY171" s="383"/>
      <c r="CZZ171" s="382"/>
      <c r="DAA171" s="383"/>
      <c r="DAB171" s="383"/>
      <c r="DAC171" s="383"/>
      <c r="DAD171" s="383"/>
      <c r="DAE171" s="383"/>
      <c r="DAF171" s="383"/>
      <c r="DAG171" s="383"/>
      <c r="DAH171" s="383"/>
      <c r="DAI171" s="383"/>
      <c r="DAJ171" s="383"/>
      <c r="DAK171" s="383"/>
      <c r="DAL171" s="383"/>
      <c r="DAM171" s="383"/>
      <c r="DAN171" s="383"/>
      <c r="DAO171" s="383"/>
      <c r="DAP171" s="383"/>
      <c r="DAQ171" s="382"/>
      <c r="DAR171" s="383"/>
      <c r="DAS171" s="383"/>
      <c r="DAT171" s="383"/>
      <c r="DAU171" s="383"/>
      <c r="DAV171" s="383"/>
      <c r="DAW171" s="383"/>
      <c r="DAX171" s="383"/>
      <c r="DAY171" s="383"/>
      <c r="DAZ171" s="383"/>
      <c r="DBA171" s="383"/>
      <c r="DBB171" s="383"/>
      <c r="DBC171" s="383"/>
      <c r="DBD171" s="383"/>
      <c r="DBE171" s="383"/>
      <c r="DBF171" s="383"/>
      <c r="DBG171" s="383"/>
      <c r="DBH171" s="382"/>
      <c r="DBI171" s="383"/>
      <c r="DBJ171" s="383"/>
      <c r="DBK171" s="383"/>
      <c r="DBL171" s="383"/>
      <c r="DBM171" s="383"/>
      <c r="DBN171" s="383"/>
      <c r="DBO171" s="383"/>
      <c r="DBP171" s="383"/>
      <c r="DBQ171" s="383"/>
      <c r="DBR171" s="383"/>
      <c r="DBS171" s="383"/>
      <c r="DBT171" s="383"/>
      <c r="DBU171" s="383"/>
      <c r="DBV171" s="383"/>
      <c r="DBW171" s="383"/>
      <c r="DBX171" s="383"/>
      <c r="DBY171" s="382"/>
      <c r="DBZ171" s="383"/>
      <c r="DCA171" s="383"/>
      <c r="DCB171" s="383"/>
      <c r="DCC171" s="383"/>
      <c r="DCD171" s="383"/>
      <c r="DCE171" s="383"/>
      <c r="DCF171" s="383"/>
      <c r="DCG171" s="383"/>
      <c r="DCH171" s="383"/>
      <c r="DCI171" s="383"/>
      <c r="DCJ171" s="383"/>
      <c r="DCK171" s="383"/>
      <c r="DCL171" s="383"/>
      <c r="DCM171" s="383"/>
      <c r="DCN171" s="383"/>
      <c r="DCO171" s="383"/>
      <c r="DCP171" s="382"/>
      <c r="DCQ171" s="383"/>
      <c r="DCR171" s="383"/>
      <c r="DCS171" s="383"/>
      <c r="DCT171" s="383"/>
      <c r="DCU171" s="383"/>
      <c r="DCV171" s="383"/>
      <c r="DCW171" s="383"/>
      <c r="DCX171" s="383"/>
      <c r="DCY171" s="383"/>
      <c r="DCZ171" s="383"/>
      <c r="DDA171" s="383"/>
      <c r="DDB171" s="383"/>
      <c r="DDC171" s="383"/>
      <c r="DDD171" s="383"/>
      <c r="DDE171" s="383"/>
      <c r="DDF171" s="383"/>
      <c r="DDG171" s="382"/>
      <c r="DDH171" s="383"/>
      <c r="DDI171" s="383"/>
      <c r="DDJ171" s="383"/>
      <c r="DDK171" s="383"/>
      <c r="DDL171" s="383"/>
      <c r="DDM171" s="383"/>
      <c r="DDN171" s="383"/>
      <c r="DDO171" s="383"/>
      <c r="DDP171" s="383"/>
      <c r="DDQ171" s="383"/>
      <c r="DDR171" s="383"/>
      <c r="DDS171" s="383"/>
      <c r="DDT171" s="383"/>
      <c r="DDU171" s="383"/>
      <c r="DDV171" s="383"/>
      <c r="DDW171" s="383"/>
      <c r="DDX171" s="382"/>
      <c r="DDY171" s="383"/>
      <c r="DDZ171" s="383"/>
      <c r="DEA171" s="383"/>
      <c r="DEB171" s="383"/>
      <c r="DEC171" s="383"/>
      <c r="DED171" s="383"/>
      <c r="DEE171" s="383"/>
      <c r="DEF171" s="383"/>
      <c r="DEG171" s="383"/>
      <c r="DEH171" s="383"/>
      <c r="DEI171" s="383"/>
      <c r="DEJ171" s="383"/>
      <c r="DEK171" s="383"/>
      <c r="DEL171" s="383"/>
      <c r="DEM171" s="383"/>
      <c r="DEN171" s="383"/>
      <c r="DEO171" s="382"/>
      <c r="DEP171" s="383"/>
      <c r="DEQ171" s="383"/>
      <c r="DER171" s="383"/>
      <c r="DES171" s="383"/>
      <c r="DET171" s="383"/>
      <c r="DEU171" s="383"/>
      <c r="DEV171" s="383"/>
      <c r="DEW171" s="383"/>
      <c r="DEX171" s="383"/>
      <c r="DEY171" s="383"/>
      <c r="DEZ171" s="383"/>
      <c r="DFA171" s="383"/>
      <c r="DFB171" s="383"/>
      <c r="DFC171" s="383"/>
      <c r="DFD171" s="383"/>
      <c r="DFE171" s="383"/>
      <c r="DFF171" s="382"/>
      <c r="DFG171" s="383"/>
      <c r="DFH171" s="383"/>
      <c r="DFI171" s="383"/>
      <c r="DFJ171" s="383"/>
      <c r="DFK171" s="383"/>
      <c r="DFL171" s="383"/>
      <c r="DFM171" s="383"/>
      <c r="DFN171" s="383"/>
      <c r="DFO171" s="383"/>
      <c r="DFP171" s="383"/>
      <c r="DFQ171" s="383"/>
      <c r="DFR171" s="383"/>
      <c r="DFS171" s="383"/>
      <c r="DFT171" s="383"/>
      <c r="DFU171" s="383"/>
      <c r="DFV171" s="383"/>
      <c r="DFW171" s="382"/>
      <c r="DFX171" s="383"/>
      <c r="DFY171" s="383"/>
      <c r="DFZ171" s="383"/>
      <c r="DGA171" s="383"/>
      <c r="DGB171" s="383"/>
      <c r="DGC171" s="383"/>
      <c r="DGD171" s="383"/>
      <c r="DGE171" s="383"/>
      <c r="DGF171" s="383"/>
      <c r="DGG171" s="383"/>
      <c r="DGH171" s="383"/>
      <c r="DGI171" s="383"/>
      <c r="DGJ171" s="383"/>
      <c r="DGK171" s="383"/>
      <c r="DGL171" s="383"/>
      <c r="DGM171" s="383"/>
      <c r="DGN171" s="382"/>
      <c r="DGO171" s="383"/>
      <c r="DGP171" s="383"/>
      <c r="DGQ171" s="383"/>
      <c r="DGR171" s="383"/>
      <c r="DGS171" s="383"/>
      <c r="DGT171" s="383"/>
      <c r="DGU171" s="383"/>
      <c r="DGV171" s="383"/>
      <c r="DGW171" s="383"/>
      <c r="DGX171" s="383"/>
      <c r="DGY171" s="383"/>
      <c r="DGZ171" s="383"/>
      <c r="DHA171" s="383"/>
      <c r="DHB171" s="383"/>
      <c r="DHC171" s="383"/>
      <c r="DHD171" s="383"/>
      <c r="DHE171" s="382"/>
      <c r="DHF171" s="383"/>
      <c r="DHG171" s="383"/>
      <c r="DHH171" s="383"/>
      <c r="DHI171" s="383"/>
      <c r="DHJ171" s="383"/>
      <c r="DHK171" s="383"/>
      <c r="DHL171" s="383"/>
      <c r="DHM171" s="383"/>
      <c r="DHN171" s="383"/>
      <c r="DHO171" s="383"/>
      <c r="DHP171" s="383"/>
      <c r="DHQ171" s="383"/>
      <c r="DHR171" s="383"/>
      <c r="DHS171" s="383"/>
      <c r="DHT171" s="383"/>
      <c r="DHU171" s="383"/>
      <c r="DHV171" s="382"/>
      <c r="DHW171" s="383"/>
      <c r="DHX171" s="383"/>
      <c r="DHY171" s="383"/>
      <c r="DHZ171" s="383"/>
      <c r="DIA171" s="383"/>
      <c r="DIB171" s="383"/>
      <c r="DIC171" s="383"/>
      <c r="DID171" s="383"/>
      <c r="DIE171" s="383"/>
      <c r="DIF171" s="383"/>
      <c r="DIG171" s="383"/>
      <c r="DIH171" s="383"/>
      <c r="DII171" s="383"/>
      <c r="DIJ171" s="383"/>
      <c r="DIK171" s="383"/>
      <c r="DIL171" s="383"/>
      <c r="DIM171" s="382"/>
      <c r="DIN171" s="383"/>
      <c r="DIO171" s="383"/>
      <c r="DIP171" s="383"/>
      <c r="DIQ171" s="383"/>
      <c r="DIR171" s="383"/>
      <c r="DIS171" s="383"/>
      <c r="DIT171" s="383"/>
      <c r="DIU171" s="383"/>
      <c r="DIV171" s="383"/>
      <c r="DIW171" s="383"/>
      <c r="DIX171" s="383"/>
      <c r="DIY171" s="383"/>
      <c r="DIZ171" s="383"/>
      <c r="DJA171" s="383"/>
      <c r="DJB171" s="383"/>
      <c r="DJC171" s="383"/>
      <c r="DJD171" s="382"/>
      <c r="DJE171" s="383"/>
      <c r="DJF171" s="383"/>
      <c r="DJG171" s="383"/>
      <c r="DJH171" s="383"/>
      <c r="DJI171" s="383"/>
      <c r="DJJ171" s="383"/>
      <c r="DJK171" s="383"/>
      <c r="DJL171" s="383"/>
      <c r="DJM171" s="383"/>
      <c r="DJN171" s="383"/>
      <c r="DJO171" s="383"/>
      <c r="DJP171" s="383"/>
      <c r="DJQ171" s="383"/>
      <c r="DJR171" s="383"/>
      <c r="DJS171" s="383"/>
      <c r="DJT171" s="383"/>
      <c r="DJU171" s="382"/>
      <c r="DJV171" s="383"/>
      <c r="DJW171" s="383"/>
      <c r="DJX171" s="383"/>
      <c r="DJY171" s="383"/>
      <c r="DJZ171" s="383"/>
      <c r="DKA171" s="383"/>
      <c r="DKB171" s="383"/>
      <c r="DKC171" s="383"/>
      <c r="DKD171" s="383"/>
      <c r="DKE171" s="383"/>
      <c r="DKF171" s="383"/>
      <c r="DKG171" s="383"/>
      <c r="DKH171" s="383"/>
      <c r="DKI171" s="383"/>
      <c r="DKJ171" s="383"/>
      <c r="DKK171" s="383"/>
      <c r="DKL171" s="382"/>
      <c r="DKM171" s="383"/>
      <c r="DKN171" s="383"/>
      <c r="DKO171" s="383"/>
      <c r="DKP171" s="383"/>
      <c r="DKQ171" s="383"/>
      <c r="DKR171" s="383"/>
      <c r="DKS171" s="383"/>
      <c r="DKT171" s="383"/>
      <c r="DKU171" s="383"/>
      <c r="DKV171" s="383"/>
      <c r="DKW171" s="383"/>
      <c r="DKX171" s="383"/>
      <c r="DKY171" s="383"/>
      <c r="DKZ171" s="383"/>
      <c r="DLA171" s="383"/>
      <c r="DLB171" s="383"/>
      <c r="DLC171" s="382"/>
      <c r="DLD171" s="383"/>
      <c r="DLE171" s="383"/>
      <c r="DLF171" s="383"/>
      <c r="DLG171" s="383"/>
      <c r="DLH171" s="383"/>
      <c r="DLI171" s="383"/>
      <c r="DLJ171" s="383"/>
      <c r="DLK171" s="383"/>
      <c r="DLL171" s="383"/>
      <c r="DLM171" s="383"/>
      <c r="DLN171" s="383"/>
      <c r="DLO171" s="383"/>
      <c r="DLP171" s="383"/>
      <c r="DLQ171" s="383"/>
      <c r="DLR171" s="383"/>
      <c r="DLS171" s="383"/>
      <c r="DLT171" s="382"/>
      <c r="DLU171" s="383"/>
      <c r="DLV171" s="383"/>
      <c r="DLW171" s="383"/>
      <c r="DLX171" s="383"/>
      <c r="DLY171" s="383"/>
      <c r="DLZ171" s="383"/>
      <c r="DMA171" s="383"/>
      <c r="DMB171" s="383"/>
      <c r="DMC171" s="383"/>
      <c r="DMD171" s="383"/>
      <c r="DME171" s="383"/>
      <c r="DMF171" s="383"/>
      <c r="DMG171" s="383"/>
      <c r="DMH171" s="383"/>
      <c r="DMI171" s="383"/>
      <c r="DMJ171" s="383"/>
      <c r="DMK171" s="382"/>
      <c r="DML171" s="383"/>
      <c r="DMM171" s="383"/>
      <c r="DMN171" s="383"/>
      <c r="DMO171" s="383"/>
      <c r="DMP171" s="383"/>
      <c r="DMQ171" s="383"/>
      <c r="DMR171" s="383"/>
      <c r="DMS171" s="383"/>
      <c r="DMT171" s="383"/>
      <c r="DMU171" s="383"/>
      <c r="DMV171" s="383"/>
      <c r="DMW171" s="383"/>
      <c r="DMX171" s="383"/>
      <c r="DMY171" s="383"/>
      <c r="DMZ171" s="383"/>
      <c r="DNA171" s="383"/>
      <c r="DNB171" s="382"/>
      <c r="DNC171" s="383"/>
      <c r="DND171" s="383"/>
      <c r="DNE171" s="383"/>
      <c r="DNF171" s="383"/>
      <c r="DNG171" s="383"/>
      <c r="DNH171" s="383"/>
      <c r="DNI171" s="383"/>
      <c r="DNJ171" s="383"/>
      <c r="DNK171" s="383"/>
      <c r="DNL171" s="383"/>
      <c r="DNM171" s="383"/>
      <c r="DNN171" s="383"/>
      <c r="DNO171" s="383"/>
      <c r="DNP171" s="383"/>
      <c r="DNQ171" s="383"/>
      <c r="DNR171" s="383"/>
      <c r="DNS171" s="382"/>
      <c r="DNT171" s="383"/>
      <c r="DNU171" s="383"/>
      <c r="DNV171" s="383"/>
      <c r="DNW171" s="383"/>
      <c r="DNX171" s="383"/>
      <c r="DNY171" s="383"/>
      <c r="DNZ171" s="383"/>
      <c r="DOA171" s="383"/>
      <c r="DOB171" s="383"/>
      <c r="DOC171" s="383"/>
      <c r="DOD171" s="383"/>
      <c r="DOE171" s="383"/>
      <c r="DOF171" s="383"/>
      <c r="DOG171" s="383"/>
      <c r="DOH171" s="383"/>
      <c r="DOI171" s="383"/>
      <c r="DOJ171" s="382"/>
      <c r="DOK171" s="383"/>
      <c r="DOL171" s="383"/>
      <c r="DOM171" s="383"/>
      <c r="DON171" s="383"/>
      <c r="DOO171" s="383"/>
      <c r="DOP171" s="383"/>
      <c r="DOQ171" s="383"/>
      <c r="DOR171" s="383"/>
      <c r="DOS171" s="383"/>
      <c r="DOT171" s="383"/>
      <c r="DOU171" s="383"/>
      <c r="DOV171" s="383"/>
      <c r="DOW171" s="383"/>
      <c r="DOX171" s="383"/>
      <c r="DOY171" s="383"/>
      <c r="DOZ171" s="383"/>
      <c r="DPA171" s="382"/>
      <c r="DPB171" s="383"/>
      <c r="DPC171" s="383"/>
      <c r="DPD171" s="383"/>
      <c r="DPE171" s="383"/>
      <c r="DPF171" s="383"/>
      <c r="DPG171" s="383"/>
      <c r="DPH171" s="383"/>
      <c r="DPI171" s="383"/>
      <c r="DPJ171" s="383"/>
      <c r="DPK171" s="383"/>
      <c r="DPL171" s="383"/>
      <c r="DPM171" s="383"/>
      <c r="DPN171" s="383"/>
      <c r="DPO171" s="383"/>
      <c r="DPP171" s="383"/>
      <c r="DPQ171" s="383"/>
      <c r="DPR171" s="382"/>
      <c r="DPS171" s="383"/>
      <c r="DPT171" s="383"/>
      <c r="DPU171" s="383"/>
      <c r="DPV171" s="383"/>
      <c r="DPW171" s="383"/>
      <c r="DPX171" s="383"/>
      <c r="DPY171" s="383"/>
      <c r="DPZ171" s="383"/>
      <c r="DQA171" s="383"/>
      <c r="DQB171" s="383"/>
      <c r="DQC171" s="383"/>
      <c r="DQD171" s="383"/>
      <c r="DQE171" s="383"/>
      <c r="DQF171" s="383"/>
      <c r="DQG171" s="383"/>
      <c r="DQH171" s="383"/>
      <c r="DQI171" s="382"/>
      <c r="DQJ171" s="383"/>
      <c r="DQK171" s="383"/>
      <c r="DQL171" s="383"/>
      <c r="DQM171" s="383"/>
      <c r="DQN171" s="383"/>
      <c r="DQO171" s="383"/>
      <c r="DQP171" s="383"/>
      <c r="DQQ171" s="383"/>
      <c r="DQR171" s="383"/>
      <c r="DQS171" s="383"/>
      <c r="DQT171" s="383"/>
      <c r="DQU171" s="383"/>
      <c r="DQV171" s="383"/>
      <c r="DQW171" s="383"/>
      <c r="DQX171" s="383"/>
      <c r="DQY171" s="383"/>
      <c r="DQZ171" s="382"/>
      <c r="DRA171" s="383"/>
      <c r="DRB171" s="383"/>
      <c r="DRC171" s="383"/>
      <c r="DRD171" s="383"/>
      <c r="DRE171" s="383"/>
      <c r="DRF171" s="383"/>
      <c r="DRG171" s="383"/>
      <c r="DRH171" s="383"/>
      <c r="DRI171" s="383"/>
      <c r="DRJ171" s="383"/>
      <c r="DRK171" s="383"/>
      <c r="DRL171" s="383"/>
      <c r="DRM171" s="383"/>
      <c r="DRN171" s="383"/>
      <c r="DRO171" s="383"/>
      <c r="DRP171" s="383"/>
      <c r="DRQ171" s="382"/>
      <c r="DRR171" s="383"/>
      <c r="DRS171" s="383"/>
      <c r="DRT171" s="383"/>
      <c r="DRU171" s="383"/>
      <c r="DRV171" s="383"/>
      <c r="DRW171" s="383"/>
      <c r="DRX171" s="383"/>
      <c r="DRY171" s="383"/>
      <c r="DRZ171" s="383"/>
      <c r="DSA171" s="383"/>
      <c r="DSB171" s="383"/>
      <c r="DSC171" s="383"/>
      <c r="DSD171" s="383"/>
      <c r="DSE171" s="383"/>
      <c r="DSF171" s="383"/>
      <c r="DSG171" s="383"/>
      <c r="DSH171" s="382"/>
      <c r="DSI171" s="383"/>
      <c r="DSJ171" s="383"/>
      <c r="DSK171" s="383"/>
      <c r="DSL171" s="383"/>
      <c r="DSM171" s="383"/>
      <c r="DSN171" s="383"/>
      <c r="DSO171" s="383"/>
      <c r="DSP171" s="383"/>
      <c r="DSQ171" s="383"/>
      <c r="DSR171" s="383"/>
      <c r="DSS171" s="383"/>
      <c r="DST171" s="383"/>
      <c r="DSU171" s="383"/>
      <c r="DSV171" s="383"/>
      <c r="DSW171" s="383"/>
      <c r="DSX171" s="383"/>
      <c r="DSY171" s="382"/>
      <c r="DSZ171" s="383"/>
      <c r="DTA171" s="383"/>
      <c r="DTB171" s="383"/>
      <c r="DTC171" s="383"/>
      <c r="DTD171" s="383"/>
      <c r="DTE171" s="383"/>
      <c r="DTF171" s="383"/>
      <c r="DTG171" s="383"/>
      <c r="DTH171" s="383"/>
      <c r="DTI171" s="383"/>
      <c r="DTJ171" s="383"/>
      <c r="DTK171" s="383"/>
      <c r="DTL171" s="383"/>
      <c r="DTM171" s="383"/>
      <c r="DTN171" s="383"/>
      <c r="DTO171" s="383"/>
      <c r="DTP171" s="382"/>
      <c r="DTQ171" s="383"/>
      <c r="DTR171" s="383"/>
      <c r="DTS171" s="383"/>
      <c r="DTT171" s="383"/>
      <c r="DTU171" s="383"/>
      <c r="DTV171" s="383"/>
      <c r="DTW171" s="383"/>
      <c r="DTX171" s="383"/>
      <c r="DTY171" s="383"/>
      <c r="DTZ171" s="383"/>
      <c r="DUA171" s="383"/>
      <c r="DUB171" s="383"/>
      <c r="DUC171" s="383"/>
      <c r="DUD171" s="383"/>
      <c r="DUE171" s="383"/>
      <c r="DUF171" s="383"/>
      <c r="DUG171" s="382"/>
      <c r="DUH171" s="383"/>
      <c r="DUI171" s="383"/>
      <c r="DUJ171" s="383"/>
      <c r="DUK171" s="383"/>
      <c r="DUL171" s="383"/>
      <c r="DUM171" s="383"/>
      <c r="DUN171" s="383"/>
      <c r="DUO171" s="383"/>
      <c r="DUP171" s="383"/>
      <c r="DUQ171" s="383"/>
      <c r="DUR171" s="383"/>
      <c r="DUS171" s="383"/>
      <c r="DUT171" s="383"/>
      <c r="DUU171" s="383"/>
      <c r="DUV171" s="383"/>
      <c r="DUW171" s="383"/>
      <c r="DUX171" s="382"/>
      <c r="DUY171" s="383"/>
      <c r="DUZ171" s="383"/>
      <c r="DVA171" s="383"/>
      <c r="DVB171" s="383"/>
      <c r="DVC171" s="383"/>
      <c r="DVD171" s="383"/>
      <c r="DVE171" s="383"/>
      <c r="DVF171" s="383"/>
      <c r="DVG171" s="383"/>
      <c r="DVH171" s="383"/>
      <c r="DVI171" s="383"/>
      <c r="DVJ171" s="383"/>
      <c r="DVK171" s="383"/>
      <c r="DVL171" s="383"/>
      <c r="DVM171" s="383"/>
      <c r="DVN171" s="383"/>
      <c r="DVO171" s="382"/>
      <c r="DVP171" s="383"/>
      <c r="DVQ171" s="383"/>
      <c r="DVR171" s="383"/>
      <c r="DVS171" s="383"/>
      <c r="DVT171" s="383"/>
      <c r="DVU171" s="383"/>
      <c r="DVV171" s="383"/>
      <c r="DVW171" s="383"/>
      <c r="DVX171" s="383"/>
      <c r="DVY171" s="383"/>
      <c r="DVZ171" s="383"/>
      <c r="DWA171" s="383"/>
      <c r="DWB171" s="383"/>
      <c r="DWC171" s="383"/>
      <c r="DWD171" s="383"/>
      <c r="DWE171" s="383"/>
      <c r="DWF171" s="382"/>
      <c r="DWG171" s="383"/>
      <c r="DWH171" s="383"/>
      <c r="DWI171" s="383"/>
      <c r="DWJ171" s="383"/>
      <c r="DWK171" s="383"/>
      <c r="DWL171" s="383"/>
      <c r="DWM171" s="383"/>
      <c r="DWN171" s="383"/>
      <c r="DWO171" s="383"/>
      <c r="DWP171" s="383"/>
      <c r="DWQ171" s="383"/>
      <c r="DWR171" s="383"/>
      <c r="DWS171" s="383"/>
      <c r="DWT171" s="383"/>
      <c r="DWU171" s="383"/>
      <c r="DWV171" s="383"/>
      <c r="DWW171" s="382"/>
      <c r="DWX171" s="383"/>
      <c r="DWY171" s="383"/>
      <c r="DWZ171" s="383"/>
      <c r="DXA171" s="383"/>
      <c r="DXB171" s="383"/>
      <c r="DXC171" s="383"/>
      <c r="DXD171" s="383"/>
      <c r="DXE171" s="383"/>
      <c r="DXF171" s="383"/>
      <c r="DXG171" s="383"/>
      <c r="DXH171" s="383"/>
      <c r="DXI171" s="383"/>
      <c r="DXJ171" s="383"/>
      <c r="DXK171" s="383"/>
      <c r="DXL171" s="383"/>
      <c r="DXM171" s="383"/>
      <c r="DXN171" s="382"/>
      <c r="DXO171" s="383"/>
      <c r="DXP171" s="383"/>
      <c r="DXQ171" s="383"/>
      <c r="DXR171" s="383"/>
      <c r="DXS171" s="383"/>
      <c r="DXT171" s="383"/>
      <c r="DXU171" s="383"/>
      <c r="DXV171" s="383"/>
      <c r="DXW171" s="383"/>
      <c r="DXX171" s="383"/>
      <c r="DXY171" s="383"/>
      <c r="DXZ171" s="383"/>
      <c r="DYA171" s="383"/>
      <c r="DYB171" s="383"/>
      <c r="DYC171" s="383"/>
      <c r="DYD171" s="383"/>
      <c r="DYE171" s="382"/>
      <c r="DYF171" s="383"/>
      <c r="DYG171" s="383"/>
      <c r="DYH171" s="383"/>
      <c r="DYI171" s="383"/>
      <c r="DYJ171" s="383"/>
      <c r="DYK171" s="383"/>
      <c r="DYL171" s="383"/>
      <c r="DYM171" s="383"/>
      <c r="DYN171" s="383"/>
      <c r="DYO171" s="383"/>
      <c r="DYP171" s="383"/>
      <c r="DYQ171" s="383"/>
      <c r="DYR171" s="383"/>
      <c r="DYS171" s="383"/>
      <c r="DYT171" s="383"/>
      <c r="DYU171" s="383"/>
      <c r="DYV171" s="382"/>
      <c r="DYW171" s="383"/>
      <c r="DYX171" s="383"/>
      <c r="DYY171" s="383"/>
      <c r="DYZ171" s="383"/>
      <c r="DZA171" s="383"/>
      <c r="DZB171" s="383"/>
      <c r="DZC171" s="383"/>
      <c r="DZD171" s="383"/>
      <c r="DZE171" s="383"/>
      <c r="DZF171" s="383"/>
      <c r="DZG171" s="383"/>
      <c r="DZH171" s="383"/>
      <c r="DZI171" s="383"/>
      <c r="DZJ171" s="383"/>
      <c r="DZK171" s="383"/>
      <c r="DZL171" s="383"/>
      <c r="DZM171" s="382"/>
      <c r="DZN171" s="383"/>
      <c r="DZO171" s="383"/>
      <c r="DZP171" s="383"/>
      <c r="DZQ171" s="383"/>
      <c r="DZR171" s="383"/>
      <c r="DZS171" s="383"/>
      <c r="DZT171" s="383"/>
      <c r="DZU171" s="383"/>
      <c r="DZV171" s="383"/>
      <c r="DZW171" s="383"/>
      <c r="DZX171" s="383"/>
      <c r="DZY171" s="383"/>
      <c r="DZZ171" s="383"/>
      <c r="EAA171" s="383"/>
      <c r="EAB171" s="383"/>
      <c r="EAC171" s="383"/>
      <c r="EAD171" s="382"/>
      <c r="EAE171" s="383"/>
      <c r="EAF171" s="383"/>
      <c r="EAG171" s="383"/>
      <c r="EAH171" s="383"/>
      <c r="EAI171" s="383"/>
      <c r="EAJ171" s="383"/>
      <c r="EAK171" s="383"/>
      <c r="EAL171" s="383"/>
      <c r="EAM171" s="383"/>
      <c r="EAN171" s="383"/>
      <c r="EAO171" s="383"/>
      <c r="EAP171" s="383"/>
      <c r="EAQ171" s="383"/>
      <c r="EAR171" s="383"/>
      <c r="EAS171" s="383"/>
      <c r="EAT171" s="383"/>
      <c r="EAU171" s="382"/>
      <c r="EAV171" s="383"/>
      <c r="EAW171" s="383"/>
      <c r="EAX171" s="383"/>
      <c r="EAY171" s="383"/>
      <c r="EAZ171" s="383"/>
      <c r="EBA171" s="383"/>
      <c r="EBB171" s="383"/>
      <c r="EBC171" s="383"/>
      <c r="EBD171" s="383"/>
      <c r="EBE171" s="383"/>
      <c r="EBF171" s="383"/>
      <c r="EBG171" s="383"/>
      <c r="EBH171" s="383"/>
      <c r="EBI171" s="383"/>
      <c r="EBJ171" s="383"/>
      <c r="EBK171" s="383"/>
      <c r="EBL171" s="382"/>
      <c r="EBM171" s="383"/>
      <c r="EBN171" s="383"/>
      <c r="EBO171" s="383"/>
      <c r="EBP171" s="383"/>
      <c r="EBQ171" s="383"/>
      <c r="EBR171" s="383"/>
      <c r="EBS171" s="383"/>
      <c r="EBT171" s="383"/>
      <c r="EBU171" s="383"/>
      <c r="EBV171" s="383"/>
      <c r="EBW171" s="383"/>
      <c r="EBX171" s="383"/>
      <c r="EBY171" s="383"/>
      <c r="EBZ171" s="383"/>
      <c r="ECA171" s="383"/>
      <c r="ECB171" s="383"/>
      <c r="ECC171" s="382"/>
      <c r="ECD171" s="383"/>
      <c r="ECE171" s="383"/>
      <c r="ECF171" s="383"/>
      <c r="ECG171" s="383"/>
      <c r="ECH171" s="383"/>
      <c r="ECI171" s="383"/>
      <c r="ECJ171" s="383"/>
      <c r="ECK171" s="383"/>
      <c r="ECL171" s="383"/>
      <c r="ECM171" s="383"/>
      <c r="ECN171" s="383"/>
      <c r="ECO171" s="383"/>
      <c r="ECP171" s="383"/>
      <c r="ECQ171" s="383"/>
      <c r="ECR171" s="383"/>
      <c r="ECS171" s="383"/>
      <c r="ECT171" s="382"/>
      <c r="ECU171" s="383"/>
      <c r="ECV171" s="383"/>
      <c r="ECW171" s="383"/>
      <c r="ECX171" s="383"/>
      <c r="ECY171" s="383"/>
      <c r="ECZ171" s="383"/>
      <c r="EDA171" s="383"/>
      <c r="EDB171" s="383"/>
      <c r="EDC171" s="383"/>
      <c r="EDD171" s="383"/>
      <c r="EDE171" s="383"/>
      <c r="EDF171" s="383"/>
      <c r="EDG171" s="383"/>
      <c r="EDH171" s="383"/>
      <c r="EDI171" s="383"/>
      <c r="EDJ171" s="383"/>
      <c r="EDK171" s="382"/>
      <c r="EDL171" s="383"/>
      <c r="EDM171" s="383"/>
      <c r="EDN171" s="383"/>
      <c r="EDO171" s="383"/>
      <c r="EDP171" s="383"/>
      <c r="EDQ171" s="383"/>
      <c r="EDR171" s="383"/>
      <c r="EDS171" s="383"/>
      <c r="EDT171" s="383"/>
      <c r="EDU171" s="383"/>
      <c r="EDV171" s="383"/>
      <c r="EDW171" s="383"/>
      <c r="EDX171" s="383"/>
      <c r="EDY171" s="383"/>
      <c r="EDZ171" s="383"/>
      <c r="EEA171" s="383"/>
      <c r="EEB171" s="382"/>
      <c r="EEC171" s="383"/>
      <c r="EED171" s="383"/>
      <c r="EEE171" s="383"/>
      <c r="EEF171" s="383"/>
      <c r="EEG171" s="383"/>
      <c r="EEH171" s="383"/>
      <c r="EEI171" s="383"/>
      <c r="EEJ171" s="383"/>
      <c r="EEK171" s="383"/>
      <c r="EEL171" s="383"/>
      <c r="EEM171" s="383"/>
      <c r="EEN171" s="383"/>
      <c r="EEO171" s="383"/>
      <c r="EEP171" s="383"/>
      <c r="EEQ171" s="383"/>
      <c r="EER171" s="383"/>
      <c r="EES171" s="382"/>
      <c r="EET171" s="383"/>
      <c r="EEU171" s="383"/>
      <c r="EEV171" s="383"/>
      <c r="EEW171" s="383"/>
      <c r="EEX171" s="383"/>
      <c r="EEY171" s="383"/>
      <c r="EEZ171" s="383"/>
      <c r="EFA171" s="383"/>
      <c r="EFB171" s="383"/>
      <c r="EFC171" s="383"/>
      <c r="EFD171" s="383"/>
      <c r="EFE171" s="383"/>
      <c r="EFF171" s="383"/>
      <c r="EFG171" s="383"/>
      <c r="EFH171" s="383"/>
      <c r="EFI171" s="383"/>
      <c r="EFJ171" s="382"/>
      <c r="EFK171" s="383"/>
      <c r="EFL171" s="383"/>
      <c r="EFM171" s="383"/>
      <c r="EFN171" s="383"/>
      <c r="EFO171" s="383"/>
      <c r="EFP171" s="383"/>
      <c r="EFQ171" s="383"/>
      <c r="EFR171" s="383"/>
      <c r="EFS171" s="383"/>
      <c r="EFT171" s="383"/>
      <c r="EFU171" s="383"/>
      <c r="EFV171" s="383"/>
      <c r="EFW171" s="383"/>
      <c r="EFX171" s="383"/>
      <c r="EFY171" s="383"/>
      <c r="EFZ171" s="383"/>
      <c r="EGA171" s="382"/>
      <c r="EGB171" s="383"/>
      <c r="EGC171" s="383"/>
      <c r="EGD171" s="383"/>
      <c r="EGE171" s="383"/>
      <c r="EGF171" s="383"/>
      <c r="EGG171" s="383"/>
      <c r="EGH171" s="383"/>
      <c r="EGI171" s="383"/>
      <c r="EGJ171" s="383"/>
      <c r="EGK171" s="383"/>
      <c r="EGL171" s="383"/>
      <c r="EGM171" s="383"/>
      <c r="EGN171" s="383"/>
      <c r="EGO171" s="383"/>
      <c r="EGP171" s="383"/>
      <c r="EGQ171" s="383"/>
      <c r="EGR171" s="382"/>
      <c r="EGS171" s="383"/>
      <c r="EGT171" s="383"/>
      <c r="EGU171" s="383"/>
      <c r="EGV171" s="383"/>
      <c r="EGW171" s="383"/>
      <c r="EGX171" s="383"/>
      <c r="EGY171" s="383"/>
      <c r="EGZ171" s="383"/>
      <c r="EHA171" s="383"/>
      <c r="EHB171" s="383"/>
      <c r="EHC171" s="383"/>
      <c r="EHD171" s="383"/>
      <c r="EHE171" s="383"/>
      <c r="EHF171" s="383"/>
      <c r="EHG171" s="383"/>
      <c r="EHH171" s="383"/>
      <c r="EHI171" s="382"/>
      <c r="EHJ171" s="383"/>
      <c r="EHK171" s="383"/>
      <c r="EHL171" s="383"/>
      <c r="EHM171" s="383"/>
      <c r="EHN171" s="383"/>
      <c r="EHO171" s="383"/>
      <c r="EHP171" s="383"/>
      <c r="EHQ171" s="383"/>
      <c r="EHR171" s="383"/>
      <c r="EHS171" s="383"/>
      <c r="EHT171" s="383"/>
      <c r="EHU171" s="383"/>
      <c r="EHV171" s="383"/>
      <c r="EHW171" s="383"/>
      <c r="EHX171" s="383"/>
      <c r="EHY171" s="383"/>
      <c r="EHZ171" s="382"/>
      <c r="EIA171" s="383"/>
      <c r="EIB171" s="383"/>
      <c r="EIC171" s="383"/>
      <c r="EID171" s="383"/>
      <c r="EIE171" s="383"/>
      <c r="EIF171" s="383"/>
      <c r="EIG171" s="383"/>
      <c r="EIH171" s="383"/>
      <c r="EII171" s="383"/>
      <c r="EIJ171" s="383"/>
      <c r="EIK171" s="383"/>
      <c r="EIL171" s="383"/>
      <c r="EIM171" s="383"/>
      <c r="EIN171" s="383"/>
      <c r="EIO171" s="383"/>
      <c r="EIP171" s="383"/>
      <c r="EIQ171" s="382"/>
      <c r="EIR171" s="383"/>
      <c r="EIS171" s="383"/>
      <c r="EIT171" s="383"/>
      <c r="EIU171" s="383"/>
      <c r="EIV171" s="383"/>
      <c r="EIW171" s="383"/>
      <c r="EIX171" s="383"/>
      <c r="EIY171" s="383"/>
      <c r="EIZ171" s="383"/>
      <c r="EJA171" s="383"/>
      <c r="EJB171" s="383"/>
      <c r="EJC171" s="383"/>
      <c r="EJD171" s="383"/>
      <c r="EJE171" s="383"/>
      <c r="EJF171" s="383"/>
      <c r="EJG171" s="383"/>
      <c r="EJH171" s="382"/>
      <c r="EJI171" s="383"/>
      <c r="EJJ171" s="383"/>
      <c r="EJK171" s="383"/>
      <c r="EJL171" s="383"/>
      <c r="EJM171" s="383"/>
      <c r="EJN171" s="383"/>
      <c r="EJO171" s="383"/>
      <c r="EJP171" s="383"/>
      <c r="EJQ171" s="383"/>
      <c r="EJR171" s="383"/>
      <c r="EJS171" s="383"/>
      <c r="EJT171" s="383"/>
      <c r="EJU171" s="383"/>
      <c r="EJV171" s="383"/>
      <c r="EJW171" s="383"/>
      <c r="EJX171" s="383"/>
      <c r="EJY171" s="382"/>
      <c r="EJZ171" s="383"/>
      <c r="EKA171" s="383"/>
      <c r="EKB171" s="383"/>
      <c r="EKC171" s="383"/>
      <c r="EKD171" s="383"/>
      <c r="EKE171" s="383"/>
      <c r="EKF171" s="383"/>
      <c r="EKG171" s="383"/>
      <c r="EKH171" s="383"/>
      <c r="EKI171" s="383"/>
      <c r="EKJ171" s="383"/>
      <c r="EKK171" s="383"/>
      <c r="EKL171" s="383"/>
      <c r="EKM171" s="383"/>
      <c r="EKN171" s="383"/>
      <c r="EKO171" s="383"/>
      <c r="EKP171" s="382"/>
      <c r="EKQ171" s="383"/>
      <c r="EKR171" s="383"/>
      <c r="EKS171" s="383"/>
      <c r="EKT171" s="383"/>
      <c r="EKU171" s="383"/>
      <c r="EKV171" s="383"/>
      <c r="EKW171" s="383"/>
      <c r="EKX171" s="383"/>
      <c r="EKY171" s="383"/>
      <c r="EKZ171" s="383"/>
      <c r="ELA171" s="383"/>
      <c r="ELB171" s="383"/>
      <c r="ELC171" s="383"/>
      <c r="ELD171" s="383"/>
      <c r="ELE171" s="383"/>
      <c r="ELF171" s="383"/>
      <c r="ELG171" s="382"/>
      <c r="ELH171" s="383"/>
      <c r="ELI171" s="383"/>
      <c r="ELJ171" s="383"/>
      <c r="ELK171" s="383"/>
      <c r="ELL171" s="383"/>
      <c r="ELM171" s="383"/>
      <c r="ELN171" s="383"/>
      <c r="ELO171" s="383"/>
      <c r="ELP171" s="383"/>
      <c r="ELQ171" s="383"/>
      <c r="ELR171" s="383"/>
      <c r="ELS171" s="383"/>
      <c r="ELT171" s="383"/>
      <c r="ELU171" s="383"/>
      <c r="ELV171" s="383"/>
      <c r="ELW171" s="383"/>
      <c r="ELX171" s="382"/>
      <c r="ELY171" s="383"/>
      <c r="ELZ171" s="383"/>
      <c r="EMA171" s="383"/>
      <c r="EMB171" s="383"/>
      <c r="EMC171" s="383"/>
      <c r="EMD171" s="383"/>
      <c r="EME171" s="383"/>
      <c r="EMF171" s="383"/>
      <c r="EMG171" s="383"/>
      <c r="EMH171" s="383"/>
      <c r="EMI171" s="383"/>
      <c r="EMJ171" s="383"/>
      <c r="EMK171" s="383"/>
      <c r="EML171" s="383"/>
      <c r="EMM171" s="383"/>
      <c r="EMN171" s="383"/>
      <c r="EMO171" s="382"/>
      <c r="EMP171" s="383"/>
      <c r="EMQ171" s="383"/>
      <c r="EMR171" s="383"/>
      <c r="EMS171" s="383"/>
      <c r="EMT171" s="383"/>
      <c r="EMU171" s="383"/>
      <c r="EMV171" s="383"/>
      <c r="EMW171" s="383"/>
      <c r="EMX171" s="383"/>
      <c r="EMY171" s="383"/>
      <c r="EMZ171" s="383"/>
      <c r="ENA171" s="383"/>
      <c r="ENB171" s="383"/>
      <c r="ENC171" s="383"/>
      <c r="END171" s="383"/>
      <c r="ENE171" s="383"/>
      <c r="ENF171" s="382"/>
      <c r="ENG171" s="383"/>
      <c r="ENH171" s="383"/>
      <c r="ENI171" s="383"/>
      <c r="ENJ171" s="383"/>
      <c r="ENK171" s="383"/>
      <c r="ENL171" s="383"/>
      <c r="ENM171" s="383"/>
      <c r="ENN171" s="383"/>
      <c r="ENO171" s="383"/>
      <c r="ENP171" s="383"/>
      <c r="ENQ171" s="383"/>
      <c r="ENR171" s="383"/>
      <c r="ENS171" s="383"/>
      <c r="ENT171" s="383"/>
      <c r="ENU171" s="383"/>
      <c r="ENV171" s="383"/>
      <c r="ENW171" s="382"/>
      <c r="ENX171" s="383"/>
      <c r="ENY171" s="383"/>
      <c r="ENZ171" s="383"/>
      <c r="EOA171" s="383"/>
      <c r="EOB171" s="383"/>
      <c r="EOC171" s="383"/>
      <c r="EOD171" s="383"/>
      <c r="EOE171" s="383"/>
      <c r="EOF171" s="383"/>
      <c r="EOG171" s="383"/>
      <c r="EOH171" s="383"/>
      <c r="EOI171" s="383"/>
      <c r="EOJ171" s="383"/>
      <c r="EOK171" s="383"/>
      <c r="EOL171" s="383"/>
      <c r="EOM171" s="383"/>
      <c r="EON171" s="382"/>
      <c r="EOO171" s="383"/>
      <c r="EOP171" s="383"/>
      <c r="EOQ171" s="383"/>
      <c r="EOR171" s="383"/>
      <c r="EOS171" s="383"/>
      <c r="EOT171" s="383"/>
      <c r="EOU171" s="383"/>
      <c r="EOV171" s="383"/>
      <c r="EOW171" s="383"/>
      <c r="EOX171" s="383"/>
      <c r="EOY171" s="383"/>
      <c r="EOZ171" s="383"/>
      <c r="EPA171" s="383"/>
      <c r="EPB171" s="383"/>
      <c r="EPC171" s="383"/>
      <c r="EPD171" s="383"/>
      <c r="EPE171" s="382"/>
      <c r="EPF171" s="383"/>
      <c r="EPG171" s="383"/>
      <c r="EPH171" s="383"/>
      <c r="EPI171" s="383"/>
      <c r="EPJ171" s="383"/>
      <c r="EPK171" s="383"/>
      <c r="EPL171" s="383"/>
      <c r="EPM171" s="383"/>
      <c r="EPN171" s="383"/>
      <c r="EPO171" s="383"/>
      <c r="EPP171" s="383"/>
      <c r="EPQ171" s="383"/>
      <c r="EPR171" s="383"/>
      <c r="EPS171" s="383"/>
      <c r="EPT171" s="383"/>
      <c r="EPU171" s="383"/>
      <c r="EPV171" s="382"/>
      <c r="EPW171" s="383"/>
      <c r="EPX171" s="383"/>
      <c r="EPY171" s="383"/>
      <c r="EPZ171" s="383"/>
      <c r="EQA171" s="383"/>
      <c r="EQB171" s="383"/>
      <c r="EQC171" s="383"/>
      <c r="EQD171" s="383"/>
      <c r="EQE171" s="383"/>
      <c r="EQF171" s="383"/>
      <c r="EQG171" s="383"/>
      <c r="EQH171" s="383"/>
      <c r="EQI171" s="383"/>
      <c r="EQJ171" s="383"/>
      <c r="EQK171" s="383"/>
      <c r="EQL171" s="383"/>
      <c r="EQM171" s="382"/>
      <c r="EQN171" s="383"/>
      <c r="EQO171" s="383"/>
      <c r="EQP171" s="383"/>
      <c r="EQQ171" s="383"/>
      <c r="EQR171" s="383"/>
      <c r="EQS171" s="383"/>
      <c r="EQT171" s="383"/>
      <c r="EQU171" s="383"/>
      <c r="EQV171" s="383"/>
      <c r="EQW171" s="383"/>
      <c r="EQX171" s="383"/>
      <c r="EQY171" s="383"/>
      <c r="EQZ171" s="383"/>
      <c r="ERA171" s="383"/>
      <c r="ERB171" s="383"/>
      <c r="ERC171" s="383"/>
      <c r="ERD171" s="382"/>
      <c r="ERE171" s="383"/>
      <c r="ERF171" s="383"/>
      <c r="ERG171" s="383"/>
      <c r="ERH171" s="383"/>
      <c r="ERI171" s="383"/>
      <c r="ERJ171" s="383"/>
      <c r="ERK171" s="383"/>
      <c r="ERL171" s="383"/>
      <c r="ERM171" s="383"/>
      <c r="ERN171" s="383"/>
      <c r="ERO171" s="383"/>
      <c r="ERP171" s="383"/>
      <c r="ERQ171" s="383"/>
      <c r="ERR171" s="383"/>
      <c r="ERS171" s="383"/>
      <c r="ERT171" s="383"/>
      <c r="ERU171" s="382"/>
      <c r="ERV171" s="383"/>
      <c r="ERW171" s="383"/>
      <c r="ERX171" s="383"/>
      <c r="ERY171" s="383"/>
      <c r="ERZ171" s="383"/>
      <c r="ESA171" s="383"/>
      <c r="ESB171" s="383"/>
      <c r="ESC171" s="383"/>
      <c r="ESD171" s="383"/>
      <c r="ESE171" s="383"/>
      <c r="ESF171" s="383"/>
      <c r="ESG171" s="383"/>
      <c r="ESH171" s="383"/>
      <c r="ESI171" s="383"/>
      <c r="ESJ171" s="383"/>
      <c r="ESK171" s="383"/>
      <c r="ESL171" s="382"/>
      <c r="ESM171" s="383"/>
      <c r="ESN171" s="383"/>
      <c r="ESO171" s="383"/>
      <c r="ESP171" s="383"/>
      <c r="ESQ171" s="383"/>
      <c r="ESR171" s="383"/>
      <c r="ESS171" s="383"/>
      <c r="EST171" s="383"/>
      <c r="ESU171" s="383"/>
      <c r="ESV171" s="383"/>
      <c r="ESW171" s="383"/>
      <c r="ESX171" s="383"/>
      <c r="ESY171" s="383"/>
      <c r="ESZ171" s="383"/>
      <c r="ETA171" s="383"/>
      <c r="ETB171" s="383"/>
      <c r="ETC171" s="382"/>
      <c r="ETD171" s="383"/>
      <c r="ETE171" s="383"/>
      <c r="ETF171" s="383"/>
      <c r="ETG171" s="383"/>
      <c r="ETH171" s="383"/>
      <c r="ETI171" s="383"/>
      <c r="ETJ171" s="383"/>
      <c r="ETK171" s="383"/>
      <c r="ETL171" s="383"/>
      <c r="ETM171" s="383"/>
      <c r="ETN171" s="383"/>
      <c r="ETO171" s="383"/>
      <c r="ETP171" s="383"/>
      <c r="ETQ171" s="383"/>
      <c r="ETR171" s="383"/>
      <c r="ETS171" s="383"/>
      <c r="ETT171" s="382"/>
      <c r="ETU171" s="383"/>
      <c r="ETV171" s="383"/>
      <c r="ETW171" s="383"/>
      <c r="ETX171" s="383"/>
      <c r="ETY171" s="383"/>
      <c r="ETZ171" s="383"/>
      <c r="EUA171" s="383"/>
      <c r="EUB171" s="383"/>
      <c r="EUC171" s="383"/>
      <c r="EUD171" s="383"/>
      <c r="EUE171" s="383"/>
      <c r="EUF171" s="383"/>
      <c r="EUG171" s="383"/>
      <c r="EUH171" s="383"/>
      <c r="EUI171" s="383"/>
      <c r="EUJ171" s="383"/>
      <c r="EUK171" s="382"/>
      <c r="EUL171" s="383"/>
      <c r="EUM171" s="383"/>
      <c r="EUN171" s="383"/>
      <c r="EUO171" s="383"/>
      <c r="EUP171" s="383"/>
      <c r="EUQ171" s="383"/>
      <c r="EUR171" s="383"/>
      <c r="EUS171" s="383"/>
      <c r="EUT171" s="383"/>
      <c r="EUU171" s="383"/>
      <c r="EUV171" s="383"/>
      <c r="EUW171" s="383"/>
      <c r="EUX171" s="383"/>
      <c r="EUY171" s="383"/>
      <c r="EUZ171" s="383"/>
      <c r="EVA171" s="383"/>
      <c r="EVB171" s="382"/>
      <c r="EVC171" s="383"/>
      <c r="EVD171" s="383"/>
      <c r="EVE171" s="383"/>
      <c r="EVF171" s="383"/>
      <c r="EVG171" s="383"/>
      <c r="EVH171" s="383"/>
      <c r="EVI171" s="383"/>
      <c r="EVJ171" s="383"/>
      <c r="EVK171" s="383"/>
      <c r="EVL171" s="383"/>
      <c r="EVM171" s="383"/>
      <c r="EVN171" s="383"/>
      <c r="EVO171" s="383"/>
      <c r="EVP171" s="383"/>
      <c r="EVQ171" s="383"/>
      <c r="EVR171" s="383"/>
      <c r="EVS171" s="382"/>
      <c r="EVT171" s="383"/>
      <c r="EVU171" s="383"/>
      <c r="EVV171" s="383"/>
      <c r="EVW171" s="383"/>
      <c r="EVX171" s="383"/>
      <c r="EVY171" s="383"/>
      <c r="EVZ171" s="383"/>
      <c r="EWA171" s="383"/>
      <c r="EWB171" s="383"/>
      <c r="EWC171" s="383"/>
      <c r="EWD171" s="383"/>
      <c r="EWE171" s="383"/>
      <c r="EWF171" s="383"/>
      <c r="EWG171" s="383"/>
      <c r="EWH171" s="383"/>
      <c r="EWI171" s="383"/>
      <c r="EWJ171" s="382"/>
      <c r="EWK171" s="383"/>
      <c r="EWL171" s="383"/>
      <c r="EWM171" s="383"/>
      <c r="EWN171" s="383"/>
      <c r="EWO171" s="383"/>
      <c r="EWP171" s="383"/>
      <c r="EWQ171" s="383"/>
      <c r="EWR171" s="383"/>
      <c r="EWS171" s="383"/>
      <c r="EWT171" s="383"/>
      <c r="EWU171" s="383"/>
      <c r="EWV171" s="383"/>
      <c r="EWW171" s="383"/>
      <c r="EWX171" s="383"/>
      <c r="EWY171" s="383"/>
      <c r="EWZ171" s="383"/>
      <c r="EXA171" s="382"/>
      <c r="EXB171" s="383"/>
      <c r="EXC171" s="383"/>
      <c r="EXD171" s="383"/>
      <c r="EXE171" s="383"/>
      <c r="EXF171" s="383"/>
      <c r="EXG171" s="383"/>
      <c r="EXH171" s="383"/>
      <c r="EXI171" s="383"/>
      <c r="EXJ171" s="383"/>
      <c r="EXK171" s="383"/>
      <c r="EXL171" s="383"/>
      <c r="EXM171" s="383"/>
      <c r="EXN171" s="383"/>
      <c r="EXO171" s="383"/>
      <c r="EXP171" s="383"/>
      <c r="EXQ171" s="383"/>
      <c r="EXR171" s="382"/>
      <c r="EXS171" s="383"/>
      <c r="EXT171" s="383"/>
      <c r="EXU171" s="383"/>
      <c r="EXV171" s="383"/>
      <c r="EXW171" s="383"/>
      <c r="EXX171" s="383"/>
      <c r="EXY171" s="383"/>
      <c r="EXZ171" s="383"/>
      <c r="EYA171" s="383"/>
      <c r="EYB171" s="383"/>
      <c r="EYC171" s="383"/>
      <c r="EYD171" s="383"/>
      <c r="EYE171" s="383"/>
      <c r="EYF171" s="383"/>
      <c r="EYG171" s="383"/>
      <c r="EYH171" s="383"/>
      <c r="EYI171" s="382"/>
      <c r="EYJ171" s="383"/>
      <c r="EYK171" s="383"/>
      <c r="EYL171" s="383"/>
      <c r="EYM171" s="383"/>
      <c r="EYN171" s="383"/>
      <c r="EYO171" s="383"/>
      <c r="EYP171" s="383"/>
      <c r="EYQ171" s="383"/>
      <c r="EYR171" s="383"/>
      <c r="EYS171" s="383"/>
      <c r="EYT171" s="383"/>
      <c r="EYU171" s="383"/>
      <c r="EYV171" s="383"/>
      <c r="EYW171" s="383"/>
      <c r="EYX171" s="383"/>
      <c r="EYY171" s="383"/>
      <c r="EYZ171" s="382"/>
      <c r="EZA171" s="383"/>
      <c r="EZB171" s="383"/>
      <c r="EZC171" s="383"/>
      <c r="EZD171" s="383"/>
      <c r="EZE171" s="383"/>
      <c r="EZF171" s="383"/>
      <c r="EZG171" s="383"/>
      <c r="EZH171" s="383"/>
      <c r="EZI171" s="383"/>
      <c r="EZJ171" s="383"/>
      <c r="EZK171" s="383"/>
      <c r="EZL171" s="383"/>
      <c r="EZM171" s="383"/>
      <c r="EZN171" s="383"/>
      <c r="EZO171" s="383"/>
      <c r="EZP171" s="383"/>
      <c r="EZQ171" s="382"/>
      <c r="EZR171" s="382"/>
      <c r="EZS171" s="382"/>
      <c r="EZT171" s="382"/>
      <c r="EZU171" s="382"/>
      <c r="EZV171" s="382"/>
      <c r="EZW171" s="382"/>
      <c r="EZX171" s="382"/>
      <c r="EZY171" s="382"/>
      <c r="EZZ171" s="382"/>
      <c r="FAA171" s="382"/>
      <c r="FAB171" s="382"/>
      <c r="FAC171" s="382"/>
    </row>
    <row r="172" spans="1:4085" s="20" customFormat="1" ht="144" customHeight="1" x14ac:dyDescent="0.2">
      <c r="A172" s="10"/>
      <c r="B172" s="2"/>
      <c r="C172"/>
      <c r="D172" s="4"/>
      <c r="E172" s="4"/>
      <c r="F172" s="1"/>
      <c r="G172" s="1"/>
      <c r="H172" s="1"/>
      <c r="I172" s="1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43"/>
      <c r="AO172" s="343"/>
      <c r="AP172" s="343"/>
      <c r="AQ172" s="343"/>
      <c r="AR172" s="343"/>
      <c r="AS172" s="343"/>
      <c r="AT172" s="343"/>
      <c r="AU172" s="343"/>
      <c r="AV172" s="343"/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  <c r="BR172" s="343"/>
      <c r="BS172" s="343"/>
      <c r="BT172" s="343"/>
      <c r="BU172" s="343"/>
      <c r="BV172" s="343"/>
      <c r="BW172" s="343"/>
      <c r="BX172" s="343"/>
      <c r="BY172" s="343"/>
      <c r="BZ172" s="343"/>
      <c r="CA172" s="343"/>
      <c r="CB172" s="343"/>
      <c r="CC172" s="343"/>
      <c r="CD172" s="343"/>
      <c r="CE172" s="343"/>
      <c r="CF172" s="343"/>
      <c r="CG172" s="343"/>
      <c r="CH172" s="343"/>
      <c r="CI172" s="343"/>
      <c r="CJ172" s="343"/>
      <c r="CK172" s="343"/>
      <c r="CL172" s="343"/>
      <c r="CM172" s="343"/>
      <c r="CN172" s="343"/>
      <c r="CO172" s="343"/>
      <c r="CP172" s="343"/>
      <c r="CQ172" s="343"/>
      <c r="CR172" s="343"/>
      <c r="CS172" s="343"/>
      <c r="CT172" s="343"/>
      <c r="CU172" s="343"/>
      <c r="CV172" s="343"/>
      <c r="CW172" s="343"/>
      <c r="CX172" s="343"/>
      <c r="CY172" s="343"/>
      <c r="CZ172" s="343"/>
      <c r="DA172" s="343"/>
      <c r="DB172" s="343"/>
      <c r="DC172" s="343"/>
      <c r="DD172" s="343"/>
      <c r="DE172" s="343"/>
      <c r="DF172" s="343"/>
      <c r="DG172" s="343"/>
      <c r="DH172" s="343"/>
      <c r="DI172" s="343"/>
      <c r="DJ172" s="343"/>
      <c r="DK172" s="343"/>
      <c r="DL172" s="343"/>
      <c r="DM172" s="343"/>
      <c r="DN172" s="343"/>
      <c r="DO172" s="343"/>
      <c r="DP172" s="343"/>
      <c r="DQ172" s="343"/>
      <c r="DR172" s="343"/>
      <c r="DS172" s="343"/>
      <c r="DT172" s="343"/>
      <c r="DU172" s="343"/>
      <c r="DV172" s="343"/>
      <c r="DW172" s="343"/>
      <c r="DX172" s="343"/>
      <c r="DY172" s="343"/>
      <c r="DZ172" s="343"/>
      <c r="EA172" s="343"/>
      <c r="EB172" s="343"/>
      <c r="EC172" s="343"/>
      <c r="ED172" s="343"/>
      <c r="EE172" s="343"/>
      <c r="EF172" s="343"/>
      <c r="EG172" s="343"/>
      <c r="EH172" s="343"/>
      <c r="EI172" s="343"/>
      <c r="EJ172" s="343"/>
      <c r="EK172" s="343"/>
      <c r="EL172" s="343"/>
      <c r="EM172" s="343"/>
      <c r="EN172" s="343"/>
      <c r="EO172" s="343"/>
      <c r="EP172" s="343"/>
      <c r="EQ172" s="343"/>
      <c r="ER172" s="343"/>
      <c r="ES172" s="343"/>
      <c r="ET172" s="343"/>
      <c r="EU172" s="343"/>
      <c r="EV172" s="343"/>
      <c r="EW172" s="343"/>
      <c r="EX172" s="343"/>
      <c r="EY172" s="343"/>
      <c r="EZ172" s="343"/>
      <c r="FA172" s="343"/>
      <c r="FB172" s="343"/>
      <c r="FC172" s="343"/>
      <c r="FD172" s="343"/>
      <c r="FE172" s="343"/>
      <c r="FF172" s="343"/>
      <c r="FG172" s="343"/>
      <c r="FH172" s="343"/>
      <c r="FI172" s="343"/>
      <c r="FJ172" s="343"/>
      <c r="FK172" s="343"/>
      <c r="FL172" s="343"/>
      <c r="FM172" s="343"/>
      <c r="FN172" s="343"/>
      <c r="FO172" s="343"/>
      <c r="FP172" s="343"/>
      <c r="FQ172" s="343"/>
      <c r="FR172" s="343"/>
      <c r="FS172" s="343"/>
      <c r="FT172" s="343"/>
      <c r="FU172" s="343"/>
      <c r="FV172" s="343"/>
      <c r="FW172" s="343"/>
      <c r="FX172" s="343"/>
      <c r="FY172" s="343"/>
      <c r="FZ172" s="343"/>
      <c r="GA172" s="343"/>
      <c r="GB172" s="343"/>
      <c r="GC172" s="343"/>
      <c r="GD172" s="343"/>
      <c r="GE172" s="343"/>
      <c r="GF172" s="343"/>
      <c r="GG172" s="343"/>
      <c r="GH172" s="343"/>
      <c r="GI172" s="343"/>
      <c r="GJ172" s="343"/>
      <c r="GK172" s="343"/>
      <c r="GL172" s="343"/>
      <c r="GM172" s="343"/>
      <c r="GN172" s="343"/>
      <c r="GO172" s="343"/>
      <c r="GP172" s="343"/>
      <c r="GQ172" s="343"/>
      <c r="GR172" s="343"/>
      <c r="GS172" s="343"/>
      <c r="GT172" s="343"/>
      <c r="GU172" s="343"/>
      <c r="GV172" s="343"/>
      <c r="GW172" s="343"/>
      <c r="GX172" s="343"/>
      <c r="GY172" s="343"/>
      <c r="GZ172" s="343"/>
      <c r="HA172" s="343"/>
      <c r="HB172" s="343"/>
      <c r="HC172" s="343"/>
      <c r="HD172" s="343"/>
      <c r="HE172" s="343"/>
      <c r="HF172" s="343"/>
      <c r="HG172" s="343"/>
      <c r="HH172" s="343"/>
      <c r="HI172" s="343"/>
      <c r="HJ172" s="343"/>
      <c r="HK172" s="343"/>
      <c r="HL172" s="343"/>
      <c r="HM172" s="343"/>
      <c r="HN172" s="343"/>
      <c r="HO172" s="343"/>
      <c r="HP172" s="343"/>
      <c r="HQ172" s="343"/>
      <c r="HR172" s="343"/>
      <c r="HS172" s="343"/>
      <c r="HT172" s="343"/>
      <c r="HU172" s="343"/>
      <c r="HV172" s="343"/>
      <c r="HW172" s="343"/>
      <c r="HX172" s="343"/>
      <c r="HY172" s="343"/>
      <c r="HZ172" s="343"/>
      <c r="IA172" s="343"/>
      <c r="IB172" s="343"/>
      <c r="IC172" s="343"/>
      <c r="ID172" s="343"/>
    </row>
    <row r="173" spans="1:4085" s="87" customFormat="1" x14ac:dyDescent="0.2">
      <c r="A173" s="10"/>
      <c r="B173" s="2"/>
      <c r="C173"/>
      <c r="D173" s="4"/>
      <c r="E173" s="4"/>
      <c r="F173" s="1"/>
      <c r="G173" s="1"/>
      <c r="H173" s="1"/>
      <c r="I173" s="1"/>
      <c r="J173" s="346"/>
      <c r="K173" s="346"/>
      <c r="L173" s="346"/>
      <c r="M173" s="346"/>
      <c r="N173" s="346"/>
      <c r="O173" s="346"/>
      <c r="P173" s="346"/>
      <c r="Q173" s="346"/>
      <c r="R173" s="346"/>
      <c r="S173" s="346"/>
      <c r="T173" s="346"/>
      <c r="U173" s="346"/>
      <c r="V173" s="346"/>
      <c r="W173" s="346"/>
      <c r="X173" s="346"/>
      <c r="Y173" s="346"/>
      <c r="Z173" s="346"/>
      <c r="AA173" s="346"/>
      <c r="AB173" s="346"/>
      <c r="AC173" s="346"/>
      <c r="AD173" s="346"/>
      <c r="AE173" s="346"/>
      <c r="AF173" s="346"/>
      <c r="AG173" s="346"/>
      <c r="AH173" s="346"/>
      <c r="AI173" s="346"/>
      <c r="AJ173" s="346"/>
      <c r="AK173" s="346"/>
      <c r="AL173" s="346"/>
      <c r="AM173" s="346"/>
      <c r="AN173" s="346"/>
      <c r="AO173" s="346"/>
      <c r="AP173" s="346"/>
      <c r="AQ173" s="346"/>
      <c r="AR173" s="346"/>
      <c r="AS173" s="346"/>
      <c r="AT173" s="346"/>
      <c r="AU173" s="346"/>
      <c r="AV173" s="346"/>
      <c r="AW173" s="346"/>
      <c r="AX173" s="346"/>
      <c r="AY173" s="346"/>
      <c r="AZ173" s="346"/>
      <c r="BA173" s="346"/>
      <c r="BB173" s="346"/>
      <c r="BC173" s="346"/>
      <c r="BD173" s="346"/>
      <c r="BE173" s="346"/>
      <c r="BF173" s="346"/>
      <c r="BG173" s="346"/>
      <c r="BH173" s="346"/>
      <c r="BI173" s="346"/>
      <c r="BJ173" s="346"/>
      <c r="BK173" s="346"/>
      <c r="BL173" s="346"/>
      <c r="BM173" s="346"/>
      <c r="BN173" s="346"/>
      <c r="BO173" s="346"/>
      <c r="BP173" s="346"/>
      <c r="BQ173" s="346"/>
      <c r="BR173" s="346"/>
      <c r="BS173" s="346"/>
      <c r="BT173" s="346"/>
      <c r="BU173" s="346"/>
      <c r="BV173" s="346"/>
      <c r="BW173" s="346"/>
      <c r="BX173" s="346"/>
      <c r="BY173" s="346"/>
      <c r="BZ173" s="346"/>
      <c r="CA173" s="346"/>
      <c r="CB173" s="346"/>
      <c r="CC173" s="346"/>
      <c r="CD173" s="346"/>
      <c r="CE173" s="346"/>
      <c r="CF173" s="346"/>
      <c r="CG173" s="346"/>
      <c r="CH173" s="346"/>
      <c r="CI173" s="346"/>
      <c r="CJ173" s="346"/>
      <c r="CK173" s="346"/>
      <c r="CL173" s="346"/>
      <c r="CM173" s="346"/>
      <c r="CN173" s="346"/>
      <c r="CO173" s="346"/>
      <c r="CP173" s="346"/>
      <c r="CQ173" s="346"/>
      <c r="CR173" s="346"/>
      <c r="CS173" s="346"/>
      <c r="CT173" s="346"/>
      <c r="CU173" s="346"/>
      <c r="CV173" s="346"/>
      <c r="CW173" s="346"/>
      <c r="CX173" s="346"/>
      <c r="CY173" s="346"/>
      <c r="CZ173" s="346"/>
      <c r="DA173" s="346"/>
      <c r="DB173" s="346"/>
      <c r="DC173" s="346"/>
      <c r="DD173" s="346"/>
      <c r="DE173" s="346"/>
      <c r="DF173" s="346"/>
      <c r="DG173" s="346"/>
      <c r="DH173" s="346"/>
      <c r="DI173" s="346"/>
      <c r="DJ173" s="346"/>
      <c r="DK173" s="346"/>
      <c r="DL173" s="346"/>
      <c r="DM173" s="346"/>
      <c r="DN173" s="346"/>
      <c r="DO173" s="346"/>
      <c r="DP173" s="346"/>
      <c r="DQ173" s="346"/>
      <c r="DR173" s="346"/>
      <c r="DS173" s="346"/>
      <c r="DT173" s="346"/>
      <c r="DU173" s="346"/>
      <c r="DV173" s="346"/>
      <c r="DW173" s="346"/>
      <c r="DX173" s="346"/>
      <c r="DY173" s="346"/>
      <c r="DZ173" s="346"/>
      <c r="EA173" s="346"/>
      <c r="EB173" s="346"/>
      <c r="EC173" s="346"/>
      <c r="ED173" s="346"/>
      <c r="EE173" s="346"/>
      <c r="EF173" s="346"/>
      <c r="EG173" s="346"/>
      <c r="EH173" s="346"/>
      <c r="EI173" s="346"/>
      <c r="EJ173" s="346"/>
      <c r="EK173" s="346"/>
      <c r="EL173" s="346"/>
      <c r="EM173" s="346"/>
      <c r="EN173" s="346"/>
      <c r="EO173" s="346"/>
      <c r="EP173" s="346"/>
      <c r="EQ173" s="346"/>
      <c r="ER173" s="346"/>
      <c r="ES173" s="346"/>
      <c r="ET173" s="346"/>
      <c r="EU173" s="346"/>
      <c r="EV173" s="346"/>
      <c r="EW173" s="346"/>
      <c r="EX173" s="346"/>
      <c r="EY173" s="346"/>
      <c r="EZ173" s="346"/>
      <c r="FA173" s="346"/>
      <c r="FB173" s="346"/>
      <c r="FC173" s="346"/>
      <c r="FD173" s="346"/>
      <c r="FE173" s="346"/>
      <c r="FF173" s="346"/>
      <c r="FG173" s="346"/>
      <c r="FH173" s="346"/>
      <c r="FI173" s="346"/>
      <c r="FJ173" s="346"/>
      <c r="FK173" s="346"/>
      <c r="FL173" s="346"/>
      <c r="FM173" s="346"/>
      <c r="FN173" s="346"/>
      <c r="FO173" s="346"/>
      <c r="FP173" s="346"/>
      <c r="FQ173" s="346"/>
      <c r="FR173" s="346"/>
      <c r="FS173" s="346"/>
      <c r="FT173" s="346"/>
      <c r="FU173" s="346"/>
      <c r="FV173" s="346"/>
      <c r="FW173" s="346"/>
      <c r="FX173" s="346"/>
      <c r="FY173" s="346"/>
      <c r="FZ173" s="346"/>
      <c r="GA173" s="346"/>
      <c r="GB173" s="346"/>
      <c r="GC173" s="346"/>
      <c r="GD173" s="346"/>
      <c r="GE173" s="346"/>
      <c r="GF173" s="346"/>
      <c r="GG173" s="346"/>
      <c r="GH173" s="346"/>
      <c r="GI173" s="346"/>
      <c r="GJ173" s="346"/>
      <c r="GK173" s="346"/>
      <c r="GL173" s="346"/>
      <c r="GM173" s="346"/>
      <c r="GN173" s="346"/>
      <c r="GO173" s="346"/>
      <c r="GP173" s="346"/>
      <c r="GQ173" s="346"/>
      <c r="GR173" s="346"/>
      <c r="GS173" s="346"/>
      <c r="GT173" s="346"/>
      <c r="GU173" s="346"/>
      <c r="GV173" s="346"/>
      <c r="GW173" s="346"/>
      <c r="GX173" s="346"/>
      <c r="GY173" s="346"/>
      <c r="GZ173" s="346"/>
      <c r="HA173" s="346"/>
      <c r="HB173" s="346"/>
      <c r="HC173" s="346"/>
      <c r="HD173" s="346"/>
      <c r="HE173" s="346"/>
      <c r="HF173" s="346"/>
      <c r="HG173" s="346"/>
      <c r="HH173" s="346"/>
      <c r="HI173" s="346"/>
      <c r="HJ173" s="346"/>
      <c r="HK173" s="346"/>
      <c r="HL173" s="346"/>
      <c r="HM173" s="346"/>
      <c r="HN173" s="346"/>
      <c r="HO173" s="346"/>
      <c r="HP173" s="346"/>
      <c r="HQ173" s="346"/>
      <c r="HR173" s="346"/>
      <c r="HS173" s="346"/>
      <c r="HT173" s="346"/>
      <c r="HU173" s="346"/>
      <c r="HV173" s="346"/>
      <c r="HW173" s="346"/>
      <c r="HX173" s="346"/>
      <c r="HY173" s="346"/>
      <c r="HZ173" s="346"/>
      <c r="IA173" s="346"/>
      <c r="IB173" s="346"/>
      <c r="IC173" s="346"/>
      <c r="ID173" s="346"/>
    </row>
    <row r="174" spans="1:4085" s="79" customFormat="1" x14ac:dyDescent="0.2">
      <c r="A174" s="10"/>
      <c r="B174" s="2"/>
      <c r="C174"/>
      <c r="D174" s="4"/>
      <c r="E174" s="4"/>
      <c r="F174" s="1"/>
      <c r="G174" s="1"/>
      <c r="H174" s="1"/>
      <c r="I174" s="1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44"/>
      <c r="AP174" s="344"/>
      <c r="AQ174" s="344"/>
      <c r="AR174" s="344"/>
      <c r="AS174" s="344"/>
      <c r="AT174" s="344"/>
      <c r="AU174" s="344"/>
      <c r="AV174" s="344"/>
      <c r="AW174" s="344"/>
      <c r="AX174" s="344"/>
      <c r="AY174" s="344"/>
      <c r="AZ174" s="34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44"/>
      <c r="BM174" s="344"/>
      <c r="BN174" s="344"/>
      <c r="BO174" s="344"/>
      <c r="BP174" s="344"/>
      <c r="BQ174" s="344"/>
      <c r="BR174" s="344"/>
      <c r="BS174" s="344"/>
      <c r="BT174" s="344"/>
      <c r="BU174" s="344"/>
      <c r="BV174" s="344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  <c r="CK174" s="344"/>
      <c r="CL174" s="344"/>
      <c r="CM174" s="344"/>
      <c r="CN174" s="344"/>
      <c r="CO174" s="344"/>
      <c r="CP174" s="344"/>
      <c r="CQ174" s="344"/>
      <c r="CR174" s="344"/>
      <c r="CS174" s="344"/>
      <c r="CT174" s="344"/>
      <c r="CU174" s="344"/>
      <c r="CV174" s="344"/>
      <c r="CW174" s="344"/>
      <c r="CX174" s="344"/>
      <c r="CY174" s="344"/>
      <c r="CZ174" s="344"/>
      <c r="DA174" s="344"/>
      <c r="DB174" s="344"/>
      <c r="DC174" s="344"/>
      <c r="DD174" s="344"/>
      <c r="DE174" s="344"/>
      <c r="DF174" s="344"/>
      <c r="DG174" s="344"/>
      <c r="DH174" s="344"/>
      <c r="DI174" s="344"/>
      <c r="DJ174" s="344"/>
      <c r="DK174" s="344"/>
      <c r="DL174" s="344"/>
      <c r="DM174" s="344"/>
      <c r="DN174" s="344"/>
      <c r="DO174" s="344"/>
      <c r="DP174" s="344"/>
      <c r="DQ174" s="344"/>
      <c r="DR174" s="344"/>
      <c r="DS174" s="344"/>
      <c r="DT174" s="344"/>
      <c r="DU174" s="344"/>
      <c r="DV174" s="344"/>
      <c r="DW174" s="344"/>
      <c r="DX174" s="344"/>
      <c r="DY174" s="344"/>
      <c r="DZ174" s="344"/>
      <c r="EA174" s="344"/>
      <c r="EB174" s="344"/>
      <c r="EC174" s="344"/>
      <c r="ED174" s="344"/>
      <c r="EE174" s="344"/>
      <c r="EF174" s="344"/>
      <c r="EG174" s="344"/>
      <c r="EH174" s="344"/>
      <c r="EI174" s="344"/>
      <c r="EJ174" s="344"/>
      <c r="EK174" s="344"/>
      <c r="EL174" s="344"/>
      <c r="EM174" s="344"/>
      <c r="EN174" s="344"/>
      <c r="EO174" s="344"/>
      <c r="EP174" s="344"/>
      <c r="EQ174" s="344"/>
      <c r="ER174" s="344"/>
      <c r="ES174" s="344"/>
      <c r="ET174" s="344"/>
      <c r="EU174" s="344"/>
      <c r="EV174" s="344"/>
      <c r="EW174" s="344"/>
      <c r="EX174" s="344"/>
      <c r="EY174" s="344"/>
      <c r="EZ174" s="344"/>
      <c r="FA174" s="344"/>
      <c r="FB174" s="344"/>
      <c r="FC174" s="344"/>
      <c r="FD174" s="344"/>
      <c r="FE174" s="344"/>
      <c r="FF174" s="344"/>
      <c r="FG174" s="344"/>
      <c r="FH174" s="344"/>
      <c r="FI174" s="344"/>
      <c r="FJ174" s="344"/>
      <c r="FK174" s="344"/>
      <c r="FL174" s="344"/>
      <c r="FM174" s="344"/>
      <c r="FN174" s="344"/>
      <c r="FO174" s="344"/>
      <c r="FP174" s="344"/>
      <c r="FQ174" s="344"/>
      <c r="FR174" s="344"/>
      <c r="FS174" s="344"/>
      <c r="FT174" s="344"/>
      <c r="FU174" s="344"/>
      <c r="FV174" s="344"/>
      <c r="FW174" s="344"/>
      <c r="FX174" s="344"/>
      <c r="FY174" s="344"/>
      <c r="FZ174" s="344"/>
      <c r="GA174" s="344"/>
      <c r="GB174" s="344"/>
      <c r="GC174" s="344"/>
      <c r="GD174" s="344"/>
      <c r="GE174" s="344"/>
      <c r="GF174" s="344"/>
      <c r="GG174" s="344"/>
      <c r="GH174" s="344"/>
      <c r="GI174" s="344"/>
      <c r="GJ174" s="344"/>
      <c r="GK174" s="344"/>
      <c r="GL174" s="344"/>
      <c r="GM174" s="344"/>
      <c r="GN174" s="344"/>
      <c r="GO174" s="344"/>
      <c r="GP174" s="344"/>
      <c r="GQ174" s="344"/>
      <c r="GR174" s="344"/>
      <c r="GS174" s="344"/>
      <c r="GT174" s="344"/>
      <c r="GU174" s="344"/>
      <c r="GV174" s="344"/>
      <c r="GW174" s="344"/>
      <c r="GX174" s="344"/>
      <c r="GY174" s="344"/>
      <c r="GZ174" s="344"/>
      <c r="HA174" s="344"/>
      <c r="HB174" s="344"/>
      <c r="HC174" s="344"/>
      <c r="HD174" s="344"/>
      <c r="HE174" s="344"/>
      <c r="HF174" s="344"/>
      <c r="HG174" s="344"/>
      <c r="HH174" s="344"/>
      <c r="HI174" s="344"/>
      <c r="HJ174" s="344"/>
      <c r="HK174" s="344"/>
      <c r="HL174" s="344"/>
      <c r="HM174" s="344"/>
      <c r="HN174" s="344"/>
      <c r="HO174" s="344"/>
      <c r="HP174" s="344"/>
      <c r="HQ174" s="344"/>
      <c r="HR174" s="344"/>
      <c r="HS174" s="344"/>
      <c r="HT174" s="344"/>
      <c r="HU174" s="344"/>
      <c r="HV174" s="344"/>
      <c r="HW174" s="344"/>
      <c r="HX174" s="344"/>
      <c r="HY174" s="344"/>
      <c r="HZ174" s="344"/>
      <c r="IA174" s="344"/>
      <c r="IB174" s="344"/>
      <c r="IC174" s="344"/>
      <c r="ID174" s="344"/>
    </row>
    <row r="175" spans="1:4085" s="79" customFormat="1" x14ac:dyDescent="0.2">
      <c r="A175" s="10"/>
      <c r="B175" s="2"/>
      <c r="C175"/>
      <c r="D175" s="4"/>
      <c r="E175" s="4"/>
      <c r="F175" s="1"/>
      <c r="G175" s="1"/>
      <c r="H175" s="1"/>
      <c r="I175" s="1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  <c r="AU175" s="344"/>
      <c r="AV175" s="344"/>
      <c r="AW175" s="344"/>
      <c r="AX175" s="344"/>
      <c r="AY175" s="344"/>
      <c r="AZ175" s="34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44"/>
      <c r="BM175" s="344"/>
      <c r="BN175" s="344"/>
      <c r="BO175" s="344"/>
      <c r="BP175" s="344"/>
      <c r="BQ175" s="344"/>
      <c r="BR175" s="344"/>
      <c r="BS175" s="344"/>
      <c r="BT175" s="344"/>
      <c r="BU175" s="344"/>
      <c r="BV175" s="344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  <c r="CK175" s="344"/>
      <c r="CL175" s="344"/>
      <c r="CM175" s="344"/>
      <c r="CN175" s="344"/>
      <c r="CO175" s="344"/>
      <c r="CP175" s="344"/>
      <c r="CQ175" s="344"/>
      <c r="CR175" s="344"/>
      <c r="CS175" s="344"/>
      <c r="CT175" s="344"/>
      <c r="CU175" s="344"/>
      <c r="CV175" s="344"/>
      <c r="CW175" s="344"/>
      <c r="CX175" s="344"/>
      <c r="CY175" s="344"/>
      <c r="CZ175" s="344"/>
      <c r="DA175" s="344"/>
      <c r="DB175" s="344"/>
      <c r="DC175" s="344"/>
      <c r="DD175" s="344"/>
      <c r="DE175" s="344"/>
      <c r="DF175" s="344"/>
      <c r="DG175" s="344"/>
      <c r="DH175" s="344"/>
      <c r="DI175" s="344"/>
      <c r="DJ175" s="344"/>
      <c r="DK175" s="344"/>
      <c r="DL175" s="344"/>
      <c r="DM175" s="344"/>
      <c r="DN175" s="344"/>
      <c r="DO175" s="344"/>
      <c r="DP175" s="344"/>
      <c r="DQ175" s="344"/>
      <c r="DR175" s="344"/>
      <c r="DS175" s="344"/>
      <c r="DT175" s="344"/>
      <c r="DU175" s="344"/>
      <c r="DV175" s="344"/>
      <c r="DW175" s="344"/>
      <c r="DX175" s="344"/>
      <c r="DY175" s="344"/>
      <c r="DZ175" s="344"/>
      <c r="EA175" s="344"/>
      <c r="EB175" s="344"/>
      <c r="EC175" s="344"/>
      <c r="ED175" s="344"/>
      <c r="EE175" s="344"/>
      <c r="EF175" s="344"/>
      <c r="EG175" s="344"/>
      <c r="EH175" s="344"/>
      <c r="EI175" s="344"/>
      <c r="EJ175" s="344"/>
      <c r="EK175" s="344"/>
      <c r="EL175" s="344"/>
      <c r="EM175" s="344"/>
      <c r="EN175" s="344"/>
      <c r="EO175" s="344"/>
      <c r="EP175" s="344"/>
      <c r="EQ175" s="344"/>
      <c r="ER175" s="344"/>
      <c r="ES175" s="344"/>
      <c r="ET175" s="344"/>
      <c r="EU175" s="344"/>
      <c r="EV175" s="344"/>
      <c r="EW175" s="344"/>
      <c r="EX175" s="344"/>
      <c r="EY175" s="344"/>
      <c r="EZ175" s="344"/>
      <c r="FA175" s="344"/>
      <c r="FB175" s="344"/>
      <c r="FC175" s="344"/>
      <c r="FD175" s="344"/>
      <c r="FE175" s="344"/>
      <c r="FF175" s="344"/>
      <c r="FG175" s="344"/>
      <c r="FH175" s="344"/>
      <c r="FI175" s="344"/>
      <c r="FJ175" s="344"/>
      <c r="FK175" s="344"/>
      <c r="FL175" s="344"/>
      <c r="FM175" s="344"/>
      <c r="FN175" s="344"/>
      <c r="FO175" s="344"/>
      <c r="FP175" s="344"/>
      <c r="FQ175" s="344"/>
      <c r="FR175" s="344"/>
      <c r="FS175" s="344"/>
      <c r="FT175" s="344"/>
      <c r="FU175" s="344"/>
      <c r="FV175" s="344"/>
      <c r="FW175" s="344"/>
      <c r="FX175" s="344"/>
      <c r="FY175" s="344"/>
      <c r="FZ175" s="344"/>
      <c r="GA175" s="344"/>
      <c r="GB175" s="344"/>
      <c r="GC175" s="344"/>
      <c r="GD175" s="344"/>
      <c r="GE175" s="344"/>
      <c r="GF175" s="344"/>
      <c r="GG175" s="344"/>
      <c r="GH175" s="344"/>
      <c r="GI175" s="344"/>
      <c r="GJ175" s="344"/>
      <c r="GK175" s="344"/>
      <c r="GL175" s="344"/>
      <c r="GM175" s="344"/>
      <c r="GN175" s="344"/>
      <c r="GO175" s="344"/>
      <c r="GP175" s="344"/>
      <c r="GQ175" s="344"/>
      <c r="GR175" s="344"/>
      <c r="GS175" s="344"/>
      <c r="GT175" s="344"/>
      <c r="GU175" s="344"/>
      <c r="GV175" s="344"/>
      <c r="GW175" s="344"/>
      <c r="GX175" s="344"/>
      <c r="GY175" s="344"/>
      <c r="GZ175" s="344"/>
      <c r="HA175" s="344"/>
      <c r="HB175" s="344"/>
      <c r="HC175" s="344"/>
      <c r="HD175" s="344"/>
      <c r="HE175" s="344"/>
      <c r="HF175" s="344"/>
      <c r="HG175" s="344"/>
      <c r="HH175" s="344"/>
      <c r="HI175" s="344"/>
      <c r="HJ175" s="344"/>
      <c r="HK175" s="344"/>
      <c r="HL175" s="344"/>
      <c r="HM175" s="344"/>
      <c r="HN175" s="344"/>
      <c r="HO175" s="344"/>
      <c r="HP175" s="344"/>
      <c r="HQ175" s="344"/>
      <c r="HR175" s="344"/>
      <c r="HS175" s="344"/>
      <c r="HT175" s="344"/>
      <c r="HU175" s="344"/>
      <c r="HV175" s="344"/>
      <c r="HW175" s="344"/>
      <c r="HX175" s="344"/>
      <c r="HY175" s="344"/>
      <c r="HZ175" s="344"/>
      <c r="IA175" s="344"/>
      <c r="IB175" s="344"/>
      <c r="IC175" s="344"/>
      <c r="ID175" s="344"/>
    </row>
    <row r="176" spans="1:4085" s="79" customFormat="1" x14ac:dyDescent="0.2">
      <c r="A176" s="10"/>
      <c r="B176" s="2"/>
      <c r="C176"/>
      <c r="D176" s="4"/>
      <c r="E176" s="4"/>
      <c r="F176" s="1"/>
      <c r="G176" s="1"/>
      <c r="H176" s="1"/>
      <c r="I176" s="1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44"/>
      <c r="AP176" s="344"/>
      <c r="AQ176" s="344"/>
      <c r="AR176" s="344"/>
      <c r="AS176" s="344"/>
      <c r="AT176" s="344"/>
      <c r="AU176" s="344"/>
      <c r="AV176" s="344"/>
      <c r="AW176" s="344"/>
      <c r="AX176" s="344"/>
      <c r="AY176" s="344"/>
      <c r="AZ176" s="34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44"/>
      <c r="BM176" s="344"/>
      <c r="BN176" s="344"/>
      <c r="BO176" s="344"/>
      <c r="BP176" s="344"/>
      <c r="BQ176" s="344"/>
      <c r="BR176" s="344"/>
      <c r="BS176" s="344"/>
      <c r="BT176" s="344"/>
      <c r="BU176" s="344"/>
      <c r="BV176" s="344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  <c r="CK176" s="344"/>
      <c r="CL176" s="344"/>
      <c r="CM176" s="344"/>
      <c r="CN176" s="344"/>
      <c r="CO176" s="344"/>
      <c r="CP176" s="344"/>
      <c r="CQ176" s="344"/>
      <c r="CR176" s="344"/>
      <c r="CS176" s="344"/>
      <c r="CT176" s="344"/>
      <c r="CU176" s="344"/>
      <c r="CV176" s="344"/>
      <c r="CW176" s="344"/>
      <c r="CX176" s="344"/>
      <c r="CY176" s="344"/>
      <c r="CZ176" s="344"/>
      <c r="DA176" s="344"/>
      <c r="DB176" s="344"/>
      <c r="DC176" s="344"/>
      <c r="DD176" s="344"/>
      <c r="DE176" s="344"/>
      <c r="DF176" s="344"/>
      <c r="DG176" s="344"/>
      <c r="DH176" s="344"/>
      <c r="DI176" s="344"/>
      <c r="DJ176" s="344"/>
      <c r="DK176" s="344"/>
      <c r="DL176" s="344"/>
      <c r="DM176" s="344"/>
      <c r="DN176" s="344"/>
      <c r="DO176" s="344"/>
      <c r="DP176" s="344"/>
      <c r="DQ176" s="344"/>
      <c r="DR176" s="344"/>
      <c r="DS176" s="344"/>
      <c r="DT176" s="344"/>
      <c r="DU176" s="344"/>
      <c r="DV176" s="344"/>
      <c r="DW176" s="344"/>
      <c r="DX176" s="344"/>
      <c r="DY176" s="344"/>
      <c r="DZ176" s="344"/>
      <c r="EA176" s="344"/>
      <c r="EB176" s="344"/>
      <c r="EC176" s="344"/>
      <c r="ED176" s="344"/>
      <c r="EE176" s="344"/>
      <c r="EF176" s="344"/>
      <c r="EG176" s="344"/>
      <c r="EH176" s="344"/>
      <c r="EI176" s="344"/>
      <c r="EJ176" s="344"/>
      <c r="EK176" s="344"/>
      <c r="EL176" s="344"/>
      <c r="EM176" s="344"/>
      <c r="EN176" s="344"/>
      <c r="EO176" s="344"/>
      <c r="EP176" s="344"/>
      <c r="EQ176" s="344"/>
      <c r="ER176" s="344"/>
      <c r="ES176" s="344"/>
      <c r="ET176" s="344"/>
      <c r="EU176" s="344"/>
      <c r="EV176" s="344"/>
      <c r="EW176" s="344"/>
      <c r="EX176" s="344"/>
      <c r="EY176" s="344"/>
      <c r="EZ176" s="344"/>
      <c r="FA176" s="344"/>
      <c r="FB176" s="344"/>
      <c r="FC176" s="344"/>
      <c r="FD176" s="344"/>
      <c r="FE176" s="344"/>
      <c r="FF176" s="344"/>
      <c r="FG176" s="344"/>
      <c r="FH176" s="344"/>
      <c r="FI176" s="344"/>
      <c r="FJ176" s="344"/>
      <c r="FK176" s="344"/>
      <c r="FL176" s="344"/>
      <c r="FM176" s="344"/>
      <c r="FN176" s="344"/>
      <c r="FO176" s="344"/>
      <c r="FP176" s="344"/>
      <c r="FQ176" s="344"/>
      <c r="FR176" s="344"/>
      <c r="FS176" s="344"/>
      <c r="FT176" s="344"/>
      <c r="FU176" s="344"/>
      <c r="FV176" s="344"/>
      <c r="FW176" s="344"/>
      <c r="FX176" s="344"/>
      <c r="FY176" s="344"/>
      <c r="FZ176" s="344"/>
      <c r="GA176" s="344"/>
      <c r="GB176" s="344"/>
      <c r="GC176" s="344"/>
      <c r="GD176" s="344"/>
      <c r="GE176" s="344"/>
      <c r="GF176" s="344"/>
      <c r="GG176" s="344"/>
      <c r="GH176" s="344"/>
      <c r="GI176" s="344"/>
      <c r="GJ176" s="344"/>
      <c r="GK176" s="344"/>
      <c r="GL176" s="344"/>
      <c r="GM176" s="344"/>
      <c r="GN176" s="344"/>
      <c r="GO176" s="344"/>
      <c r="GP176" s="344"/>
      <c r="GQ176" s="344"/>
      <c r="GR176" s="344"/>
      <c r="GS176" s="344"/>
      <c r="GT176" s="344"/>
      <c r="GU176" s="344"/>
      <c r="GV176" s="344"/>
      <c r="GW176" s="344"/>
      <c r="GX176" s="344"/>
      <c r="GY176" s="344"/>
      <c r="GZ176" s="344"/>
      <c r="HA176" s="344"/>
      <c r="HB176" s="344"/>
      <c r="HC176" s="344"/>
      <c r="HD176" s="344"/>
      <c r="HE176" s="344"/>
      <c r="HF176" s="344"/>
      <c r="HG176" s="344"/>
      <c r="HH176" s="344"/>
      <c r="HI176" s="344"/>
      <c r="HJ176" s="344"/>
      <c r="HK176" s="344"/>
      <c r="HL176" s="344"/>
      <c r="HM176" s="344"/>
      <c r="HN176" s="344"/>
      <c r="HO176" s="344"/>
      <c r="HP176" s="344"/>
      <c r="HQ176" s="344"/>
      <c r="HR176" s="344"/>
      <c r="HS176" s="344"/>
      <c r="HT176" s="344"/>
      <c r="HU176" s="344"/>
      <c r="HV176" s="344"/>
      <c r="HW176" s="344"/>
      <c r="HX176" s="344"/>
      <c r="HY176" s="344"/>
      <c r="HZ176" s="344"/>
      <c r="IA176" s="344"/>
      <c r="IB176" s="344"/>
      <c r="IC176" s="344"/>
      <c r="ID176" s="344"/>
    </row>
    <row r="177" spans="1:239" s="79" customFormat="1" x14ac:dyDescent="0.2">
      <c r="A177" s="10"/>
      <c r="B177" s="2"/>
      <c r="C177"/>
      <c r="D177" s="4"/>
      <c r="E177" s="4"/>
      <c r="F177" s="1"/>
      <c r="G177" s="1"/>
      <c r="H177" s="1"/>
      <c r="I177" s="1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44"/>
      <c r="AP177" s="344"/>
      <c r="AQ177" s="344"/>
      <c r="AR177" s="344"/>
      <c r="AS177" s="344"/>
      <c r="AT177" s="344"/>
      <c r="AU177" s="344"/>
      <c r="AV177" s="344"/>
      <c r="AW177" s="344"/>
      <c r="AX177" s="344"/>
      <c r="AY177" s="344"/>
      <c r="AZ177" s="34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44"/>
      <c r="BM177" s="344"/>
      <c r="BN177" s="344"/>
      <c r="BO177" s="344"/>
      <c r="BP177" s="344"/>
      <c r="BQ177" s="344"/>
      <c r="BR177" s="344"/>
      <c r="BS177" s="344"/>
      <c r="BT177" s="344"/>
      <c r="BU177" s="344"/>
      <c r="BV177" s="344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  <c r="CK177" s="344"/>
      <c r="CL177" s="344"/>
      <c r="CM177" s="344"/>
      <c r="CN177" s="344"/>
      <c r="CO177" s="344"/>
      <c r="CP177" s="344"/>
      <c r="CQ177" s="344"/>
      <c r="CR177" s="344"/>
      <c r="CS177" s="344"/>
      <c r="CT177" s="344"/>
      <c r="CU177" s="344"/>
      <c r="CV177" s="344"/>
      <c r="CW177" s="344"/>
      <c r="CX177" s="344"/>
      <c r="CY177" s="344"/>
      <c r="CZ177" s="344"/>
      <c r="DA177" s="344"/>
      <c r="DB177" s="344"/>
      <c r="DC177" s="344"/>
      <c r="DD177" s="344"/>
      <c r="DE177" s="344"/>
      <c r="DF177" s="344"/>
      <c r="DG177" s="344"/>
      <c r="DH177" s="344"/>
      <c r="DI177" s="344"/>
      <c r="DJ177" s="344"/>
      <c r="DK177" s="344"/>
      <c r="DL177" s="344"/>
      <c r="DM177" s="344"/>
      <c r="DN177" s="344"/>
      <c r="DO177" s="344"/>
      <c r="DP177" s="344"/>
      <c r="DQ177" s="344"/>
      <c r="DR177" s="344"/>
      <c r="DS177" s="344"/>
      <c r="DT177" s="344"/>
      <c r="DU177" s="344"/>
      <c r="DV177" s="344"/>
      <c r="DW177" s="344"/>
      <c r="DX177" s="344"/>
      <c r="DY177" s="344"/>
      <c r="DZ177" s="344"/>
      <c r="EA177" s="344"/>
      <c r="EB177" s="344"/>
      <c r="EC177" s="344"/>
      <c r="ED177" s="344"/>
      <c r="EE177" s="344"/>
      <c r="EF177" s="344"/>
      <c r="EG177" s="344"/>
      <c r="EH177" s="344"/>
      <c r="EI177" s="344"/>
      <c r="EJ177" s="344"/>
      <c r="EK177" s="344"/>
      <c r="EL177" s="344"/>
      <c r="EM177" s="344"/>
      <c r="EN177" s="344"/>
      <c r="EO177" s="344"/>
      <c r="EP177" s="344"/>
      <c r="EQ177" s="344"/>
      <c r="ER177" s="344"/>
      <c r="ES177" s="344"/>
      <c r="ET177" s="344"/>
      <c r="EU177" s="344"/>
      <c r="EV177" s="344"/>
      <c r="EW177" s="344"/>
      <c r="EX177" s="344"/>
      <c r="EY177" s="344"/>
      <c r="EZ177" s="344"/>
      <c r="FA177" s="344"/>
      <c r="FB177" s="344"/>
      <c r="FC177" s="344"/>
      <c r="FD177" s="344"/>
      <c r="FE177" s="344"/>
      <c r="FF177" s="344"/>
      <c r="FG177" s="344"/>
      <c r="FH177" s="344"/>
      <c r="FI177" s="344"/>
      <c r="FJ177" s="344"/>
      <c r="FK177" s="344"/>
      <c r="FL177" s="344"/>
      <c r="FM177" s="344"/>
      <c r="FN177" s="344"/>
      <c r="FO177" s="344"/>
      <c r="FP177" s="344"/>
      <c r="FQ177" s="344"/>
      <c r="FR177" s="344"/>
      <c r="FS177" s="344"/>
      <c r="FT177" s="344"/>
      <c r="FU177" s="344"/>
      <c r="FV177" s="344"/>
      <c r="FW177" s="344"/>
      <c r="FX177" s="344"/>
      <c r="FY177" s="344"/>
      <c r="FZ177" s="344"/>
      <c r="GA177" s="344"/>
      <c r="GB177" s="344"/>
      <c r="GC177" s="344"/>
      <c r="GD177" s="344"/>
      <c r="GE177" s="344"/>
      <c r="GF177" s="344"/>
      <c r="GG177" s="344"/>
      <c r="GH177" s="344"/>
      <c r="GI177" s="344"/>
      <c r="GJ177" s="344"/>
      <c r="GK177" s="344"/>
      <c r="GL177" s="344"/>
      <c r="GM177" s="344"/>
      <c r="GN177" s="344"/>
      <c r="GO177" s="344"/>
      <c r="GP177" s="344"/>
      <c r="GQ177" s="344"/>
      <c r="GR177" s="344"/>
      <c r="GS177" s="344"/>
      <c r="GT177" s="344"/>
      <c r="GU177" s="344"/>
      <c r="GV177" s="344"/>
      <c r="GW177" s="344"/>
      <c r="GX177" s="344"/>
      <c r="GY177" s="344"/>
      <c r="GZ177" s="344"/>
      <c r="HA177" s="344"/>
      <c r="HB177" s="344"/>
      <c r="HC177" s="344"/>
      <c r="HD177" s="344"/>
      <c r="HE177" s="344"/>
      <c r="HF177" s="344"/>
      <c r="HG177" s="344"/>
      <c r="HH177" s="344"/>
      <c r="HI177" s="344"/>
      <c r="HJ177" s="344"/>
      <c r="HK177" s="344"/>
      <c r="HL177" s="344"/>
      <c r="HM177" s="344"/>
      <c r="HN177" s="344"/>
      <c r="HO177" s="344"/>
      <c r="HP177" s="344"/>
      <c r="HQ177" s="344"/>
      <c r="HR177" s="344"/>
      <c r="HS177" s="344"/>
      <c r="HT177" s="344"/>
      <c r="HU177" s="344"/>
      <c r="HV177" s="344"/>
      <c r="HW177" s="344"/>
      <c r="HX177" s="344"/>
      <c r="HY177" s="344"/>
      <c r="HZ177" s="344"/>
      <c r="IA177" s="344"/>
      <c r="IB177" s="344"/>
      <c r="IC177" s="344"/>
      <c r="ID177" s="344"/>
    </row>
    <row r="178" spans="1:239" s="79" customFormat="1" x14ac:dyDescent="0.2">
      <c r="A178" s="10"/>
      <c r="B178" s="2"/>
      <c r="C178"/>
      <c r="D178" s="4"/>
      <c r="E178" s="4"/>
      <c r="F178" s="1"/>
      <c r="G178" s="1"/>
      <c r="H178" s="1"/>
      <c r="I178" s="1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44"/>
      <c r="AP178" s="344"/>
      <c r="AQ178" s="344"/>
      <c r="AR178" s="344"/>
      <c r="AS178" s="344"/>
      <c r="AT178" s="344"/>
      <c r="AU178" s="344"/>
      <c r="AV178" s="344"/>
      <c r="AW178" s="344"/>
      <c r="AX178" s="344"/>
      <c r="AY178" s="344"/>
      <c r="AZ178" s="34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44"/>
      <c r="BM178" s="344"/>
      <c r="BN178" s="344"/>
      <c r="BO178" s="344"/>
      <c r="BP178" s="344"/>
      <c r="BQ178" s="344"/>
      <c r="BR178" s="344"/>
      <c r="BS178" s="344"/>
      <c r="BT178" s="344"/>
      <c r="BU178" s="344"/>
      <c r="BV178" s="344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  <c r="CK178" s="344"/>
      <c r="CL178" s="344"/>
      <c r="CM178" s="344"/>
      <c r="CN178" s="344"/>
      <c r="CO178" s="344"/>
      <c r="CP178" s="344"/>
      <c r="CQ178" s="344"/>
      <c r="CR178" s="344"/>
      <c r="CS178" s="344"/>
      <c r="CT178" s="344"/>
      <c r="CU178" s="344"/>
      <c r="CV178" s="344"/>
      <c r="CW178" s="344"/>
      <c r="CX178" s="344"/>
      <c r="CY178" s="344"/>
      <c r="CZ178" s="344"/>
      <c r="DA178" s="344"/>
      <c r="DB178" s="344"/>
      <c r="DC178" s="344"/>
      <c r="DD178" s="344"/>
      <c r="DE178" s="344"/>
      <c r="DF178" s="344"/>
      <c r="DG178" s="344"/>
      <c r="DH178" s="344"/>
      <c r="DI178" s="344"/>
      <c r="DJ178" s="344"/>
      <c r="DK178" s="344"/>
      <c r="DL178" s="344"/>
      <c r="DM178" s="344"/>
      <c r="DN178" s="344"/>
      <c r="DO178" s="344"/>
      <c r="DP178" s="344"/>
      <c r="DQ178" s="344"/>
      <c r="DR178" s="344"/>
      <c r="DS178" s="344"/>
      <c r="DT178" s="344"/>
      <c r="DU178" s="344"/>
      <c r="DV178" s="344"/>
      <c r="DW178" s="344"/>
      <c r="DX178" s="344"/>
      <c r="DY178" s="344"/>
      <c r="DZ178" s="344"/>
      <c r="EA178" s="344"/>
      <c r="EB178" s="344"/>
      <c r="EC178" s="344"/>
      <c r="ED178" s="344"/>
      <c r="EE178" s="344"/>
      <c r="EF178" s="344"/>
      <c r="EG178" s="344"/>
      <c r="EH178" s="344"/>
      <c r="EI178" s="344"/>
      <c r="EJ178" s="344"/>
      <c r="EK178" s="344"/>
      <c r="EL178" s="344"/>
      <c r="EM178" s="344"/>
      <c r="EN178" s="344"/>
      <c r="EO178" s="344"/>
      <c r="EP178" s="344"/>
      <c r="EQ178" s="344"/>
      <c r="ER178" s="344"/>
      <c r="ES178" s="344"/>
      <c r="ET178" s="344"/>
      <c r="EU178" s="344"/>
      <c r="EV178" s="344"/>
      <c r="EW178" s="344"/>
      <c r="EX178" s="344"/>
      <c r="EY178" s="344"/>
      <c r="EZ178" s="344"/>
      <c r="FA178" s="344"/>
      <c r="FB178" s="344"/>
      <c r="FC178" s="344"/>
      <c r="FD178" s="344"/>
      <c r="FE178" s="344"/>
      <c r="FF178" s="344"/>
      <c r="FG178" s="344"/>
      <c r="FH178" s="344"/>
      <c r="FI178" s="344"/>
      <c r="FJ178" s="344"/>
      <c r="FK178" s="344"/>
      <c r="FL178" s="344"/>
      <c r="FM178" s="344"/>
      <c r="FN178" s="344"/>
      <c r="FO178" s="344"/>
      <c r="FP178" s="344"/>
      <c r="FQ178" s="344"/>
      <c r="FR178" s="344"/>
      <c r="FS178" s="344"/>
      <c r="FT178" s="344"/>
      <c r="FU178" s="344"/>
      <c r="FV178" s="344"/>
      <c r="FW178" s="344"/>
      <c r="FX178" s="344"/>
      <c r="FY178" s="344"/>
      <c r="FZ178" s="344"/>
      <c r="GA178" s="344"/>
      <c r="GB178" s="344"/>
      <c r="GC178" s="344"/>
      <c r="GD178" s="344"/>
      <c r="GE178" s="344"/>
      <c r="GF178" s="344"/>
      <c r="GG178" s="344"/>
      <c r="GH178" s="344"/>
      <c r="GI178" s="344"/>
      <c r="GJ178" s="344"/>
      <c r="GK178" s="344"/>
      <c r="GL178" s="344"/>
      <c r="GM178" s="344"/>
      <c r="GN178" s="344"/>
      <c r="GO178" s="344"/>
      <c r="GP178" s="344"/>
      <c r="GQ178" s="344"/>
      <c r="GR178" s="344"/>
      <c r="GS178" s="344"/>
      <c r="GT178" s="344"/>
      <c r="GU178" s="344"/>
      <c r="GV178" s="344"/>
      <c r="GW178" s="344"/>
      <c r="GX178" s="344"/>
      <c r="GY178" s="344"/>
      <c r="GZ178" s="344"/>
      <c r="HA178" s="344"/>
      <c r="HB178" s="344"/>
      <c r="HC178" s="344"/>
      <c r="HD178" s="344"/>
      <c r="HE178" s="344"/>
      <c r="HF178" s="344"/>
      <c r="HG178" s="344"/>
      <c r="HH178" s="344"/>
      <c r="HI178" s="344"/>
      <c r="HJ178" s="344"/>
      <c r="HK178" s="344"/>
      <c r="HL178" s="344"/>
      <c r="HM178" s="344"/>
      <c r="HN178" s="344"/>
      <c r="HO178" s="344"/>
      <c r="HP178" s="344"/>
      <c r="HQ178" s="344"/>
      <c r="HR178" s="344"/>
      <c r="HS178" s="344"/>
      <c r="HT178" s="344"/>
      <c r="HU178" s="344"/>
      <c r="HV178" s="344"/>
      <c r="HW178" s="344"/>
      <c r="HX178" s="344"/>
      <c r="HY178" s="344"/>
      <c r="HZ178" s="344"/>
      <c r="IA178" s="344"/>
      <c r="IB178" s="344"/>
      <c r="IC178" s="344"/>
      <c r="ID178" s="344"/>
    </row>
    <row r="179" spans="1:239" s="108" customFormat="1" x14ac:dyDescent="0.2">
      <c r="A179" s="10"/>
      <c r="B179" s="2"/>
      <c r="C179"/>
      <c r="D179" s="4"/>
      <c r="E179" s="4"/>
      <c r="F179" s="1"/>
      <c r="G179" s="1"/>
      <c r="H179" s="1"/>
      <c r="I179" s="1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  <c r="AG179" s="347"/>
      <c r="AH179" s="347"/>
      <c r="AI179" s="347"/>
      <c r="AJ179" s="347"/>
      <c r="AK179" s="347"/>
      <c r="AL179" s="347"/>
      <c r="AM179" s="347"/>
      <c r="AN179" s="347"/>
      <c r="AO179" s="347"/>
      <c r="AP179" s="347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  <c r="BB179" s="347"/>
      <c r="BC179" s="347"/>
      <c r="BD179" s="347"/>
      <c r="BE179" s="347"/>
      <c r="BF179" s="347"/>
      <c r="BG179" s="347"/>
      <c r="BH179" s="347"/>
      <c r="BI179" s="347"/>
      <c r="BJ179" s="347"/>
      <c r="BK179" s="347"/>
      <c r="BL179" s="347"/>
      <c r="BM179" s="347"/>
      <c r="BN179" s="347"/>
      <c r="BO179" s="347"/>
      <c r="BP179" s="347"/>
      <c r="BQ179" s="347"/>
      <c r="BR179" s="347"/>
      <c r="BS179" s="347"/>
      <c r="BT179" s="347"/>
      <c r="BU179" s="347"/>
      <c r="BV179" s="347"/>
      <c r="BW179" s="347"/>
      <c r="BX179" s="347"/>
      <c r="BY179" s="347"/>
      <c r="BZ179" s="347"/>
      <c r="CA179" s="347"/>
      <c r="CB179" s="347"/>
      <c r="CC179" s="347"/>
      <c r="CD179" s="347"/>
      <c r="CE179" s="347"/>
      <c r="CF179" s="347"/>
      <c r="CG179" s="347"/>
      <c r="CH179" s="347"/>
      <c r="CI179" s="347"/>
      <c r="CJ179" s="347"/>
      <c r="CK179" s="347"/>
      <c r="CL179" s="347"/>
      <c r="CM179" s="347"/>
      <c r="CN179" s="347"/>
      <c r="CO179" s="347"/>
      <c r="CP179" s="347"/>
      <c r="CQ179" s="347"/>
      <c r="CR179" s="347"/>
      <c r="CS179" s="347"/>
      <c r="CT179" s="347"/>
      <c r="CU179" s="347"/>
      <c r="CV179" s="347"/>
      <c r="CW179" s="347"/>
      <c r="CX179" s="347"/>
      <c r="CY179" s="347"/>
      <c r="CZ179" s="347"/>
      <c r="DA179" s="347"/>
      <c r="DB179" s="347"/>
      <c r="DC179" s="347"/>
      <c r="DD179" s="347"/>
      <c r="DE179" s="347"/>
      <c r="DF179" s="347"/>
      <c r="DG179" s="347"/>
      <c r="DH179" s="347"/>
      <c r="DI179" s="347"/>
      <c r="DJ179" s="347"/>
      <c r="DK179" s="347"/>
      <c r="DL179" s="347"/>
      <c r="DM179" s="347"/>
      <c r="DN179" s="347"/>
      <c r="DO179" s="347"/>
      <c r="DP179" s="347"/>
      <c r="DQ179" s="347"/>
      <c r="DR179" s="347"/>
      <c r="DS179" s="347"/>
      <c r="DT179" s="347"/>
      <c r="DU179" s="347"/>
      <c r="DV179" s="347"/>
      <c r="DW179" s="347"/>
      <c r="DX179" s="347"/>
      <c r="DY179" s="347"/>
      <c r="DZ179" s="347"/>
      <c r="EA179" s="347"/>
      <c r="EB179" s="347"/>
      <c r="EC179" s="347"/>
      <c r="ED179" s="347"/>
      <c r="EE179" s="347"/>
      <c r="EF179" s="347"/>
      <c r="EG179" s="347"/>
      <c r="EH179" s="347"/>
      <c r="EI179" s="347"/>
      <c r="EJ179" s="347"/>
      <c r="EK179" s="347"/>
      <c r="EL179" s="347"/>
      <c r="EM179" s="347"/>
      <c r="EN179" s="347"/>
      <c r="EO179" s="347"/>
      <c r="EP179" s="347"/>
      <c r="EQ179" s="347"/>
      <c r="ER179" s="347"/>
      <c r="ES179" s="347"/>
      <c r="ET179" s="347"/>
      <c r="EU179" s="347"/>
      <c r="EV179" s="347"/>
      <c r="EW179" s="347"/>
      <c r="EX179" s="347"/>
      <c r="EY179" s="347"/>
      <c r="EZ179" s="347"/>
      <c r="FA179" s="347"/>
      <c r="FB179" s="347"/>
      <c r="FC179" s="347"/>
      <c r="FD179" s="347"/>
      <c r="FE179" s="347"/>
      <c r="FF179" s="347"/>
      <c r="FG179" s="347"/>
      <c r="FH179" s="347"/>
      <c r="FI179" s="347"/>
      <c r="FJ179" s="347"/>
      <c r="FK179" s="347"/>
      <c r="FL179" s="347"/>
      <c r="FM179" s="347"/>
      <c r="FN179" s="347"/>
      <c r="FO179" s="347"/>
      <c r="FP179" s="347"/>
      <c r="FQ179" s="347"/>
      <c r="FR179" s="347"/>
      <c r="FS179" s="347"/>
      <c r="FT179" s="347"/>
      <c r="FU179" s="347"/>
      <c r="FV179" s="347"/>
      <c r="FW179" s="347"/>
      <c r="FX179" s="347"/>
      <c r="FY179" s="347"/>
      <c r="FZ179" s="347"/>
      <c r="GA179" s="347"/>
      <c r="GB179" s="347"/>
      <c r="GC179" s="347"/>
      <c r="GD179" s="347"/>
      <c r="GE179" s="347"/>
      <c r="GF179" s="347"/>
      <c r="GG179" s="347"/>
      <c r="GH179" s="347"/>
      <c r="GI179" s="347"/>
      <c r="GJ179" s="347"/>
      <c r="GK179" s="347"/>
      <c r="GL179" s="347"/>
      <c r="GM179" s="347"/>
      <c r="GN179" s="347"/>
      <c r="GO179" s="347"/>
      <c r="GP179" s="347"/>
      <c r="GQ179" s="347"/>
      <c r="GR179" s="347"/>
      <c r="GS179" s="347"/>
      <c r="GT179" s="347"/>
      <c r="GU179" s="347"/>
      <c r="GV179" s="347"/>
      <c r="GW179" s="347"/>
      <c r="GX179" s="347"/>
      <c r="GY179" s="347"/>
      <c r="GZ179" s="347"/>
      <c r="HA179" s="347"/>
      <c r="HB179" s="347"/>
      <c r="HC179" s="347"/>
      <c r="HD179" s="347"/>
      <c r="HE179" s="347"/>
      <c r="HF179" s="347"/>
      <c r="HG179" s="347"/>
      <c r="HH179" s="347"/>
      <c r="HI179" s="347"/>
      <c r="HJ179" s="347"/>
      <c r="HK179" s="347"/>
      <c r="HL179" s="347"/>
      <c r="HM179" s="347"/>
      <c r="HN179" s="347"/>
      <c r="HO179" s="347"/>
      <c r="HP179" s="347"/>
      <c r="HQ179" s="347"/>
      <c r="HR179" s="347"/>
      <c r="HS179" s="347"/>
      <c r="HT179" s="347"/>
      <c r="HU179" s="347"/>
      <c r="HV179" s="347"/>
      <c r="HW179" s="347"/>
      <c r="HX179" s="347"/>
      <c r="HY179" s="347"/>
      <c r="HZ179" s="347"/>
      <c r="IA179" s="347"/>
      <c r="IB179" s="347"/>
      <c r="IC179" s="347"/>
      <c r="ID179" s="347"/>
      <c r="IE179" s="342"/>
    </row>
    <row r="180" spans="1:239" s="108" customFormat="1" ht="99.75" customHeight="1" x14ac:dyDescent="0.2">
      <c r="A180" s="10"/>
      <c r="B180" s="2"/>
      <c r="C180"/>
      <c r="D180" s="4"/>
      <c r="E180" s="4"/>
      <c r="F180" s="1"/>
      <c r="G180" s="1"/>
      <c r="H180" s="1"/>
      <c r="I180" s="1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  <c r="BB180" s="347"/>
      <c r="BC180" s="347"/>
      <c r="BD180" s="347"/>
      <c r="BE180" s="347"/>
      <c r="BF180" s="347"/>
      <c r="BG180" s="347"/>
      <c r="BH180" s="347"/>
      <c r="BI180" s="347"/>
      <c r="BJ180" s="347"/>
      <c r="BK180" s="347"/>
      <c r="BL180" s="347"/>
      <c r="BM180" s="347"/>
      <c r="BN180" s="347"/>
      <c r="BO180" s="347"/>
      <c r="BP180" s="347"/>
      <c r="BQ180" s="347"/>
      <c r="BR180" s="347"/>
      <c r="BS180" s="347"/>
      <c r="BT180" s="347"/>
      <c r="BU180" s="347"/>
      <c r="BV180" s="347"/>
      <c r="BW180" s="347"/>
      <c r="BX180" s="347"/>
      <c r="BY180" s="347"/>
      <c r="BZ180" s="347"/>
      <c r="CA180" s="347"/>
      <c r="CB180" s="347"/>
      <c r="CC180" s="347"/>
      <c r="CD180" s="347"/>
      <c r="CE180" s="347"/>
      <c r="CF180" s="347"/>
      <c r="CG180" s="347"/>
      <c r="CH180" s="347"/>
      <c r="CI180" s="347"/>
      <c r="CJ180" s="347"/>
      <c r="CK180" s="347"/>
      <c r="CL180" s="347"/>
      <c r="CM180" s="347"/>
      <c r="CN180" s="347"/>
      <c r="CO180" s="347"/>
      <c r="CP180" s="347"/>
      <c r="CQ180" s="347"/>
      <c r="CR180" s="347"/>
      <c r="CS180" s="347"/>
      <c r="CT180" s="347"/>
      <c r="CU180" s="347"/>
      <c r="CV180" s="347"/>
      <c r="CW180" s="347"/>
      <c r="CX180" s="347"/>
      <c r="CY180" s="347"/>
      <c r="CZ180" s="347"/>
      <c r="DA180" s="347"/>
      <c r="DB180" s="347"/>
      <c r="DC180" s="347"/>
      <c r="DD180" s="347"/>
      <c r="DE180" s="347"/>
      <c r="DF180" s="347"/>
      <c r="DG180" s="347"/>
      <c r="DH180" s="347"/>
      <c r="DI180" s="347"/>
      <c r="DJ180" s="347"/>
      <c r="DK180" s="347"/>
      <c r="DL180" s="347"/>
      <c r="DM180" s="347"/>
      <c r="DN180" s="347"/>
      <c r="DO180" s="347"/>
      <c r="DP180" s="347"/>
      <c r="DQ180" s="347"/>
      <c r="DR180" s="347"/>
      <c r="DS180" s="347"/>
      <c r="DT180" s="347"/>
      <c r="DU180" s="347"/>
      <c r="DV180" s="347"/>
      <c r="DW180" s="347"/>
      <c r="DX180" s="347"/>
      <c r="DY180" s="347"/>
      <c r="DZ180" s="347"/>
      <c r="EA180" s="347"/>
      <c r="EB180" s="347"/>
      <c r="EC180" s="347"/>
      <c r="ED180" s="347"/>
      <c r="EE180" s="347"/>
      <c r="EF180" s="347"/>
      <c r="EG180" s="347"/>
      <c r="EH180" s="347"/>
      <c r="EI180" s="347"/>
      <c r="EJ180" s="347"/>
      <c r="EK180" s="347"/>
      <c r="EL180" s="347"/>
      <c r="EM180" s="347"/>
      <c r="EN180" s="347"/>
      <c r="EO180" s="347"/>
      <c r="EP180" s="347"/>
      <c r="EQ180" s="347"/>
      <c r="ER180" s="347"/>
      <c r="ES180" s="347"/>
      <c r="ET180" s="347"/>
      <c r="EU180" s="347"/>
      <c r="EV180" s="347"/>
      <c r="EW180" s="347"/>
      <c r="EX180" s="347"/>
      <c r="EY180" s="347"/>
      <c r="EZ180" s="347"/>
      <c r="FA180" s="347"/>
      <c r="FB180" s="347"/>
      <c r="FC180" s="347"/>
      <c r="FD180" s="347"/>
      <c r="FE180" s="347"/>
      <c r="FF180" s="347"/>
      <c r="FG180" s="347"/>
      <c r="FH180" s="347"/>
      <c r="FI180" s="347"/>
      <c r="FJ180" s="347"/>
      <c r="FK180" s="347"/>
      <c r="FL180" s="347"/>
      <c r="FM180" s="347"/>
      <c r="FN180" s="347"/>
      <c r="FO180" s="347"/>
      <c r="FP180" s="347"/>
      <c r="FQ180" s="347"/>
      <c r="FR180" s="347"/>
      <c r="FS180" s="347"/>
      <c r="FT180" s="347"/>
      <c r="FU180" s="347"/>
      <c r="FV180" s="347"/>
      <c r="FW180" s="347"/>
      <c r="FX180" s="347"/>
      <c r="FY180" s="347"/>
      <c r="FZ180" s="347"/>
      <c r="GA180" s="347"/>
      <c r="GB180" s="347"/>
      <c r="GC180" s="347"/>
      <c r="GD180" s="347"/>
      <c r="GE180" s="347"/>
      <c r="GF180" s="347"/>
      <c r="GG180" s="347"/>
      <c r="GH180" s="347"/>
      <c r="GI180" s="347"/>
      <c r="GJ180" s="347"/>
      <c r="GK180" s="347"/>
      <c r="GL180" s="347"/>
      <c r="GM180" s="347"/>
      <c r="GN180" s="347"/>
      <c r="GO180" s="347"/>
      <c r="GP180" s="347"/>
      <c r="GQ180" s="347"/>
      <c r="GR180" s="347"/>
      <c r="GS180" s="347"/>
      <c r="GT180" s="347"/>
      <c r="GU180" s="347"/>
      <c r="GV180" s="347"/>
      <c r="GW180" s="347"/>
      <c r="GX180" s="347"/>
      <c r="GY180" s="347"/>
      <c r="GZ180" s="347"/>
      <c r="HA180" s="347"/>
      <c r="HB180" s="347"/>
      <c r="HC180" s="347"/>
      <c r="HD180" s="347"/>
      <c r="HE180" s="347"/>
      <c r="HF180" s="347"/>
      <c r="HG180" s="347"/>
      <c r="HH180" s="347"/>
      <c r="HI180" s="347"/>
      <c r="HJ180" s="347"/>
      <c r="HK180" s="347"/>
      <c r="HL180" s="347"/>
      <c r="HM180" s="347"/>
      <c r="HN180" s="347"/>
      <c r="HO180" s="347"/>
      <c r="HP180" s="347"/>
      <c r="HQ180" s="347"/>
      <c r="HR180" s="347"/>
      <c r="HS180" s="347"/>
      <c r="HT180" s="347"/>
      <c r="HU180" s="347"/>
      <c r="HV180" s="347"/>
      <c r="HW180" s="347"/>
      <c r="HX180" s="347"/>
      <c r="HY180" s="347"/>
      <c r="HZ180" s="347"/>
      <c r="IA180" s="347"/>
      <c r="IB180" s="347"/>
      <c r="IC180" s="347"/>
      <c r="ID180" s="347"/>
      <c r="IE180" s="342"/>
    </row>
    <row r="181" spans="1:239" s="108" customFormat="1" ht="112.5" customHeight="1" x14ac:dyDescent="0.2">
      <c r="A181" s="10"/>
      <c r="B181" s="2"/>
      <c r="C181"/>
      <c r="D181" s="4"/>
      <c r="E181" s="4"/>
      <c r="F181" s="1"/>
      <c r="G181" s="1"/>
      <c r="H181" s="1"/>
      <c r="I181" s="1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  <c r="BB181" s="347"/>
      <c r="BC181" s="347"/>
      <c r="BD181" s="347"/>
      <c r="BE181" s="347"/>
      <c r="BF181" s="347"/>
      <c r="BG181" s="347"/>
      <c r="BH181" s="347"/>
      <c r="BI181" s="347"/>
      <c r="BJ181" s="347"/>
      <c r="BK181" s="347"/>
      <c r="BL181" s="347"/>
      <c r="BM181" s="347"/>
      <c r="BN181" s="347"/>
      <c r="BO181" s="347"/>
      <c r="BP181" s="347"/>
      <c r="BQ181" s="347"/>
      <c r="BR181" s="347"/>
      <c r="BS181" s="347"/>
      <c r="BT181" s="347"/>
      <c r="BU181" s="347"/>
      <c r="BV181" s="347"/>
      <c r="BW181" s="347"/>
      <c r="BX181" s="347"/>
      <c r="BY181" s="347"/>
      <c r="BZ181" s="347"/>
      <c r="CA181" s="347"/>
      <c r="CB181" s="347"/>
      <c r="CC181" s="347"/>
      <c r="CD181" s="347"/>
      <c r="CE181" s="347"/>
      <c r="CF181" s="347"/>
      <c r="CG181" s="347"/>
      <c r="CH181" s="347"/>
      <c r="CI181" s="347"/>
      <c r="CJ181" s="347"/>
      <c r="CK181" s="347"/>
      <c r="CL181" s="347"/>
      <c r="CM181" s="347"/>
      <c r="CN181" s="347"/>
      <c r="CO181" s="347"/>
      <c r="CP181" s="347"/>
      <c r="CQ181" s="347"/>
      <c r="CR181" s="347"/>
      <c r="CS181" s="347"/>
      <c r="CT181" s="347"/>
      <c r="CU181" s="347"/>
      <c r="CV181" s="347"/>
      <c r="CW181" s="347"/>
      <c r="CX181" s="347"/>
      <c r="CY181" s="347"/>
      <c r="CZ181" s="347"/>
      <c r="DA181" s="347"/>
      <c r="DB181" s="347"/>
      <c r="DC181" s="347"/>
      <c r="DD181" s="347"/>
      <c r="DE181" s="347"/>
      <c r="DF181" s="347"/>
      <c r="DG181" s="347"/>
      <c r="DH181" s="347"/>
      <c r="DI181" s="347"/>
      <c r="DJ181" s="347"/>
      <c r="DK181" s="347"/>
      <c r="DL181" s="347"/>
      <c r="DM181" s="347"/>
      <c r="DN181" s="347"/>
      <c r="DO181" s="347"/>
      <c r="DP181" s="347"/>
      <c r="DQ181" s="347"/>
      <c r="DR181" s="347"/>
      <c r="DS181" s="347"/>
      <c r="DT181" s="347"/>
      <c r="DU181" s="347"/>
      <c r="DV181" s="347"/>
      <c r="DW181" s="347"/>
      <c r="DX181" s="347"/>
      <c r="DY181" s="347"/>
      <c r="DZ181" s="347"/>
      <c r="EA181" s="347"/>
      <c r="EB181" s="347"/>
      <c r="EC181" s="347"/>
      <c r="ED181" s="347"/>
      <c r="EE181" s="347"/>
      <c r="EF181" s="347"/>
      <c r="EG181" s="347"/>
      <c r="EH181" s="347"/>
      <c r="EI181" s="347"/>
      <c r="EJ181" s="347"/>
      <c r="EK181" s="347"/>
      <c r="EL181" s="347"/>
      <c r="EM181" s="347"/>
      <c r="EN181" s="347"/>
      <c r="EO181" s="347"/>
      <c r="EP181" s="347"/>
      <c r="EQ181" s="347"/>
      <c r="ER181" s="347"/>
      <c r="ES181" s="347"/>
      <c r="ET181" s="347"/>
      <c r="EU181" s="347"/>
      <c r="EV181" s="347"/>
      <c r="EW181" s="347"/>
      <c r="EX181" s="347"/>
      <c r="EY181" s="347"/>
      <c r="EZ181" s="347"/>
      <c r="FA181" s="347"/>
      <c r="FB181" s="347"/>
      <c r="FC181" s="347"/>
      <c r="FD181" s="347"/>
      <c r="FE181" s="347"/>
      <c r="FF181" s="347"/>
      <c r="FG181" s="347"/>
      <c r="FH181" s="347"/>
      <c r="FI181" s="347"/>
      <c r="FJ181" s="347"/>
      <c r="FK181" s="347"/>
      <c r="FL181" s="347"/>
      <c r="FM181" s="347"/>
      <c r="FN181" s="347"/>
      <c r="FO181" s="347"/>
      <c r="FP181" s="347"/>
      <c r="FQ181" s="347"/>
      <c r="FR181" s="347"/>
      <c r="FS181" s="347"/>
      <c r="FT181" s="347"/>
      <c r="FU181" s="347"/>
      <c r="FV181" s="347"/>
      <c r="FW181" s="347"/>
      <c r="FX181" s="347"/>
      <c r="FY181" s="347"/>
      <c r="FZ181" s="347"/>
      <c r="GA181" s="347"/>
      <c r="GB181" s="347"/>
      <c r="GC181" s="347"/>
      <c r="GD181" s="347"/>
      <c r="GE181" s="347"/>
      <c r="GF181" s="347"/>
      <c r="GG181" s="347"/>
      <c r="GH181" s="347"/>
      <c r="GI181" s="347"/>
      <c r="GJ181" s="347"/>
      <c r="GK181" s="347"/>
      <c r="GL181" s="347"/>
      <c r="GM181" s="347"/>
      <c r="GN181" s="347"/>
      <c r="GO181" s="347"/>
      <c r="GP181" s="347"/>
      <c r="GQ181" s="347"/>
      <c r="GR181" s="347"/>
      <c r="GS181" s="347"/>
      <c r="GT181" s="347"/>
      <c r="GU181" s="347"/>
      <c r="GV181" s="347"/>
      <c r="GW181" s="347"/>
      <c r="GX181" s="347"/>
      <c r="GY181" s="347"/>
      <c r="GZ181" s="347"/>
      <c r="HA181" s="347"/>
      <c r="HB181" s="347"/>
      <c r="HC181" s="347"/>
      <c r="HD181" s="347"/>
      <c r="HE181" s="347"/>
      <c r="HF181" s="347"/>
      <c r="HG181" s="347"/>
      <c r="HH181" s="347"/>
      <c r="HI181" s="347"/>
      <c r="HJ181" s="347"/>
      <c r="HK181" s="347"/>
      <c r="HL181" s="347"/>
      <c r="HM181" s="347"/>
      <c r="HN181" s="347"/>
      <c r="HO181" s="347"/>
      <c r="HP181" s="347"/>
      <c r="HQ181" s="347"/>
      <c r="HR181" s="347"/>
      <c r="HS181" s="347"/>
      <c r="HT181" s="347"/>
      <c r="HU181" s="347"/>
      <c r="HV181" s="347"/>
      <c r="HW181" s="347"/>
      <c r="HX181" s="347"/>
      <c r="HY181" s="347"/>
      <c r="HZ181" s="347"/>
      <c r="IA181" s="347"/>
      <c r="IB181" s="347"/>
      <c r="IC181" s="347"/>
      <c r="ID181" s="347"/>
      <c r="IE181" s="342"/>
    </row>
    <row r="182" spans="1:239" s="79" customFormat="1" ht="129.75" customHeight="1" x14ac:dyDescent="0.2">
      <c r="A182" s="10"/>
      <c r="B182" s="2"/>
      <c r="C182"/>
      <c r="D182" s="4"/>
      <c r="E182" s="4"/>
      <c r="F182" s="1"/>
      <c r="G182" s="1"/>
      <c r="H182" s="1"/>
      <c r="I182" s="1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44"/>
      <c r="AP182" s="344"/>
      <c r="AQ182" s="344"/>
      <c r="AR182" s="344"/>
      <c r="AS182" s="344"/>
      <c r="AT182" s="344"/>
      <c r="AU182" s="344"/>
      <c r="AV182" s="344"/>
      <c r="AW182" s="344"/>
      <c r="AX182" s="344"/>
      <c r="AY182" s="344"/>
      <c r="AZ182" s="34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44"/>
      <c r="BM182" s="344"/>
      <c r="BN182" s="344"/>
      <c r="BO182" s="344"/>
      <c r="BP182" s="344"/>
      <c r="BQ182" s="344"/>
      <c r="BR182" s="344"/>
      <c r="BS182" s="344"/>
      <c r="BT182" s="344"/>
      <c r="BU182" s="344"/>
      <c r="BV182" s="344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  <c r="CK182" s="344"/>
      <c r="CL182" s="344"/>
      <c r="CM182" s="344"/>
      <c r="CN182" s="344"/>
      <c r="CO182" s="344"/>
      <c r="CP182" s="344"/>
      <c r="CQ182" s="344"/>
      <c r="CR182" s="344"/>
      <c r="CS182" s="344"/>
      <c r="CT182" s="344"/>
      <c r="CU182" s="344"/>
      <c r="CV182" s="344"/>
      <c r="CW182" s="344"/>
      <c r="CX182" s="344"/>
      <c r="CY182" s="344"/>
      <c r="CZ182" s="344"/>
      <c r="DA182" s="344"/>
      <c r="DB182" s="344"/>
      <c r="DC182" s="344"/>
      <c r="DD182" s="344"/>
      <c r="DE182" s="344"/>
      <c r="DF182" s="344"/>
      <c r="DG182" s="344"/>
      <c r="DH182" s="344"/>
      <c r="DI182" s="344"/>
      <c r="DJ182" s="344"/>
      <c r="DK182" s="344"/>
      <c r="DL182" s="344"/>
      <c r="DM182" s="344"/>
      <c r="DN182" s="344"/>
      <c r="DO182" s="344"/>
      <c r="DP182" s="344"/>
      <c r="DQ182" s="344"/>
      <c r="DR182" s="344"/>
      <c r="DS182" s="344"/>
      <c r="DT182" s="344"/>
      <c r="DU182" s="344"/>
      <c r="DV182" s="344"/>
      <c r="DW182" s="344"/>
      <c r="DX182" s="344"/>
      <c r="DY182" s="344"/>
      <c r="DZ182" s="344"/>
      <c r="EA182" s="344"/>
      <c r="EB182" s="344"/>
      <c r="EC182" s="344"/>
      <c r="ED182" s="344"/>
      <c r="EE182" s="344"/>
      <c r="EF182" s="344"/>
      <c r="EG182" s="344"/>
      <c r="EH182" s="344"/>
      <c r="EI182" s="344"/>
      <c r="EJ182" s="344"/>
      <c r="EK182" s="344"/>
      <c r="EL182" s="344"/>
      <c r="EM182" s="344"/>
      <c r="EN182" s="344"/>
      <c r="EO182" s="344"/>
      <c r="EP182" s="344"/>
      <c r="EQ182" s="344"/>
      <c r="ER182" s="344"/>
      <c r="ES182" s="344"/>
      <c r="ET182" s="344"/>
      <c r="EU182" s="344"/>
      <c r="EV182" s="344"/>
      <c r="EW182" s="344"/>
      <c r="EX182" s="344"/>
      <c r="EY182" s="344"/>
      <c r="EZ182" s="344"/>
      <c r="FA182" s="344"/>
      <c r="FB182" s="344"/>
      <c r="FC182" s="344"/>
      <c r="FD182" s="344"/>
      <c r="FE182" s="344"/>
      <c r="FF182" s="344"/>
      <c r="FG182" s="344"/>
      <c r="FH182" s="344"/>
      <c r="FI182" s="344"/>
      <c r="FJ182" s="344"/>
      <c r="FK182" s="344"/>
      <c r="FL182" s="344"/>
      <c r="FM182" s="344"/>
      <c r="FN182" s="344"/>
      <c r="FO182" s="344"/>
      <c r="FP182" s="344"/>
      <c r="FQ182" s="344"/>
      <c r="FR182" s="344"/>
      <c r="FS182" s="344"/>
      <c r="FT182" s="344"/>
      <c r="FU182" s="344"/>
      <c r="FV182" s="344"/>
      <c r="FW182" s="344"/>
      <c r="FX182" s="344"/>
      <c r="FY182" s="344"/>
      <c r="FZ182" s="344"/>
      <c r="GA182" s="344"/>
      <c r="GB182" s="344"/>
      <c r="GC182" s="344"/>
      <c r="GD182" s="344"/>
      <c r="GE182" s="344"/>
      <c r="GF182" s="344"/>
      <c r="GG182" s="344"/>
      <c r="GH182" s="344"/>
      <c r="GI182" s="344"/>
      <c r="GJ182" s="344"/>
      <c r="GK182" s="344"/>
      <c r="GL182" s="344"/>
      <c r="GM182" s="344"/>
      <c r="GN182" s="344"/>
      <c r="GO182" s="344"/>
      <c r="GP182" s="344"/>
      <c r="GQ182" s="344"/>
      <c r="GR182" s="344"/>
      <c r="GS182" s="344"/>
      <c r="GT182" s="344"/>
      <c r="GU182" s="344"/>
      <c r="GV182" s="344"/>
      <c r="GW182" s="344"/>
      <c r="GX182" s="344"/>
      <c r="GY182" s="344"/>
      <c r="GZ182" s="344"/>
      <c r="HA182" s="344"/>
      <c r="HB182" s="344"/>
      <c r="HC182" s="344"/>
      <c r="HD182" s="344"/>
      <c r="HE182" s="344"/>
      <c r="HF182" s="344"/>
      <c r="HG182" s="344"/>
      <c r="HH182" s="344"/>
      <c r="HI182" s="344"/>
      <c r="HJ182" s="344"/>
      <c r="HK182" s="344"/>
      <c r="HL182" s="344"/>
      <c r="HM182" s="344"/>
      <c r="HN182" s="344"/>
      <c r="HO182" s="344"/>
      <c r="HP182" s="344"/>
      <c r="HQ182" s="344"/>
      <c r="HR182" s="344"/>
      <c r="HS182" s="344"/>
      <c r="HT182" s="344"/>
      <c r="HU182" s="344"/>
      <c r="HV182" s="344"/>
      <c r="HW182" s="344"/>
      <c r="HX182" s="344"/>
      <c r="HY182" s="344"/>
      <c r="HZ182" s="344"/>
      <c r="IA182" s="344"/>
      <c r="IB182" s="344"/>
      <c r="IC182" s="344"/>
      <c r="ID182" s="344"/>
    </row>
    <row r="183" spans="1:239" s="79" customFormat="1" ht="120" customHeight="1" x14ac:dyDescent="0.2">
      <c r="A183" s="10"/>
      <c r="B183" s="2"/>
      <c r="C183"/>
      <c r="D183" s="4"/>
      <c r="E183" s="4"/>
      <c r="F183" s="1"/>
      <c r="G183" s="1"/>
      <c r="H183" s="1"/>
      <c r="I183" s="1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  <c r="AU183" s="344"/>
      <c r="AV183" s="344"/>
      <c r="AW183" s="344"/>
      <c r="AX183" s="344"/>
      <c r="AY183" s="344"/>
      <c r="AZ183" s="34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44"/>
      <c r="BM183" s="344"/>
      <c r="BN183" s="344"/>
      <c r="BO183" s="344"/>
      <c r="BP183" s="344"/>
      <c r="BQ183" s="344"/>
      <c r="BR183" s="344"/>
      <c r="BS183" s="344"/>
      <c r="BT183" s="344"/>
      <c r="BU183" s="344"/>
      <c r="BV183" s="344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  <c r="CK183" s="344"/>
      <c r="CL183" s="344"/>
      <c r="CM183" s="344"/>
      <c r="CN183" s="344"/>
      <c r="CO183" s="344"/>
      <c r="CP183" s="344"/>
      <c r="CQ183" s="344"/>
      <c r="CR183" s="344"/>
      <c r="CS183" s="344"/>
      <c r="CT183" s="344"/>
      <c r="CU183" s="344"/>
      <c r="CV183" s="344"/>
      <c r="CW183" s="344"/>
      <c r="CX183" s="344"/>
      <c r="CY183" s="344"/>
      <c r="CZ183" s="344"/>
      <c r="DA183" s="344"/>
      <c r="DB183" s="344"/>
      <c r="DC183" s="344"/>
      <c r="DD183" s="344"/>
      <c r="DE183" s="344"/>
      <c r="DF183" s="344"/>
      <c r="DG183" s="344"/>
      <c r="DH183" s="344"/>
      <c r="DI183" s="344"/>
      <c r="DJ183" s="344"/>
      <c r="DK183" s="344"/>
      <c r="DL183" s="344"/>
      <c r="DM183" s="344"/>
      <c r="DN183" s="344"/>
      <c r="DO183" s="344"/>
      <c r="DP183" s="344"/>
      <c r="DQ183" s="344"/>
      <c r="DR183" s="344"/>
      <c r="DS183" s="344"/>
      <c r="DT183" s="344"/>
      <c r="DU183" s="344"/>
      <c r="DV183" s="344"/>
      <c r="DW183" s="344"/>
      <c r="DX183" s="344"/>
      <c r="DY183" s="344"/>
      <c r="DZ183" s="344"/>
      <c r="EA183" s="344"/>
      <c r="EB183" s="344"/>
      <c r="EC183" s="344"/>
      <c r="ED183" s="344"/>
      <c r="EE183" s="344"/>
      <c r="EF183" s="344"/>
      <c r="EG183" s="344"/>
      <c r="EH183" s="344"/>
      <c r="EI183" s="344"/>
      <c r="EJ183" s="344"/>
      <c r="EK183" s="344"/>
      <c r="EL183" s="344"/>
      <c r="EM183" s="344"/>
      <c r="EN183" s="344"/>
      <c r="EO183" s="344"/>
      <c r="EP183" s="344"/>
      <c r="EQ183" s="344"/>
      <c r="ER183" s="344"/>
      <c r="ES183" s="344"/>
      <c r="ET183" s="344"/>
      <c r="EU183" s="344"/>
      <c r="EV183" s="344"/>
      <c r="EW183" s="344"/>
      <c r="EX183" s="344"/>
      <c r="EY183" s="344"/>
      <c r="EZ183" s="344"/>
      <c r="FA183" s="344"/>
      <c r="FB183" s="344"/>
      <c r="FC183" s="344"/>
      <c r="FD183" s="344"/>
      <c r="FE183" s="344"/>
      <c r="FF183" s="344"/>
      <c r="FG183" s="344"/>
      <c r="FH183" s="344"/>
      <c r="FI183" s="344"/>
      <c r="FJ183" s="344"/>
      <c r="FK183" s="344"/>
      <c r="FL183" s="344"/>
      <c r="FM183" s="344"/>
      <c r="FN183" s="344"/>
      <c r="FO183" s="344"/>
      <c r="FP183" s="344"/>
      <c r="FQ183" s="344"/>
      <c r="FR183" s="344"/>
      <c r="FS183" s="344"/>
      <c r="FT183" s="344"/>
      <c r="FU183" s="344"/>
      <c r="FV183" s="344"/>
      <c r="FW183" s="344"/>
      <c r="FX183" s="344"/>
      <c r="FY183" s="344"/>
      <c r="FZ183" s="344"/>
      <c r="GA183" s="344"/>
      <c r="GB183" s="344"/>
      <c r="GC183" s="344"/>
      <c r="GD183" s="344"/>
      <c r="GE183" s="344"/>
      <c r="GF183" s="344"/>
      <c r="GG183" s="344"/>
      <c r="GH183" s="344"/>
      <c r="GI183" s="344"/>
      <c r="GJ183" s="344"/>
      <c r="GK183" s="344"/>
      <c r="GL183" s="344"/>
      <c r="GM183" s="344"/>
      <c r="GN183" s="344"/>
      <c r="GO183" s="344"/>
      <c r="GP183" s="344"/>
      <c r="GQ183" s="344"/>
      <c r="GR183" s="344"/>
      <c r="GS183" s="344"/>
      <c r="GT183" s="344"/>
      <c r="GU183" s="344"/>
      <c r="GV183" s="344"/>
      <c r="GW183" s="344"/>
      <c r="GX183" s="344"/>
      <c r="GY183" s="344"/>
      <c r="GZ183" s="344"/>
      <c r="HA183" s="344"/>
      <c r="HB183" s="344"/>
      <c r="HC183" s="344"/>
      <c r="HD183" s="344"/>
      <c r="HE183" s="344"/>
      <c r="HF183" s="344"/>
      <c r="HG183" s="344"/>
      <c r="HH183" s="344"/>
      <c r="HI183" s="344"/>
      <c r="HJ183" s="344"/>
      <c r="HK183" s="344"/>
      <c r="HL183" s="344"/>
      <c r="HM183" s="344"/>
      <c r="HN183" s="344"/>
      <c r="HO183" s="344"/>
      <c r="HP183" s="344"/>
      <c r="HQ183" s="344"/>
      <c r="HR183" s="344"/>
      <c r="HS183" s="344"/>
      <c r="HT183" s="344"/>
      <c r="HU183" s="344"/>
      <c r="HV183" s="344"/>
      <c r="HW183" s="344"/>
      <c r="HX183" s="344"/>
      <c r="HY183" s="344"/>
      <c r="HZ183" s="344"/>
      <c r="IA183" s="344"/>
      <c r="IB183" s="344"/>
      <c r="IC183" s="344"/>
      <c r="ID183" s="344"/>
    </row>
    <row r="184" spans="1:239" s="79" customFormat="1" ht="100.5" customHeight="1" x14ac:dyDescent="0.2">
      <c r="A184" s="10"/>
      <c r="B184" s="2"/>
      <c r="C184"/>
      <c r="D184" s="4"/>
      <c r="E184" s="4"/>
      <c r="F184" s="1"/>
      <c r="G184" s="1"/>
      <c r="H184" s="1"/>
      <c r="I184" s="1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  <c r="AU184" s="344"/>
      <c r="AV184" s="344"/>
      <c r="AW184" s="344"/>
      <c r="AX184" s="344"/>
      <c r="AY184" s="344"/>
      <c r="AZ184" s="344"/>
      <c r="BA184" s="344"/>
      <c r="BB184" s="344"/>
      <c r="BC184" s="344"/>
      <c r="BD184" s="344"/>
      <c r="BE184" s="344"/>
      <c r="BF184" s="344"/>
      <c r="BG184" s="344"/>
      <c r="BH184" s="344"/>
      <c r="BI184" s="344"/>
      <c r="BJ184" s="344"/>
      <c r="BK184" s="344"/>
      <c r="BL184" s="344"/>
      <c r="BM184" s="344"/>
      <c r="BN184" s="344"/>
      <c r="BO184" s="344"/>
      <c r="BP184" s="344"/>
      <c r="BQ184" s="344"/>
      <c r="BR184" s="344"/>
      <c r="BS184" s="344"/>
      <c r="BT184" s="344"/>
      <c r="BU184" s="344"/>
      <c r="BV184" s="344"/>
      <c r="BW184" s="344"/>
      <c r="BX184" s="344"/>
      <c r="BY184" s="344"/>
      <c r="BZ184" s="344"/>
      <c r="CA184" s="344"/>
      <c r="CB184" s="344"/>
      <c r="CC184" s="344"/>
      <c r="CD184" s="344"/>
      <c r="CE184" s="344"/>
      <c r="CF184" s="344"/>
      <c r="CG184" s="344"/>
      <c r="CH184" s="344"/>
      <c r="CI184" s="344"/>
      <c r="CJ184" s="344"/>
      <c r="CK184" s="344"/>
      <c r="CL184" s="344"/>
      <c r="CM184" s="344"/>
      <c r="CN184" s="344"/>
      <c r="CO184" s="344"/>
      <c r="CP184" s="344"/>
      <c r="CQ184" s="344"/>
      <c r="CR184" s="344"/>
      <c r="CS184" s="344"/>
      <c r="CT184" s="344"/>
      <c r="CU184" s="344"/>
      <c r="CV184" s="344"/>
      <c r="CW184" s="344"/>
      <c r="CX184" s="344"/>
      <c r="CY184" s="344"/>
      <c r="CZ184" s="344"/>
      <c r="DA184" s="344"/>
      <c r="DB184" s="344"/>
      <c r="DC184" s="344"/>
      <c r="DD184" s="344"/>
      <c r="DE184" s="344"/>
      <c r="DF184" s="344"/>
      <c r="DG184" s="344"/>
      <c r="DH184" s="344"/>
      <c r="DI184" s="344"/>
      <c r="DJ184" s="344"/>
      <c r="DK184" s="344"/>
      <c r="DL184" s="344"/>
      <c r="DM184" s="344"/>
      <c r="DN184" s="344"/>
      <c r="DO184" s="344"/>
      <c r="DP184" s="344"/>
      <c r="DQ184" s="344"/>
      <c r="DR184" s="344"/>
      <c r="DS184" s="344"/>
      <c r="DT184" s="344"/>
      <c r="DU184" s="344"/>
      <c r="DV184" s="344"/>
      <c r="DW184" s="344"/>
      <c r="DX184" s="344"/>
      <c r="DY184" s="344"/>
      <c r="DZ184" s="344"/>
      <c r="EA184" s="344"/>
      <c r="EB184" s="344"/>
      <c r="EC184" s="344"/>
      <c r="ED184" s="344"/>
      <c r="EE184" s="344"/>
      <c r="EF184" s="344"/>
      <c r="EG184" s="344"/>
      <c r="EH184" s="344"/>
      <c r="EI184" s="344"/>
      <c r="EJ184" s="344"/>
      <c r="EK184" s="344"/>
      <c r="EL184" s="344"/>
      <c r="EM184" s="344"/>
      <c r="EN184" s="344"/>
      <c r="EO184" s="344"/>
      <c r="EP184" s="344"/>
      <c r="EQ184" s="344"/>
      <c r="ER184" s="344"/>
      <c r="ES184" s="344"/>
      <c r="ET184" s="344"/>
      <c r="EU184" s="344"/>
      <c r="EV184" s="344"/>
      <c r="EW184" s="344"/>
      <c r="EX184" s="344"/>
      <c r="EY184" s="344"/>
      <c r="EZ184" s="344"/>
      <c r="FA184" s="344"/>
      <c r="FB184" s="344"/>
      <c r="FC184" s="344"/>
      <c r="FD184" s="344"/>
      <c r="FE184" s="344"/>
      <c r="FF184" s="344"/>
      <c r="FG184" s="344"/>
      <c r="FH184" s="344"/>
      <c r="FI184" s="344"/>
      <c r="FJ184" s="344"/>
      <c r="FK184" s="344"/>
      <c r="FL184" s="344"/>
      <c r="FM184" s="344"/>
      <c r="FN184" s="344"/>
      <c r="FO184" s="344"/>
      <c r="FP184" s="344"/>
      <c r="FQ184" s="344"/>
      <c r="FR184" s="344"/>
      <c r="FS184" s="344"/>
      <c r="FT184" s="344"/>
      <c r="FU184" s="344"/>
      <c r="FV184" s="344"/>
      <c r="FW184" s="344"/>
      <c r="FX184" s="344"/>
      <c r="FY184" s="344"/>
      <c r="FZ184" s="344"/>
      <c r="GA184" s="344"/>
      <c r="GB184" s="344"/>
      <c r="GC184" s="344"/>
      <c r="GD184" s="344"/>
      <c r="GE184" s="344"/>
      <c r="GF184" s="344"/>
      <c r="GG184" s="344"/>
      <c r="GH184" s="344"/>
      <c r="GI184" s="344"/>
      <c r="GJ184" s="344"/>
      <c r="GK184" s="344"/>
      <c r="GL184" s="344"/>
      <c r="GM184" s="344"/>
      <c r="GN184" s="344"/>
      <c r="GO184" s="344"/>
      <c r="GP184" s="344"/>
      <c r="GQ184" s="344"/>
      <c r="GR184" s="344"/>
      <c r="GS184" s="344"/>
      <c r="GT184" s="344"/>
      <c r="GU184" s="344"/>
      <c r="GV184" s="344"/>
      <c r="GW184" s="344"/>
      <c r="GX184" s="344"/>
      <c r="GY184" s="344"/>
      <c r="GZ184" s="344"/>
      <c r="HA184" s="344"/>
      <c r="HB184" s="344"/>
      <c r="HC184" s="344"/>
      <c r="HD184" s="344"/>
      <c r="HE184" s="344"/>
      <c r="HF184" s="344"/>
      <c r="HG184" s="344"/>
      <c r="HH184" s="344"/>
      <c r="HI184" s="344"/>
      <c r="HJ184" s="344"/>
      <c r="HK184" s="344"/>
      <c r="HL184" s="344"/>
      <c r="HM184" s="344"/>
      <c r="HN184" s="344"/>
      <c r="HO184" s="344"/>
      <c r="HP184" s="344"/>
      <c r="HQ184" s="344"/>
      <c r="HR184" s="344"/>
      <c r="HS184" s="344"/>
      <c r="HT184" s="344"/>
      <c r="HU184" s="344"/>
      <c r="HV184" s="344"/>
      <c r="HW184" s="344"/>
      <c r="HX184" s="344"/>
      <c r="HY184" s="344"/>
      <c r="HZ184" s="344"/>
      <c r="IA184" s="344"/>
      <c r="IB184" s="344"/>
      <c r="IC184" s="344"/>
      <c r="ID184" s="344"/>
    </row>
    <row r="185" spans="1:239" x14ac:dyDescent="0.2">
      <c r="A185" s="10"/>
      <c r="N185" s="9"/>
      <c r="O185" s="8"/>
    </row>
    <row r="186" spans="1:239" s="129" customFormat="1" ht="14.25" x14ac:dyDescent="0.2">
      <c r="A186" s="10"/>
      <c r="B186" s="2"/>
      <c r="C186"/>
      <c r="D186" s="4"/>
      <c r="E186" s="4"/>
      <c r="F186" s="1"/>
      <c r="G186" s="1"/>
      <c r="H186" s="1"/>
      <c r="I186" s="1"/>
      <c r="J186" s="1"/>
      <c r="K186"/>
      <c r="L186" s="5"/>
      <c r="M186" s="3"/>
      <c r="N186" s="9"/>
      <c r="O186" s="8"/>
      <c r="P186" s="1"/>
      <c r="Q186" s="6"/>
    </row>
    <row r="187" spans="1:239" x14ac:dyDescent="0.2">
      <c r="A187" s="10"/>
      <c r="H187" s="7"/>
      <c r="I187" s="7"/>
      <c r="N187" s="9"/>
      <c r="O187" s="8"/>
    </row>
    <row r="188" spans="1:239" ht="42.75" customHeight="1" x14ac:dyDescent="0.2">
      <c r="A188" s="10"/>
      <c r="N188" s="9"/>
      <c r="O188" s="8"/>
    </row>
    <row r="189" spans="1:239" x14ac:dyDescent="0.2">
      <c r="A189" s="10"/>
      <c r="N189" s="9"/>
      <c r="O189" s="8"/>
    </row>
    <row r="190" spans="1:239" ht="42.75" customHeight="1" x14ac:dyDescent="0.2">
      <c r="A190" s="10"/>
      <c r="N190" s="9"/>
      <c r="O190" s="8"/>
    </row>
    <row r="191" spans="1:239" ht="42.75" customHeight="1" x14ac:dyDescent="0.2">
      <c r="A191" s="10"/>
      <c r="N191" s="9"/>
      <c r="O191" s="8"/>
    </row>
    <row r="192" spans="1:239" ht="42.75" customHeight="1" x14ac:dyDescent="0.2">
      <c r="A192" s="10"/>
      <c r="N192" s="9"/>
      <c r="O192" s="8"/>
    </row>
    <row r="193" spans="1:15" ht="42.75" customHeight="1" x14ac:dyDescent="0.2">
      <c r="A193" s="10"/>
      <c r="N193" s="9"/>
      <c r="O193" s="8"/>
    </row>
    <row r="194" spans="1:15" ht="42.75" customHeight="1" x14ac:dyDescent="0.2">
      <c r="A194" s="10"/>
      <c r="H194" s="7"/>
      <c r="N194" s="9"/>
      <c r="O194" s="8"/>
    </row>
    <row r="195" spans="1:15" ht="42.75" customHeight="1" x14ac:dyDescent="0.2">
      <c r="A195" s="10"/>
      <c r="N195" s="9"/>
      <c r="O195" s="8"/>
    </row>
    <row r="196" spans="1:15" ht="42.75" customHeight="1" x14ac:dyDescent="0.2">
      <c r="A196" s="10"/>
      <c r="N196" s="9"/>
      <c r="O196" s="8"/>
    </row>
    <row r="197" spans="1:15" ht="42.75" customHeight="1" x14ac:dyDescent="0.2">
      <c r="A197" s="10"/>
      <c r="N197" s="9"/>
      <c r="O197" s="8"/>
    </row>
    <row r="198" spans="1:15" ht="42.75" customHeight="1" x14ac:dyDescent="0.2">
      <c r="A198" s="10"/>
      <c r="N198" s="9"/>
      <c r="O198" s="8"/>
    </row>
    <row r="199" spans="1:15" ht="42.75" customHeight="1" x14ac:dyDescent="0.2">
      <c r="A199" s="10"/>
      <c r="N199" s="9"/>
      <c r="O199" s="8"/>
    </row>
    <row r="200" spans="1:15" ht="42.75" customHeight="1" x14ac:dyDescent="0.2">
      <c r="A200" s="10"/>
      <c r="N200" s="9"/>
      <c r="O200" s="8"/>
    </row>
    <row r="201" spans="1:15" ht="42.75" customHeight="1" x14ac:dyDescent="0.2">
      <c r="A201" s="10"/>
      <c r="N201" s="9"/>
      <c r="O201" s="8"/>
    </row>
    <row r="202" spans="1:15" ht="42.75" customHeight="1" x14ac:dyDescent="0.2">
      <c r="A202" s="10"/>
      <c r="N202" s="9"/>
      <c r="O202" s="8"/>
    </row>
    <row r="203" spans="1:15" ht="42.75" customHeight="1" x14ac:dyDescent="0.2">
      <c r="A203" s="10"/>
      <c r="N203" s="9"/>
      <c r="O203" s="8"/>
    </row>
    <row r="204" spans="1:15" ht="42.75" customHeight="1" x14ac:dyDescent="0.2">
      <c r="A204" s="10"/>
      <c r="N204" s="9"/>
      <c r="O204" s="8"/>
    </row>
    <row r="205" spans="1:15" ht="42.75" customHeight="1" x14ac:dyDescent="0.2">
      <c r="A205" s="10"/>
      <c r="N205" s="9"/>
      <c r="O205" s="8"/>
    </row>
    <row r="206" spans="1:15" ht="42.75" customHeight="1" x14ac:dyDescent="0.2">
      <c r="A206" s="10"/>
      <c r="N206" s="9"/>
      <c r="O206" s="8"/>
    </row>
    <row r="207" spans="1:15" ht="42.75" customHeight="1" x14ac:dyDescent="0.2">
      <c r="A207" s="10"/>
      <c r="N207" s="9"/>
      <c r="O207" s="8"/>
    </row>
    <row r="208" spans="1:15" ht="12.75" customHeight="1" x14ac:dyDescent="0.2">
      <c r="A208" s="10"/>
      <c r="N208" s="9"/>
      <c r="O208" s="8"/>
    </row>
    <row r="209" spans="1:17" s="50" customFormat="1" x14ac:dyDescent="0.2">
      <c r="A209" s="10"/>
      <c r="B209" s="2"/>
      <c r="C209"/>
      <c r="D209" s="4"/>
      <c r="E209" s="4"/>
      <c r="F209" s="1"/>
      <c r="G209" s="1"/>
      <c r="H209" s="1"/>
      <c r="I209" s="1"/>
      <c r="J209" s="1"/>
      <c r="K209"/>
      <c r="L209" s="5"/>
      <c r="M209" s="3"/>
      <c r="N209" s="9"/>
      <c r="O209" s="8"/>
      <c r="P209" s="1"/>
      <c r="Q209" s="6"/>
    </row>
    <row r="210" spans="1:17" s="50" customFormat="1" x14ac:dyDescent="0.2">
      <c r="A210" s="10"/>
      <c r="B210" s="2"/>
      <c r="C210"/>
      <c r="D210" s="4"/>
      <c r="E210" s="4"/>
      <c r="F210" s="1"/>
      <c r="G210" s="1"/>
      <c r="H210" s="1"/>
      <c r="I210" s="1"/>
      <c r="J210" s="1"/>
      <c r="K210"/>
      <c r="L210" s="5"/>
      <c r="M210" s="3"/>
      <c r="N210" s="9"/>
      <c r="O210" s="8"/>
      <c r="P210" s="1"/>
      <c r="Q210" s="6"/>
    </row>
    <row r="211" spans="1:17" s="50" customFormat="1" ht="120" customHeight="1" x14ac:dyDescent="0.2">
      <c r="A211" s="10"/>
      <c r="B211" s="2"/>
      <c r="C211"/>
      <c r="D211" s="4"/>
      <c r="E211" s="4"/>
      <c r="F211" s="1"/>
      <c r="G211" s="1"/>
      <c r="H211" s="1"/>
      <c r="I211" s="1"/>
      <c r="J211" s="1"/>
      <c r="K211"/>
      <c r="L211" s="5"/>
      <c r="M211" s="3"/>
      <c r="N211" s="9"/>
      <c r="O211" s="8"/>
      <c r="P211" s="1"/>
      <c r="Q211" s="6"/>
    </row>
    <row r="212" spans="1:17" x14ac:dyDescent="0.2">
      <c r="A212" s="10"/>
      <c r="N212" s="9"/>
      <c r="O212" s="8"/>
    </row>
    <row r="213" spans="1:17" x14ac:dyDescent="0.2">
      <c r="A213" s="10"/>
      <c r="N213" s="9"/>
      <c r="O213" s="8"/>
    </row>
    <row r="214" spans="1:17" x14ac:dyDescent="0.2">
      <c r="A214" s="10"/>
      <c r="N214" s="9"/>
      <c r="O214" s="8"/>
    </row>
    <row r="215" spans="1:17" x14ac:dyDescent="0.2">
      <c r="A215" s="10"/>
      <c r="N215" s="9"/>
      <c r="O215" s="8"/>
    </row>
    <row r="216" spans="1:17" x14ac:dyDescent="0.2">
      <c r="A216" s="10"/>
      <c r="N216" s="9"/>
      <c r="O216" s="8"/>
    </row>
    <row r="217" spans="1:17" x14ac:dyDescent="0.2">
      <c r="A217" s="10"/>
      <c r="N217" s="9"/>
      <c r="O217" s="8"/>
    </row>
    <row r="218" spans="1:17" x14ac:dyDescent="0.2">
      <c r="A218" s="10"/>
      <c r="N218" s="9"/>
      <c r="O218" s="8"/>
    </row>
    <row r="219" spans="1:17" ht="12.75" customHeight="1" x14ac:dyDescent="0.2">
      <c r="A219" s="10"/>
      <c r="N219" s="9"/>
      <c r="O219" s="8"/>
    </row>
    <row r="220" spans="1:17" ht="12.75" customHeight="1" x14ac:dyDescent="0.2">
      <c r="A220" s="10"/>
      <c r="N220" s="9"/>
      <c r="O220" s="8"/>
    </row>
    <row r="221" spans="1:17" ht="12.75" customHeight="1" x14ac:dyDescent="0.2">
      <c r="A221" s="10"/>
      <c r="N221" s="9"/>
      <c r="O221" s="8"/>
    </row>
    <row r="222" spans="1:17" ht="12.75" customHeight="1" x14ac:dyDescent="0.2">
      <c r="A222" s="10"/>
      <c r="N222" s="9"/>
      <c r="O222" s="8"/>
    </row>
    <row r="223" spans="1:17" ht="12.75" customHeight="1" x14ac:dyDescent="0.2">
      <c r="A223" s="10"/>
      <c r="N223" s="9"/>
      <c r="O223" s="8"/>
    </row>
    <row r="224" spans="1:17" ht="12.75" customHeight="1" x14ac:dyDescent="0.2">
      <c r="A224" s="10"/>
      <c r="N224" s="9"/>
      <c r="O224" s="8"/>
    </row>
    <row r="225" spans="1:15" ht="12.75" customHeight="1" x14ac:dyDescent="0.2">
      <c r="A225" s="10"/>
      <c r="N225" s="9"/>
      <c r="O225" s="8"/>
    </row>
    <row r="226" spans="1:15" ht="12.75" customHeight="1" x14ac:dyDescent="0.2">
      <c r="A226" s="10"/>
      <c r="N226" s="9"/>
      <c r="O226" s="8"/>
    </row>
    <row r="227" spans="1:15" ht="12.75" customHeight="1" x14ac:dyDescent="0.2">
      <c r="A227" s="10"/>
      <c r="N227" s="9"/>
      <c r="O227" s="8"/>
    </row>
    <row r="228" spans="1:15" ht="12.75" customHeight="1" x14ac:dyDescent="0.2">
      <c r="A228" s="10"/>
      <c r="N228" s="9"/>
      <c r="O228" s="8"/>
    </row>
    <row r="229" spans="1:15" ht="12.75" customHeight="1" x14ac:dyDescent="0.2">
      <c r="A229" s="10"/>
      <c r="N229" s="9"/>
      <c r="O229" s="8"/>
    </row>
    <row r="230" spans="1:15" ht="12.75" customHeight="1" x14ac:dyDescent="0.2">
      <c r="A230" s="10"/>
      <c r="N230" s="9"/>
      <c r="O230" s="8"/>
    </row>
    <row r="231" spans="1:15" ht="12.75" customHeight="1" x14ac:dyDescent="0.2">
      <c r="A231" s="10"/>
      <c r="N231" s="9"/>
      <c r="O231" s="8"/>
    </row>
    <row r="232" spans="1:15" ht="12.75" customHeight="1" x14ac:dyDescent="0.2">
      <c r="A232" s="10"/>
      <c r="N232" s="9"/>
      <c r="O232" s="8"/>
    </row>
    <row r="233" spans="1:15" ht="12.75" customHeight="1" x14ac:dyDescent="0.2">
      <c r="A233" s="10"/>
      <c r="N233" s="9"/>
      <c r="O233" s="8"/>
    </row>
    <row r="234" spans="1:15" ht="12.75" customHeight="1" x14ac:dyDescent="0.2">
      <c r="A234" s="10"/>
      <c r="N234" s="9"/>
      <c r="O234" s="8"/>
    </row>
    <row r="235" spans="1:15" ht="12.75" customHeight="1" x14ac:dyDescent="0.2">
      <c r="A235" s="10"/>
      <c r="N235" s="9"/>
      <c r="O235" s="8"/>
    </row>
    <row r="236" spans="1:15" ht="12.75" customHeight="1" x14ac:dyDescent="0.2">
      <c r="A236" s="10"/>
      <c r="N236" s="9"/>
      <c r="O236" s="8"/>
    </row>
    <row r="237" spans="1:15" ht="12.75" customHeight="1" x14ac:dyDescent="0.2">
      <c r="A237" s="10"/>
      <c r="N237" s="9"/>
      <c r="O237" s="8"/>
    </row>
    <row r="238" spans="1:15" ht="12.75" customHeight="1" x14ac:dyDescent="0.2">
      <c r="A238" s="10"/>
      <c r="N238" s="9"/>
      <c r="O238" s="8"/>
    </row>
    <row r="239" spans="1:15" ht="12.75" customHeight="1" x14ac:dyDescent="0.2">
      <c r="A239" s="10"/>
      <c r="N239" s="9"/>
      <c r="O239" s="8"/>
    </row>
    <row r="240" spans="1:15" ht="12.75" customHeight="1" x14ac:dyDescent="0.2">
      <c r="A240" s="10"/>
      <c r="N240" s="9"/>
      <c r="O240" s="8"/>
    </row>
    <row r="241" spans="1:15" ht="12.75" customHeight="1" x14ac:dyDescent="0.2">
      <c r="A241" s="10"/>
      <c r="N241" s="9"/>
      <c r="O241" s="8"/>
    </row>
    <row r="242" spans="1:15" ht="12.75" customHeight="1" x14ac:dyDescent="0.2">
      <c r="A242" s="10"/>
      <c r="N242" s="9"/>
      <c r="O242" s="8"/>
    </row>
    <row r="243" spans="1:15" ht="12.75" customHeight="1" x14ac:dyDescent="0.2">
      <c r="A243" s="10"/>
      <c r="N243" s="9"/>
      <c r="O243" s="8"/>
    </row>
    <row r="244" spans="1:15" ht="12.75" customHeight="1" x14ac:dyDescent="0.2">
      <c r="A244" s="10"/>
      <c r="N244" s="9"/>
      <c r="O244" s="8"/>
    </row>
    <row r="245" spans="1:15" ht="12.75" customHeight="1" x14ac:dyDescent="0.2">
      <c r="A245" s="10"/>
      <c r="N245" s="9"/>
      <c r="O245" s="8"/>
    </row>
    <row r="246" spans="1:15" ht="12.75" customHeight="1" x14ac:dyDescent="0.2">
      <c r="A246" s="10"/>
      <c r="N246" s="9"/>
      <c r="O246" s="8"/>
    </row>
    <row r="247" spans="1:15" ht="12.75" customHeight="1" x14ac:dyDescent="0.2">
      <c r="A247" s="10"/>
      <c r="N247" s="9"/>
      <c r="O247" s="8"/>
    </row>
    <row r="248" spans="1:15" ht="12.75" customHeight="1" x14ac:dyDescent="0.2">
      <c r="A248" s="10"/>
      <c r="N248" s="9"/>
      <c r="O248" s="8"/>
    </row>
    <row r="249" spans="1:15" ht="12.75" customHeight="1" x14ac:dyDescent="0.2">
      <c r="A249" s="10"/>
      <c r="N249" s="9"/>
      <c r="O249" s="8"/>
    </row>
    <row r="250" spans="1:15" ht="12.75" customHeight="1" x14ac:dyDescent="0.2">
      <c r="A250" s="10"/>
      <c r="N250" s="9"/>
      <c r="O250" s="8"/>
    </row>
    <row r="251" spans="1:15" ht="12.75" customHeight="1" x14ac:dyDescent="0.2">
      <c r="A251" s="10"/>
      <c r="N251" s="9"/>
      <c r="O251" s="8"/>
    </row>
    <row r="252" spans="1:15" ht="12.75" customHeight="1" x14ac:dyDescent="0.2">
      <c r="A252" s="10"/>
      <c r="N252" s="9"/>
      <c r="O252" s="8"/>
    </row>
    <row r="253" spans="1:15" ht="12.75" customHeight="1" x14ac:dyDescent="0.2">
      <c r="A253" s="10"/>
      <c r="N253" s="9"/>
      <c r="O253" s="8"/>
    </row>
    <row r="254" spans="1:15" ht="12.75" customHeight="1" x14ac:dyDescent="0.2">
      <c r="A254" s="10"/>
      <c r="N254" s="9"/>
      <c r="O254" s="8"/>
    </row>
    <row r="255" spans="1:15" ht="12.75" customHeight="1" x14ac:dyDescent="0.2">
      <c r="A255" s="10"/>
      <c r="N255" s="9"/>
      <c r="O255" s="8"/>
    </row>
    <row r="256" spans="1:15" ht="12.75" customHeight="1" x14ac:dyDescent="0.2">
      <c r="A256" s="10"/>
      <c r="N256" s="9"/>
      <c r="O256" s="8"/>
    </row>
    <row r="257" spans="1:15" ht="12.75" customHeight="1" x14ac:dyDescent="0.2">
      <c r="A257" s="10"/>
      <c r="N257" s="9"/>
      <c r="O257" s="8"/>
    </row>
    <row r="258" spans="1:15" ht="12.75" customHeight="1" x14ac:dyDescent="0.2">
      <c r="A258" s="10"/>
      <c r="N258" s="9"/>
      <c r="O258" s="8"/>
    </row>
    <row r="259" spans="1:15" ht="12.75" customHeight="1" x14ac:dyDescent="0.2">
      <c r="A259" s="10"/>
      <c r="N259" s="9"/>
      <c r="O259" s="8"/>
    </row>
    <row r="260" spans="1:15" ht="12.75" customHeight="1" x14ac:dyDescent="0.2">
      <c r="A260" s="10"/>
      <c r="N260" s="9"/>
      <c r="O260" s="8"/>
    </row>
    <row r="261" spans="1:15" ht="12.75" customHeight="1" x14ac:dyDescent="0.2">
      <c r="A261" s="10"/>
      <c r="N261" s="9"/>
      <c r="O261" s="8"/>
    </row>
    <row r="262" spans="1:15" ht="12.75" customHeight="1" x14ac:dyDescent="0.2">
      <c r="A262" s="10"/>
      <c r="N262" s="9"/>
      <c r="O262" s="8"/>
    </row>
    <row r="263" spans="1:15" ht="12.75" customHeight="1" x14ac:dyDescent="0.2">
      <c r="A263" s="10"/>
      <c r="N263" s="9"/>
      <c r="O263" s="8"/>
    </row>
    <row r="264" spans="1:15" ht="12.75" customHeight="1" x14ac:dyDescent="0.2">
      <c r="A264" s="10"/>
      <c r="N264" s="9"/>
      <c r="O264" s="8"/>
    </row>
    <row r="265" spans="1:15" ht="12.75" customHeight="1" x14ac:dyDescent="0.2">
      <c r="A265" s="10"/>
      <c r="N265" s="9"/>
      <c r="O265" s="8"/>
    </row>
    <row r="266" spans="1:15" ht="12.75" customHeight="1" x14ac:dyDescent="0.2">
      <c r="A266" s="10"/>
      <c r="N266" s="9"/>
      <c r="O266" s="8"/>
    </row>
    <row r="267" spans="1:15" ht="12.75" customHeight="1" x14ac:dyDescent="0.2">
      <c r="A267" s="10"/>
      <c r="N267" s="9"/>
      <c r="O267" s="8"/>
    </row>
    <row r="268" spans="1:15" ht="12.75" customHeight="1" x14ac:dyDescent="0.2">
      <c r="A268" s="10"/>
      <c r="N268" s="9"/>
      <c r="O268" s="8"/>
    </row>
    <row r="269" spans="1:15" ht="12.75" customHeight="1" x14ac:dyDescent="0.2">
      <c r="A269" s="10"/>
      <c r="N269" s="9"/>
      <c r="O269" s="8"/>
    </row>
    <row r="270" spans="1:15" ht="12.75" customHeight="1" x14ac:dyDescent="0.2">
      <c r="A270" s="10"/>
      <c r="N270" s="9"/>
      <c r="O270" s="8"/>
    </row>
    <row r="271" spans="1:15" ht="12.75" customHeight="1" x14ac:dyDescent="0.2">
      <c r="A271" s="10"/>
      <c r="N271" s="9"/>
      <c r="O271" s="8"/>
    </row>
    <row r="272" spans="1:15" ht="12.75" customHeight="1" x14ac:dyDescent="0.2">
      <c r="A272" s="10"/>
      <c r="N272" s="9"/>
      <c r="O272" s="8"/>
    </row>
    <row r="273" spans="1:15" ht="12.75" customHeight="1" x14ac:dyDescent="0.2">
      <c r="A273" s="10"/>
      <c r="N273" s="9"/>
      <c r="O273" s="8"/>
    </row>
    <row r="274" spans="1:15" ht="12.75" customHeight="1" x14ac:dyDescent="0.2">
      <c r="A274" s="10"/>
      <c r="N274" s="9"/>
      <c r="O274" s="8"/>
    </row>
    <row r="275" spans="1:15" ht="12.75" customHeight="1" x14ac:dyDescent="0.2">
      <c r="A275" s="10"/>
      <c r="N275" s="9"/>
      <c r="O275" s="8"/>
    </row>
    <row r="276" spans="1:15" ht="12.75" customHeight="1" x14ac:dyDescent="0.2">
      <c r="A276" s="10"/>
      <c r="N276" s="9"/>
      <c r="O276" s="8"/>
    </row>
    <row r="277" spans="1:15" ht="12.75" customHeight="1" x14ac:dyDescent="0.2">
      <c r="A277" s="10"/>
      <c r="N277" s="9"/>
      <c r="O277" s="8"/>
    </row>
    <row r="278" spans="1:15" ht="12.75" customHeight="1" x14ac:dyDescent="0.2">
      <c r="A278" s="10"/>
      <c r="N278" s="9"/>
      <c r="O278" s="8"/>
    </row>
    <row r="279" spans="1:15" ht="12.75" customHeight="1" x14ac:dyDescent="0.2">
      <c r="A279" s="10"/>
      <c r="N279" s="9"/>
      <c r="O279" s="8"/>
    </row>
    <row r="280" spans="1:15" ht="12.75" customHeight="1" x14ac:dyDescent="0.2">
      <c r="A280" s="10"/>
      <c r="N280" s="9"/>
      <c r="O280" s="8"/>
    </row>
    <row r="281" spans="1:15" ht="12.75" customHeight="1" x14ac:dyDescent="0.2">
      <c r="A281" s="10"/>
      <c r="N281" s="9"/>
      <c r="O281" s="8"/>
    </row>
    <row r="282" spans="1:15" ht="12.75" customHeight="1" x14ac:dyDescent="0.2">
      <c r="A282" s="10"/>
      <c r="N282" s="9"/>
      <c r="O282" s="8"/>
    </row>
    <row r="283" spans="1:15" ht="12.75" customHeight="1" x14ac:dyDescent="0.2">
      <c r="A283" s="10"/>
      <c r="N283" s="9"/>
      <c r="O283" s="8"/>
    </row>
    <row r="284" spans="1:15" ht="12.75" customHeight="1" x14ac:dyDescent="0.2">
      <c r="A284" s="10"/>
      <c r="N284" s="9"/>
      <c r="O284" s="8"/>
    </row>
    <row r="285" spans="1:15" ht="12.75" customHeight="1" x14ac:dyDescent="0.2">
      <c r="A285" s="10"/>
      <c r="N285" s="9"/>
      <c r="O285" s="8"/>
    </row>
    <row r="286" spans="1:15" ht="12.75" customHeight="1" x14ac:dyDescent="0.2">
      <c r="A286" s="10"/>
      <c r="N286" s="9"/>
      <c r="O286" s="8"/>
    </row>
    <row r="287" spans="1:15" ht="12.75" customHeight="1" x14ac:dyDescent="0.2">
      <c r="A287" s="10"/>
      <c r="N287" s="9"/>
      <c r="O287" s="8"/>
    </row>
    <row r="288" spans="1:15" ht="12.75" customHeight="1" x14ac:dyDescent="0.2">
      <c r="A288" s="10"/>
      <c r="N288" s="9"/>
      <c r="O288" s="8"/>
    </row>
    <row r="289" spans="1:15" ht="12.75" customHeight="1" x14ac:dyDescent="0.2">
      <c r="A289" s="10"/>
      <c r="N289" s="9"/>
      <c r="O289" s="8"/>
    </row>
    <row r="290" spans="1:15" ht="12.75" customHeight="1" x14ac:dyDescent="0.2">
      <c r="A290" s="10"/>
      <c r="N290" s="9"/>
      <c r="O290" s="8"/>
    </row>
    <row r="291" spans="1:15" ht="12.75" customHeight="1" x14ac:dyDescent="0.2">
      <c r="A291" s="10"/>
      <c r="N291" s="9"/>
      <c r="O291" s="8"/>
    </row>
    <row r="292" spans="1:15" ht="12.75" customHeight="1" x14ac:dyDescent="0.2">
      <c r="A292" s="10"/>
      <c r="N292" s="9"/>
      <c r="O292" s="8"/>
    </row>
    <row r="293" spans="1:15" ht="12.75" customHeight="1" x14ac:dyDescent="0.2">
      <c r="A293" s="10"/>
      <c r="N293" s="9"/>
      <c r="O293" s="8"/>
    </row>
    <row r="294" spans="1:15" ht="12.75" customHeight="1" x14ac:dyDescent="0.2">
      <c r="A294" s="10"/>
      <c r="N294" s="9"/>
      <c r="O294" s="8"/>
    </row>
    <row r="295" spans="1:15" ht="12.75" customHeight="1" x14ac:dyDescent="0.2">
      <c r="A295" s="10"/>
      <c r="N295" s="9"/>
      <c r="O295" s="8"/>
    </row>
    <row r="296" spans="1:15" ht="12.75" customHeight="1" x14ac:dyDescent="0.2">
      <c r="A296" s="10"/>
      <c r="N296" s="9"/>
      <c r="O296" s="8"/>
    </row>
    <row r="297" spans="1:15" ht="12.75" customHeight="1" x14ac:dyDescent="0.2">
      <c r="A297" s="10"/>
      <c r="N297" s="9"/>
      <c r="O297" s="8"/>
    </row>
    <row r="298" spans="1:15" ht="12.75" customHeight="1" x14ac:dyDescent="0.2">
      <c r="A298" s="10"/>
      <c r="N298" s="9"/>
      <c r="O298" s="8"/>
    </row>
    <row r="299" spans="1:15" ht="12.75" customHeight="1" x14ac:dyDescent="0.2">
      <c r="A299" s="10"/>
      <c r="N299" s="9"/>
      <c r="O299" s="8"/>
    </row>
    <row r="300" spans="1:15" ht="12.75" customHeight="1" x14ac:dyDescent="0.2">
      <c r="A300" s="10"/>
      <c r="N300" s="9"/>
      <c r="O300" s="8"/>
    </row>
    <row r="301" spans="1:15" ht="12.75" customHeight="1" x14ac:dyDescent="0.2">
      <c r="A301" s="10"/>
      <c r="N301" s="9"/>
      <c r="O301" s="8"/>
    </row>
    <row r="302" spans="1:15" ht="12.75" customHeight="1" x14ac:dyDescent="0.2">
      <c r="A302" s="10"/>
      <c r="N302" s="9"/>
      <c r="O302" s="8"/>
    </row>
    <row r="303" spans="1:15" ht="12.75" customHeight="1" x14ac:dyDescent="0.2">
      <c r="A303" s="10"/>
      <c r="N303" s="9"/>
      <c r="O303" s="8"/>
    </row>
    <row r="304" spans="1:15" ht="12.75" customHeight="1" x14ac:dyDescent="0.2">
      <c r="A304" s="10"/>
      <c r="N304" s="9"/>
      <c r="O304" s="8"/>
    </row>
    <row r="305" spans="1:15" ht="12.75" customHeight="1" x14ac:dyDescent="0.2">
      <c r="A305" s="10"/>
      <c r="N305" s="9"/>
      <c r="O305" s="8"/>
    </row>
    <row r="306" spans="1:15" ht="12.75" customHeight="1" x14ac:dyDescent="0.2">
      <c r="A306" s="10"/>
      <c r="N306" s="9"/>
      <c r="O306" s="8"/>
    </row>
    <row r="307" spans="1:15" ht="12.75" customHeight="1" x14ac:dyDescent="0.2">
      <c r="A307" s="10"/>
      <c r="N307" s="9"/>
      <c r="O307" s="8"/>
    </row>
    <row r="308" spans="1:15" ht="12.75" customHeight="1" x14ac:dyDescent="0.2">
      <c r="A308" s="10"/>
      <c r="N308" s="9"/>
      <c r="O308" s="8"/>
    </row>
    <row r="309" spans="1:15" ht="12.75" customHeight="1" x14ac:dyDescent="0.2">
      <c r="A309" s="10"/>
      <c r="N309" s="9"/>
      <c r="O309" s="8"/>
    </row>
    <row r="310" spans="1:15" ht="12.75" customHeight="1" x14ac:dyDescent="0.2">
      <c r="A310" s="10"/>
      <c r="N310" s="9"/>
      <c r="O310" s="8"/>
    </row>
    <row r="311" spans="1:15" ht="12.75" customHeight="1" x14ac:dyDescent="0.2">
      <c r="A311" s="10"/>
      <c r="N311" s="9"/>
      <c r="O311" s="8"/>
    </row>
    <row r="312" spans="1:15" ht="12.75" customHeight="1" x14ac:dyDescent="0.2">
      <c r="A312" s="10"/>
      <c r="N312" s="9"/>
      <c r="O312" s="8"/>
    </row>
    <row r="313" spans="1:15" ht="12.75" customHeight="1" x14ac:dyDescent="0.2">
      <c r="A313" s="10"/>
      <c r="N313" s="9"/>
      <c r="O313" s="8"/>
    </row>
    <row r="314" spans="1:15" ht="12.75" customHeight="1" x14ac:dyDescent="0.2">
      <c r="A314" s="10"/>
      <c r="N314" s="9"/>
      <c r="O314" s="8"/>
    </row>
    <row r="315" spans="1:15" ht="12.75" customHeight="1" x14ac:dyDescent="0.2">
      <c r="A315" s="10"/>
      <c r="N315" s="9"/>
      <c r="O315" s="8"/>
    </row>
    <row r="316" spans="1:15" ht="12.75" customHeight="1" x14ac:dyDescent="0.2">
      <c r="A316" s="10"/>
      <c r="N316" s="9"/>
      <c r="O316" s="8"/>
    </row>
    <row r="317" spans="1:15" ht="12.75" customHeight="1" x14ac:dyDescent="0.2">
      <c r="A317" s="10"/>
      <c r="N317" s="9"/>
      <c r="O317" s="8"/>
    </row>
    <row r="318" spans="1:15" ht="12.75" customHeight="1" x14ac:dyDescent="0.2">
      <c r="A318" s="10"/>
      <c r="N318" s="9"/>
      <c r="O318" s="8"/>
    </row>
    <row r="319" spans="1:15" ht="12.75" customHeight="1" x14ac:dyDescent="0.2">
      <c r="A319" s="10"/>
      <c r="N319" s="9"/>
      <c r="O319" s="8"/>
    </row>
    <row r="320" spans="1:15" ht="12.75" customHeight="1" x14ac:dyDescent="0.2">
      <c r="A320" s="10"/>
      <c r="N320" s="9"/>
      <c r="O320" s="8"/>
    </row>
    <row r="321" spans="1:15" ht="12.75" customHeight="1" x14ac:dyDescent="0.2">
      <c r="A321" s="10"/>
      <c r="N321" s="9"/>
      <c r="O321" s="8"/>
    </row>
    <row r="322" spans="1:15" ht="12.75" customHeight="1" x14ac:dyDescent="0.2">
      <c r="A322" s="10"/>
      <c r="N322" s="9"/>
      <c r="O322" s="8"/>
    </row>
    <row r="323" spans="1:15" ht="12.75" customHeight="1" x14ac:dyDescent="0.2">
      <c r="A323" s="10"/>
      <c r="N323" s="9"/>
      <c r="O323" s="8"/>
    </row>
    <row r="324" spans="1:15" ht="12.75" customHeight="1" x14ac:dyDescent="0.2">
      <c r="A324" s="10"/>
      <c r="N324" s="9"/>
      <c r="O324" s="8"/>
    </row>
    <row r="325" spans="1:15" ht="12.75" customHeight="1" x14ac:dyDescent="0.2">
      <c r="A325" s="10"/>
      <c r="N325" s="9"/>
      <c r="O325" s="8"/>
    </row>
    <row r="326" spans="1:15" ht="12.75" customHeight="1" x14ac:dyDescent="0.2">
      <c r="A326" s="10"/>
      <c r="N326" s="9"/>
      <c r="O326" s="8"/>
    </row>
    <row r="327" spans="1:15" ht="12.75" customHeight="1" x14ac:dyDescent="0.2">
      <c r="A327" s="10"/>
      <c r="N327" s="9"/>
      <c r="O327" s="8"/>
    </row>
    <row r="328" spans="1:15" ht="12.75" customHeight="1" x14ac:dyDescent="0.2">
      <c r="A328" s="10"/>
      <c r="N328" s="9"/>
      <c r="O328" s="8"/>
    </row>
    <row r="329" spans="1:15" ht="12.75" customHeight="1" x14ac:dyDescent="0.2">
      <c r="A329" s="10"/>
      <c r="N329" s="9"/>
      <c r="O329" s="8"/>
    </row>
    <row r="330" spans="1:15" ht="12.75" customHeight="1" x14ac:dyDescent="0.2">
      <c r="A330" s="10"/>
      <c r="N330" s="9"/>
      <c r="O330" s="8"/>
    </row>
    <row r="331" spans="1:15" ht="12.75" customHeight="1" x14ac:dyDescent="0.2">
      <c r="A331" s="10"/>
      <c r="N331" s="9"/>
      <c r="O331" s="8"/>
    </row>
    <row r="332" spans="1:15" ht="12.75" customHeight="1" x14ac:dyDescent="0.2">
      <c r="A332" s="10"/>
      <c r="N332" s="9"/>
      <c r="O332" s="8"/>
    </row>
    <row r="333" spans="1:15" ht="12.75" customHeight="1" x14ac:dyDescent="0.2">
      <c r="A333" s="10"/>
      <c r="N333" s="9"/>
      <c r="O333" s="8"/>
    </row>
    <row r="334" spans="1:15" ht="12.75" customHeight="1" x14ac:dyDescent="0.2">
      <c r="A334" s="10"/>
      <c r="N334" s="9"/>
      <c r="O334" s="8"/>
    </row>
    <row r="335" spans="1:15" ht="12.75" customHeight="1" x14ac:dyDescent="0.2">
      <c r="A335" s="10"/>
      <c r="N335" s="9"/>
      <c r="O335" s="8"/>
    </row>
    <row r="336" spans="1:15" ht="12.75" customHeight="1" x14ac:dyDescent="0.2">
      <c r="A336" s="10"/>
      <c r="N336" s="9"/>
      <c r="O336" s="8"/>
    </row>
    <row r="337" spans="1:15" ht="12.75" customHeight="1" x14ac:dyDescent="0.2">
      <c r="A337" s="10"/>
      <c r="N337" s="9"/>
      <c r="O337" s="8"/>
    </row>
    <row r="338" spans="1:15" ht="12.75" customHeight="1" x14ac:dyDescent="0.2">
      <c r="A338" s="10"/>
      <c r="N338" s="9"/>
      <c r="O338" s="8"/>
    </row>
    <row r="339" spans="1:15" ht="12.75" customHeight="1" x14ac:dyDescent="0.2">
      <c r="A339" s="10"/>
      <c r="N339" s="9"/>
      <c r="O339" s="8"/>
    </row>
    <row r="340" spans="1:15" ht="12.75" customHeight="1" x14ac:dyDescent="0.2">
      <c r="A340" s="10"/>
      <c r="N340" s="9"/>
      <c r="O340" s="8"/>
    </row>
    <row r="341" spans="1:15" ht="12.75" customHeight="1" x14ac:dyDescent="0.2">
      <c r="A341" s="10"/>
      <c r="N341" s="9"/>
      <c r="O341" s="8"/>
    </row>
    <row r="342" spans="1:15" ht="12.75" customHeight="1" x14ac:dyDescent="0.2">
      <c r="A342" s="10"/>
      <c r="N342" s="9"/>
      <c r="O342" s="8"/>
    </row>
    <row r="343" spans="1:15" ht="12.75" customHeight="1" x14ac:dyDescent="0.2">
      <c r="A343" s="10"/>
      <c r="N343" s="9"/>
      <c r="O343" s="8"/>
    </row>
    <row r="344" spans="1:15" ht="12.75" customHeight="1" x14ac:dyDescent="0.2">
      <c r="A344" s="10"/>
      <c r="N344" s="9"/>
      <c r="O344" s="8"/>
    </row>
    <row r="345" spans="1:15" ht="12.75" customHeight="1" x14ac:dyDescent="0.2">
      <c r="A345" s="10"/>
      <c r="N345" s="9"/>
      <c r="O345" s="8"/>
    </row>
    <row r="346" spans="1:15" ht="12.75" customHeight="1" x14ac:dyDescent="0.2">
      <c r="A346" s="10"/>
      <c r="N346" s="9"/>
      <c r="O346" s="8"/>
    </row>
    <row r="347" spans="1:15" ht="12.75" customHeight="1" x14ac:dyDescent="0.2">
      <c r="A347" s="10"/>
      <c r="N347" s="9"/>
      <c r="O347" s="8"/>
    </row>
    <row r="348" spans="1:15" ht="12.75" customHeight="1" x14ac:dyDescent="0.2">
      <c r="A348" s="10"/>
      <c r="N348" s="9"/>
      <c r="O348" s="8"/>
    </row>
    <row r="349" spans="1:15" ht="12.75" customHeight="1" x14ac:dyDescent="0.2">
      <c r="A349" s="10"/>
      <c r="N349" s="9"/>
      <c r="O349" s="8"/>
    </row>
    <row r="350" spans="1:15" ht="12.75" customHeight="1" x14ac:dyDescent="0.2">
      <c r="A350" s="10"/>
      <c r="N350" s="9"/>
      <c r="O350" s="8"/>
    </row>
    <row r="351" spans="1:15" ht="12.75" customHeight="1" x14ac:dyDescent="0.2">
      <c r="A351" s="10"/>
      <c r="N351" s="9"/>
      <c r="O351" s="8"/>
    </row>
    <row r="352" spans="1:15" ht="12.75" customHeight="1" x14ac:dyDescent="0.2">
      <c r="A352" s="10"/>
      <c r="N352" s="9"/>
      <c r="O352" s="8"/>
    </row>
    <row r="353" spans="1:15" ht="12.75" customHeight="1" x14ac:dyDescent="0.2">
      <c r="A353" s="10"/>
      <c r="N353" s="9"/>
      <c r="O353" s="8"/>
    </row>
    <row r="354" spans="1:15" ht="12.75" customHeight="1" x14ac:dyDescent="0.2">
      <c r="A354" s="10"/>
      <c r="N354" s="9"/>
      <c r="O354" s="8"/>
    </row>
    <row r="355" spans="1:15" ht="12.75" customHeight="1" x14ac:dyDescent="0.2">
      <c r="A355" s="10"/>
      <c r="N355" s="9"/>
      <c r="O355" s="8"/>
    </row>
    <row r="356" spans="1:15" ht="12.75" customHeight="1" x14ac:dyDescent="0.2">
      <c r="A356" s="10"/>
      <c r="N356" s="9"/>
      <c r="O356" s="8"/>
    </row>
    <row r="357" spans="1:15" ht="12.75" customHeight="1" x14ac:dyDescent="0.2">
      <c r="A357" s="10"/>
      <c r="N357" s="9"/>
      <c r="O357" s="8"/>
    </row>
    <row r="358" spans="1:15" ht="12.75" customHeight="1" x14ac:dyDescent="0.2">
      <c r="A358" s="10"/>
      <c r="H358" s="7"/>
      <c r="N358" s="9"/>
      <c r="O358" s="8"/>
    </row>
    <row r="359" spans="1:15" ht="12.75" customHeight="1" x14ac:dyDescent="0.2">
      <c r="A359" s="10"/>
      <c r="N359" s="9"/>
      <c r="O359" s="8"/>
    </row>
    <row r="360" spans="1:15" ht="12.75" customHeight="1" x14ac:dyDescent="0.2">
      <c r="A360" s="10"/>
      <c r="N360" s="9"/>
      <c r="O360" s="8"/>
    </row>
    <row r="361" spans="1:15" ht="12.75" customHeight="1" x14ac:dyDescent="0.2">
      <c r="A361" s="10"/>
      <c r="N361" s="9"/>
      <c r="O361" s="8"/>
    </row>
    <row r="362" spans="1:15" ht="12.75" customHeight="1" x14ac:dyDescent="0.2">
      <c r="A362" s="10"/>
      <c r="N362" s="9"/>
      <c r="O362" s="8"/>
    </row>
    <row r="363" spans="1:15" ht="12.75" customHeight="1" x14ac:dyDescent="0.2">
      <c r="A363" s="10"/>
      <c r="H363" s="7"/>
      <c r="N363" s="9"/>
      <c r="O363" s="8"/>
    </row>
    <row r="364" spans="1:15" ht="12.75" customHeight="1" x14ac:dyDescent="0.2">
      <c r="A364" s="10"/>
      <c r="N364" s="9"/>
      <c r="O364" s="8"/>
    </row>
    <row r="365" spans="1:15" ht="12.75" customHeight="1" x14ac:dyDescent="0.2">
      <c r="A365" s="10"/>
      <c r="N365" s="9"/>
      <c r="O365" s="8"/>
    </row>
    <row r="366" spans="1:15" ht="12.75" customHeight="1" x14ac:dyDescent="0.2">
      <c r="A366" s="10"/>
      <c r="N366" s="9"/>
      <c r="O366" s="8"/>
    </row>
    <row r="367" spans="1:15" ht="12.75" customHeight="1" x14ac:dyDescent="0.2">
      <c r="A367" s="10"/>
      <c r="H367" s="7"/>
      <c r="N367" s="9"/>
      <c r="O367" s="8"/>
    </row>
    <row r="368" spans="1:15" ht="12.75" customHeight="1" x14ac:dyDescent="0.2">
      <c r="A368" s="10"/>
      <c r="N368" s="9"/>
      <c r="O368" s="8"/>
    </row>
    <row r="369" spans="1:15" ht="12.75" customHeight="1" x14ac:dyDescent="0.2">
      <c r="A369" s="10"/>
      <c r="N369" s="9"/>
      <c r="O369" s="8"/>
    </row>
    <row r="370" spans="1:15" ht="12.75" customHeight="1" x14ac:dyDescent="0.2">
      <c r="A370" s="10"/>
      <c r="N370" s="9"/>
      <c r="O370" s="8"/>
    </row>
    <row r="371" spans="1:15" ht="12.75" customHeight="1" x14ac:dyDescent="0.2">
      <c r="A371" s="10"/>
      <c r="N371" s="9"/>
      <c r="O371" s="8"/>
    </row>
    <row r="372" spans="1:15" ht="12.75" customHeight="1" x14ac:dyDescent="0.2">
      <c r="A372" s="10"/>
      <c r="H372" s="7"/>
      <c r="I372" s="7"/>
      <c r="N372" s="9"/>
      <c r="O372" s="8"/>
    </row>
    <row r="373" spans="1:15" ht="12.75" customHeight="1" x14ac:dyDescent="0.2">
      <c r="A373" s="10"/>
      <c r="N373" s="9"/>
      <c r="O373" s="8"/>
    </row>
    <row r="374" spans="1:15" ht="12.75" customHeight="1" x14ac:dyDescent="0.2">
      <c r="A374" s="10"/>
      <c r="N374" s="9"/>
      <c r="O374" s="8"/>
    </row>
    <row r="375" spans="1:15" ht="12.75" customHeight="1" x14ac:dyDescent="0.2">
      <c r="A375" s="10"/>
      <c r="N375" s="9"/>
      <c r="O375" s="8"/>
    </row>
    <row r="376" spans="1:15" ht="12.75" customHeight="1" x14ac:dyDescent="0.2">
      <c r="A376" s="10"/>
      <c r="N376" s="9"/>
      <c r="O376" s="8"/>
    </row>
    <row r="377" spans="1:15" ht="12.75" customHeight="1" x14ac:dyDescent="0.2">
      <c r="A377" s="10"/>
      <c r="N377" s="9"/>
      <c r="O377" s="8"/>
    </row>
    <row r="378" spans="1:15" ht="12.75" customHeight="1" x14ac:dyDescent="0.2">
      <c r="A378" s="10"/>
      <c r="N378" s="9"/>
      <c r="O378" s="8"/>
    </row>
    <row r="379" spans="1:15" ht="12.75" customHeight="1" x14ac:dyDescent="0.2">
      <c r="A379" s="10"/>
      <c r="N379" s="9"/>
      <c r="O379" s="8"/>
    </row>
    <row r="380" spans="1:15" ht="12.75" customHeight="1" x14ac:dyDescent="0.2">
      <c r="A380" s="10"/>
      <c r="N380" s="9"/>
      <c r="O380" s="8"/>
    </row>
    <row r="381" spans="1:15" ht="12.75" customHeight="1" x14ac:dyDescent="0.2">
      <c r="A381" s="10"/>
      <c r="N381" s="9"/>
      <c r="O381" s="8"/>
    </row>
    <row r="382" spans="1:15" ht="12.75" customHeight="1" x14ac:dyDescent="0.2">
      <c r="A382" s="10"/>
      <c r="N382" s="9"/>
      <c r="O382" s="8"/>
    </row>
    <row r="383" spans="1:15" ht="12.75" customHeight="1" x14ac:dyDescent="0.2">
      <c r="A383" s="10"/>
      <c r="N383" s="9"/>
      <c r="O383" s="8"/>
    </row>
    <row r="384" spans="1:15" ht="12.75" customHeight="1" x14ac:dyDescent="0.2">
      <c r="A384" s="10"/>
      <c r="N384" s="9"/>
      <c r="O384" s="8"/>
    </row>
    <row r="385" spans="1:15" ht="12.75" customHeight="1" x14ac:dyDescent="0.2">
      <c r="A385" s="10"/>
      <c r="N385" s="9"/>
      <c r="O385" s="8"/>
    </row>
    <row r="386" spans="1:15" ht="12.75" customHeight="1" x14ac:dyDescent="0.2">
      <c r="A386" s="10"/>
      <c r="N386" s="9"/>
      <c r="O386" s="8"/>
    </row>
    <row r="387" spans="1:15" ht="12.75" customHeight="1" x14ac:dyDescent="0.2">
      <c r="A387" s="10"/>
      <c r="N387" s="9"/>
      <c r="O387" s="8"/>
    </row>
    <row r="388" spans="1:15" ht="12.75" customHeight="1" x14ac:dyDescent="0.2">
      <c r="A388" s="10"/>
      <c r="N388" s="9"/>
      <c r="O388" s="8"/>
    </row>
    <row r="389" spans="1:15" ht="12.75" customHeight="1" x14ac:dyDescent="0.2">
      <c r="A389" s="10"/>
      <c r="N389" s="9"/>
      <c r="O389" s="8"/>
    </row>
    <row r="390" spans="1:15" ht="12.75" customHeight="1" x14ac:dyDescent="0.2">
      <c r="A390" s="10"/>
      <c r="N390" s="9"/>
      <c r="O390" s="8"/>
    </row>
    <row r="391" spans="1:15" ht="12.75" customHeight="1" x14ac:dyDescent="0.2">
      <c r="A391" s="10"/>
      <c r="N391" s="9"/>
      <c r="O391" s="8"/>
    </row>
    <row r="392" spans="1:15" ht="12.75" customHeight="1" x14ac:dyDescent="0.2">
      <c r="A392" s="10"/>
      <c r="N392" s="9"/>
      <c r="O392" s="8"/>
    </row>
    <row r="393" spans="1:15" ht="12.75" customHeight="1" x14ac:dyDescent="0.2">
      <c r="A393" s="10"/>
      <c r="N393" s="9"/>
      <c r="O393" s="8"/>
    </row>
    <row r="394" spans="1:15" ht="12.75" customHeight="1" x14ac:dyDescent="0.2">
      <c r="A394" s="10"/>
      <c r="N394" s="9"/>
      <c r="O394" s="8"/>
    </row>
    <row r="395" spans="1:15" ht="12.75" customHeight="1" x14ac:dyDescent="0.2">
      <c r="A395" s="10"/>
      <c r="N395" s="9"/>
      <c r="O395" s="8"/>
    </row>
    <row r="396" spans="1:15" ht="12.75" customHeight="1" x14ac:dyDescent="0.2">
      <c r="A396" s="10"/>
      <c r="N396" s="9"/>
      <c r="O396" s="8"/>
    </row>
    <row r="397" spans="1:15" ht="12.75" customHeight="1" x14ac:dyDescent="0.2">
      <c r="A397" s="10"/>
      <c r="N397" s="9"/>
      <c r="O397" s="8"/>
    </row>
    <row r="398" spans="1:15" ht="12.75" customHeight="1" x14ac:dyDescent="0.2">
      <c r="A398" s="10"/>
      <c r="N398" s="9"/>
      <c r="O398" s="8"/>
    </row>
    <row r="399" spans="1:15" ht="12.75" customHeight="1" x14ac:dyDescent="0.2">
      <c r="A399" s="10"/>
      <c r="N399" s="9"/>
      <c r="O399" s="8"/>
    </row>
    <row r="400" spans="1:15" ht="12.75" customHeight="1" x14ac:dyDescent="0.2">
      <c r="A400" s="10"/>
      <c r="N400" s="9"/>
      <c r="O400" s="8"/>
    </row>
    <row r="401" spans="1:15" ht="12.75" customHeight="1" x14ac:dyDescent="0.2">
      <c r="A401" s="10"/>
      <c r="N401" s="9"/>
      <c r="O401" s="8"/>
    </row>
    <row r="402" spans="1:15" ht="12.75" customHeight="1" x14ac:dyDescent="0.2">
      <c r="A402" s="10"/>
      <c r="N402" s="9"/>
      <c r="O402" s="8"/>
    </row>
    <row r="403" spans="1:15" ht="12.75" customHeight="1" x14ac:dyDescent="0.2">
      <c r="A403" s="10"/>
      <c r="N403" s="9"/>
      <c r="O403" s="8"/>
    </row>
    <row r="404" spans="1:15" ht="12.75" customHeight="1" x14ac:dyDescent="0.2">
      <c r="A404" s="10"/>
      <c r="N404" s="9"/>
      <c r="O404" s="8"/>
    </row>
    <row r="405" spans="1:15" ht="12.75" customHeight="1" x14ac:dyDescent="0.2">
      <c r="A405" s="10"/>
      <c r="N405" s="9"/>
      <c r="O405" s="8"/>
    </row>
    <row r="406" spans="1:15" ht="12.75" customHeight="1" x14ac:dyDescent="0.2">
      <c r="A406" s="10"/>
      <c r="N406" s="9"/>
      <c r="O406" s="8"/>
    </row>
    <row r="407" spans="1:15" ht="12.75" customHeight="1" x14ac:dyDescent="0.2">
      <c r="A407" s="10"/>
      <c r="N407" s="9"/>
      <c r="O407" s="8"/>
    </row>
    <row r="408" spans="1:15" ht="12.75" customHeight="1" x14ac:dyDescent="0.2">
      <c r="A408" s="10"/>
      <c r="N408" s="9"/>
      <c r="O408" s="8"/>
    </row>
    <row r="409" spans="1:15" ht="12.75" customHeight="1" x14ac:dyDescent="0.2">
      <c r="A409" s="10"/>
      <c r="N409" s="9"/>
      <c r="O409" s="8"/>
    </row>
    <row r="410" spans="1:15" ht="12.75" customHeight="1" x14ac:dyDescent="0.2">
      <c r="A410" s="10"/>
      <c r="N410" s="9"/>
      <c r="O410" s="8"/>
    </row>
    <row r="411" spans="1:15" ht="12.75" customHeight="1" x14ac:dyDescent="0.2">
      <c r="A411" s="10"/>
      <c r="N411" s="9"/>
      <c r="O411" s="8"/>
    </row>
    <row r="412" spans="1:15" ht="12.75" customHeight="1" x14ac:dyDescent="0.2">
      <c r="A412" s="10"/>
      <c r="N412" s="9"/>
      <c r="O412" s="8"/>
    </row>
    <row r="413" spans="1:15" ht="12.75" customHeight="1" x14ac:dyDescent="0.2">
      <c r="A413" s="10"/>
      <c r="N413" s="9"/>
      <c r="O413" s="8"/>
    </row>
    <row r="414" spans="1:15" ht="12.75" customHeight="1" x14ac:dyDescent="0.2">
      <c r="A414" s="10"/>
      <c r="N414" s="9"/>
      <c r="O414" s="8"/>
    </row>
    <row r="415" spans="1:15" ht="12.75" customHeight="1" x14ac:dyDescent="0.2">
      <c r="A415" s="10"/>
      <c r="N415" s="9"/>
      <c r="O415" s="8"/>
    </row>
    <row r="416" spans="1:15" ht="12.75" customHeight="1" x14ac:dyDescent="0.2">
      <c r="A416" s="10"/>
      <c r="N416" s="9"/>
      <c r="O416" s="8"/>
    </row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26.25" customHeight="1" x14ac:dyDescent="0.2"/>
    <row r="500" ht="21" customHeight="1" x14ac:dyDescent="0.2"/>
  </sheetData>
  <autoFilter ref="B6:Q416" xr:uid="{00000000-0009-0000-0000-000011000000}"/>
  <mergeCells count="255">
    <mergeCell ref="A19:Q19"/>
    <mergeCell ref="A36:Q36"/>
    <mergeCell ref="A31:Q31"/>
    <mergeCell ref="A1:Q1"/>
    <mergeCell ref="A2:Q2"/>
    <mergeCell ref="A3:Q3"/>
    <mergeCell ref="A5:Q5"/>
    <mergeCell ref="A4:Q4"/>
    <mergeCell ref="A90:Q90"/>
    <mergeCell ref="AA171:AQ171"/>
    <mergeCell ref="AR171:BH171"/>
    <mergeCell ref="BI171:BY171"/>
    <mergeCell ref="BZ171:CP171"/>
    <mergeCell ref="CQ171:DG171"/>
    <mergeCell ref="J171:Z171"/>
    <mergeCell ref="A71:Q71"/>
    <mergeCell ref="A50:Q50"/>
    <mergeCell ref="A47:Q47"/>
    <mergeCell ref="A101:Q101"/>
    <mergeCell ref="A65:Q65"/>
    <mergeCell ref="A92:Q92"/>
    <mergeCell ref="GO171:HE171"/>
    <mergeCell ref="HF171:HV171"/>
    <mergeCell ref="HW171:IM171"/>
    <mergeCell ref="IN171:JD171"/>
    <mergeCell ref="JE171:JU171"/>
    <mergeCell ref="DH171:DX171"/>
    <mergeCell ref="DY171:EO171"/>
    <mergeCell ref="EP171:FF171"/>
    <mergeCell ref="FG171:FW171"/>
    <mergeCell ref="FX171:GN171"/>
    <mergeCell ref="NC171:NS171"/>
    <mergeCell ref="NT171:OJ171"/>
    <mergeCell ref="OK171:PA171"/>
    <mergeCell ref="PB171:PR171"/>
    <mergeCell ref="PS171:QI171"/>
    <mergeCell ref="JV171:KL171"/>
    <mergeCell ref="KM171:LC171"/>
    <mergeCell ref="LD171:LT171"/>
    <mergeCell ref="LU171:MK171"/>
    <mergeCell ref="ML171:NB171"/>
    <mergeCell ref="TQ171:UG171"/>
    <mergeCell ref="UH171:UX171"/>
    <mergeCell ref="UY171:VO171"/>
    <mergeCell ref="VP171:WF171"/>
    <mergeCell ref="WG171:WW171"/>
    <mergeCell ref="QJ171:QZ171"/>
    <mergeCell ref="RA171:RQ171"/>
    <mergeCell ref="RR171:SH171"/>
    <mergeCell ref="SI171:SY171"/>
    <mergeCell ref="SZ171:TP171"/>
    <mergeCell ref="AAE171:AAU171"/>
    <mergeCell ref="AAV171:ABL171"/>
    <mergeCell ref="ABM171:ACC171"/>
    <mergeCell ref="ACD171:ACT171"/>
    <mergeCell ref="ACU171:ADK171"/>
    <mergeCell ref="WX171:XN171"/>
    <mergeCell ref="XO171:YE171"/>
    <mergeCell ref="YF171:YV171"/>
    <mergeCell ref="YW171:ZM171"/>
    <mergeCell ref="ZN171:AAD171"/>
    <mergeCell ref="AGS171:AHI171"/>
    <mergeCell ref="AHJ171:AHZ171"/>
    <mergeCell ref="AIA171:AIQ171"/>
    <mergeCell ref="AIR171:AJH171"/>
    <mergeCell ref="AJI171:AJY171"/>
    <mergeCell ref="ADL171:AEB171"/>
    <mergeCell ref="AEC171:AES171"/>
    <mergeCell ref="AET171:AFJ171"/>
    <mergeCell ref="AFK171:AGA171"/>
    <mergeCell ref="AGB171:AGR171"/>
    <mergeCell ref="ANG171:ANW171"/>
    <mergeCell ref="ANX171:AON171"/>
    <mergeCell ref="AOO171:APE171"/>
    <mergeCell ref="APF171:APV171"/>
    <mergeCell ref="APW171:AQM171"/>
    <mergeCell ref="AJZ171:AKP171"/>
    <mergeCell ref="AKQ171:ALG171"/>
    <mergeCell ref="ALH171:ALX171"/>
    <mergeCell ref="ALY171:AMO171"/>
    <mergeCell ref="AMP171:ANF171"/>
    <mergeCell ref="ATU171:AUK171"/>
    <mergeCell ref="AUL171:AVB171"/>
    <mergeCell ref="AVC171:AVS171"/>
    <mergeCell ref="AVT171:AWJ171"/>
    <mergeCell ref="AWK171:AXA171"/>
    <mergeCell ref="AQN171:ARD171"/>
    <mergeCell ref="ARE171:ARU171"/>
    <mergeCell ref="ARV171:ASL171"/>
    <mergeCell ref="ASM171:ATC171"/>
    <mergeCell ref="ATD171:ATT171"/>
    <mergeCell ref="BAI171:BAY171"/>
    <mergeCell ref="BAZ171:BBP171"/>
    <mergeCell ref="BBQ171:BCG171"/>
    <mergeCell ref="BCH171:BCX171"/>
    <mergeCell ref="BCY171:BDO171"/>
    <mergeCell ref="AXB171:AXR171"/>
    <mergeCell ref="AXS171:AYI171"/>
    <mergeCell ref="AYJ171:AYZ171"/>
    <mergeCell ref="AZA171:AZQ171"/>
    <mergeCell ref="AZR171:BAH171"/>
    <mergeCell ref="BGW171:BHM171"/>
    <mergeCell ref="BHN171:BID171"/>
    <mergeCell ref="BIE171:BIU171"/>
    <mergeCell ref="BIV171:BJL171"/>
    <mergeCell ref="BJM171:BKC171"/>
    <mergeCell ref="BDP171:BEF171"/>
    <mergeCell ref="BEG171:BEW171"/>
    <mergeCell ref="BEX171:BFN171"/>
    <mergeCell ref="BFO171:BGE171"/>
    <mergeCell ref="BGF171:BGV171"/>
    <mergeCell ref="BNK171:BOA171"/>
    <mergeCell ref="BOB171:BOR171"/>
    <mergeCell ref="BOS171:BPI171"/>
    <mergeCell ref="BPJ171:BPZ171"/>
    <mergeCell ref="BQA171:BQQ171"/>
    <mergeCell ref="BKD171:BKT171"/>
    <mergeCell ref="BKU171:BLK171"/>
    <mergeCell ref="BLL171:BMB171"/>
    <mergeCell ref="BMC171:BMS171"/>
    <mergeCell ref="BMT171:BNJ171"/>
    <mergeCell ref="BTY171:BUO171"/>
    <mergeCell ref="BUP171:BVF171"/>
    <mergeCell ref="BVG171:BVW171"/>
    <mergeCell ref="BVX171:BWN171"/>
    <mergeCell ref="BWO171:BXE171"/>
    <mergeCell ref="BQR171:BRH171"/>
    <mergeCell ref="BRI171:BRY171"/>
    <mergeCell ref="BRZ171:BSP171"/>
    <mergeCell ref="BSQ171:BTG171"/>
    <mergeCell ref="BTH171:BTX171"/>
    <mergeCell ref="CAM171:CBC171"/>
    <mergeCell ref="CBD171:CBT171"/>
    <mergeCell ref="CBU171:CCK171"/>
    <mergeCell ref="CCL171:CDB171"/>
    <mergeCell ref="CDC171:CDS171"/>
    <mergeCell ref="BXF171:BXV171"/>
    <mergeCell ref="BXW171:BYM171"/>
    <mergeCell ref="BYN171:BZD171"/>
    <mergeCell ref="BZE171:BZU171"/>
    <mergeCell ref="BZV171:CAL171"/>
    <mergeCell ref="CHA171:CHQ171"/>
    <mergeCell ref="CHR171:CIH171"/>
    <mergeCell ref="CII171:CIY171"/>
    <mergeCell ref="CIZ171:CJP171"/>
    <mergeCell ref="CJQ171:CKG171"/>
    <mergeCell ref="CDT171:CEJ171"/>
    <mergeCell ref="CEK171:CFA171"/>
    <mergeCell ref="CFB171:CFR171"/>
    <mergeCell ref="CFS171:CGI171"/>
    <mergeCell ref="CGJ171:CGZ171"/>
    <mergeCell ref="CNO171:COE171"/>
    <mergeCell ref="COF171:COV171"/>
    <mergeCell ref="COW171:CPM171"/>
    <mergeCell ref="CPN171:CQD171"/>
    <mergeCell ref="CQE171:CQU171"/>
    <mergeCell ref="CKH171:CKX171"/>
    <mergeCell ref="CKY171:CLO171"/>
    <mergeCell ref="CLP171:CMF171"/>
    <mergeCell ref="CMG171:CMW171"/>
    <mergeCell ref="CMX171:CNN171"/>
    <mergeCell ref="CUC171:CUS171"/>
    <mergeCell ref="CUT171:CVJ171"/>
    <mergeCell ref="CVK171:CWA171"/>
    <mergeCell ref="CWB171:CWR171"/>
    <mergeCell ref="CWS171:CXI171"/>
    <mergeCell ref="CQV171:CRL171"/>
    <mergeCell ref="CRM171:CSC171"/>
    <mergeCell ref="CSD171:CST171"/>
    <mergeCell ref="CSU171:CTK171"/>
    <mergeCell ref="CTL171:CUB171"/>
    <mergeCell ref="DAQ171:DBG171"/>
    <mergeCell ref="DBH171:DBX171"/>
    <mergeCell ref="DBY171:DCO171"/>
    <mergeCell ref="DCP171:DDF171"/>
    <mergeCell ref="DDG171:DDW171"/>
    <mergeCell ref="CXJ171:CXZ171"/>
    <mergeCell ref="CYA171:CYQ171"/>
    <mergeCell ref="CYR171:CZH171"/>
    <mergeCell ref="CZI171:CZY171"/>
    <mergeCell ref="CZZ171:DAP171"/>
    <mergeCell ref="DHE171:DHU171"/>
    <mergeCell ref="DHV171:DIL171"/>
    <mergeCell ref="DIM171:DJC171"/>
    <mergeCell ref="DJD171:DJT171"/>
    <mergeCell ref="DJU171:DKK171"/>
    <mergeCell ref="DDX171:DEN171"/>
    <mergeCell ref="DEO171:DFE171"/>
    <mergeCell ref="DFF171:DFV171"/>
    <mergeCell ref="DFW171:DGM171"/>
    <mergeCell ref="DGN171:DHD171"/>
    <mergeCell ref="DNS171:DOI171"/>
    <mergeCell ref="DOJ171:DOZ171"/>
    <mergeCell ref="DPA171:DPQ171"/>
    <mergeCell ref="DPR171:DQH171"/>
    <mergeCell ref="DQI171:DQY171"/>
    <mergeCell ref="DKL171:DLB171"/>
    <mergeCell ref="DLC171:DLS171"/>
    <mergeCell ref="DLT171:DMJ171"/>
    <mergeCell ref="DMK171:DNA171"/>
    <mergeCell ref="DNB171:DNR171"/>
    <mergeCell ref="DUG171:DUW171"/>
    <mergeCell ref="DUX171:DVN171"/>
    <mergeCell ref="DVO171:DWE171"/>
    <mergeCell ref="DWF171:DWV171"/>
    <mergeCell ref="DWW171:DXM171"/>
    <mergeCell ref="DQZ171:DRP171"/>
    <mergeCell ref="DRQ171:DSG171"/>
    <mergeCell ref="DSH171:DSX171"/>
    <mergeCell ref="DSY171:DTO171"/>
    <mergeCell ref="DTP171:DUF171"/>
    <mergeCell ref="EAU171:EBK171"/>
    <mergeCell ref="EBL171:ECB171"/>
    <mergeCell ref="ECC171:ECS171"/>
    <mergeCell ref="ECT171:EDJ171"/>
    <mergeCell ref="EDK171:EEA171"/>
    <mergeCell ref="DXN171:DYD171"/>
    <mergeCell ref="DYE171:DYU171"/>
    <mergeCell ref="DYV171:DZL171"/>
    <mergeCell ref="DZM171:EAC171"/>
    <mergeCell ref="EAD171:EAT171"/>
    <mergeCell ref="ENF171:ENV171"/>
    <mergeCell ref="EHI171:EHY171"/>
    <mergeCell ref="EHZ171:EIP171"/>
    <mergeCell ref="EIQ171:EJG171"/>
    <mergeCell ref="EJH171:EJX171"/>
    <mergeCell ref="EJY171:EKO171"/>
    <mergeCell ref="EEB171:EER171"/>
    <mergeCell ref="EES171:EFI171"/>
    <mergeCell ref="EFJ171:EFZ171"/>
    <mergeCell ref="EGA171:EGQ171"/>
    <mergeCell ref="EGR171:EHH171"/>
    <mergeCell ref="EKP171:ELF171"/>
    <mergeCell ref="ELG171:ELW171"/>
    <mergeCell ref="ELX171:EMN171"/>
    <mergeCell ref="EMO171:ENE171"/>
    <mergeCell ref="ERD171:ERT171"/>
    <mergeCell ref="ERU171:ESK171"/>
    <mergeCell ref="ESL171:ETB171"/>
    <mergeCell ref="ETC171:ETS171"/>
    <mergeCell ref="ETT171:EUJ171"/>
    <mergeCell ref="ENW171:EOM171"/>
    <mergeCell ref="EON171:EPD171"/>
    <mergeCell ref="EPE171:EPU171"/>
    <mergeCell ref="EPV171:EQL171"/>
    <mergeCell ref="EQM171:ERC171"/>
    <mergeCell ref="EXR171:EYH171"/>
    <mergeCell ref="EYI171:EYY171"/>
    <mergeCell ref="EYZ171:EZP171"/>
    <mergeCell ref="EZQ171:FAC171"/>
    <mergeCell ref="EUK171:EVA171"/>
    <mergeCell ref="EVB171:EVR171"/>
    <mergeCell ref="EVS171:EWI171"/>
    <mergeCell ref="EWJ171:EWZ171"/>
    <mergeCell ref="EXA171:EXQ171"/>
  </mergeCells>
  <hyperlinks>
    <hyperlink ref="C7" r:id="rId1" xr:uid="{039FAFBF-99D5-4D01-9C4B-9411044A6383}"/>
    <hyperlink ref="C8" r:id="rId2" xr:uid="{FFAF0066-9FE9-46E6-AF39-F43B0DA2574C}"/>
    <hyperlink ref="C9" r:id="rId3" xr:uid="{D6B9E95C-2857-453F-9330-8488FC0BE0CF}"/>
    <hyperlink ref="C10" r:id="rId4" xr:uid="{FC31654B-ABB9-4296-AC14-DC37FF46CFF1}"/>
    <hyperlink ref="C11" r:id="rId5" xr:uid="{426F35D4-FC50-48AB-9750-88DD33BA7869}"/>
    <hyperlink ref="C13" r:id="rId6" xr:uid="{35E9A0CF-0DA0-419A-837D-A52F3380ADE5}"/>
    <hyperlink ref="C14" r:id="rId7" xr:uid="{3E7CC2F1-E3FD-4727-A8BB-5C24C705B99D}"/>
    <hyperlink ref="C16" r:id="rId8" xr:uid="{49283AC5-BD58-4CF2-8CA4-95274B3F7D93}"/>
    <hyperlink ref="C17" r:id="rId9" xr:uid="{4D795FCA-3C8C-4D00-B785-EC3EB5078E97}"/>
    <hyperlink ref="C18" r:id="rId10" xr:uid="{7C8A07A1-4EFD-49CE-9B3B-C5B47B9474B2}"/>
    <hyperlink ref="C12" r:id="rId11" xr:uid="{E1F74D87-9D66-46AD-93AB-670E9FB2753E}"/>
    <hyperlink ref="C15" r:id="rId12" xr:uid="{C1CCF26D-FC2D-40DF-BA17-0030FD212B9B}"/>
    <hyperlink ref="C20" r:id="rId13" xr:uid="{9BACFA7D-8FCF-429F-9056-16F8675F8F30}"/>
    <hyperlink ref="C21" r:id="rId14" xr:uid="{64BA4225-C341-4045-992A-B657C6F6253A}"/>
    <hyperlink ref="C22" r:id="rId15" xr:uid="{1D84FCA3-756B-4857-A1C7-D524372EA0F7}"/>
    <hyperlink ref="C23" r:id="rId16" xr:uid="{0D354344-8AB1-4A35-BA44-94418B80CC1A}"/>
    <hyperlink ref="C24" r:id="rId17" xr:uid="{4AC5CACF-3FDE-47DD-AE45-163C8DB24D72}"/>
    <hyperlink ref="C25" r:id="rId18" xr:uid="{2E979DDF-917F-4472-90F5-DBA6C9BAC1EB}"/>
    <hyperlink ref="C26" r:id="rId19" xr:uid="{233DE0A9-0966-4C8D-B76F-639790CECF69}"/>
    <hyperlink ref="C27" r:id="rId20" xr:uid="{E440203A-1B65-4E6E-AFF2-BBDF51F9D60A}"/>
    <hyperlink ref="C28" r:id="rId21" xr:uid="{5332265E-4F6B-48FC-A3A0-3A6D1E349604}"/>
    <hyperlink ref="C29" r:id="rId22" xr:uid="{1BD5F5C3-2B5E-4471-8C26-5ACEA9FA75CA}"/>
    <hyperlink ref="C30" r:id="rId23" xr:uid="{075918D4-C22B-4F2C-B858-D8F95F836207}"/>
    <hyperlink ref="C32" r:id="rId24" xr:uid="{D47D028B-B35F-45E1-BCFF-077C320FF651}"/>
    <hyperlink ref="C33" r:id="rId25" xr:uid="{75D0D343-F7C6-43EF-8DDF-138FCF569420}"/>
    <hyperlink ref="C34" r:id="rId26" xr:uid="{9BFFA516-450D-4525-931C-EFC4A0980E5B}"/>
    <hyperlink ref="C35" r:id="rId27" xr:uid="{620FD3DA-689D-4D3A-B521-324169D29F3F}"/>
    <hyperlink ref="C37" r:id="rId28" xr:uid="{C6262ED6-1867-472B-AC53-92D2B4C39669}"/>
    <hyperlink ref="C38" r:id="rId29" xr:uid="{EEF69D2B-AC0F-4687-9EB2-763723D09595}"/>
    <hyperlink ref="C39" r:id="rId30" xr:uid="{6A5C4FD6-4863-4553-AD07-1938656F3CCC}"/>
    <hyperlink ref="C41" r:id="rId31" xr:uid="{991ECCC3-D623-414E-8B62-CCB4E34CD5E6}"/>
    <hyperlink ref="C42" r:id="rId32" xr:uid="{BD4D6FB7-E204-4E03-9FFE-78EAFB74E1C8}"/>
    <hyperlink ref="C43" r:id="rId33" xr:uid="{E6975997-D20C-4DF1-9784-414A54FD3AA5}"/>
    <hyperlink ref="C44" r:id="rId34" xr:uid="{3C32D846-B669-42D3-9130-6BDE925152B0}"/>
    <hyperlink ref="C45" r:id="rId35" xr:uid="{0DCF7C19-A91D-4FF1-9843-2EE1D4D85225}"/>
    <hyperlink ref="C46" r:id="rId36" xr:uid="{34BD5555-553B-4E2D-BDC1-97A693DED27A}"/>
    <hyperlink ref="C48" r:id="rId37" xr:uid="{3E641E55-30FF-425B-A08B-DBFFBC88A8F2}"/>
    <hyperlink ref="C49" r:id="rId38" xr:uid="{14E9F36D-D047-4448-9843-DC7EB434EDBA}"/>
    <hyperlink ref="C51" r:id="rId39" xr:uid="{AD0E587A-CE50-41B3-942A-46C8E5E41110}"/>
    <hyperlink ref="C52" r:id="rId40" xr:uid="{17D5BE0E-99CB-4BD7-A2E9-AE20631BE85A}"/>
    <hyperlink ref="C53" r:id="rId41" xr:uid="{9BEC572A-C88F-4255-B980-0F1FEB65D3D3}"/>
    <hyperlink ref="C54" r:id="rId42" xr:uid="{F9D2205C-9415-4089-ABAD-B3506D5A3612}"/>
    <hyperlink ref="C55" r:id="rId43" xr:uid="{F3FB8105-38B6-4D7E-BB46-E2B0BBE23EB8}"/>
    <hyperlink ref="C56" r:id="rId44" xr:uid="{FB668095-2942-4FCF-B4E1-E023F437A8ED}"/>
    <hyperlink ref="C57" r:id="rId45" xr:uid="{7EEAFD36-03F2-4966-8B65-7E25B60D7301}"/>
    <hyperlink ref="C58" r:id="rId46" xr:uid="{57777028-8DA8-405D-8AD7-755289A9CDE1}"/>
    <hyperlink ref="C59" r:id="rId47" xr:uid="{EEB01418-84D1-4266-8230-C4DBEF5561E2}"/>
    <hyperlink ref="C61" r:id="rId48" xr:uid="{60AD4103-EE0B-40F5-A93F-A09896B19E40}"/>
    <hyperlink ref="C60" r:id="rId49" xr:uid="{1D0E7040-FBC8-4D71-A09F-240545F971F7}"/>
    <hyperlink ref="C62" r:id="rId50" xr:uid="{16604059-90AA-43A7-856F-E106B3B124E0}"/>
    <hyperlink ref="C64" r:id="rId51" xr:uid="{AB652F30-DBBD-4368-B86B-295B70D10752}"/>
    <hyperlink ref="C66" r:id="rId52" xr:uid="{07209350-A0F0-402B-9D5C-E87A4FBAC5DC}"/>
    <hyperlink ref="C67" r:id="rId53" xr:uid="{FC833A10-1BE3-48DC-A118-81A683A65592}"/>
    <hyperlink ref="C68" r:id="rId54" xr:uid="{0628A091-A801-4BDF-A6B4-1198DE5A7525}"/>
    <hyperlink ref="C69" r:id="rId55" xr:uid="{C1D50525-4F3F-43E4-887C-218E0DB99D7B}"/>
    <hyperlink ref="C70" r:id="rId56" xr:uid="{1B1BC266-E9DF-4219-BC93-D94E879137B3}"/>
    <hyperlink ref="C72" r:id="rId57" xr:uid="{1EE0C388-CA80-499C-B41B-BA8CF5ACC0DD}"/>
    <hyperlink ref="C73" r:id="rId58" xr:uid="{455EEAD2-A96E-4D5F-AF53-C78A9D525984}"/>
    <hyperlink ref="C74" r:id="rId59" xr:uid="{4E4EA3ED-BDF3-4E8C-B155-EDD1D61A1D14}"/>
    <hyperlink ref="C75" r:id="rId60" xr:uid="{186EB14A-F7F1-403E-97BD-FCA8AB4A9582}"/>
    <hyperlink ref="C76" r:id="rId61" xr:uid="{F19A8F05-DC25-4B87-B956-BBEE7179B78F}"/>
    <hyperlink ref="C77" r:id="rId62" xr:uid="{903E4CBF-DD07-4578-93D2-17FE36836BA2}"/>
    <hyperlink ref="C78" r:id="rId63" xr:uid="{25C4A2C4-094B-48BA-A543-970855AEBA91}"/>
    <hyperlink ref="C79" r:id="rId64" xr:uid="{60D90AEC-24BC-43A5-AA61-56C5F6389835}"/>
    <hyperlink ref="C80" r:id="rId65" xr:uid="{EA561CCA-B83B-4DCA-B373-09A6C8FEF6D4}"/>
    <hyperlink ref="C81" r:id="rId66" xr:uid="{0220227D-6648-4986-9020-40E699C213AF}"/>
    <hyperlink ref="C82" r:id="rId67" xr:uid="{5251CB37-C05B-46A5-A431-B51DCF27979A}"/>
    <hyperlink ref="C85" r:id="rId68" xr:uid="{AFF5A03F-EFF1-4FD5-8200-0E4D562E72E2}"/>
    <hyperlink ref="C86" r:id="rId69" xr:uid="{0B3FA33C-854A-4584-AEAE-17D92C04B17A}"/>
    <hyperlink ref="C87" r:id="rId70" xr:uid="{C23A495A-5830-4A49-92F9-0D4AA36B2A87}"/>
    <hyperlink ref="C88" r:id="rId71" xr:uid="{2C84D764-77FB-4D8D-9F65-E44DB746E48B}"/>
    <hyperlink ref="C89" r:id="rId72" xr:uid="{73D08191-AB11-4867-991C-446A1AF9D20D}"/>
    <hyperlink ref="C91" r:id="rId73" xr:uid="{04336A56-9E21-48C9-9D30-7DE926630CB5}"/>
    <hyperlink ref="C94" r:id="rId74" xr:uid="{9C006C1B-D0AB-42F9-B7E6-86040EB644FE}"/>
    <hyperlink ref="C95" r:id="rId75" xr:uid="{D997374E-0E26-477B-89AF-F4C8D7C1DA6E}"/>
    <hyperlink ref="C96" r:id="rId76" xr:uid="{F1985F63-239D-4ABE-9DAB-D020DF9FE2A5}"/>
    <hyperlink ref="C97" r:id="rId77" xr:uid="{A6DB2FB3-24E3-4A4E-AD35-A5BB9FD899BF}"/>
    <hyperlink ref="C98" r:id="rId78" xr:uid="{3E85BAB7-5B5D-44A9-9FAC-5AD36FF9D4F0}"/>
    <hyperlink ref="C99" r:id="rId79" xr:uid="{7D66F4D5-F50F-4C81-8599-1F340DF76A31}"/>
    <hyperlink ref="C102" r:id="rId80" xr:uid="{1845D41E-DAF4-40BE-9474-A757E53EB2ED}"/>
    <hyperlink ref="C103" r:id="rId81" xr:uid="{7734FC4C-80D0-493B-A123-8238F7A83856}"/>
    <hyperlink ref="C104" r:id="rId82" xr:uid="{06B6DBA3-216A-444C-B68C-FA8CCA1BB42B}"/>
    <hyperlink ref="C105" r:id="rId83" xr:uid="{0D0B0657-01C8-4599-8527-C1FCBD6DFCD2}"/>
    <hyperlink ref="C106" r:id="rId84" xr:uid="{1FE1F3A8-6DBB-4C15-9F8A-97778EE49088}"/>
    <hyperlink ref="C107" r:id="rId85" xr:uid="{DC02A591-4E8A-4AC6-A9CE-07B7042DD9A7}"/>
    <hyperlink ref="C108" r:id="rId86" xr:uid="{930E60C9-455D-42D4-993A-74FBEA11EE3D}"/>
    <hyperlink ref="C109" r:id="rId87" xr:uid="{E77674EE-CB5F-44B9-8F2F-1FB250DD9DCA}"/>
    <hyperlink ref="C110" r:id="rId88" xr:uid="{72236810-4D8A-441D-998C-F9DE13C884F9}"/>
    <hyperlink ref="C111" r:id="rId89" xr:uid="{6E582009-C8A0-4E02-A098-F5F6246549DF}"/>
    <hyperlink ref="C112" r:id="rId90" xr:uid="{52808832-CA49-4B57-B6BF-C56DABD0A3C8}"/>
    <hyperlink ref="C113" r:id="rId91" xr:uid="{91057C51-4D7D-4335-A401-1794784C90B7}"/>
    <hyperlink ref="C114" r:id="rId92" xr:uid="{B841D78B-27F6-436A-AC25-03DD7E20F122}"/>
    <hyperlink ref="C115" r:id="rId93" xr:uid="{FEC36196-B75D-4206-9E14-D7E902E2F9C1}"/>
    <hyperlink ref="C116" r:id="rId94" xr:uid="{A269F351-2A75-405B-B23C-04776D080679}"/>
    <hyperlink ref="C117" r:id="rId95" xr:uid="{D4275D09-7F9C-4ECA-9AC9-60BBEBED2778}"/>
    <hyperlink ref="C118" r:id="rId96" xr:uid="{92027EEB-01DF-48B7-B817-8192C5FDBFE9}"/>
    <hyperlink ref="C119" r:id="rId97" xr:uid="{9A4C7BA2-D923-4849-A216-F3E10095B1D4}"/>
    <hyperlink ref="C120" r:id="rId98" xr:uid="{6F6AB8E4-D19B-4AFF-A252-716EB582AB22}"/>
    <hyperlink ref="C121" r:id="rId99" xr:uid="{C3DBC5E8-D076-4FAD-B5F0-008357A94B8A}"/>
    <hyperlink ref="C122" r:id="rId100" xr:uid="{92B028E6-7609-4F57-AAC5-0A13E2A6949B}"/>
    <hyperlink ref="C40" r:id="rId101" xr:uid="{43EC590F-B529-4E04-BA70-427F640063D1}"/>
    <hyperlink ref="C63" r:id="rId102" xr:uid="{691906B2-3EE5-49ED-98D3-4DDC4A7B304A}"/>
    <hyperlink ref="C83" r:id="rId103" xr:uid="{80FA1C2F-4772-461B-84DB-53B67E0DF565}"/>
    <hyperlink ref="C84" r:id="rId104" xr:uid="{92E0B157-7BF9-4EBE-B861-7B8D90D63883}"/>
    <hyperlink ref="C93" r:id="rId105" xr:uid="{2CC9B48D-AA50-4DD9-8AC3-DDE5CBED3DF2}"/>
    <hyperlink ref="C100" r:id="rId106" xr:uid="{8F1F72B1-397B-418E-8207-10C52FD81905}"/>
  </hyperlinks>
  <printOptions horizontalCentered="1"/>
  <pageMargins left="0.78740157480314965" right="0" top="0.19685039370078741" bottom="0.19685039370078741" header="0" footer="0"/>
  <pageSetup paperSize="5" scale="43" orientation="landscape" horizontalDpi="4294967295" verticalDpi="4294967295" r:id="rId107"/>
  <headerFooter alignWithMargins="0">
    <oddFooter>Página &amp;P de &amp;N</oddFooter>
  </headerFooter>
  <rowBreaks count="2" manualBreakCount="2">
    <brk id="61" max="16383" man="1"/>
    <brk id="131" max="16383" man="1"/>
  </rowBreaks>
  <drawing r:id="rId10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-0.249977111117893"/>
  </sheetPr>
  <dimension ref="A1:BN133"/>
  <sheetViews>
    <sheetView tabSelected="1" view="pageBreakPreview" zoomScale="68" zoomScaleNormal="40" zoomScaleSheetLayoutView="68" workbookViewId="0">
      <pane xSplit="4" ySplit="5" topLeftCell="E11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x14ac:dyDescent="0.2"/>
  <cols>
    <col min="1" max="1" width="24.85546875" customWidth="1"/>
    <col min="2" max="2" width="13.140625" style="2" customWidth="1"/>
    <col min="3" max="3" width="31.28515625" bestFit="1" customWidth="1"/>
    <col min="4" max="4" width="41" style="4" bestFit="1" customWidth="1"/>
    <col min="5" max="5" width="26.7109375" style="4" bestFit="1" customWidth="1"/>
    <col min="6" max="6" width="16.28515625" style="1" bestFit="1" customWidth="1"/>
    <col min="7" max="7" width="15.7109375" style="1" bestFit="1" customWidth="1"/>
    <col min="8" max="8" width="24.7109375" style="1" customWidth="1"/>
    <col min="9" max="9" width="18.85546875" style="1" customWidth="1"/>
    <col min="10" max="10" width="16.28515625" style="1" customWidth="1"/>
    <col min="11" max="11" width="13.85546875" bestFit="1" customWidth="1"/>
    <col min="12" max="12" width="24.5703125" style="5" customWidth="1"/>
    <col min="13" max="13" width="20.140625" style="3" customWidth="1"/>
    <col min="14" max="14" width="18.42578125" customWidth="1"/>
    <col min="15" max="15" width="15.7109375" style="1" bestFit="1" customWidth="1"/>
    <col min="16" max="16" width="16.85546875" style="1" bestFit="1" customWidth="1"/>
    <col min="17" max="17" width="31.5703125" style="6" customWidth="1"/>
    <col min="18" max="18" width="21.7109375" style="6" customWidth="1"/>
    <col min="19" max="19" width="9.140625" customWidth="1"/>
    <col min="20" max="20" width="12" customWidth="1"/>
    <col min="21" max="21" width="13.28515625" customWidth="1"/>
    <col min="24" max="24" width="13.28515625" customWidth="1"/>
  </cols>
  <sheetData>
    <row r="1" spans="1:66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128"/>
      <c r="S1" s="128"/>
      <c r="T1" s="128"/>
      <c r="U1" s="128"/>
      <c r="V1" s="128"/>
      <c r="W1" s="128"/>
      <c r="X1" s="378"/>
      <c r="Y1" s="378"/>
      <c r="Z1" s="378"/>
      <c r="AA1" s="378"/>
      <c r="AB1" s="378"/>
      <c r="AC1" s="378"/>
      <c r="AD1" s="378"/>
      <c r="AE1" s="378"/>
      <c r="AF1" s="378"/>
      <c r="AG1" s="378"/>
    </row>
    <row r="2" spans="1:66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2"/>
      <c r="V2" s="2"/>
      <c r="Y2" s="2"/>
      <c r="AB2" s="2"/>
      <c r="AE2" s="2"/>
      <c r="AH2" s="2"/>
      <c r="AK2" s="2"/>
      <c r="AN2" s="2"/>
      <c r="AQ2" s="2"/>
      <c r="AT2" s="2"/>
      <c r="AW2" s="2"/>
      <c r="AZ2" s="2"/>
      <c r="BC2" s="2"/>
      <c r="BF2" s="2"/>
      <c r="BI2" s="2"/>
      <c r="BL2" s="2"/>
    </row>
    <row r="3" spans="1:66" ht="20.25" x14ac:dyDescent="0.3">
      <c r="A3" s="378" t="s">
        <v>3061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2"/>
      <c r="V3" s="2"/>
      <c r="Y3" s="2"/>
      <c r="AB3" s="2"/>
      <c r="AE3" s="2"/>
      <c r="AH3" s="2"/>
      <c r="AK3" s="2"/>
      <c r="AN3" s="2"/>
      <c r="AQ3" s="2"/>
      <c r="AT3" s="2"/>
      <c r="AW3" s="2"/>
      <c r="AZ3" s="2"/>
      <c r="BC3" s="2"/>
      <c r="BF3" s="2"/>
      <c r="BI3" s="2"/>
      <c r="BL3" s="2"/>
    </row>
    <row r="4" spans="1:66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2"/>
      <c r="V4" s="2"/>
      <c r="Y4" s="2"/>
      <c r="AB4" s="2"/>
      <c r="AE4" s="2"/>
      <c r="AH4" s="2"/>
      <c r="AK4" s="2"/>
      <c r="AN4" s="2"/>
      <c r="AQ4" s="2"/>
      <c r="AT4" s="2"/>
      <c r="AW4" s="2"/>
      <c r="AZ4" s="2"/>
      <c r="BC4" s="2"/>
      <c r="BF4" s="2"/>
      <c r="BI4" s="2"/>
      <c r="BL4" s="2"/>
    </row>
    <row r="5" spans="1:66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2"/>
      <c r="T5"/>
      <c r="U5"/>
      <c r="V5" s="2"/>
      <c r="W5"/>
      <c r="X5"/>
      <c r="Y5" s="2"/>
      <c r="Z5"/>
      <c r="AA5"/>
      <c r="AB5" s="2"/>
      <c r="AC5"/>
      <c r="AD5"/>
      <c r="AE5" s="2"/>
      <c r="AF5"/>
      <c r="AG5"/>
      <c r="AH5" s="2"/>
      <c r="AI5"/>
      <c r="AJ5"/>
      <c r="AK5" s="2"/>
      <c r="AL5"/>
      <c r="AM5"/>
      <c r="AN5" s="2"/>
      <c r="AO5"/>
      <c r="AP5"/>
      <c r="AQ5" s="2"/>
      <c r="AR5"/>
      <c r="AS5"/>
      <c r="AT5" s="2"/>
      <c r="AU5"/>
      <c r="AV5"/>
      <c r="AW5" s="2"/>
      <c r="AX5"/>
      <c r="AY5"/>
      <c r="AZ5" s="2"/>
      <c r="BA5"/>
      <c r="BB5"/>
      <c r="BC5" s="2"/>
      <c r="BD5"/>
      <c r="BE5"/>
      <c r="BF5" s="2"/>
      <c r="BG5"/>
      <c r="BH5"/>
      <c r="BI5" s="2"/>
      <c r="BJ5"/>
      <c r="BK5"/>
      <c r="BL5" s="2"/>
      <c r="BM5"/>
      <c r="BN5"/>
    </row>
    <row r="6" spans="1:66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2"/>
      <c r="V6" s="2"/>
      <c r="Y6" s="2"/>
      <c r="AB6" s="2"/>
      <c r="AE6" s="2"/>
      <c r="AH6" s="2"/>
      <c r="AK6" s="2"/>
      <c r="AN6" s="2"/>
      <c r="AQ6" s="2"/>
      <c r="AT6" s="2"/>
      <c r="AW6" s="2"/>
      <c r="AZ6" s="2"/>
      <c r="BC6" s="2"/>
      <c r="BF6" s="2"/>
      <c r="BI6" s="2"/>
      <c r="BL6" s="2"/>
    </row>
    <row r="7" spans="1:66" ht="59.25" customHeight="1" x14ac:dyDescent="0.2">
      <c r="A7" s="110">
        <v>5111</v>
      </c>
      <c r="B7" s="111">
        <v>1</v>
      </c>
      <c r="C7" s="153" t="s">
        <v>1297</v>
      </c>
      <c r="D7" s="110" t="s">
        <v>392</v>
      </c>
      <c r="E7" s="110" t="s">
        <v>2345</v>
      </c>
      <c r="F7" s="110" t="s">
        <v>418</v>
      </c>
      <c r="G7" s="110" t="s">
        <v>570</v>
      </c>
      <c r="H7" s="110"/>
      <c r="I7" s="110" t="s">
        <v>630</v>
      </c>
      <c r="J7" s="110">
        <v>4904</v>
      </c>
      <c r="K7" s="110">
        <v>0</v>
      </c>
      <c r="L7" s="110"/>
      <c r="M7" s="113" t="s">
        <v>2195</v>
      </c>
      <c r="N7" s="112">
        <v>36689</v>
      </c>
      <c r="O7" s="115">
        <v>1824.07</v>
      </c>
      <c r="P7" s="110" t="s">
        <v>2158</v>
      </c>
      <c r="Q7" s="110" t="s">
        <v>5015</v>
      </c>
      <c r="R7"/>
      <c r="S7" s="2"/>
      <c r="V7" s="2"/>
      <c r="Y7" s="2"/>
      <c r="AB7" s="2"/>
      <c r="AE7" s="2"/>
      <c r="AH7" s="2"/>
      <c r="AK7" s="2"/>
      <c r="AN7" s="2"/>
      <c r="AQ7" s="2"/>
      <c r="AT7" s="2"/>
      <c r="AW7" s="2"/>
      <c r="AZ7" s="2"/>
      <c r="BC7" s="2"/>
      <c r="BF7" s="2"/>
      <c r="BI7" s="2"/>
      <c r="BL7" s="2"/>
    </row>
    <row r="8" spans="1:66" ht="94.5" customHeight="1" x14ac:dyDescent="0.2">
      <c r="A8" s="110">
        <v>5111</v>
      </c>
      <c r="B8" s="111">
        <v>2</v>
      </c>
      <c r="C8" s="153" t="s">
        <v>1347</v>
      </c>
      <c r="D8" s="110" t="s">
        <v>546</v>
      </c>
      <c r="E8" s="110" t="s">
        <v>2344</v>
      </c>
      <c r="F8" s="110" t="s">
        <v>520</v>
      </c>
      <c r="G8" s="110" t="s">
        <v>37</v>
      </c>
      <c r="H8" s="110"/>
      <c r="I8" s="110" t="s">
        <v>428</v>
      </c>
      <c r="J8" s="110">
        <v>5263</v>
      </c>
      <c r="K8" s="110">
        <v>100</v>
      </c>
      <c r="L8" s="110"/>
      <c r="M8" s="113" t="s">
        <v>2304</v>
      </c>
      <c r="N8" s="112">
        <v>36700</v>
      </c>
      <c r="O8" s="115">
        <v>2401.1999999999998</v>
      </c>
      <c r="P8" s="110" t="s">
        <v>2158</v>
      </c>
      <c r="Q8" s="110" t="s">
        <v>3061</v>
      </c>
      <c r="R8"/>
      <c r="S8" s="2"/>
      <c r="V8" s="2"/>
      <c r="Y8" s="2"/>
      <c r="AB8" s="2"/>
      <c r="AE8" s="2"/>
      <c r="AH8" s="2"/>
      <c r="AK8" s="2"/>
      <c r="AN8" s="2"/>
      <c r="AQ8" s="2"/>
      <c r="AT8" s="2"/>
      <c r="AW8" s="2"/>
      <c r="AZ8" s="2"/>
      <c r="BC8" s="2"/>
      <c r="BF8" s="2"/>
      <c r="BI8" s="2"/>
      <c r="BL8" s="2"/>
    </row>
    <row r="9" spans="1:66" s="19" customFormat="1" ht="109.5" customHeight="1" x14ac:dyDescent="0.2">
      <c r="A9" s="110">
        <v>51901</v>
      </c>
      <c r="B9" s="111">
        <v>3</v>
      </c>
      <c r="C9" s="153" t="s">
        <v>4929</v>
      </c>
      <c r="D9" s="110" t="s">
        <v>4930</v>
      </c>
      <c r="E9" s="110" t="s">
        <v>2345</v>
      </c>
      <c r="F9" s="110" t="s">
        <v>410</v>
      </c>
      <c r="G9" s="110" t="s">
        <v>4931</v>
      </c>
      <c r="H9" s="110">
        <v>6761592</v>
      </c>
      <c r="I9" s="110"/>
      <c r="J9" s="110"/>
      <c r="K9" s="110"/>
      <c r="L9" s="110"/>
      <c r="M9" s="113"/>
      <c r="N9" s="112">
        <v>36891</v>
      </c>
      <c r="O9" s="115">
        <v>1038.95</v>
      </c>
      <c r="P9" s="110" t="s">
        <v>363</v>
      </c>
      <c r="Q9" s="110" t="s">
        <v>3061</v>
      </c>
      <c r="R9"/>
      <c r="S9" s="2"/>
      <c r="T9"/>
      <c r="U9"/>
      <c r="V9" s="2"/>
      <c r="W9"/>
      <c r="X9"/>
      <c r="Y9" s="2"/>
      <c r="Z9"/>
      <c r="AA9"/>
      <c r="AB9" s="2"/>
      <c r="AC9"/>
      <c r="AD9"/>
      <c r="AE9" s="2"/>
      <c r="AF9"/>
      <c r="AG9"/>
      <c r="AH9" s="2"/>
      <c r="AI9"/>
      <c r="AJ9"/>
      <c r="AK9" s="2"/>
      <c r="AL9"/>
      <c r="AM9"/>
      <c r="AN9" s="2"/>
      <c r="AO9"/>
      <c r="AP9"/>
      <c r="AQ9" s="2"/>
      <c r="AR9"/>
      <c r="AS9"/>
      <c r="AT9" s="2"/>
      <c r="AU9"/>
      <c r="AV9"/>
      <c r="AW9" s="2"/>
      <c r="AX9"/>
      <c r="AY9"/>
      <c r="AZ9" s="2"/>
      <c r="BA9"/>
      <c r="BB9"/>
      <c r="BC9" s="2"/>
      <c r="BD9"/>
      <c r="BE9"/>
      <c r="BF9" s="2"/>
      <c r="BG9"/>
      <c r="BH9"/>
      <c r="BI9" s="2"/>
      <c r="BJ9"/>
      <c r="BK9"/>
      <c r="BL9" s="2"/>
      <c r="BM9"/>
      <c r="BN9"/>
    </row>
    <row r="10" spans="1:66" ht="61.5" customHeight="1" x14ac:dyDescent="0.2">
      <c r="A10" s="110">
        <v>5191</v>
      </c>
      <c r="B10" s="111">
        <v>4</v>
      </c>
      <c r="C10" s="153" t="s">
        <v>1296</v>
      </c>
      <c r="D10" s="110" t="s">
        <v>83</v>
      </c>
      <c r="E10" s="110" t="s">
        <v>2345</v>
      </c>
      <c r="F10" s="110" t="s">
        <v>484</v>
      </c>
      <c r="G10" s="110" t="s">
        <v>553</v>
      </c>
      <c r="H10" s="110">
        <v>7609722</v>
      </c>
      <c r="I10" s="110" t="s">
        <v>114</v>
      </c>
      <c r="J10" s="110">
        <v>5359</v>
      </c>
      <c r="K10" s="110">
        <v>3623</v>
      </c>
      <c r="L10" s="110" t="s">
        <v>124</v>
      </c>
      <c r="M10" s="113" t="s">
        <v>15</v>
      </c>
      <c r="N10" s="112">
        <v>38574</v>
      </c>
      <c r="O10" s="115">
        <v>3714.5</v>
      </c>
      <c r="P10" s="110" t="s">
        <v>2158</v>
      </c>
      <c r="Q10" s="110" t="s">
        <v>3061</v>
      </c>
      <c r="R10"/>
      <c r="S10" s="2"/>
      <c r="V10" s="2"/>
      <c r="Y10" s="2"/>
      <c r="AB10" s="2"/>
      <c r="AE10" s="2"/>
      <c r="AH10" s="2"/>
      <c r="AK10" s="2"/>
      <c r="AN10" s="2"/>
      <c r="AQ10" s="2"/>
      <c r="AT10" s="2"/>
      <c r="AW10" s="2"/>
      <c r="AZ10" s="2"/>
      <c r="BC10" s="2"/>
      <c r="BF10" s="2"/>
      <c r="BI10" s="2"/>
      <c r="BL10" s="2"/>
    </row>
    <row r="11" spans="1:66" ht="71.25" customHeight="1" x14ac:dyDescent="0.2">
      <c r="A11" s="110">
        <v>5111</v>
      </c>
      <c r="B11" s="111">
        <v>5</v>
      </c>
      <c r="C11" s="153" t="s">
        <v>1298</v>
      </c>
      <c r="D11" s="110" t="s">
        <v>627</v>
      </c>
      <c r="E11" s="110" t="s">
        <v>2345</v>
      </c>
      <c r="F11" s="110"/>
      <c r="G11" s="110"/>
      <c r="H11" s="110"/>
      <c r="I11" s="110" t="s">
        <v>197</v>
      </c>
      <c r="J11" s="110">
        <v>7726</v>
      </c>
      <c r="K11" s="110">
        <v>4578</v>
      </c>
      <c r="L11" s="110" t="s">
        <v>413</v>
      </c>
      <c r="M11" s="113" t="s">
        <v>2012</v>
      </c>
      <c r="N11" s="112">
        <v>39755</v>
      </c>
      <c r="O11" s="115">
        <v>1459.35</v>
      </c>
      <c r="P11" s="110" t="s">
        <v>2158</v>
      </c>
      <c r="Q11" s="110" t="s">
        <v>3061</v>
      </c>
      <c r="R11"/>
      <c r="S11" s="2"/>
      <c r="V11" s="2"/>
      <c r="Y11" s="2"/>
      <c r="AB11" s="2"/>
      <c r="AE11" s="2"/>
      <c r="AH11" s="2"/>
      <c r="AK11" s="2"/>
      <c r="AN11" s="2"/>
      <c r="AQ11" s="2"/>
      <c r="AT11" s="2"/>
      <c r="AW11" s="2"/>
      <c r="AZ11" s="2"/>
      <c r="BC11" s="2"/>
      <c r="BF11" s="2"/>
      <c r="BI11" s="2"/>
      <c r="BL11" s="2"/>
    </row>
    <row r="12" spans="1:66" ht="90" customHeight="1" x14ac:dyDescent="0.2">
      <c r="A12" s="110">
        <v>5651</v>
      </c>
      <c r="B12" s="111">
        <v>6</v>
      </c>
      <c r="C12" s="153" t="s">
        <v>1839</v>
      </c>
      <c r="D12" s="110" t="s">
        <v>70</v>
      </c>
      <c r="E12" s="110" t="s">
        <v>2344</v>
      </c>
      <c r="F12" s="110" t="s">
        <v>71</v>
      </c>
      <c r="G12" s="110" t="s">
        <v>72</v>
      </c>
      <c r="H12" s="110"/>
      <c r="I12" s="110" t="s">
        <v>73</v>
      </c>
      <c r="J12" s="110">
        <v>0</v>
      </c>
      <c r="K12" s="110">
        <v>440</v>
      </c>
      <c r="L12" s="110" t="s">
        <v>74</v>
      </c>
      <c r="M12" s="113" t="s">
        <v>2305</v>
      </c>
      <c r="N12" s="112">
        <v>39539</v>
      </c>
      <c r="O12" s="115">
        <v>8349</v>
      </c>
      <c r="P12" s="110" t="s">
        <v>5016</v>
      </c>
      <c r="Q12" s="110" t="s">
        <v>5017</v>
      </c>
      <c r="R12"/>
      <c r="S12" s="2"/>
      <c r="V12" s="2"/>
      <c r="Y12" s="2"/>
      <c r="AB12" s="2"/>
      <c r="AE12" s="2"/>
      <c r="AH12" s="2"/>
      <c r="AK12" s="2"/>
      <c r="AN12" s="2"/>
      <c r="AQ12" s="2"/>
      <c r="AT12" s="2"/>
      <c r="AW12" s="2"/>
      <c r="AZ12" s="2"/>
      <c r="BC12" s="2"/>
      <c r="BF12" s="2"/>
      <c r="BI12" s="2"/>
      <c r="BL12" s="2"/>
    </row>
    <row r="13" spans="1:66" s="79" customFormat="1" ht="57" x14ac:dyDescent="0.2">
      <c r="A13" s="110">
        <v>56501</v>
      </c>
      <c r="B13" s="111">
        <v>14</v>
      </c>
      <c r="C13" s="111" t="s">
        <v>4829</v>
      </c>
      <c r="D13" s="110" t="s">
        <v>3865</v>
      </c>
      <c r="E13" s="110" t="s">
        <v>2345</v>
      </c>
      <c r="F13" s="110" t="s">
        <v>3866</v>
      </c>
      <c r="G13" s="110" t="s">
        <v>3867</v>
      </c>
      <c r="H13" s="110" t="s">
        <v>3864</v>
      </c>
      <c r="I13" s="110" t="s">
        <v>92</v>
      </c>
      <c r="J13" s="110">
        <v>3476</v>
      </c>
      <c r="K13" s="110">
        <v>0</v>
      </c>
      <c r="L13" s="110" t="s">
        <v>3868</v>
      </c>
      <c r="M13" s="113" t="s">
        <v>3545</v>
      </c>
      <c r="N13" s="112">
        <v>43403</v>
      </c>
      <c r="O13" s="115">
        <v>100000</v>
      </c>
      <c r="P13" s="110" t="s">
        <v>28</v>
      </c>
      <c r="Q13" s="110" t="s">
        <v>3869</v>
      </c>
      <c r="R13"/>
      <c r="S13" s="2"/>
      <c r="T13"/>
      <c r="U13"/>
      <c r="V13" s="2"/>
      <c r="W13"/>
      <c r="X13"/>
      <c r="Y13" s="2"/>
      <c r="Z13"/>
      <c r="AA13"/>
      <c r="AB13" s="2"/>
      <c r="AC13"/>
      <c r="AD13"/>
      <c r="AE13" s="2"/>
      <c r="AF13"/>
      <c r="AG13"/>
      <c r="AH13" s="2"/>
      <c r="AI13"/>
      <c r="AJ13"/>
      <c r="AK13" s="2"/>
      <c r="AL13"/>
      <c r="AM13"/>
      <c r="AN13" s="2"/>
      <c r="AO13"/>
      <c r="AP13"/>
      <c r="AQ13" s="2"/>
      <c r="AR13"/>
      <c r="AS13"/>
      <c r="AT13" s="2"/>
      <c r="AU13"/>
      <c r="AV13"/>
      <c r="AW13" s="2"/>
      <c r="AX13"/>
      <c r="AY13"/>
      <c r="AZ13" s="2"/>
      <c r="BA13"/>
      <c r="BB13"/>
      <c r="BC13" s="2"/>
      <c r="BD13"/>
      <c r="BE13"/>
      <c r="BF13" s="2"/>
      <c r="BG13"/>
      <c r="BH13"/>
      <c r="BI13" s="2"/>
      <c r="BJ13"/>
      <c r="BK13"/>
      <c r="BL13" s="2"/>
      <c r="BM13"/>
      <c r="BN13"/>
    </row>
    <row r="14" spans="1:66" s="79" customFormat="1" ht="63.75" customHeight="1" x14ac:dyDescent="0.2">
      <c r="A14" s="110">
        <v>51501</v>
      </c>
      <c r="B14" s="111">
        <v>15</v>
      </c>
      <c r="C14" s="153" t="s">
        <v>4052</v>
      </c>
      <c r="D14" s="110" t="s">
        <v>4053</v>
      </c>
      <c r="E14" s="110" t="s">
        <v>3958</v>
      </c>
      <c r="F14" s="110" t="s">
        <v>2075</v>
      </c>
      <c r="G14" s="110" t="s">
        <v>4054</v>
      </c>
      <c r="H14" s="110" t="s">
        <v>4055</v>
      </c>
      <c r="I14" s="110" t="s">
        <v>4056</v>
      </c>
      <c r="J14" s="110"/>
      <c r="K14" s="110"/>
      <c r="L14" s="110" t="s">
        <v>3954</v>
      </c>
      <c r="M14" s="113">
        <v>52</v>
      </c>
      <c r="N14" s="112">
        <v>43546</v>
      </c>
      <c r="O14" s="115">
        <v>13920</v>
      </c>
      <c r="P14" s="110" t="s">
        <v>28</v>
      </c>
      <c r="Q14" s="110" t="s">
        <v>3061</v>
      </c>
      <c r="R14"/>
      <c r="S14" s="2"/>
      <c r="T14"/>
      <c r="U14"/>
      <c r="V14" s="2"/>
      <c r="W14"/>
      <c r="X14"/>
      <c r="Y14" s="2"/>
      <c r="Z14"/>
      <c r="AA14"/>
      <c r="AB14" s="2"/>
      <c r="AC14"/>
      <c r="AD14"/>
      <c r="AE14" s="2"/>
      <c r="AF14"/>
      <c r="AG14"/>
      <c r="AH14" s="2"/>
      <c r="AI14"/>
      <c r="AJ14"/>
      <c r="AK14" s="2"/>
      <c r="AL14"/>
      <c r="AM14"/>
      <c r="AN14" s="2"/>
      <c r="AO14"/>
      <c r="AP14"/>
      <c r="AQ14" s="2"/>
      <c r="AR14"/>
      <c r="AS14"/>
      <c r="AT14" s="2"/>
      <c r="AU14"/>
      <c r="AV14"/>
      <c r="AW14" s="2"/>
      <c r="AX14"/>
      <c r="AY14"/>
      <c r="AZ14" s="2"/>
      <c r="BA14"/>
      <c r="BB14"/>
      <c r="BC14" s="2"/>
      <c r="BD14"/>
      <c r="BE14"/>
      <c r="BF14" s="2"/>
      <c r="BG14"/>
      <c r="BH14"/>
      <c r="BI14" s="2"/>
      <c r="BJ14"/>
      <c r="BK14"/>
      <c r="BL14" s="2"/>
      <c r="BM14"/>
      <c r="BN14"/>
    </row>
    <row r="15" spans="1:66" s="79" customFormat="1" ht="84.75" customHeight="1" x14ac:dyDescent="0.2">
      <c r="A15" s="110">
        <v>56501</v>
      </c>
      <c r="B15" s="111">
        <v>17</v>
      </c>
      <c r="C15" s="153" t="s">
        <v>4284</v>
      </c>
      <c r="D15" s="110" t="s">
        <v>4285</v>
      </c>
      <c r="E15" s="110" t="s">
        <v>3958</v>
      </c>
      <c r="F15" s="110"/>
      <c r="G15" s="110"/>
      <c r="H15" s="110"/>
      <c r="I15" s="110" t="s">
        <v>4286</v>
      </c>
      <c r="J15" s="110"/>
      <c r="K15" s="110"/>
      <c r="L15" s="110" t="s">
        <v>4287</v>
      </c>
      <c r="M15" s="113">
        <v>269</v>
      </c>
      <c r="N15" s="112">
        <v>43698</v>
      </c>
      <c r="O15" s="115">
        <v>57362</v>
      </c>
      <c r="P15" s="110" t="s">
        <v>28</v>
      </c>
      <c r="Q15" s="110" t="s">
        <v>4288</v>
      </c>
      <c r="R15"/>
      <c r="S15" s="2"/>
      <c r="T15"/>
      <c r="U15"/>
      <c r="V15" s="2"/>
      <c r="W15"/>
      <c r="X15"/>
      <c r="Y15" s="2"/>
      <c r="Z15"/>
      <c r="AA15"/>
      <c r="AB15" s="2"/>
      <c r="AC15"/>
      <c r="AD15"/>
      <c r="AE15" s="2"/>
      <c r="AF15"/>
      <c r="AG15"/>
      <c r="AH15" s="2"/>
      <c r="AI15"/>
      <c r="AJ15"/>
      <c r="AK15" s="2"/>
      <c r="AL15"/>
      <c r="AM15"/>
      <c r="AN15" s="2"/>
      <c r="AO15"/>
      <c r="AP15"/>
      <c r="AQ15" s="2"/>
      <c r="AR15"/>
      <c r="AS15"/>
      <c r="AT15" s="2"/>
      <c r="AU15"/>
      <c r="AV15"/>
      <c r="AW15" s="2"/>
      <c r="AX15"/>
      <c r="AY15"/>
      <c r="AZ15" s="2"/>
      <c r="BA15"/>
      <c r="BB15"/>
      <c r="BC15" s="2"/>
      <c r="BD15"/>
      <c r="BE15"/>
      <c r="BF15" s="2"/>
      <c r="BG15"/>
      <c r="BH15"/>
      <c r="BI15" s="2"/>
      <c r="BJ15"/>
      <c r="BK15"/>
      <c r="BL15" s="2"/>
      <c r="BM15"/>
      <c r="BN15"/>
    </row>
    <row r="16" spans="1:66" s="79" customFormat="1" ht="85.5" x14ac:dyDescent="0.2">
      <c r="A16" s="110">
        <v>51101</v>
      </c>
      <c r="B16" s="111">
        <v>18</v>
      </c>
      <c r="C16" s="153" t="s">
        <v>4610</v>
      </c>
      <c r="D16" s="110" t="s">
        <v>4535</v>
      </c>
      <c r="E16" s="110" t="s">
        <v>2344</v>
      </c>
      <c r="F16" s="110" t="s">
        <v>515</v>
      </c>
      <c r="G16" s="110"/>
      <c r="H16" s="110"/>
      <c r="I16" s="110" t="s">
        <v>4056</v>
      </c>
      <c r="J16" s="110">
        <v>6243</v>
      </c>
      <c r="K16" s="110">
        <v>4064698533</v>
      </c>
      <c r="L16" s="110" t="s">
        <v>4521</v>
      </c>
      <c r="M16" s="113">
        <v>99</v>
      </c>
      <c r="N16" s="112">
        <v>44195</v>
      </c>
      <c r="O16" s="115">
        <v>7116.6</v>
      </c>
      <c r="P16" s="110" t="s">
        <v>3955</v>
      </c>
      <c r="Q16" s="110" t="s">
        <v>3061</v>
      </c>
      <c r="R16"/>
      <c r="S16" s="2"/>
      <c r="T16"/>
      <c r="U16"/>
      <c r="V16" s="2"/>
      <c r="W16"/>
      <c r="X16"/>
      <c r="Y16" s="2"/>
      <c r="Z16"/>
      <c r="AA16"/>
      <c r="AB16" s="2"/>
      <c r="AC16"/>
      <c r="AD16"/>
      <c r="AE16" s="2"/>
      <c r="AF16"/>
      <c r="AG16"/>
      <c r="AH16" s="2"/>
      <c r="AI16"/>
      <c r="AJ16"/>
      <c r="AK16" s="2"/>
      <c r="AL16"/>
      <c r="AM16"/>
      <c r="AN16" s="2"/>
      <c r="AO16"/>
      <c r="AP16"/>
      <c r="AQ16" s="2"/>
      <c r="AR16"/>
      <c r="AS16"/>
      <c r="AT16" s="2"/>
      <c r="AU16"/>
      <c r="AV16"/>
      <c r="AW16" s="2"/>
      <c r="AX16"/>
      <c r="AY16"/>
      <c r="AZ16" s="2"/>
      <c r="BA16"/>
      <c r="BB16"/>
      <c r="BC16" s="2"/>
      <c r="BD16"/>
      <c r="BE16"/>
      <c r="BF16" s="2"/>
      <c r="BG16"/>
      <c r="BH16"/>
      <c r="BI16" s="2"/>
      <c r="BJ16"/>
      <c r="BK16"/>
      <c r="BL16" s="2"/>
      <c r="BM16"/>
      <c r="BN16"/>
    </row>
    <row r="17" spans="1:64" ht="27" customHeight="1" x14ac:dyDescent="0.2">
      <c r="N17" s="25" t="s">
        <v>224</v>
      </c>
      <c r="O17" s="26">
        <f>SUM(O7:O16)</f>
        <v>197185.67</v>
      </c>
      <c r="R17"/>
      <c r="S17" s="2"/>
      <c r="V17" s="2"/>
      <c r="Y17" s="2"/>
      <c r="AB17" s="2"/>
      <c r="AE17" s="2"/>
      <c r="AH17" s="2"/>
      <c r="AK17" s="2"/>
      <c r="AN17" s="2"/>
      <c r="AQ17" s="2"/>
      <c r="AT17" s="2"/>
      <c r="AW17" s="2"/>
      <c r="AZ17" s="2"/>
      <c r="BC17" s="2"/>
      <c r="BF17" s="2"/>
      <c r="BI17" s="2"/>
      <c r="BL17" s="2"/>
    </row>
    <row r="18" spans="1:64" x14ac:dyDescent="0.2">
      <c r="R18"/>
      <c r="S18" s="2"/>
      <c r="V18" s="2"/>
      <c r="Y18" s="2"/>
      <c r="AB18" s="2"/>
      <c r="AE18" s="2"/>
      <c r="AH18" s="2"/>
      <c r="AK18" s="2"/>
      <c r="AN18" s="2"/>
      <c r="AQ18" s="2"/>
      <c r="AT18" s="2"/>
      <c r="AW18" s="2"/>
      <c r="AZ18" s="2"/>
      <c r="BC18" s="2"/>
      <c r="BF18" s="2"/>
      <c r="BI18" s="2"/>
      <c r="BL18" s="2"/>
    </row>
    <row r="19" spans="1:64" x14ac:dyDescent="0.2">
      <c r="R19"/>
      <c r="S19" s="2"/>
      <c r="V19" s="2"/>
      <c r="Y19" s="2"/>
      <c r="AB19" s="2"/>
      <c r="AE19" s="2"/>
      <c r="AH19" s="2"/>
      <c r="AK19" s="2"/>
      <c r="AN19" s="2"/>
      <c r="AQ19" s="2"/>
      <c r="AT19" s="2"/>
      <c r="AW19" s="2"/>
      <c r="AZ19" s="2"/>
      <c r="BC19" s="2"/>
      <c r="BF19" s="2"/>
      <c r="BI19" s="2"/>
      <c r="BL19" s="2"/>
    </row>
    <row r="20" spans="1:64" x14ac:dyDescent="0.2">
      <c r="B20"/>
      <c r="D20"/>
      <c r="E20"/>
      <c r="F20"/>
      <c r="G20"/>
      <c r="H20"/>
      <c r="I20"/>
      <c r="J20"/>
      <c r="L20" s="3"/>
      <c r="M20"/>
      <c r="O20"/>
      <c r="P20"/>
      <c r="Q20" s="14"/>
      <c r="R20"/>
      <c r="S20" s="2"/>
      <c r="V20" s="2"/>
      <c r="Y20" s="2"/>
      <c r="AB20" s="2"/>
      <c r="AE20" s="2"/>
      <c r="AH20" s="2"/>
      <c r="AK20" s="2"/>
      <c r="AN20" s="2"/>
      <c r="AQ20" s="2"/>
      <c r="AT20" s="2"/>
      <c r="AW20" s="2"/>
      <c r="AZ20" s="2"/>
      <c r="BC20" s="2"/>
      <c r="BF20" s="2"/>
      <c r="BI20" s="2"/>
      <c r="BL20" s="2"/>
    </row>
    <row r="21" spans="1:64" x14ac:dyDescent="0.2">
      <c r="B21"/>
      <c r="D21"/>
      <c r="E21"/>
      <c r="F21"/>
      <c r="G21"/>
      <c r="H21"/>
      <c r="I21"/>
      <c r="J21"/>
      <c r="L21" s="3"/>
      <c r="M21"/>
      <c r="O21"/>
      <c r="P21"/>
      <c r="Q21" s="14"/>
      <c r="R21"/>
      <c r="S21" s="2"/>
      <c r="V21" s="2"/>
      <c r="Y21" s="2"/>
      <c r="AB21" s="2"/>
      <c r="AE21" s="2"/>
      <c r="AH21" s="2"/>
      <c r="AK21" s="2"/>
      <c r="AN21" s="2"/>
      <c r="AQ21" s="2"/>
      <c r="AT21" s="2"/>
      <c r="AW21" s="2"/>
      <c r="AZ21" s="2"/>
      <c r="BC21" s="2"/>
      <c r="BF21" s="2"/>
      <c r="BI21" s="2"/>
      <c r="BL21" s="2"/>
    </row>
    <row r="22" spans="1:64" x14ac:dyDescent="0.2">
      <c r="B22"/>
      <c r="D22"/>
      <c r="E22"/>
      <c r="F22"/>
      <c r="G22"/>
      <c r="H22"/>
      <c r="I22"/>
      <c r="J22"/>
      <c r="L22" s="3"/>
      <c r="M22"/>
      <c r="O22"/>
      <c r="P22"/>
      <c r="Q22" s="14"/>
      <c r="R22"/>
      <c r="S22" s="2"/>
      <c r="V22" s="2"/>
      <c r="Y22" s="2"/>
      <c r="AB22" s="2"/>
      <c r="AE22" s="2"/>
      <c r="AH22" s="2"/>
      <c r="AK22" s="2"/>
      <c r="AN22" s="2"/>
      <c r="AQ22" s="2"/>
      <c r="AT22" s="2"/>
      <c r="AW22" s="2"/>
      <c r="AZ22" s="2"/>
      <c r="BC22" s="2"/>
      <c r="BF22" s="2"/>
      <c r="BI22" s="2"/>
      <c r="BL22" s="2"/>
    </row>
    <row r="23" spans="1:64" x14ac:dyDescent="0.2">
      <c r="B23"/>
      <c r="D23"/>
      <c r="E23"/>
      <c r="F23"/>
      <c r="G23"/>
      <c r="H23"/>
      <c r="I23"/>
      <c r="J23"/>
      <c r="L23" s="3"/>
      <c r="M23"/>
      <c r="O23"/>
      <c r="P23"/>
      <c r="Q23" s="14"/>
      <c r="R23"/>
      <c r="S23" s="2"/>
      <c r="V23" s="2"/>
      <c r="Y23" s="2"/>
      <c r="AB23" s="2"/>
      <c r="AE23" s="2"/>
      <c r="AH23" s="2"/>
      <c r="AK23" s="2"/>
      <c r="AN23" s="2"/>
      <c r="AQ23" s="2"/>
      <c r="AT23" s="2"/>
      <c r="AW23" s="2"/>
      <c r="AZ23" s="2"/>
      <c r="BC23" s="2"/>
      <c r="BF23" s="2"/>
      <c r="BI23" s="2"/>
      <c r="BL23" s="2"/>
    </row>
    <row r="24" spans="1:64" x14ac:dyDescent="0.2">
      <c r="B24"/>
      <c r="D24"/>
      <c r="E24"/>
      <c r="F24"/>
      <c r="G24"/>
      <c r="H24"/>
      <c r="I24"/>
      <c r="J24"/>
      <c r="L24" s="3"/>
      <c r="M24"/>
      <c r="O24"/>
      <c r="P24"/>
      <c r="Q24" s="14"/>
      <c r="R24"/>
      <c r="S24" s="2"/>
      <c r="V24" s="2"/>
      <c r="Y24" s="2"/>
      <c r="AB24" s="2"/>
      <c r="AE24" s="2"/>
      <c r="AH24" s="2"/>
      <c r="AK24" s="2"/>
      <c r="AN24" s="2"/>
      <c r="AQ24" s="2"/>
      <c r="AT24" s="2"/>
      <c r="AW24" s="2"/>
      <c r="AZ24" s="2"/>
      <c r="BC24" s="2"/>
      <c r="BF24" s="2"/>
      <c r="BI24" s="2"/>
      <c r="BL24" s="2"/>
    </row>
    <row r="25" spans="1:64" x14ac:dyDescent="0.2">
      <c r="B25"/>
      <c r="D25"/>
      <c r="E25"/>
      <c r="F25"/>
      <c r="G25"/>
      <c r="H25"/>
      <c r="I25"/>
      <c r="J25"/>
      <c r="L25" s="3"/>
      <c r="M25"/>
      <c r="O25"/>
      <c r="P25"/>
      <c r="Q25" s="14"/>
      <c r="R25"/>
      <c r="S25" s="2"/>
      <c r="V25" s="2"/>
      <c r="Y25" s="2"/>
      <c r="AB25" s="2"/>
      <c r="AE25" s="2"/>
      <c r="AH25" s="2"/>
      <c r="AK25" s="2"/>
      <c r="AN25" s="2"/>
      <c r="AQ25" s="2"/>
      <c r="AT25" s="2"/>
      <c r="AW25" s="2"/>
      <c r="AZ25" s="2"/>
      <c r="BC25" s="2"/>
      <c r="BF25" s="2"/>
      <c r="BI25" s="2"/>
      <c r="BL25" s="2"/>
    </row>
    <row r="26" spans="1:64" x14ac:dyDescent="0.2">
      <c r="B26"/>
      <c r="D26"/>
      <c r="E26"/>
      <c r="F26"/>
      <c r="G26"/>
      <c r="H26"/>
      <c r="I26"/>
      <c r="J26"/>
      <c r="L26" s="3"/>
      <c r="M26"/>
      <c r="O26"/>
      <c r="P26"/>
      <c r="Q26" s="14"/>
      <c r="R26"/>
      <c r="S26" s="2"/>
      <c r="V26" s="2"/>
      <c r="Y26" s="2"/>
      <c r="AB26" s="2"/>
      <c r="AE26" s="2"/>
      <c r="AH26" s="2"/>
      <c r="AK26" s="2"/>
      <c r="AN26" s="2"/>
      <c r="AQ26" s="2"/>
      <c r="AT26" s="2"/>
      <c r="AW26" s="2"/>
      <c r="AZ26" s="2"/>
      <c r="BC26" s="2"/>
      <c r="BF26" s="2"/>
      <c r="BI26" s="2"/>
      <c r="BL26" s="2"/>
    </row>
    <row r="27" spans="1:64" x14ac:dyDescent="0.2">
      <c r="B27"/>
      <c r="D27"/>
      <c r="E27"/>
      <c r="F27"/>
      <c r="G27"/>
      <c r="H27"/>
      <c r="I27"/>
      <c r="J27"/>
      <c r="L27" s="3"/>
      <c r="M27"/>
      <c r="O27"/>
      <c r="P27"/>
      <c r="Q27" s="14"/>
      <c r="R27"/>
      <c r="S27" s="2"/>
      <c r="V27" s="2"/>
      <c r="Y27" s="2"/>
      <c r="AB27" s="2"/>
      <c r="AE27" s="2"/>
      <c r="AH27" s="2"/>
      <c r="AK27" s="2"/>
      <c r="AN27" s="2"/>
      <c r="AQ27" s="2"/>
      <c r="AT27" s="2"/>
      <c r="AW27" s="2"/>
      <c r="AZ27" s="2"/>
      <c r="BC27" s="2"/>
      <c r="BF27" s="2"/>
      <c r="BI27" s="2"/>
      <c r="BL27" s="2"/>
    </row>
    <row r="28" spans="1:64" x14ac:dyDescent="0.2">
      <c r="A28" s="27"/>
      <c r="B28"/>
      <c r="C28" s="27"/>
      <c r="D28" s="30"/>
      <c r="E28" s="29"/>
      <c r="F28" s="30"/>
      <c r="G28" s="30"/>
      <c r="H28" s="30"/>
      <c r="I28" s="30"/>
      <c r="J28" s="30"/>
      <c r="K28" s="30"/>
      <c r="L28" s="31"/>
      <c r="M28" s="32"/>
      <c r="N28" s="71"/>
      <c r="O28" s="29"/>
      <c r="P28"/>
      <c r="Q28" s="14"/>
      <c r="R28"/>
      <c r="S28" s="2"/>
      <c r="V28" s="2"/>
      <c r="Y28" s="2"/>
      <c r="AB28" s="2"/>
      <c r="AE28" s="2"/>
      <c r="AH28" s="2"/>
      <c r="AK28" s="2"/>
      <c r="AN28" s="2"/>
      <c r="AQ28" s="2"/>
      <c r="AT28" s="2"/>
      <c r="AW28" s="2"/>
      <c r="AZ28" s="2"/>
      <c r="BC28" s="2"/>
      <c r="BF28" s="2"/>
      <c r="BI28" s="2"/>
      <c r="BL28" s="2"/>
    </row>
    <row r="29" spans="1:64" x14ac:dyDescent="0.2">
      <c r="B29"/>
      <c r="D29"/>
      <c r="E29" s="1"/>
      <c r="J29"/>
      <c r="K29" s="36"/>
      <c r="L29" s="3"/>
      <c r="M29"/>
      <c r="P29"/>
      <c r="Q29" s="14"/>
      <c r="R29"/>
      <c r="S29" s="2"/>
      <c r="V29" s="2"/>
      <c r="Y29" s="2"/>
      <c r="AB29" s="2"/>
      <c r="AE29" s="2"/>
      <c r="AH29" s="2"/>
      <c r="AK29" s="2"/>
      <c r="AN29" s="2"/>
      <c r="AQ29" s="2"/>
      <c r="AT29" s="2"/>
      <c r="AW29" s="2"/>
      <c r="AZ29" s="2"/>
      <c r="BC29" s="2"/>
      <c r="BF29" s="2"/>
      <c r="BI29" s="2"/>
      <c r="BL29" s="2"/>
    </row>
    <row r="30" spans="1:64" x14ac:dyDescent="0.2">
      <c r="B30"/>
      <c r="D30"/>
      <c r="E30" s="1"/>
      <c r="J30"/>
      <c r="K30" s="36"/>
      <c r="L30" s="3"/>
      <c r="M30"/>
      <c r="P30"/>
      <c r="Q30" s="14"/>
      <c r="R30"/>
      <c r="S30" s="2"/>
      <c r="V30" s="2"/>
      <c r="Y30" s="2"/>
      <c r="AB30" s="2"/>
      <c r="AE30" s="2"/>
      <c r="AH30" s="2"/>
      <c r="AK30" s="2"/>
      <c r="AN30" s="2"/>
      <c r="AQ30" s="2"/>
      <c r="AT30" s="2"/>
      <c r="AW30" s="2"/>
      <c r="AZ30" s="2"/>
      <c r="BC30" s="2"/>
      <c r="BF30" s="2"/>
      <c r="BI30" s="2"/>
      <c r="BL30" s="2"/>
    </row>
    <row r="31" spans="1:64" x14ac:dyDescent="0.2">
      <c r="B31"/>
      <c r="D31" t="s">
        <v>2379</v>
      </c>
      <c r="E31" s="1"/>
      <c r="J31"/>
      <c r="K31" s="36"/>
      <c r="L31" s="3"/>
      <c r="M31"/>
      <c r="P31"/>
      <c r="Q31" s="14"/>
      <c r="R31"/>
      <c r="S31" s="2"/>
      <c r="V31" s="2"/>
      <c r="Y31" s="2"/>
      <c r="AB31" s="2"/>
      <c r="AE31" s="2"/>
      <c r="AH31" s="2"/>
      <c r="AK31" s="2"/>
      <c r="AN31" s="2"/>
      <c r="AQ31" s="2"/>
      <c r="AT31" s="2"/>
      <c r="AW31" s="2"/>
      <c r="AZ31" s="2"/>
      <c r="BC31" s="2"/>
      <c r="BF31" s="2"/>
      <c r="BI31" s="2"/>
      <c r="BL31" s="2"/>
    </row>
    <row r="32" spans="1:64" x14ac:dyDescent="0.2">
      <c r="B32"/>
      <c r="D32"/>
      <c r="E32" s="1"/>
      <c r="J32"/>
      <c r="K32" s="36"/>
      <c r="L32" s="3"/>
      <c r="M32"/>
      <c r="P32"/>
      <c r="Q32" s="14"/>
      <c r="R32"/>
      <c r="S32" s="2"/>
      <c r="V32" s="2"/>
      <c r="Y32" s="2"/>
      <c r="AB32" s="2"/>
      <c r="AE32" s="2"/>
      <c r="AH32" s="2"/>
      <c r="AK32" s="2"/>
      <c r="AN32" s="2"/>
      <c r="AQ32" s="2"/>
      <c r="AT32" s="2"/>
      <c r="AW32" s="2"/>
      <c r="AZ32" s="2"/>
      <c r="BC32" s="2"/>
      <c r="BF32" s="2"/>
      <c r="BI32" s="2"/>
      <c r="BL32" s="2"/>
    </row>
    <row r="33" spans="2:64" x14ac:dyDescent="0.2">
      <c r="B33"/>
      <c r="D33"/>
      <c r="E33" s="1"/>
      <c r="J33"/>
      <c r="K33" s="36"/>
      <c r="L33" s="3"/>
      <c r="M33"/>
      <c r="P33"/>
      <c r="Q33" s="14"/>
      <c r="R33"/>
      <c r="S33" s="2"/>
      <c r="V33" s="2"/>
      <c r="Y33" s="2"/>
      <c r="AB33" s="2"/>
      <c r="AE33" s="2"/>
      <c r="AH33" s="2"/>
      <c r="AK33" s="2"/>
      <c r="AN33" s="2"/>
      <c r="AQ33" s="2"/>
      <c r="AT33" s="2"/>
      <c r="AW33" s="2"/>
      <c r="AZ33" s="2"/>
      <c r="BC33" s="2"/>
      <c r="BF33" s="2"/>
      <c r="BI33" s="2"/>
      <c r="BL33" s="2"/>
    </row>
    <row r="34" spans="2:64" x14ac:dyDescent="0.2">
      <c r="R34"/>
      <c r="S34" s="2"/>
      <c r="V34" s="2"/>
      <c r="Y34" s="2"/>
      <c r="AB34" s="2"/>
      <c r="AE34" s="2"/>
      <c r="AH34" s="2"/>
      <c r="AK34" s="2"/>
      <c r="AN34" s="2"/>
      <c r="AQ34" s="2"/>
      <c r="AT34" s="2"/>
      <c r="AW34" s="2"/>
      <c r="AZ34" s="2"/>
      <c r="BC34" s="2"/>
      <c r="BF34" s="2"/>
      <c r="BI34" s="2"/>
      <c r="BL34" s="2"/>
    </row>
    <row r="35" spans="2:64" x14ac:dyDescent="0.2">
      <c r="R35"/>
      <c r="S35" s="2"/>
      <c r="V35" s="2"/>
      <c r="Y35" s="2"/>
      <c r="AB35" s="2"/>
      <c r="AE35" s="2"/>
      <c r="AH35" s="2"/>
      <c r="AK35" s="2"/>
      <c r="AN35" s="2"/>
      <c r="AQ35" s="2"/>
      <c r="AT35" s="2"/>
      <c r="AW35" s="2"/>
      <c r="AZ35" s="2"/>
      <c r="BC35" s="2"/>
      <c r="BF35" s="2"/>
      <c r="BI35" s="2"/>
      <c r="BL35" s="2"/>
    </row>
    <row r="36" spans="2:64" x14ac:dyDescent="0.2">
      <c r="R36"/>
      <c r="S36" s="2"/>
      <c r="V36" s="2"/>
      <c r="Y36" s="2"/>
      <c r="AB36" s="2"/>
      <c r="AE36" s="2"/>
      <c r="AH36" s="2"/>
      <c r="AK36" s="2"/>
      <c r="AN36" s="2"/>
      <c r="AQ36" s="2"/>
      <c r="AT36" s="2"/>
      <c r="AW36" s="2"/>
      <c r="AZ36" s="2"/>
      <c r="BC36" s="2"/>
      <c r="BF36" s="2"/>
      <c r="BI36" s="2"/>
      <c r="BL36" s="2"/>
    </row>
    <row r="37" spans="2:64" x14ac:dyDescent="0.2">
      <c r="R37"/>
      <c r="S37" s="2"/>
      <c r="V37" s="2"/>
      <c r="Y37" s="2"/>
      <c r="AB37" s="2"/>
      <c r="AE37" s="2"/>
      <c r="AH37" s="2"/>
      <c r="AK37" s="2"/>
      <c r="AN37" s="2"/>
      <c r="AQ37" s="2"/>
      <c r="AT37" s="2"/>
      <c r="AW37" s="2"/>
      <c r="AZ37" s="2"/>
      <c r="BC37" s="2"/>
      <c r="BF37" s="2"/>
      <c r="BI37" s="2"/>
      <c r="BL37" s="2"/>
    </row>
    <row r="38" spans="2:64" x14ac:dyDescent="0.2">
      <c r="R38"/>
      <c r="S38" s="2"/>
      <c r="V38" s="2"/>
      <c r="Y38" s="2"/>
      <c r="AB38" s="2"/>
      <c r="AE38" s="2"/>
      <c r="AH38" s="2"/>
      <c r="AK38" s="2"/>
      <c r="AN38" s="2"/>
      <c r="AQ38" s="2"/>
      <c r="AT38" s="2"/>
      <c r="AW38" s="2"/>
      <c r="AZ38" s="2"/>
      <c r="BC38" s="2"/>
      <c r="BF38" s="2"/>
      <c r="BI38" s="2"/>
      <c r="BL38" s="2"/>
    </row>
    <row r="39" spans="2:64" x14ac:dyDescent="0.2">
      <c r="R39"/>
      <c r="S39" s="2"/>
      <c r="V39" s="2"/>
      <c r="Y39" s="2"/>
      <c r="AB39" s="2"/>
      <c r="AE39" s="2"/>
      <c r="AH39" s="2"/>
      <c r="AK39" s="2"/>
      <c r="AN39" s="2"/>
      <c r="AQ39" s="2"/>
      <c r="AT39" s="2"/>
      <c r="AW39" s="2"/>
      <c r="AZ39" s="2"/>
      <c r="BC39" s="2"/>
      <c r="BF39" s="2"/>
      <c r="BI39" s="2"/>
      <c r="BL39" s="2"/>
    </row>
    <row r="40" spans="2:64" x14ac:dyDescent="0.2">
      <c r="R40"/>
      <c r="S40" s="2"/>
      <c r="V40" s="2"/>
      <c r="Y40" s="2"/>
      <c r="AB40" s="2"/>
      <c r="AE40" s="2"/>
      <c r="AH40" s="2"/>
      <c r="AK40" s="2"/>
      <c r="AN40" s="2"/>
      <c r="AQ40" s="2"/>
      <c r="AT40" s="2"/>
      <c r="AW40" s="2"/>
      <c r="AZ40" s="2"/>
      <c r="BC40" s="2"/>
      <c r="BF40" s="2"/>
      <c r="BI40" s="2"/>
      <c r="BL40" s="2"/>
    </row>
    <row r="41" spans="2:64" x14ac:dyDescent="0.2">
      <c r="R41"/>
      <c r="S41" s="2"/>
      <c r="V41" s="2"/>
      <c r="Y41" s="2"/>
      <c r="AB41" s="2"/>
      <c r="AE41" s="2"/>
      <c r="AH41" s="2"/>
      <c r="AK41" s="2"/>
      <c r="AN41" s="2"/>
      <c r="AQ41" s="2"/>
      <c r="AT41" s="2"/>
      <c r="AW41" s="2"/>
      <c r="AZ41" s="2"/>
      <c r="BC41" s="2"/>
      <c r="BF41" s="2"/>
      <c r="BI41" s="2"/>
      <c r="BL41" s="2"/>
    </row>
    <row r="42" spans="2:64" x14ac:dyDescent="0.2">
      <c r="R42"/>
      <c r="S42" s="2"/>
      <c r="V42" s="2"/>
      <c r="Y42" s="2"/>
      <c r="AB42" s="2"/>
      <c r="AE42" s="2"/>
      <c r="AH42" s="2"/>
      <c r="AK42" s="2"/>
      <c r="AN42" s="2"/>
      <c r="AQ42" s="2"/>
      <c r="AT42" s="2"/>
      <c r="AW42" s="2"/>
      <c r="AZ42" s="2"/>
      <c r="BC42" s="2"/>
      <c r="BF42" s="2"/>
      <c r="BI42" s="2"/>
      <c r="BL42" s="2"/>
    </row>
    <row r="43" spans="2:64" x14ac:dyDescent="0.2">
      <c r="R43"/>
      <c r="S43" s="2"/>
      <c r="V43" s="2"/>
      <c r="Y43" s="2"/>
      <c r="AB43" s="2"/>
      <c r="AE43" s="2"/>
      <c r="AH43" s="2"/>
      <c r="AK43" s="2"/>
      <c r="AN43" s="2"/>
      <c r="AQ43" s="2"/>
      <c r="AT43" s="2"/>
      <c r="AW43" s="2"/>
      <c r="AZ43" s="2"/>
      <c r="BC43" s="2"/>
      <c r="BF43" s="2"/>
      <c r="BI43" s="2"/>
      <c r="BL43" s="2"/>
    </row>
    <row r="44" spans="2:64" x14ac:dyDescent="0.2">
      <c r="R44"/>
      <c r="S44" s="2"/>
      <c r="V44" s="2"/>
      <c r="Y44" s="2"/>
      <c r="AB44" s="2"/>
      <c r="AE44" s="2"/>
      <c r="AH44" s="2"/>
      <c r="AK44" s="2"/>
      <c r="AN44" s="2"/>
      <c r="AQ44" s="2"/>
      <c r="AT44" s="2"/>
      <c r="AW44" s="2"/>
      <c r="AZ44" s="2"/>
      <c r="BC44" s="2"/>
      <c r="BF44" s="2"/>
      <c r="BI44" s="2"/>
      <c r="BL44" s="2"/>
    </row>
    <row r="45" spans="2:64" x14ac:dyDescent="0.2">
      <c r="R45"/>
      <c r="S45" s="2"/>
      <c r="V45" s="2"/>
      <c r="Y45" s="2"/>
      <c r="AB45" s="2"/>
      <c r="AE45" s="2"/>
      <c r="AH45" s="2"/>
      <c r="AK45" s="2"/>
      <c r="AN45" s="2"/>
      <c r="AQ45" s="2"/>
      <c r="AT45" s="2"/>
      <c r="AW45" s="2"/>
      <c r="AZ45" s="2"/>
      <c r="BC45" s="2"/>
      <c r="BF45" s="2"/>
      <c r="BI45" s="2"/>
      <c r="BL45" s="2"/>
    </row>
    <row r="46" spans="2:64" x14ac:dyDescent="0.2">
      <c r="R46"/>
      <c r="S46" s="2"/>
      <c r="V46" s="2"/>
      <c r="Y46" s="2"/>
      <c r="AB46" s="2"/>
      <c r="AE46" s="2"/>
      <c r="AH46" s="2"/>
      <c r="AK46" s="2"/>
      <c r="AN46" s="2"/>
      <c r="AQ46" s="2"/>
      <c r="AT46" s="2"/>
      <c r="AW46" s="2"/>
      <c r="AZ46" s="2"/>
      <c r="BC46" s="2"/>
      <c r="BF46" s="2"/>
      <c r="BI46" s="2"/>
      <c r="BL46" s="2"/>
    </row>
    <row r="47" spans="2:64" x14ac:dyDescent="0.2">
      <c r="R47"/>
      <c r="S47" s="2"/>
      <c r="V47" s="2"/>
      <c r="Y47" s="2"/>
      <c r="AB47" s="2"/>
      <c r="AE47" s="2"/>
      <c r="AH47" s="2"/>
      <c r="AK47" s="2"/>
      <c r="AN47" s="2"/>
      <c r="AQ47" s="2"/>
      <c r="AT47" s="2"/>
      <c r="AW47" s="2"/>
      <c r="AZ47" s="2"/>
      <c r="BC47" s="2"/>
      <c r="BF47" s="2"/>
      <c r="BI47" s="2"/>
      <c r="BL47" s="2"/>
    </row>
    <row r="48" spans="2:64" x14ac:dyDescent="0.2">
      <c r="R48"/>
      <c r="S48" s="2"/>
      <c r="V48" s="2"/>
      <c r="Y48" s="2"/>
      <c r="AB48" s="2"/>
      <c r="AE48" s="2"/>
      <c r="AH48" s="2"/>
      <c r="AK48" s="2"/>
      <c r="AN48" s="2"/>
      <c r="AQ48" s="2"/>
      <c r="AT48" s="2"/>
      <c r="AW48" s="2"/>
      <c r="AZ48" s="2"/>
      <c r="BC48" s="2"/>
      <c r="BF48" s="2"/>
      <c r="BI48" s="2"/>
      <c r="BL48" s="2"/>
    </row>
    <row r="49" spans="18:64" x14ac:dyDescent="0.2">
      <c r="R49"/>
      <c r="S49" s="2"/>
      <c r="V49" s="2"/>
      <c r="Y49" s="2"/>
      <c r="AB49" s="2"/>
      <c r="AE49" s="2"/>
      <c r="AH49" s="2"/>
      <c r="AK49" s="2"/>
      <c r="AN49" s="2"/>
      <c r="AQ49" s="2"/>
      <c r="AT49" s="2"/>
      <c r="AW49" s="2"/>
      <c r="AZ49" s="2"/>
      <c r="BC49" s="2"/>
      <c r="BF49" s="2"/>
      <c r="BI49" s="2"/>
      <c r="BL49" s="2"/>
    </row>
    <row r="50" spans="18:64" x14ac:dyDescent="0.2">
      <c r="R50"/>
      <c r="S50" s="2"/>
      <c r="V50" s="2"/>
      <c r="Y50" s="2"/>
      <c r="AB50" s="2"/>
      <c r="AE50" s="2"/>
      <c r="AH50" s="2"/>
      <c r="AK50" s="2"/>
      <c r="AN50" s="2"/>
      <c r="AQ50" s="2"/>
      <c r="AT50" s="2"/>
      <c r="AW50" s="2"/>
      <c r="AZ50" s="2"/>
      <c r="BC50" s="2"/>
      <c r="BF50" s="2"/>
      <c r="BI50" s="2"/>
      <c r="BL50" s="2"/>
    </row>
    <row r="51" spans="18:64" x14ac:dyDescent="0.2">
      <c r="R51"/>
      <c r="S51" s="2"/>
      <c r="V51" s="2"/>
      <c r="Y51" s="2"/>
      <c r="AB51" s="2"/>
      <c r="AE51" s="2"/>
      <c r="AH51" s="2"/>
      <c r="AK51" s="2"/>
      <c r="AN51" s="2"/>
      <c r="AQ51" s="2"/>
      <c r="AT51" s="2"/>
      <c r="AW51" s="2"/>
      <c r="AZ51" s="2"/>
      <c r="BC51" s="2"/>
      <c r="BF51" s="2"/>
      <c r="BI51" s="2"/>
      <c r="BL51" s="2"/>
    </row>
    <row r="52" spans="18:64" x14ac:dyDescent="0.2">
      <c r="R52"/>
      <c r="S52" s="2"/>
      <c r="V52" s="2"/>
      <c r="Y52" s="2"/>
      <c r="AB52" s="2"/>
      <c r="AE52" s="2"/>
      <c r="AH52" s="2"/>
      <c r="AK52" s="2"/>
      <c r="AN52" s="2"/>
      <c r="AQ52" s="2"/>
      <c r="AT52" s="2"/>
      <c r="AW52" s="2"/>
      <c r="AZ52" s="2"/>
      <c r="BC52" s="2"/>
      <c r="BF52" s="2"/>
      <c r="BI52" s="2"/>
      <c r="BL52" s="2"/>
    </row>
    <row r="53" spans="18:64" x14ac:dyDescent="0.2">
      <c r="R53"/>
      <c r="S53" s="2"/>
      <c r="V53" s="2"/>
      <c r="Y53" s="2"/>
      <c r="AB53" s="2"/>
      <c r="AE53" s="2"/>
      <c r="AH53" s="2"/>
      <c r="AK53" s="2"/>
      <c r="AN53" s="2"/>
      <c r="AQ53" s="2"/>
      <c r="AT53" s="2"/>
      <c r="AW53" s="2"/>
      <c r="AZ53" s="2"/>
      <c r="BC53" s="2"/>
      <c r="BF53" s="2"/>
      <c r="BI53" s="2"/>
      <c r="BL53" s="2"/>
    </row>
    <row r="54" spans="18:64" x14ac:dyDescent="0.2">
      <c r="R54"/>
      <c r="S54" s="2"/>
      <c r="V54" s="2"/>
      <c r="Y54" s="2"/>
      <c r="AB54" s="2"/>
      <c r="AE54" s="2"/>
      <c r="AH54" s="2"/>
      <c r="AK54" s="2"/>
      <c r="AN54" s="2"/>
      <c r="AQ54" s="2"/>
      <c r="AT54" s="2"/>
      <c r="AW54" s="2"/>
      <c r="AZ54" s="2"/>
      <c r="BC54" s="2"/>
      <c r="BF54" s="2"/>
      <c r="BI54" s="2"/>
      <c r="BL54" s="2"/>
    </row>
    <row r="55" spans="18:64" x14ac:dyDescent="0.2">
      <c r="R55"/>
      <c r="S55" s="2"/>
      <c r="V55" s="2"/>
      <c r="Y55" s="2"/>
      <c r="AB55" s="2"/>
      <c r="AE55" s="2"/>
      <c r="AH55" s="2"/>
      <c r="AK55" s="2"/>
      <c r="AN55" s="2"/>
      <c r="AQ55" s="2"/>
      <c r="AT55" s="2"/>
      <c r="AW55" s="2"/>
      <c r="AZ55" s="2"/>
      <c r="BC55" s="2"/>
      <c r="BF55" s="2"/>
      <c r="BI55" s="2"/>
      <c r="BL55" s="2"/>
    </row>
    <row r="56" spans="18:64" x14ac:dyDescent="0.2">
      <c r="R56"/>
      <c r="S56" s="2"/>
      <c r="V56" s="2"/>
      <c r="Y56" s="2"/>
      <c r="AB56" s="2"/>
      <c r="AE56" s="2"/>
      <c r="AH56" s="2"/>
      <c r="AK56" s="2"/>
      <c r="AN56" s="2"/>
      <c r="AQ56" s="2"/>
      <c r="AT56" s="2"/>
      <c r="AW56" s="2"/>
      <c r="AZ56" s="2"/>
      <c r="BC56" s="2"/>
      <c r="BF56" s="2"/>
      <c r="BI56" s="2"/>
      <c r="BL56" s="2"/>
    </row>
    <row r="57" spans="18:64" x14ac:dyDescent="0.2">
      <c r="R57"/>
      <c r="S57" s="2"/>
      <c r="V57" s="2"/>
      <c r="Y57" s="2"/>
      <c r="AB57" s="2"/>
      <c r="AE57" s="2"/>
      <c r="AH57" s="2"/>
      <c r="AK57" s="2"/>
      <c r="AN57" s="2"/>
      <c r="AQ57" s="2"/>
      <c r="AT57" s="2"/>
      <c r="AW57" s="2"/>
      <c r="AZ57" s="2"/>
      <c r="BC57" s="2"/>
      <c r="BF57" s="2"/>
      <c r="BI57" s="2"/>
      <c r="BL57" s="2"/>
    </row>
    <row r="58" spans="18:64" x14ac:dyDescent="0.2">
      <c r="R58"/>
      <c r="S58" s="2"/>
      <c r="V58" s="2"/>
      <c r="Y58" s="2"/>
      <c r="AB58" s="2"/>
      <c r="AE58" s="2"/>
      <c r="AH58" s="2"/>
      <c r="AK58" s="2"/>
      <c r="AN58" s="2"/>
      <c r="AQ58" s="2"/>
      <c r="AT58" s="2"/>
      <c r="AW58" s="2"/>
      <c r="AZ58" s="2"/>
      <c r="BC58" s="2"/>
      <c r="BF58" s="2"/>
      <c r="BI58" s="2"/>
      <c r="BL58" s="2"/>
    </row>
    <row r="59" spans="18:64" x14ac:dyDescent="0.2">
      <c r="R59"/>
      <c r="S59" s="2"/>
      <c r="V59" s="2"/>
      <c r="Y59" s="2"/>
      <c r="AB59" s="2"/>
      <c r="AE59" s="2"/>
      <c r="AH59" s="2"/>
      <c r="AK59" s="2"/>
      <c r="AN59" s="2"/>
      <c r="AQ59" s="2"/>
      <c r="AT59" s="2"/>
      <c r="AW59" s="2"/>
      <c r="AZ59" s="2"/>
      <c r="BC59" s="2"/>
      <c r="BF59" s="2"/>
      <c r="BI59" s="2"/>
      <c r="BL59" s="2"/>
    </row>
    <row r="60" spans="18:64" x14ac:dyDescent="0.2">
      <c r="R60"/>
      <c r="S60" s="2"/>
      <c r="V60" s="2"/>
      <c r="Y60" s="2"/>
      <c r="AB60" s="2"/>
      <c r="AE60" s="2"/>
      <c r="AH60" s="2"/>
      <c r="AK60" s="2"/>
      <c r="AN60" s="2"/>
      <c r="AQ60" s="2"/>
      <c r="AT60" s="2"/>
      <c r="AW60" s="2"/>
      <c r="AZ60" s="2"/>
      <c r="BC60" s="2"/>
      <c r="BF60" s="2"/>
      <c r="BI60" s="2"/>
      <c r="BL60" s="2"/>
    </row>
    <row r="61" spans="18:64" x14ac:dyDescent="0.2">
      <c r="R61"/>
      <c r="S61" s="2"/>
      <c r="V61" s="2"/>
      <c r="Y61" s="2"/>
      <c r="AB61" s="2"/>
      <c r="AE61" s="2"/>
      <c r="AH61" s="2"/>
      <c r="AK61" s="2"/>
      <c r="AN61" s="2"/>
      <c r="AQ61" s="2"/>
      <c r="AT61" s="2"/>
      <c r="AW61" s="2"/>
      <c r="AZ61" s="2"/>
      <c r="BC61" s="2"/>
      <c r="BF61" s="2"/>
      <c r="BI61" s="2"/>
      <c r="BL61" s="2"/>
    </row>
    <row r="62" spans="18:64" x14ac:dyDescent="0.2">
      <c r="R62"/>
      <c r="S62" s="2"/>
      <c r="V62" s="2"/>
      <c r="Y62" s="2"/>
      <c r="AB62" s="2"/>
      <c r="AE62" s="2"/>
      <c r="AH62" s="2"/>
      <c r="AK62" s="2"/>
      <c r="AN62" s="2"/>
      <c r="AQ62" s="2"/>
      <c r="AT62" s="2"/>
      <c r="AW62" s="2"/>
      <c r="AZ62" s="2"/>
      <c r="BC62" s="2"/>
      <c r="BF62" s="2"/>
      <c r="BI62" s="2"/>
      <c r="BL62" s="2"/>
    </row>
    <row r="63" spans="18:64" x14ac:dyDescent="0.2">
      <c r="R63"/>
      <c r="S63" s="2"/>
      <c r="V63" s="2"/>
      <c r="Y63" s="2"/>
      <c r="AB63" s="2"/>
      <c r="AE63" s="2"/>
      <c r="AH63" s="2"/>
      <c r="AK63" s="2"/>
      <c r="AN63" s="2"/>
      <c r="AQ63" s="2"/>
      <c r="AT63" s="2"/>
      <c r="AW63" s="2"/>
      <c r="AZ63" s="2"/>
      <c r="BC63" s="2"/>
      <c r="BF63" s="2"/>
      <c r="BI63" s="2"/>
      <c r="BL63" s="2"/>
    </row>
    <row r="64" spans="18:64" x14ac:dyDescent="0.2">
      <c r="R64"/>
      <c r="S64" s="2"/>
      <c r="V64" s="2"/>
      <c r="Y64" s="2"/>
      <c r="AB64" s="2"/>
      <c r="AE64" s="2"/>
      <c r="AH64" s="2"/>
      <c r="AK64" s="2"/>
      <c r="AN64" s="2"/>
      <c r="AQ64" s="2"/>
      <c r="AT64" s="2"/>
      <c r="AW64" s="2"/>
      <c r="AZ64" s="2"/>
      <c r="BC64" s="2"/>
      <c r="BF64" s="2"/>
      <c r="BI64" s="2"/>
      <c r="BL64" s="2"/>
    </row>
    <row r="65" spans="18:64" x14ac:dyDescent="0.2">
      <c r="R65"/>
      <c r="S65" s="2"/>
      <c r="V65" s="2"/>
      <c r="Y65" s="2"/>
      <c r="AB65" s="2"/>
      <c r="AE65" s="2"/>
      <c r="AH65" s="2"/>
      <c r="AK65" s="2"/>
      <c r="AN65" s="2"/>
      <c r="AQ65" s="2"/>
      <c r="AT65" s="2"/>
      <c r="AW65" s="2"/>
      <c r="AZ65" s="2"/>
      <c r="BC65" s="2"/>
      <c r="BF65" s="2"/>
      <c r="BI65" s="2"/>
      <c r="BL65" s="2"/>
    </row>
    <row r="66" spans="18:64" x14ac:dyDescent="0.2">
      <c r="R66"/>
      <c r="S66" s="2"/>
      <c r="V66" s="2"/>
      <c r="Y66" s="2"/>
      <c r="AB66" s="2"/>
      <c r="AE66" s="2"/>
      <c r="AH66" s="2"/>
      <c r="AK66" s="2"/>
      <c r="AN66" s="2"/>
      <c r="AQ66" s="2"/>
      <c r="AT66" s="2"/>
      <c r="AW66" s="2"/>
      <c r="AZ66" s="2"/>
      <c r="BC66" s="2"/>
      <c r="BF66" s="2"/>
      <c r="BI66" s="2"/>
      <c r="BL66" s="2"/>
    </row>
    <row r="67" spans="18:64" x14ac:dyDescent="0.2">
      <c r="R67"/>
      <c r="S67" s="2"/>
      <c r="V67" s="2"/>
      <c r="Y67" s="2"/>
      <c r="AB67" s="2"/>
      <c r="AE67" s="2"/>
      <c r="AH67" s="2"/>
      <c r="AK67" s="2"/>
      <c r="AN67" s="2"/>
      <c r="AQ67" s="2"/>
      <c r="AT67" s="2"/>
      <c r="AW67" s="2"/>
      <c r="AZ67" s="2"/>
      <c r="BC67" s="2"/>
      <c r="BF67" s="2"/>
      <c r="BI67" s="2"/>
      <c r="BL67" s="2"/>
    </row>
    <row r="68" spans="18:64" x14ac:dyDescent="0.2">
      <c r="R68"/>
      <c r="S68" s="2"/>
      <c r="V68" s="2"/>
      <c r="Y68" s="2"/>
      <c r="AB68" s="2"/>
      <c r="AE68" s="2"/>
      <c r="AH68" s="2"/>
      <c r="AK68" s="2"/>
      <c r="AN68" s="2"/>
      <c r="AQ68" s="2"/>
      <c r="AT68" s="2"/>
      <c r="AW68" s="2"/>
      <c r="AZ68" s="2"/>
      <c r="BC68" s="2"/>
      <c r="BF68" s="2"/>
      <c r="BI68" s="2"/>
      <c r="BL68" s="2"/>
    </row>
    <row r="69" spans="18:64" x14ac:dyDescent="0.2">
      <c r="R69"/>
      <c r="S69" s="2"/>
      <c r="V69" s="2"/>
      <c r="Y69" s="2"/>
      <c r="AB69" s="2"/>
      <c r="AE69" s="2"/>
      <c r="AH69" s="2"/>
      <c r="AK69" s="2"/>
      <c r="AN69" s="2"/>
      <c r="AQ69" s="2"/>
      <c r="AT69" s="2"/>
      <c r="AW69" s="2"/>
      <c r="AZ69" s="2"/>
      <c r="BC69" s="2"/>
      <c r="BF69" s="2"/>
      <c r="BI69" s="2"/>
      <c r="BL69" s="2"/>
    </row>
    <row r="70" spans="18:64" x14ac:dyDescent="0.2">
      <c r="R70"/>
      <c r="S70" s="2"/>
      <c r="V70" s="2"/>
      <c r="Y70" s="2"/>
      <c r="AB70" s="2"/>
      <c r="AE70" s="2"/>
      <c r="AH70" s="2"/>
      <c r="AK70" s="2"/>
      <c r="AN70" s="2"/>
      <c r="AQ70" s="2"/>
      <c r="AT70" s="2"/>
      <c r="AW70" s="2"/>
      <c r="AZ70" s="2"/>
      <c r="BC70" s="2"/>
      <c r="BF70" s="2"/>
      <c r="BI70" s="2"/>
      <c r="BL70" s="2"/>
    </row>
    <row r="71" spans="18:64" x14ac:dyDescent="0.2">
      <c r="R71"/>
      <c r="S71" s="2"/>
      <c r="V71" s="2"/>
      <c r="Y71" s="2"/>
      <c r="AB71" s="2"/>
      <c r="AE71" s="2"/>
      <c r="AH71" s="2"/>
      <c r="AK71" s="2"/>
      <c r="AN71" s="2"/>
      <c r="AQ71" s="2"/>
      <c r="AT71" s="2"/>
      <c r="AW71" s="2"/>
      <c r="AZ71" s="2"/>
      <c r="BC71" s="2"/>
      <c r="BF71" s="2"/>
      <c r="BI71" s="2"/>
      <c r="BL71" s="2"/>
    </row>
    <row r="72" spans="18:64" x14ac:dyDescent="0.2">
      <c r="R72"/>
      <c r="S72" s="2"/>
      <c r="V72" s="2"/>
      <c r="Y72" s="2"/>
      <c r="AB72" s="2"/>
      <c r="AE72" s="2"/>
      <c r="AH72" s="2"/>
      <c r="AK72" s="2"/>
      <c r="AN72" s="2"/>
      <c r="AQ72" s="2"/>
      <c r="AT72" s="2"/>
      <c r="AW72" s="2"/>
      <c r="AZ72" s="2"/>
      <c r="BC72" s="2"/>
      <c r="BF72" s="2"/>
      <c r="BI72" s="2"/>
      <c r="BL72" s="2"/>
    </row>
    <row r="73" spans="18:64" x14ac:dyDescent="0.2">
      <c r="R73"/>
      <c r="S73" s="2"/>
      <c r="V73" s="2"/>
      <c r="Y73" s="2"/>
      <c r="AB73" s="2"/>
      <c r="AE73" s="2"/>
      <c r="AH73" s="2"/>
      <c r="AK73" s="2"/>
      <c r="AN73" s="2"/>
      <c r="AQ73" s="2"/>
      <c r="AT73" s="2"/>
      <c r="AW73" s="2"/>
      <c r="AZ73" s="2"/>
      <c r="BC73" s="2"/>
      <c r="BF73" s="2"/>
      <c r="BI73" s="2"/>
      <c r="BL73" s="2"/>
    </row>
    <row r="74" spans="18:64" x14ac:dyDescent="0.2">
      <c r="R74"/>
      <c r="S74" s="2"/>
      <c r="V74" s="2"/>
      <c r="Y74" s="2"/>
      <c r="AB74" s="2"/>
      <c r="AE74" s="2"/>
      <c r="AH74" s="2"/>
      <c r="AK74" s="2"/>
      <c r="AN74" s="2"/>
      <c r="AQ74" s="2"/>
      <c r="AT74" s="2"/>
      <c r="AW74" s="2"/>
      <c r="AZ74" s="2"/>
      <c r="BC74" s="2"/>
      <c r="BF74" s="2"/>
      <c r="BI74" s="2"/>
      <c r="BL74" s="2"/>
    </row>
    <row r="75" spans="18:64" x14ac:dyDescent="0.2">
      <c r="R75"/>
      <c r="S75" s="2"/>
      <c r="V75" s="2"/>
      <c r="Y75" s="2"/>
      <c r="AB75" s="2"/>
      <c r="AE75" s="2"/>
      <c r="AH75" s="2"/>
      <c r="AK75" s="2"/>
      <c r="AN75" s="2"/>
      <c r="AQ75" s="2"/>
      <c r="AT75" s="2"/>
      <c r="AW75" s="2"/>
      <c r="AZ75" s="2"/>
      <c r="BC75" s="2"/>
      <c r="BF75" s="2"/>
      <c r="BI75" s="2"/>
      <c r="BL75" s="2"/>
    </row>
    <row r="76" spans="18:64" x14ac:dyDescent="0.2">
      <c r="R76"/>
      <c r="S76" s="2"/>
      <c r="V76" s="2"/>
      <c r="Y76" s="2"/>
      <c r="AB76" s="2"/>
      <c r="AE76" s="2"/>
      <c r="AH76" s="2"/>
      <c r="AK76" s="2"/>
      <c r="AN76" s="2"/>
      <c r="AQ76" s="2"/>
      <c r="AT76" s="2"/>
      <c r="AW76" s="2"/>
      <c r="AZ76" s="2"/>
      <c r="BC76" s="2"/>
      <c r="BF76" s="2"/>
      <c r="BI76" s="2"/>
      <c r="BL76" s="2"/>
    </row>
    <row r="77" spans="18:64" x14ac:dyDescent="0.2">
      <c r="R77"/>
      <c r="S77" s="2"/>
      <c r="V77" s="2"/>
      <c r="Y77" s="2"/>
      <c r="AB77" s="2"/>
      <c r="AE77" s="2"/>
      <c r="AH77" s="2"/>
      <c r="AK77" s="2"/>
      <c r="AN77" s="2"/>
      <c r="AQ77" s="2"/>
      <c r="AT77" s="2"/>
      <c r="AW77" s="2"/>
      <c r="AZ77" s="2"/>
      <c r="BC77" s="2"/>
      <c r="BF77" s="2"/>
      <c r="BI77" s="2"/>
      <c r="BL77" s="2"/>
    </row>
    <row r="78" spans="18:64" x14ac:dyDescent="0.2">
      <c r="R78"/>
      <c r="S78" s="2"/>
      <c r="V78" s="2"/>
      <c r="Y78" s="2"/>
      <c r="AB78" s="2"/>
      <c r="AE78" s="2"/>
      <c r="AH78" s="2"/>
      <c r="AK78" s="2"/>
      <c r="AN78" s="2"/>
      <c r="AQ78" s="2"/>
      <c r="AT78" s="2"/>
      <c r="AW78" s="2"/>
      <c r="AZ78" s="2"/>
      <c r="BC78" s="2"/>
      <c r="BF78" s="2"/>
      <c r="BI78" s="2"/>
      <c r="BL78" s="2"/>
    </row>
    <row r="79" spans="18:64" x14ac:dyDescent="0.2">
      <c r="R79"/>
      <c r="S79" s="2"/>
      <c r="V79" s="2"/>
      <c r="Y79" s="2"/>
      <c r="AB79" s="2"/>
      <c r="AE79" s="2"/>
      <c r="AH79" s="2"/>
      <c r="AK79" s="2"/>
      <c r="AN79" s="2"/>
      <c r="AQ79" s="2"/>
      <c r="AT79" s="2"/>
      <c r="AW79" s="2"/>
      <c r="AZ79" s="2"/>
      <c r="BC79" s="2"/>
      <c r="BF79" s="2"/>
      <c r="BI79" s="2"/>
      <c r="BL79" s="2"/>
    </row>
    <row r="80" spans="18:64" x14ac:dyDescent="0.2">
      <c r="R80"/>
      <c r="S80" s="2"/>
      <c r="V80" s="2"/>
      <c r="Y80" s="2"/>
      <c r="AB80" s="2"/>
      <c r="AE80" s="2"/>
      <c r="AH80" s="2"/>
      <c r="AK80" s="2"/>
      <c r="AN80" s="2"/>
      <c r="AQ80" s="2"/>
      <c r="AT80" s="2"/>
      <c r="AW80" s="2"/>
      <c r="AZ80" s="2"/>
      <c r="BC80" s="2"/>
      <c r="BF80" s="2"/>
      <c r="BI80" s="2"/>
      <c r="BL80" s="2"/>
    </row>
    <row r="81" spans="18:64" x14ac:dyDescent="0.2">
      <c r="R81"/>
      <c r="S81" s="2"/>
      <c r="V81" s="2"/>
      <c r="Y81" s="2"/>
      <c r="AB81" s="2"/>
      <c r="AE81" s="2"/>
      <c r="AH81" s="2"/>
      <c r="AK81" s="2"/>
      <c r="AN81" s="2"/>
      <c r="AQ81" s="2"/>
      <c r="AT81" s="2"/>
      <c r="AW81" s="2"/>
      <c r="AZ81" s="2"/>
      <c r="BC81" s="2"/>
      <c r="BF81" s="2"/>
      <c r="BI81" s="2"/>
      <c r="BL81" s="2"/>
    </row>
    <row r="82" spans="18:64" x14ac:dyDescent="0.2">
      <c r="R82"/>
      <c r="S82" s="2"/>
      <c r="V82" s="2"/>
      <c r="Y82" s="2"/>
      <c r="AB82" s="2"/>
      <c r="AE82" s="2"/>
      <c r="AH82" s="2"/>
      <c r="AK82" s="2"/>
      <c r="AN82" s="2"/>
      <c r="AQ82" s="2"/>
      <c r="AT82" s="2"/>
      <c r="AW82" s="2"/>
      <c r="AZ82" s="2"/>
      <c r="BC82" s="2"/>
      <c r="BF82" s="2"/>
      <c r="BI82" s="2"/>
      <c r="BL82" s="2"/>
    </row>
    <row r="83" spans="18:64" x14ac:dyDescent="0.2">
      <c r="R83"/>
      <c r="S83" s="2"/>
      <c r="V83" s="2"/>
      <c r="Y83" s="2"/>
      <c r="AB83" s="2"/>
      <c r="AE83" s="2"/>
      <c r="AH83" s="2"/>
      <c r="AK83" s="2"/>
      <c r="AN83" s="2"/>
      <c r="AQ83" s="2"/>
      <c r="AT83" s="2"/>
      <c r="AW83" s="2"/>
      <c r="AZ83" s="2"/>
      <c r="BC83" s="2"/>
      <c r="BF83" s="2"/>
      <c r="BI83" s="2"/>
      <c r="BL83" s="2"/>
    </row>
    <row r="84" spans="18:64" x14ac:dyDescent="0.2">
      <c r="R84"/>
      <c r="S84" s="2"/>
      <c r="V84" s="2"/>
      <c r="Y84" s="2"/>
      <c r="AB84" s="2"/>
      <c r="AE84" s="2"/>
      <c r="AH84" s="2"/>
      <c r="AK84" s="2"/>
      <c r="AN84" s="2"/>
      <c r="AQ84" s="2"/>
      <c r="AT84" s="2"/>
      <c r="AW84" s="2"/>
      <c r="AZ84" s="2"/>
      <c r="BC84" s="2"/>
      <c r="BF84" s="2"/>
      <c r="BI84" s="2"/>
      <c r="BL84" s="2"/>
    </row>
    <row r="85" spans="18:64" x14ac:dyDescent="0.2">
      <c r="R85"/>
      <c r="S85" s="2"/>
      <c r="V85" s="2"/>
      <c r="Y85" s="2"/>
      <c r="AB85" s="2"/>
      <c r="AE85" s="2"/>
      <c r="AH85" s="2"/>
      <c r="AK85" s="2"/>
      <c r="AN85" s="2"/>
      <c r="AQ85" s="2"/>
      <c r="AT85" s="2"/>
      <c r="AW85" s="2"/>
      <c r="AZ85" s="2"/>
      <c r="BC85" s="2"/>
      <c r="BF85" s="2"/>
      <c r="BI85" s="2"/>
      <c r="BL85" s="2"/>
    </row>
    <row r="86" spans="18:64" x14ac:dyDescent="0.2">
      <c r="R86"/>
      <c r="S86" s="2"/>
      <c r="V86" s="2"/>
      <c r="Y86" s="2"/>
      <c r="AB86" s="2"/>
      <c r="AE86" s="2"/>
      <c r="AH86" s="2"/>
      <c r="AK86" s="2"/>
      <c r="AN86" s="2"/>
      <c r="AQ86" s="2"/>
      <c r="AT86" s="2"/>
      <c r="AW86" s="2"/>
      <c r="AZ86" s="2"/>
      <c r="BC86" s="2"/>
      <c r="BF86" s="2"/>
      <c r="BI86" s="2"/>
      <c r="BL86" s="2"/>
    </row>
    <row r="87" spans="18:64" x14ac:dyDescent="0.2">
      <c r="R87"/>
      <c r="S87" s="2"/>
      <c r="V87" s="2"/>
      <c r="Y87" s="2"/>
      <c r="AB87" s="2"/>
      <c r="AE87" s="2"/>
      <c r="AH87" s="2"/>
      <c r="AK87" s="2"/>
      <c r="AN87" s="2"/>
      <c r="AQ87" s="2"/>
      <c r="AT87" s="2"/>
      <c r="AW87" s="2"/>
      <c r="AZ87" s="2"/>
      <c r="BC87" s="2"/>
      <c r="BF87" s="2"/>
      <c r="BI87" s="2"/>
      <c r="BL87" s="2"/>
    </row>
    <row r="88" spans="18:64" x14ac:dyDescent="0.2">
      <c r="R88"/>
      <c r="S88" s="2"/>
      <c r="V88" s="2"/>
      <c r="Y88" s="2"/>
      <c r="AB88" s="2"/>
      <c r="AE88" s="2"/>
      <c r="AH88" s="2"/>
      <c r="AK88" s="2"/>
      <c r="AN88" s="2"/>
      <c r="AQ88" s="2"/>
      <c r="AT88" s="2"/>
      <c r="AW88" s="2"/>
      <c r="AZ88" s="2"/>
      <c r="BC88" s="2"/>
      <c r="BF88" s="2"/>
      <c r="BI88" s="2"/>
      <c r="BL88" s="2"/>
    </row>
    <row r="89" spans="18:64" x14ac:dyDescent="0.2">
      <c r="R89"/>
      <c r="S89" s="2"/>
      <c r="V89" s="2"/>
      <c r="Y89" s="2"/>
      <c r="AB89" s="2"/>
      <c r="AE89" s="2"/>
      <c r="AH89" s="2"/>
      <c r="AK89" s="2"/>
      <c r="AN89" s="2"/>
      <c r="AQ89" s="2"/>
      <c r="AT89" s="2"/>
      <c r="AW89" s="2"/>
      <c r="AZ89" s="2"/>
      <c r="BC89" s="2"/>
      <c r="BF89" s="2"/>
      <c r="BI89" s="2"/>
      <c r="BL89" s="2"/>
    </row>
    <row r="90" spans="18:64" x14ac:dyDescent="0.2">
      <c r="R90"/>
      <c r="S90" s="2"/>
      <c r="V90" s="2"/>
      <c r="Y90" s="2"/>
      <c r="AB90" s="2"/>
      <c r="AE90" s="2"/>
      <c r="AH90" s="2"/>
      <c r="AK90" s="2"/>
      <c r="AN90" s="2"/>
      <c r="AQ90" s="2"/>
      <c r="AT90" s="2"/>
      <c r="AW90" s="2"/>
      <c r="AZ90" s="2"/>
      <c r="BC90" s="2"/>
      <c r="BF90" s="2"/>
      <c r="BI90" s="2"/>
      <c r="BL90" s="2"/>
    </row>
    <row r="91" spans="18:64" x14ac:dyDescent="0.2">
      <c r="R91"/>
      <c r="S91" s="2"/>
      <c r="V91" s="2"/>
      <c r="Y91" s="2"/>
      <c r="AB91" s="2"/>
      <c r="AE91" s="2"/>
      <c r="AH91" s="2"/>
      <c r="AK91" s="2"/>
      <c r="AN91" s="2"/>
      <c r="AQ91" s="2"/>
      <c r="AT91" s="2"/>
      <c r="AW91" s="2"/>
      <c r="AZ91" s="2"/>
      <c r="BC91" s="2"/>
      <c r="BF91" s="2"/>
      <c r="BI91" s="2"/>
      <c r="BL91" s="2"/>
    </row>
    <row r="92" spans="18:64" x14ac:dyDescent="0.2">
      <c r="R92"/>
      <c r="S92" s="2"/>
      <c r="V92" s="2"/>
      <c r="Y92" s="2"/>
      <c r="AB92" s="2"/>
      <c r="AE92" s="2"/>
      <c r="AH92" s="2"/>
      <c r="AK92" s="2"/>
      <c r="AN92" s="2"/>
      <c r="AQ92" s="2"/>
      <c r="AT92" s="2"/>
      <c r="AW92" s="2"/>
      <c r="AZ92" s="2"/>
      <c r="BC92" s="2"/>
      <c r="BF92" s="2"/>
      <c r="BI92" s="2"/>
      <c r="BL92" s="2"/>
    </row>
    <row r="93" spans="18:64" x14ac:dyDescent="0.2">
      <c r="R93"/>
      <c r="S93" s="2"/>
      <c r="V93" s="2"/>
      <c r="Y93" s="2"/>
      <c r="AB93" s="2"/>
      <c r="AE93" s="2"/>
      <c r="AH93" s="2"/>
      <c r="AK93" s="2"/>
      <c r="AN93" s="2"/>
      <c r="AQ93" s="2"/>
      <c r="AT93" s="2"/>
      <c r="AW93" s="2"/>
      <c r="AZ93" s="2"/>
      <c r="BC93" s="2"/>
      <c r="BF93" s="2"/>
      <c r="BI93" s="2"/>
      <c r="BL93" s="2"/>
    </row>
    <row r="94" spans="18:64" x14ac:dyDescent="0.2">
      <c r="R94"/>
      <c r="S94" s="2"/>
      <c r="V94" s="2"/>
      <c r="Y94" s="2"/>
      <c r="AB94" s="2"/>
      <c r="AE94" s="2"/>
      <c r="AH94" s="2"/>
      <c r="AK94" s="2"/>
      <c r="AN94" s="2"/>
      <c r="AQ94" s="2"/>
      <c r="AT94" s="2"/>
      <c r="AW94" s="2"/>
      <c r="AZ94" s="2"/>
      <c r="BC94" s="2"/>
      <c r="BF94" s="2"/>
      <c r="BI94" s="2"/>
      <c r="BL94" s="2"/>
    </row>
    <row r="95" spans="18:64" x14ac:dyDescent="0.2">
      <c r="R95"/>
      <c r="S95" s="2"/>
      <c r="V95" s="2"/>
      <c r="Y95" s="2"/>
      <c r="AB95" s="2"/>
      <c r="AE95" s="2"/>
      <c r="AH95" s="2"/>
      <c r="AK95" s="2"/>
      <c r="AN95" s="2"/>
      <c r="AQ95" s="2"/>
      <c r="AT95" s="2"/>
      <c r="AW95" s="2"/>
      <c r="AZ95" s="2"/>
      <c r="BC95" s="2"/>
      <c r="BF95" s="2"/>
      <c r="BI95" s="2"/>
      <c r="BL95" s="2"/>
    </row>
    <row r="96" spans="18:64" x14ac:dyDescent="0.2">
      <c r="R96"/>
      <c r="S96" s="2"/>
      <c r="V96" s="2"/>
      <c r="Y96" s="2"/>
      <c r="AB96" s="2"/>
      <c r="AE96" s="2"/>
      <c r="AH96" s="2"/>
      <c r="AK96" s="2"/>
      <c r="AN96" s="2"/>
      <c r="AQ96" s="2"/>
      <c r="AT96" s="2"/>
      <c r="AW96" s="2"/>
      <c r="AZ96" s="2"/>
      <c r="BC96" s="2"/>
      <c r="BF96" s="2"/>
      <c r="BI96" s="2"/>
      <c r="BL96" s="2"/>
    </row>
    <row r="97" spans="18:64" x14ac:dyDescent="0.2">
      <c r="R97"/>
      <c r="S97" s="2"/>
      <c r="V97" s="2"/>
      <c r="Y97" s="2"/>
      <c r="AB97" s="2"/>
      <c r="AE97" s="2"/>
      <c r="AH97" s="2"/>
      <c r="AK97" s="2"/>
      <c r="AN97" s="2"/>
      <c r="AQ97" s="2"/>
      <c r="AT97" s="2"/>
      <c r="AW97" s="2"/>
      <c r="AZ97" s="2"/>
      <c r="BC97" s="2"/>
      <c r="BF97" s="2"/>
      <c r="BI97" s="2"/>
      <c r="BL97" s="2"/>
    </row>
    <row r="98" spans="18:64" x14ac:dyDescent="0.2">
      <c r="R98"/>
      <c r="S98" s="2"/>
      <c r="V98" s="2"/>
      <c r="Y98" s="2"/>
      <c r="AB98" s="2"/>
      <c r="AE98" s="2"/>
      <c r="AH98" s="2"/>
      <c r="AK98" s="2"/>
      <c r="AN98" s="2"/>
      <c r="AQ98" s="2"/>
      <c r="AT98" s="2"/>
      <c r="AW98" s="2"/>
      <c r="AZ98" s="2"/>
      <c r="BC98" s="2"/>
      <c r="BF98" s="2"/>
      <c r="BI98" s="2"/>
      <c r="BL98" s="2"/>
    </row>
    <row r="99" spans="18:64" x14ac:dyDescent="0.2">
      <c r="R99"/>
      <c r="S99" s="2"/>
      <c r="V99" s="2"/>
      <c r="Y99" s="2"/>
      <c r="AB99" s="2"/>
      <c r="AE99" s="2"/>
      <c r="AH99" s="2"/>
      <c r="AK99" s="2"/>
      <c r="AN99" s="2"/>
      <c r="AQ99" s="2"/>
      <c r="AT99" s="2"/>
      <c r="AW99" s="2"/>
      <c r="AZ99" s="2"/>
      <c r="BC99" s="2"/>
      <c r="BF99" s="2"/>
      <c r="BI99" s="2"/>
      <c r="BL99" s="2"/>
    </row>
    <row r="100" spans="18:64" x14ac:dyDescent="0.2">
      <c r="R100"/>
      <c r="S100" s="2"/>
      <c r="V100" s="2"/>
      <c r="Y100" s="2"/>
      <c r="AB100" s="2"/>
      <c r="AE100" s="2"/>
      <c r="AH100" s="2"/>
      <c r="AK100" s="2"/>
      <c r="AN100" s="2"/>
      <c r="AQ100" s="2"/>
      <c r="AT100" s="2"/>
      <c r="AW100" s="2"/>
      <c r="AZ100" s="2"/>
      <c r="BC100" s="2"/>
      <c r="BF100" s="2"/>
      <c r="BI100" s="2"/>
      <c r="BL100" s="2"/>
    </row>
    <row r="101" spans="18:64" x14ac:dyDescent="0.2">
      <c r="R101"/>
      <c r="S101" s="2"/>
      <c r="V101" s="2"/>
      <c r="Y101" s="2"/>
      <c r="AB101" s="2"/>
      <c r="AE101" s="2"/>
      <c r="AH101" s="2"/>
      <c r="AK101" s="2"/>
      <c r="AN101" s="2"/>
      <c r="AQ101" s="2"/>
      <c r="AT101" s="2"/>
      <c r="AW101" s="2"/>
      <c r="AZ101" s="2"/>
      <c r="BC101" s="2"/>
      <c r="BF101" s="2"/>
      <c r="BI101" s="2"/>
      <c r="BL101" s="2"/>
    </row>
    <row r="102" spans="18:64" x14ac:dyDescent="0.2">
      <c r="R102"/>
      <c r="S102" s="2"/>
      <c r="V102" s="2"/>
      <c r="Y102" s="2"/>
      <c r="AB102" s="2"/>
      <c r="AE102" s="2"/>
      <c r="AH102" s="2"/>
      <c r="AK102" s="2"/>
      <c r="AN102" s="2"/>
      <c r="AQ102" s="2"/>
      <c r="AT102" s="2"/>
      <c r="AW102" s="2"/>
      <c r="AZ102" s="2"/>
      <c r="BC102" s="2"/>
      <c r="BF102" s="2"/>
      <c r="BI102" s="2"/>
      <c r="BL102" s="2"/>
    </row>
    <row r="103" spans="18:64" x14ac:dyDescent="0.2">
      <c r="R103"/>
      <c r="S103" s="2"/>
      <c r="V103" s="2"/>
      <c r="Y103" s="2"/>
      <c r="AB103" s="2"/>
      <c r="AE103" s="2"/>
      <c r="AH103" s="2"/>
      <c r="AK103" s="2"/>
      <c r="AN103" s="2"/>
      <c r="AQ103" s="2"/>
      <c r="AT103" s="2"/>
      <c r="AW103" s="2"/>
      <c r="AZ103" s="2"/>
      <c r="BC103" s="2"/>
      <c r="BF103" s="2"/>
      <c r="BI103" s="2"/>
      <c r="BL103" s="2"/>
    </row>
    <row r="104" spans="18:64" x14ac:dyDescent="0.2">
      <c r="R104"/>
      <c r="S104" s="2"/>
      <c r="V104" s="2"/>
      <c r="Y104" s="2"/>
      <c r="AB104" s="2"/>
      <c r="AE104" s="2"/>
      <c r="AH104" s="2"/>
      <c r="AK104" s="2"/>
      <c r="AN104" s="2"/>
      <c r="AQ104" s="2"/>
      <c r="AT104" s="2"/>
      <c r="AW104" s="2"/>
      <c r="AZ104" s="2"/>
      <c r="BC104" s="2"/>
      <c r="BF104" s="2"/>
      <c r="BI104" s="2"/>
      <c r="BL104" s="2"/>
    </row>
    <row r="105" spans="18:64" x14ac:dyDescent="0.2">
      <c r="R105"/>
      <c r="S105" s="2"/>
      <c r="V105" s="2"/>
      <c r="Y105" s="2"/>
      <c r="AB105" s="2"/>
      <c r="AE105" s="2"/>
      <c r="AH105" s="2"/>
      <c r="AK105" s="2"/>
      <c r="AN105" s="2"/>
      <c r="AQ105" s="2"/>
      <c r="AT105" s="2"/>
      <c r="AW105" s="2"/>
      <c r="AZ105" s="2"/>
      <c r="BC105" s="2"/>
      <c r="BF105" s="2"/>
      <c r="BI105" s="2"/>
      <c r="BL105" s="2"/>
    </row>
    <row r="106" spans="18:64" x14ac:dyDescent="0.2">
      <c r="R106"/>
      <c r="S106" s="2"/>
      <c r="V106" s="2"/>
      <c r="Y106" s="2"/>
      <c r="AB106" s="2"/>
      <c r="AE106" s="2"/>
      <c r="AH106" s="2"/>
      <c r="AK106" s="2"/>
      <c r="AN106" s="2"/>
      <c r="AQ106" s="2"/>
      <c r="AT106" s="2"/>
      <c r="AW106" s="2"/>
      <c r="AZ106" s="2"/>
      <c r="BC106" s="2"/>
      <c r="BF106" s="2"/>
      <c r="BI106" s="2"/>
      <c r="BL106" s="2"/>
    </row>
    <row r="107" spans="18:64" x14ac:dyDescent="0.2">
      <c r="R107"/>
      <c r="S107" s="2"/>
      <c r="V107" s="2"/>
      <c r="Y107" s="2"/>
      <c r="AB107" s="2"/>
      <c r="AE107" s="2"/>
      <c r="AH107" s="2"/>
      <c r="AK107" s="2"/>
      <c r="AN107" s="2"/>
      <c r="AQ107" s="2"/>
      <c r="AT107" s="2"/>
      <c r="AW107" s="2"/>
      <c r="AZ107" s="2"/>
      <c r="BC107" s="2"/>
      <c r="BF107" s="2"/>
      <c r="BI107" s="2"/>
      <c r="BL107" s="2"/>
    </row>
    <row r="108" spans="18:64" x14ac:dyDescent="0.2">
      <c r="R108"/>
      <c r="S108" s="2"/>
      <c r="V108" s="2"/>
      <c r="Y108" s="2"/>
      <c r="AB108" s="2"/>
      <c r="AE108" s="2"/>
      <c r="AH108" s="2"/>
      <c r="AK108" s="2"/>
      <c r="AN108" s="2"/>
      <c r="AQ108" s="2"/>
      <c r="AT108" s="2"/>
      <c r="AW108" s="2"/>
      <c r="AZ108" s="2"/>
      <c r="BC108" s="2"/>
      <c r="BF108" s="2"/>
      <c r="BI108" s="2"/>
      <c r="BL108" s="2"/>
    </row>
    <row r="109" spans="18:64" x14ac:dyDescent="0.2">
      <c r="R109"/>
      <c r="S109" s="2"/>
      <c r="V109" s="2"/>
      <c r="Y109" s="2"/>
      <c r="AB109" s="2"/>
      <c r="AE109" s="2"/>
      <c r="AH109" s="2"/>
      <c r="AK109" s="2"/>
      <c r="AN109" s="2"/>
      <c r="AQ109" s="2"/>
      <c r="AT109" s="2"/>
      <c r="AW109" s="2"/>
      <c r="AZ109" s="2"/>
      <c r="BC109" s="2"/>
      <c r="BF109" s="2"/>
      <c r="BI109" s="2"/>
      <c r="BL109" s="2"/>
    </row>
    <row r="110" spans="18:64" x14ac:dyDescent="0.2">
      <c r="R110"/>
      <c r="S110" s="2"/>
      <c r="V110" s="2"/>
      <c r="Y110" s="2"/>
      <c r="AB110" s="2"/>
      <c r="AE110" s="2"/>
      <c r="AH110" s="2"/>
      <c r="AK110" s="2"/>
      <c r="AN110" s="2"/>
      <c r="AQ110" s="2"/>
      <c r="AT110" s="2"/>
      <c r="AW110" s="2"/>
      <c r="AZ110" s="2"/>
      <c r="BC110" s="2"/>
      <c r="BF110" s="2"/>
      <c r="BI110" s="2"/>
      <c r="BL110" s="2"/>
    </row>
    <row r="111" spans="18:64" x14ac:dyDescent="0.2">
      <c r="R111"/>
      <c r="S111" s="2"/>
      <c r="V111" s="2"/>
      <c r="Y111" s="2"/>
      <c r="AB111" s="2"/>
      <c r="AE111" s="2"/>
      <c r="AH111" s="2"/>
      <c r="AK111" s="2"/>
      <c r="AN111" s="2"/>
      <c r="AQ111" s="2"/>
      <c r="AT111" s="2"/>
      <c r="AW111" s="2"/>
      <c r="AZ111" s="2"/>
      <c r="BC111" s="2"/>
      <c r="BF111" s="2"/>
      <c r="BI111" s="2"/>
      <c r="BL111" s="2"/>
    </row>
    <row r="112" spans="18:64" x14ac:dyDescent="0.2">
      <c r="R112"/>
      <c r="S112" s="2"/>
      <c r="V112" s="2"/>
      <c r="Y112" s="2"/>
      <c r="AB112" s="2"/>
      <c r="AE112" s="2"/>
      <c r="AH112" s="2"/>
      <c r="AK112" s="2"/>
      <c r="AN112" s="2"/>
      <c r="AQ112" s="2"/>
      <c r="AT112" s="2"/>
      <c r="AW112" s="2"/>
      <c r="AZ112" s="2"/>
      <c r="BC112" s="2"/>
      <c r="BF112" s="2"/>
      <c r="BI112" s="2"/>
      <c r="BL112" s="2"/>
    </row>
    <row r="113" spans="18:64" x14ac:dyDescent="0.2">
      <c r="R113"/>
      <c r="S113" s="2"/>
      <c r="V113" s="2"/>
      <c r="Y113" s="2"/>
      <c r="AB113" s="2"/>
      <c r="AE113" s="2"/>
      <c r="AH113" s="2"/>
      <c r="AK113" s="2"/>
      <c r="AN113" s="2"/>
      <c r="AQ113" s="2"/>
      <c r="AT113" s="2"/>
      <c r="AW113" s="2"/>
      <c r="AZ113" s="2"/>
      <c r="BC113" s="2"/>
      <c r="BF113" s="2"/>
      <c r="BI113" s="2"/>
      <c r="BL113" s="2"/>
    </row>
    <row r="114" spans="18:64" x14ac:dyDescent="0.2">
      <c r="R114"/>
      <c r="S114" s="2"/>
      <c r="V114" s="2"/>
      <c r="Y114" s="2"/>
      <c r="AB114" s="2"/>
      <c r="AE114" s="2"/>
      <c r="AH114" s="2"/>
      <c r="AK114" s="2"/>
      <c r="AN114" s="2"/>
      <c r="AQ114" s="2"/>
      <c r="AT114" s="2"/>
      <c r="AW114" s="2"/>
      <c r="AZ114" s="2"/>
      <c r="BC114" s="2"/>
      <c r="BF114" s="2"/>
      <c r="BI114" s="2"/>
      <c r="BL114" s="2"/>
    </row>
    <row r="115" spans="18:64" x14ac:dyDescent="0.2">
      <c r="R115"/>
      <c r="S115" s="2"/>
      <c r="V115" s="2"/>
      <c r="Y115" s="2"/>
      <c r="AB115" s="2"/>
      <c r="AE115" s="2"/>
      <c r="AH115" s="2"/>
      <c r="AK115" s="2"/>
      <c r="AN115" s="2"/>
      <c r="AQ115" s="2"/>
      <c r="AT115" s="2"/>
      <c r="AW115" s="2"/>
      <c r="AZ115" s="2"/>
      <c r="BC115" s="2"/>
      <c r="BF115" s="2"/>
      <c r="BI115" s="2"/>
      <c r="BL115" s="2"/>
    </row>
    <row r="116" spans="18:64" x14ac:dyDescent="0.2">
      <c r="R116"/>
      <c r="S116" s="2"/>
      <c r="V116" s="2"/>
      <c r="Y116" s="2"/>
      <c r="AB116" s="2"/>
      <c r="AE116" s="2"/>
      <c r="AH116" s="2"/>
      <c r="AK116" s="2"/>
      <c r="AN116" s="2"/>
      <c r="AQ116" s="2"/>
      <c r="AT116" s="2"/>
      <c r="AW116" s="2"/>
      <c r="AZ116" s="2"/>
      <c r="BC116" s="2"/>
      <c r="BF116" s="2"/>
      <c r="BI116" s="2"/>
      <c r="BL116" s="2"/>
    </row>
    <row r="117" spans="18:64" x14ac:dyDescent="0.2">
      <c r="R117"/>
      <c r="S117" s="2"/>
      <c r="V117" s="2"/>
      <c r="Y117" s="2"/>
      <c r="AB117" s="2"/>
      <c r="AE117" s="2"/>
      <c r="AH117" s="2"/>
      <c r="AK117" s="2"/>
      <c r="AN117" s="2"/>
      <c r="AQ117" s="2"/>
      <c r="AT117" s="2"/>
      <c r="AW117" s="2"/>
      <c r="AZ117" s="2"/>
      <c r="BC117" s="2"/>
      <c r="BF117" s="2"/>
      <c r="BI117" s="2"/>
      <c r="BL117" s="2"/>
    </row>
    <row r="118" spans="18:64" x14ac:dyDescent="0.2">
      <c r="R118"/>
      <c r="S118" s="2"/>
      <c r="V118" s="2"/>
      <c r="Y118" s="2"/>
      <c r="AB118" s="2"/>
      <c r="AE118" s="2"/>
      <c r="AH118" s="2"/>
      <c r="AK118" s="2"/>
      <c r="AN118" s="2"/>
      <c r="AQ118" s="2"/>
      <c r="AT118" s="2"/>
      <c r="AW118" s="2"/>
      <c r="AZ118" s="2"/>
      <c r="BC118" s="2"/>
      <c r="BF118" s="2"/>
      <c r="BI118" s="2"/>
      <c r="BL118" s="2"/>
    </row>
    <row r="119" spans="18:64" x14ac:dyDescent="0.2">
      <c r="R119"/>
      <c r="S119" s="2"/>
      <c r="V119" s="2"/>
      <c r="Y119" s="2"/>
      <c r="AB119" s="2"/>
      <c r="AE119" s="2"/>
      <c r="AH119" s="2"/>
      <c r="AK119" s="2"/>
      <c r="AN119" s="2"/>
      <c r="AQ119" s="2"/>
      <c r="AT119" s="2"/>
      <c r="AW119" s="2"/>
      <c r="AZ119" s="2"/>
      <c r="BC119" s="2"/>
      <c r="BF119" s="2"/>
      <c r="BI119" s="2"/>
      <c r="BL119" s="2"/>
    </row>
    <row r="120" spans="18:64" x14ac:dyDescent="0.2">
      <c r="R120"/>
      <c r="S120" s="2"/>
      <c r="V120" s="2"/>
      <c r="Y120" s="2"/>
      <c r="AB120" s="2"/>
      <c r="AE120" s="2"/>
      <c r="AH120" s="2"/>
      <c r="AK120" s="2"/>
      <c r="AN120" s="2"/>
      <c r="AQ120" s="2"/>
      <c r="AT120" s="2"/>
      <c r="AW120" s="2"/>
      <c r="AZ120" s="2"/>
      <c r="BC120" s="2"/>
      <c r="BF120" s="2"/>
      <c r="BI120" s="2"/>
      <c r="BL120" s="2"/>
    </row>
    <row r="121" spans="18:64" x14ac:dyDescent="0.2">
      <c r="R121"/>
      <c r="S121" s="2"/>
      <c r="V121" s="2"/>
      <c r="Y121" s="2"/>
      <c r="AB121" s="2"/>
      <c r="AE121" s="2"/>
      <c r="AH121" s="2"/>
      <c r="AK121" s="2"/>
      <c r="AN121" s="2"/>
      <c r="AQ121" s="2"/>
      <c r="AT121" s="2"/>
      <c r="AW121" s="2"/>
      <c r="AZ121" s="2"/>
      <c r="BC121" s="2"/>
      <c r="BF121" s="2"/>
      <c r="BI121" s="2"/>
      <c r="BL121" s="2"/>
    </row>
    <row r="122" spans="18:64" x14ac:dyDescent="0.2">
      <c r="R122"/>
      <c r="S122" s="2"/>
      <c r="V122" s="2"/>
      <c r="Y122" s="2"/>
      <c r="AB122" s="2"/>
      <c r="AE122" s="2"/>
      <c r="AH122" s="2"/>
      <c r="AK122" s="2"/>
      <c r="AN122" s="2"/>
      <c r="AQ122" s="2"/>
      <c r="AT122" s="2"/>
      <c r="AW122" s="2"/>
      <c r="AZ122" s="2"/>
      <c r="BC122" s="2"/>
      <c r="BF122" s="2"/>
      <c r="BI122" s="2"/>
      <c r="BL122" s="2"/>
    </row>
    <row r="123" spans="18:64" x14ac:dyDescent="0.2">
      <c r="R123"/>
      <c r="S123" s="2"/>
      <c r="V123" s="2"/>
      <c r="Y123" s="2"/>
      <c r="AB123" s="2"/>
      <c r="AE123" s="2"/>
      <c r="AH123" s="2"/>
      <c r="AK123" s="2"/>
      <c r="AN123" s="2"/>
      <c r="AQ123" s="2"/>
      <c r="AT123" s="2"/>
      <c r="AW123" s="2"/>
      <c r="AZ123" s="2"/>
      <c r="BC123" s="2"/>
      <c r="BF123" s="2"/>
      <c r="BI123" s="2"/>
      <c r="BL123" s="2"/>
    </row>
    <row r="124" spans="18:64" x14ac:dyDescent="0.2">
      <c r="R124"/>
      <c r="S124" s="2"/>
      <c r="V124" s="2"/>
      <c r="Y124" s="2"/>
      <c r="AB124" s="2"/>
      <c r="AE124" s="2"/>
      <c r="AH124" s="2"/>
      <c r="AK124" s="2"/>
      <c r="AN124" s="2"/>
      <c r="AQ124" s="2"/>
      <c r="AT124" s="2"/>
      <c r="AW124" s="2"/>
      <c r="AZ124" s="2"/>
      <c r="BC124" s="2"/>
      <c r="BF124" s="2"/>
      <c r="BI124" s="2"/>
      <c r="BL124" s="2"/>
    </row>
    <row r="125" spans="18:64" x14ac:dyDescent="0.2">
      <c r="R125"/>
      <c r="S125" s="2"/>
      <c r="V125" s="2"/>
      <c r="Y125" s="2"/>
      <c r="AB125" s="2"/>
      <c r="AE125" s="2"/>
      <c r="AH125" s="2"/>
      <c r="AK125" s="2"/>
      <c r="AN125" s="2"/>
      <c r="AQ125" s="2"/>
      <c r="AT125" s="2"/>
      <c r="AW125" s="2"/>
      <c r="AZ125" s="2"/>
      <c r="BC125" s="2"/>
      <c r="BF125" s="2"/>
      <c r="BI125" s="2"/>
      <c r="BL125" s="2"/>
    </row>
    <row r="126" spans="18:64" x14ac:dyDescent="0.2">
      <c r="R126"/>
      <c r="S126" s="2"/>
      <c r="V126" s="2"/>
      <c r="Y126" s="2"/>
      <c r="AB126" s="2"/>
      <c r="AE126" s="2"/>
      <c r="AH126" s="2"/>
      <c r="AK126" s="2"/>
      <c r="AN126" s="2"/>
      <c r="AQ126" s="2"/>
      <c r="AT126" s="2"/>
      <c r="AW126" s="2"/>
      <c r="AZ126" s="2"/>
      <c r="BC126" s="2"/>
      <c r="BF126" s="2"/>
      <c r="BI126" s="2"/>
      <c r="BL126" s="2"/>
    </row>
    <row r="127" spans="18:64" x14ac:dyDescent="0.2">
      <c r="R127"/>
      <c r="S127" s="2"/>
      <c r="V127" s="2"/>
      <c r="Y127" s="2"/>
      <c r="AB127" s="2"/>
      <c r="AE127" s="2"/>
      <c r="AH127" s="2"/>
      <c r="AK127" s="2"/>
      <c r="AN127" s="2"/>
      <c r="AQ127" s="2"/>
      <c r="AT127" s="2"/>
      <c r="AW127" s="2"/>
      <c r="AZ127" s="2"/>
      <c r="BC127" s="2"/>
      <c r="BF127" s="2"/>
      <c r="BI127" s="2"/>
      <c r="BL127" s="2"/>
    </row>
    <row r="128" spans="18:64" x14ac:dyDescent="0.2">
      <c r="R128"/>
      <c r="S128" s="2"/>
      <c r="V128" s="2"/>
      <c r="Y128" s="2"/>
      <c r="AB128" s="2"/>
      <c r="AE128" s="2"/>
      <c r="AH128" s="2"/>
      <c r="AK128" s="2"/>
      <c r="AN128" s="2"/>
      <c r="AQ128" s="2"/>
      <c r="AT128" s="2"/>
      <c r="AW128" s="2"/>
      <c r="AZ128" s="2"/>
      <c r="BC128" s="2"/>
      <c r="BF128" s="2"/>
      <c r="BI128" s="2"/>
      <c r="BL128" s="2"/>
    </row>
    <row r="129" spans="18:64" x14ac:dyDescent="0.2">
      <c r="R129"/>
      <c r="S129" s="2"/>
      <c r="V129" s="2"/>
      <c r="Y129" s="2"/>
      <c r="AB129" s="2"/>
      <c r="AE129" s="2"/>
      <c r="AH129" s="2"/>
      <c r="AK129" s="2"/>
      <c r="AN129" s="2"/>
      <c r="AQ129" s="2"/>
      <c r="AT129" s="2"/>
      <c r="AW129" s="2"/>
      <c r="AZ129" s="2"/>
      <c r="BC129" s="2"/>
      <c r="BF129" s="2"/>
      <c r="BI129" s="2"/>
      <c r="BL129" s="2"/>
    </row>
    <row r="130" spans="18:64" x14ac:dyDescent="0.2">
      <c r="R130"/>
      <c r="S130" s="2"/>
      <c r="V130" s="2"/>
      <c r="Y130" s="2"/>
      <c r="AB130" s="2"/>
      <c r="AE130" s="2"/>
      <c r="AH130" s="2"/>
      <c r="AK130" s="2"/>
      <c r="AN130" s="2"/>
      <c r="AQ130" s="2"/>
      <c r="AT130" s="2"/>
      <c r="AW130" s="2"/>
      <c r="AZ130" s="2"/>
      <c r="BC130" s="2"/>
      <c r="BF130" s="2"/>
      <c r="BI130" s="2"/>
      <c r="BL130" s="2"/>
    </row>
    <row r="131" spans="18:64" x14ac:dyDescent="0.2">
      <c r="R131"/>
      <c r="S131" s="2"/>
      <c r="V131" s="2"/>
      <c r="Y131" s="2"/>
      <c r="AB131" s="2"/>
      <c r="AE131" s="2"/>
      <c r="AH131" s="2"/>
      <c r="AK131" s="2"/>
      <c r="AN131" s="2"/>
      <c r="AQ131" s="2"/>
      <c r="AT131" s="2"/>
      <c r="AW131" s="2"/>
      <c r="AZ131" s="2"/>
      <c r="BC131" s="2"/>
      <c r="BF131" s="2"/>
      <c r="BI131" s="2"/>
      <c r="BL131" s="2"/>
    </row>
    <row r="132" spans="18:64" x14ac:dyDescent="0.2">
      <c r="R132"/>
      <c r="S132" s="2"/>
      <c r="V132" s="2"/>
      <c r="Y132" s="2"/>
      <c r="AB132" s="2"/>
      <c r="AE132" s="2"/>
      <c r="AH132" s="2"/>
      <c r="AK132" s="2"/>
      <c r="AN132" s="2"/>
      <c r="AQ132" s="2"/>
      <c r="AT132" s="2"/>
      <c r="AW132" s="2"/>
      <c r="AZ132" s="2"/>
      <c r="BC132" s="2"/>
      <c r="BF132" s="2"/>
      <c r="BI132" s="2"/>
      <c r="BL132" s="2"/>
    </row>
    <row r="133" spans="18:64" x14ac:dyDescent="0.2">
      <c r="R133"/>
      <c r="S133" s="2"/>
      <c r="V133" s="2"/>
      <c r="Y133" s="2"/>
      <c r="AB133" s="2"/>
      <c r="AE133" s="2"/>
      <c r="AH133" s="2"/>
      <c r="AK133" s="2"/>
      <c r="AN133" s="2"/>
      <c r="AQ133" s="2"/>
      <c r="AT133" s="2"/>
      <c r="AW133" s="2"/>
      <c r="AZ133" s="2"/>
      <c r="BC133" s="2"/>
      <c r="BF133" s="2"/>
      <c r="BI133" s="2"/>
      <c r="BL133" s="2"/>
    </row>
  </sheetData>
  <autoFilter ref="B6:Q18" xr:uid="{00000000-0009-0000-0000-000012000000}"/>
  <mergeCells count="6">
    <mergeCell ref="A1:Q1"/>
    <mergeCell ref="X1:AG1"/>
    <mergeCell ref="A2:Q2"/>
    <mergeCell ref="A3:Q3"/>
    <mergeCell ref="A5:Q5"/>
    <mergeCell ref="A4:Q4"/>
  </mergeCells>
  <hyperlinks>
    <hyperlink ref="C14" r:id="rId1" xr:uid="{9B38388D-171D-4EBB-964C-1F927E9AD8A2}"/>
    <hyperlink ref="C15" r:id="rId2" xr:uid="{D3062384-85B6-470F-8212-A36C3194F686}"/>
    <hyperlink ref="C16" r:id="rId3" xr:uid="{61B4504B-F2E7-4536-B80A-BD7070CA8FDB}"/>
    <hyperlink ref="C9" r:id="rId4" xr:uid="{8086D9BA-488F-408D-90F3-A82C52D0DEB1}"/>
    <hyperlink ref="C7" r:id="rId5" xr:uid="{B6CC5FFF-597E-43EE-B1A6-63F0933AD3C2}"/>
    <hyperlink ref="C8" r:id="rId6" xr:uid="{6F1EA854-A50F-48B6-AA8B-3ECD6435AD4D}"/>
    <hyperlink ref="C10" r:id="rId7" xr:uid="{4A24322E-5786-4869-B506-D94995A9F6EE}"/>
    <hyperlink ref="C11" r:id="rId8" xr:uid="{7B42D496-AD76-4F30-8CA1-C7AC04DADA3C}"/>
    <hyperlink ref="C12" r:id="rId9" xr:uid="{6BA7A453-6CA5-4078-A2DA-846377E9D23B}"/>
  </hyperlinks>
  <printOptions horizontalCentered="1"/>
  <pageMargins left="0.39370078740157483" right="0" top="0.39370078740157483" bottom="0.39370078740157483" header="0" footer="0"/>
  <pageSetup paperSize="5" scale="46" orientation="landscape" r:id="rId10"/>
  <headerFooter alignWithMargins="0">
    <oddFooter>Página &amp;P de &amp;N</oddFooter>
  </headerFooter>
  <drawing r:id="rId1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6" tint="-0.249977111117893"/>
  </sheetPr>
  <dimension ref="A1:AQ139"/>
  <sheetViews>
    <sheetView view="pageBreakPreview" zoomScale="70" zoomScaleNormal="55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J124" sqref="CI124:CJ125"/>
    </sheetView>
  </sheetViews>
  <sheetFormatPr baseColWidth="10" defaultRowHeight="12.75" x14ac:dyDescent="0.2"/>
  <cols>
    <col min="1" max="1" width="18.5703125" customWidth="1"/>
    <col min="2" max="2" width="13.5703125" style="2" bestFit="1" customWidth="1"/>
    <col min="3" max="3" width="31.5703125" bestFit="1" customWidth="1"/>
    <col min="4" max="4" width="32.5703125" style="4" customWidth="1"/>
    <col min="5" max="5" width="28.85546875" style="4" customWidth="1"/>
    <col min="6" max="6" width="18.7109375" style="1" customWidth="1"/>
    <col min="7" max="7" width="23" style="1" customWidth="1"/>
    <col min="8" max="8" width="28.42578125" style="1" customWidth="1"/>
    <col min="9" max="9" width="14.42578125" style="1" bestFit="1" customWidth="1"/>
    <col min="10" max="10" width="11.140625" style="1" bestFit="1" customWidth="1"/>
    <col min="11" max="11" width="16.42578125" bestFit="1" customWidth="1"/>
    <col min="12" max="12" width="20.7109375" style="5" bestFit="1" customWidth="1"/>
    <col min="13" max="13" width="13" style="3" bestFit="1" customWidth="1"/>
    <col min="14" max="14" width="13.85546875" bestFit="1" customWidth="1"/>
    <col min="15" max="15" width="14.28515625" style="1" bestFit="1" customWidth="1"/>
    <col min="16" max="16" width="17.85546875" style="1" customWidth="1"/>
    <col min="17" max="17" width="23.7109375" style="6" customWidth="1"/>
    <col min="18" max="18" width="23" style="6" customWidth="1"/>
    <col min="19" max="19" width="8.7109375" customWidth="1"/>
    <col min="21" max="21" width="12.85546875" customWidth="1"/>
    <col min="24" max="24" width="12.85546875" customWidth="1"/>
  </cols>
  <sheetData>
    <row r="1" spans="1:43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2"/>
      <c r="U1" s="4"/>
      <c r="V1" s="4"/>
      <c r="W1" s="1"/>
      <c r="X1" s="1"/>
      <c r="Z1" s="2"/>
      <c r="AB1" s="4"/>
      <c r="AC1" s="4"/>
      <c r="AD1" s="1"/>
      <c r="AE1" s="1"/>
      <c r="AG1" s="2"/>
      <c r="AI1" s="4"/>
      <c r="AJ1" s="4"/>
      <c r="AK1" s="1"/>
      <c r="AL1" s="1"/>
      <c r="AN1" s="2"/>
      <c r="AP1" s="4"/>
      <c r="AQ1" s="4"/>
    </row>
    <row r="2" spans="1:43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2"/>
      <c r="U2" s="4"/>
      <c r="V2" s="4"/>
      <c r="W2" s="1"/>
      <c r="X2" s="1"/>
      <c r="Z2" s="2"/>
      <c r="AB2" s="4"/>
      <c r="AC2" s="4"/>
      <c r="AD2" s="1"/>
      <c r="AE2" s="1"/>
      <c r="AG2" s="2"/>
      <c r="AI2" s="4"/>
      <c r="AJ2" s="4"/>
      <c r="AK2" s="1"/>
      <c r="AL2" s="1"/>
      <c r="AN2" s="2"/>
      <c r="AP2" s="4"/>
      <c r="AQ2" s="4"/>
    </row>
    <row r="3" spans="1:43" ht="20.25" x14ac:dyDescent="0.3">
      <c r="A3" s="378" t="s">
        <v>3062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2"/>
      <c r="U3" s="4"/>
      <c r="V3" s="4"/>
      <c r="W3" s="1"/>
      <c r="X3" s="1"/>
      <c r="Z3" s="2"/>
      <c r="AB3" s="4"/>
      <c r="AC3" s="4"/>
      <c r="AD3" s="1"/>
      <c r="AE3" s="1"/>
      <c r="AG3" s="2"/>
      <c r="AI3" s="4"/>
      <c r="AJ3" s="4"/>
      <c r="AK3" s="1"/>
      <c r="AL3" s="1"/>
      <c r="AN3" s="2"/>
      <c r="AP3" s="4"/>
      <c r="AQ3" s="4"/>
    </row>
    <row r="4" spans="1:43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2"/>
      <c r="U4" s="4"/>
      <c r="V4" s="4"/>
      <c r="W4" s="1"/>
      <c r="X4" s="1"/>
      <c r="Z4" s="2"/>
      <c r="AB4" s="4"/>
      <c r="AC4" s="4"/>
      <c r="AD4" s="1"/>
      <c r="AE4" s="1"/>
      <c r="AG4" s="2"/>
      <c r="AI4" s="4"/>
      <c r="AJ4" s="4"/>
      <c r="AK4" s="1"/>
      <c r="AL4" s="1"/>
      <c r="AN4" s="2"/>
      <c r="AP4" s="4"/>
      <c r="AQ4" s="4"/>
    </row>
    <row r="5" spans="1:43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2"/>
      <c r="T5"/>
      <c r="U5" s="4"/>
      <c r="V5" s="4"/>
      <c r="W5" s="1"/>
      <c r="X5" s="1"/>
      <c r="Y5"/>
      <c r="Z5" s="2"/>
      <c r="AA5"/>
      <c r="AB5" s="4"/>
      <c r="AC5" s="4"/>
      <c r="AD5" s="1"/>
      <c r="AE5" s="1"/>
      <c r="AF5"/>
      <c r="AG5" s="2"/>
      <c r="AH5"/>
      <c r="AI5" s="4"/>
      <c r="AJ5" s="4"/>
      <c r="AK5" s="1"/>
      <c r="AL5" s="1"/>
      <c r="AM5"/>
      <c r="AN5" s="2"/>
      <c r="AO5"/>
      <c r="AP5" s="4"/>
      <c r="AQ5" s="4"/>
    </row>
    <row r="6" spans="1:43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2"/>
      <c r="U6" s="4"/>
      <c r="V6" s="4"/>
      <c r="W6" s="1"/>
      <c r="X6" s="1"/>
      <c r="Z6" s="2"/>
      <c r="AB6" s="4"/>
      <c r="AC6" s="4"/>
      <c r="AD6" s="1"/>
      <c r="AE6" s="1"/>
      <c r="AG6" s="2"/>
      <c r="AI6" s="4"/>
      <c r="AJ6" s="4"/>
      <c r="AK6" s="1"/>
      <c r="AL6" s="1"/>
      <c r="AN6" s="2"/>
      <c r="AP6" s="4"/>
      <c r="AQ6" s="4"/>
    </row>
    <row r="7" spans="1:43" ht="42.75" x14ac:dyDescent="0.2">
      <c r="A7" s="110">
        <v>5111</v>
      </c>
      <c r="B7" s="111">
        <v>1</v>
      </c>
      <c r="C7" s="153" t="s">
        <v>950</v>
      </c>
      <c r="D7" s="110" t="s">
        <v>133</v>
      </c>
      <c r="E7" s="110" t="s">
        <v>2345</v>
      </c>
      <c r="F7" s="110"/>
      <c r="G7" s="110"/>
      <c r="H7" s="110"/>
      <c r="I7" s="110" t="s">
        <v>516</v>
      </c>
      <c r="J7" s="110">
        <v>0</v>
      </c>
      <c r="K7" s="110">
        <v>0</v>
      </c>
      <c r="L7" s="110"/>
      <c r="M7" s="113"/>
      <c r="N7" s="112">
        <v>35795</v>
      </c>
      <c r="O7" s="115">
        <v>590</v>
      </c>
      <c r="P7" s="110" t="s">
        <v>363</v>
      </c>
      <c r="Q7" s="110" t="s">
        <v>2307</v>
      </c>
      <c r="R7"/>
      <c r="S7" s="2"/>
      <c r="U7" s="4"/>
      <c r="V7" s="4"/>
      <c r="W7" s="1"/>
      <c r="X7" s="1"/>
      <c r="Z7" s="2"/>
      <c r="AB7" s="4"/>
      <c r="AC7" s="4"/>
      <c r="AD7" s="1"/>
      <c r="AE7" s="1"/>
      <c r="AG7" s="2"/>
      <c r="AI7" s="4"/>
      <c r="AJ7" s="4"/>
      <c r="AK7" s="1"/>
      <c r="AL7" s="1"/>
      <c r="AN7" s="2"/>
      <c r="AP7" s="4"/>
      <c r="AQ7" s="4"/>
    </row>
    <row r="8" spans="1:43" ht="85.5" x14ac:dyDescent="0.2">
      <c r="A8" s="110">
        <v>5111</v>
      </c>
      <c r="B8" s="111">
        <v>2</v>
      </c>
      <c r="C8" s="153" t="s">
        <v>1277</v>
      </c>
      <c r="D8" s="110" t="s">
        <v>499</v>
      </c>
      <c r="E8" s="110" t="s">
        <v>2345</v>
      </c>
      <c r="F8" s="110"/>
      <c r="G8" s="110"/>
      <c r="H8" s="110"/>
      <c r="I8" s="110" t="s">
        <v>196</v>
      </c>
      <c r="J8" s="110">
        <v>0</v>
      </c>
      <c r="K8" s="110">
        <v>0</v>
      </c>
      <c r="L8" s="110"/>
      <c r="M8" s="113"/>
      <c r="N8" s="112">
        <v>35795</v>
      </c>
      <c r="O8" s="115">
        <v>558</v>
      </c>
      <c r="P8" s="110" t="s">
        <v>363</v>
      </c>
      <c r="Q8" s="110" t="s">
        <v>2307</v>
      </c>
      <c r="R8"/>
      <c r="S8" s="2"/>
      <c r="U8" s="4"/>
      <c r="V8" s="4"/>
      <c r="W8" s="1"/>
      <c r="X8" s="1"/>
      <c r="Z8" s="2"/>
      <c r="AB8" s="4"/>
      <c r="AC8" s="4"/>
      <c r="AD8" s="1"/>
      <c r="AE8" s="1"/>
      <c r="AG8" s="2"/>
      <c r="AI8" s="4"/>
      <c r="AJ8" s="4"/>
      <c r="AK8" s="1"/>
      <c r="AL8" s="1"/>
      <c r="AN8" s="2"/>
      <c r="AP8" s="4"/>
      <c r="AQ8" s="4"/>
    </row>
    <row r="9" spans="1:43" ht="75" customHeight="1" x14ac:dyDescent="0.2">
      <c r="A9" s="110">
        <v>5111</v>
      </c>
      <c r="B9" s="111">
        <v>3</v>
      </c>
      <c r="C9" s="153" t="s">
        <v>1270</v>
      </c>
      <c r="D9" s="110" t="s">
        <v>495</v>
      </c>
      <c r="E9" s="110" t="s">
        <v>2345</v>
      </c>
      <c r="F9" s="110" t="s">
        <v>552</v>
      </c>
      <c r="G9" s="110"/>
      <c r="H9" s="110"/>
      <c r="I9" s="110" t="s">
        <v>428</v>
      </c>
      <c r="J9" s="110">
        <v>5360</v>
      </c>
      <c r="K9" s="110">
        <v>3622</v>
      </c>
      <c r="L9" s="110" t="s">
        <v>124</v>
      </c>
      <c r="M9" s="113" t="s">
        <v>235</v>
      </c>
      <c r="N9" s="112">
        <v>38574</v>
      </c>
      <c r="O9" s="115">
        <v>2909.5</v>
      </c>
      <c r="P9" s="110" t="s">
        <v>363</v>
      </c>
      <c r="Q9" s="110" t="s">
        <v>2307</v>
      </c>
      <c r="R9"/>
      <c r="S9" s="2"/>
      <c r="U9" s="4"/>
      <c r="V9" s="4"/>
      <c r="W9" s="1"/>
      <c r="X9" s="1"/>
      <c r="Z9" s="2"/>
      <c r="AB9" s="4"/>
      <c r="AC9" s="4"/>
      <c r="AD9" s="1"/>
      <c r="AE9" s="1"/>
      <c r="AG9" s="2"/>
      <c r="AI9" s="4"/>
      <c r="AJ9" s="4"/>
      <c r="AK9" s="1"/>
      <c r="AL9" s="1"/>
      <c r="AN9" s="2"/>
      <c r="AP9" s="4"/>
      <c r="AQ9" s="4"/>
    </row>
    <row r="10" spans="1:43" ht="71.25" x14ac:dyDescent="0.2">
      <c r="A10" s="110">
        <v>5111</v>
      </c>
      <c r="B10" s="111">
        <v>4</v>
      </c>
      <c r="C10" s="153" t="s">
        <v>1274</v>
      </c>
      <c r="D10" s="110" t="s">
        <v>511</v>
      </c>
      <c r="E10" s="110" t="s">
        <v>2345</v>
      </c>
      <c r="F10" s="110" t="s">
        <v>552</v>
      </c>
      <c r="G10" s="110" t="s">
        <v>236</v>
      </c>
      <c r="H10" s="110"/>
      <c r="I10" s="110" t="s">
        <v>593</v>
      </c>
      <c r="J10" s="110">
        <v>5360</v>
      </c>
      <c r="K10" s="110">
        <v>3622</v>
      </c>
      <c r="L10" s="110" t="s">
        <v>124</v>
      </c>
      <c r="M10" s="113" t="s">
        <v>235</v>
      </c>
      <c r="N10" s="112">
        <v>38574</v>
      </c>
      <c r="O10" s="115">
        <v>2443.75</v>
      </c>
      <c r="P10" s="110" t="s">
        <v>363</v>
      </c>
      <c r="Q10" s="110" t="s">
        <v>2307</v>
      </c>
      <c r="R10"/>
      <c r="S10" s="2"/>
      <c r="U10" s="4"/>
      <c r="V10" s="4"/>
      <c r="W10" s="1"/>
      <c r="X10" s="1"/>
      <c r="Z10" s="2"/>
      <c r="AB10" s="4"/>
      <c r="AC10" s="4"/>
      <c r="AD10" s="1"/>
      <c r="AE10" s="1"/>
      <c r="AG10" s="2"/>
      <c r="AI10" s="4"/>
      <c r="AJ10" s="4"/>
      <c r="AK10" s="1"/>
      <c r="AL10" s="1"/>
      <c r="AN10" s="2"/>
      <c r="AP10" s="4"/>
      <c r="AQ10" s="4"/>
    </row>
    <row r="11" spans="1:43" ht="71.25" x14ac:dyDescent="0.2">
      <c r="A11" s="110">
        <v>5111</v>
      </c>
      <c r="B11" s="111">
        <v>5</v>
      </c>
      <c r="C11" s="153" t="s">
        <v>1273</v>
      </c>
      <c r="D11" s="110" t="s">
        <v>512</v>
      </c>
      <c r="E11" s="110" t="s">
        <v>2346</v>
      </c>
      <c r="F11" s="110"/>
      <c r="G11" s="110"/>
      <c r="H11" s="110"/>
      <c r="I11" s="110" t="s">
        <v>649</v>
      </c>
      <c r="J11" s="110">
        <v>8462</v>
      </c>
      <c r="K11" s="110">
        <v>965</v>
      </c>
      <c r="L11" s="110" t="s">
        <v>69</v>
      </c>
      <c r="M11" s="113" t="s">
        <v>2159</v>
      </c>
      <c r="N11" s="112">
        <v>39433</v>
      </c>
      <c r="O11" s="115">
        <v>3795</v>
      </c>
      <c r="P11" s="110" t="s">
        <v>363</v>
      </c>
      <c r="Q11" s="110" t="s">
        <v>2307</v>
      </c>
      <c r="R11"/>
      <c r="S11" s="2"/>
      <c r="U11" s="4"/>
      <c r="V11" s="4"/>
      <c r="W11" s="1"/>
      <c r="X11" s="1"/>
      <c r="Z11" s="2"/>
      <c r="AB11" s="4"/>
      <c r="AC11" s="4"/>
      <c r="AD11" s="1"/>
      <c r="AE11" s="1"/>
      <c r="AG11" s="2"/>
      <c r="AI11" s="4"/>
      <c r="AJ11" s="4"/>
      <c r="AK11" s="1"/>
      <c r="AL11" s="1"/>
      <c r="AN11" s="2"/>
      <c r="AP11" s="4"/>
      <c r="AQ11" s="4"/>
    </row>
    <row r="12" spans="1:43" ht="75" customHeight="1" x14ac:dyDescent="0.2">
      <c r="A12" s="110">
        <v>5151</v>
      </c>
      <c r="B12" s="111">
        <v>6</v>
      </c>
      <c r="C12" s="153" t="s">
        <v>1883</v>
      </c>
      <c r="D12" s="110" t="s">
        <v>1896</v>
      </c>
      <c r="E12" s="110" t="s">
        <v>2345</v>
      </c>
      <c r="F12" s="110" t="s">
        <v>1861</v>
      </c>
      <c r="G12" s="110" t="s">
        <v>1862</v>
      </c>
      <c r="H12" s="110" t="s">
        <v>1884</v>
      </c>
      <c r="I12" s="110" t="s">
        <v>92</v>
      </c>
      <c r="J12" s="110">
        <v>1678</v>
      </c>
      <c r="K12" s="110">
        <v>162106</v>
      </c>
      <c r="L12" s="110" t="s">
        <v>1863</v>
      </c>
      <c r="M12" s="113" t="s">
        <v>2308</v>
      </c>
      <c r="N12" s="112">
        <v>41380</v>
      </c>
      <c r="O12" s="115">
        <v>7783.6</v>
      </c>
      <c r="P12" s="110" t="s">
        <v>2158</v>
      </c>
      <c r="Q12" s="110" t="s">
        <v>2307</v>
      </c>
      <c r="R12"/>
      <c r="S12" s="2"/>
      <c r="U12" s="4"/>
      <c r="V12" s="4"/>
      <c r="W12" s="1"/>
      <c r="X12" s="1"/>
      <c r="Z12" s="2"/>
      <c r="AB12" s="4"/>
      <c r="AC12" s="4"/>
      <c r="AD12" s="1"/>
      <c r="AE12" s="1"/>
      <c r="AG12" s="2"/>
      <c r="AI12" s="4"/>
      <c r="AJ12" s="4"/>
      <c r="AK12" s="1"/>
      <c r="AL12" s="1"/>
      <c r="AN12" s="2"/>
      <c r="AP12" s="4"/>
      <c r="AQ12" s="4"/>
    </row>
    <row r="13" spans="1:43" s="79" customFormat="1" ht="60" customHeight="1" x14ac:dyDescent="0.2">
      <c r="A13" s="110">
        <v>51501</v>
      </c>
      <c r="B13" s="111">
        <v>7</v>
      </c>
      <c r="C13" s="153" t="s">
        <v>4077</v>
      </c>
      <c r="D13" s="110" t="s">
        <v>4078</v>
      </c>
      <c r="E13" s="110" t="s">
        <v>3958</v>
      </c>
      <c r="F13" s="110" t="s">
        <v>4079</v>
      </c>
      <c r="G13" s="110" t="s">
        <v>4004</v>
      </c>
      <c r="H13" s="110" t="s">
        <v>4080</v>
      </c>
      <c r="I13" s="110" t="s">
        <v>583</v>
      </c>
      <c r="J13" s="110"/>
      <c r="K13" s="110"/>
      <c r="L13" s="110" t="s">
        <v>3874</v>
      </c>
      <c r="M13" s="113" t="s">
        <v>4075</v>
      </c>
      <c r="N13" s="112">
        <v>43557</v>
      </c>
      <c r="O13" s="115">
        <v>14743.6</v>
      </c>
      <c r="P13" s="110" t="s">
        <v>28</v>
      </c>
      <c r="Q13" s="110" t="s">
        <v>2307</v>
      </c>
      <c r="R13"/>
      <c r="S13" s="2"/>
      <c r="T13"/>
      <c r="U13" s="4"/>
      <c r="V13" s="4"/>
      <c r="W13" s="1"/>
      <c r="X13" s="1"/>
      <c r="Y13"/>
      <c r="Z13" s="2"/>
      <c r="AA13"/>
      <c r="AB13" s="4"/>
      <c r="AC13" s="4"/>
      <c r="AD13" s="1"/>
      <c r="AE13" s="1"/>
      <c r="AF13"/>
      <c r="AG13" s="2"/>
      <c r="AH13"/>
      <c r="AI13" s="4"/>
      <c r="AJ13" s="4"/>
      <c r="AK13" s="1"/>
      <c r="AL13" s="1"/>
      <c r="AM13"/>
      <c r="AN13" s="2"/>
      <c r="AO13"/>
      <c r="AP13" s="4"/>
      <c r="AQ13" s="4"/>
    </row>
    <row r="14" spans="1:43" s="79" customFormat="1" ht="42.75" x14ac:dyDescent="0.2">
      <c r="A14" s="110">
        <v>51501</v>
      </c>
      <c r="B14" s="111">
        <v>8</v>
      </c>
      <c r="C14" s="153" t="s">
        <v>4236</v>
      </c>
      <c r="D14" s="110" t="s">
        <v>4237</v>
      </c>
      <c r="E14" s="110" t="s">
        <v>2345</v>
      </c>
      <c r="F14" s="110" t="s">
        <v>4238</v>
      </c>
      <c r="G14" s="110" t="s">
        <v>4239</v>
      </c>
      <c r="H14" s="110" t="s">
        <v>4240</v>
      </c>
      <c r="I14" s="110" t="s">
        <v>583</v>
      </c>
      <c r="J14" s="110"/>
      <c r="K14" s="110"/>
      <c r="L14" s="110" t="s">
        <v>3968</v>
      </c>
      <c r="M14" s="113" t="s">
        <v>4241</v>
      </c>
      <c r="N14" s="112">
        <v>43649</v>
      </c>
      <c r="O14" s="115">
        <v>6643.32</v>
      </c>
      <c r="P14" s="110" t="s">
        <v>28</v>
      </c>
      <c r="Q14" s="110" t="s">
        <v>2307</v>
      </c>
      <c r="R14"/>
      <c r="S14" s="2"/>
      <c r="T14"/>
      <c r="U14" s="4"/>
      <c r="V14" s="4"/>
      <c r="W14" s="1"/>
      <c r="X14" s="1"/>
      <c r="Y14"/>
      <c r="Z14" s="2"/>
      <c r="AA14"/>
      <c r="AB14" s="4"/>
      <c r="AC14" s="4"/>
      <c r="AD14" s="1"/>
      <c r="AE14" s="1"/>
      <c r="AF14"/>
      <c r="AG14" s="2"/>
      <c r="AH14"/>
      <c r="AI14" s="4"/>
      <c r="AJ14" s="4"/>
      <c r="AK14" s="1"/>
      <c r="AL14" s="1"/>
      <c r="AM14"/>
      <c r="AN14" s="2"/>
      <c r="AO14"/>
      <c r="AP14" s="4"/>
      <c r="AQ14" s="4"/>
    </row>
    <row r="15" spans="1:43" s="79" customFormat="1" ht="42.75" x14ac:dyDescent="0.2">
      <c r="A15" s="110">
        <v>51501</v>
      </c>
      <c r="B15" s="111">
        <v>9</v>
      </c>
      <c r="C15" s="153" t="s">
        <v>4416</v>
      </c>
      <c r="D15" s="110" t="s">
        <v>4362</v>
      </c>
      <c r="E15" s="110" t="s">
        <v>2345</v>
      </c>
      <c r="F15" s="110" t="s">
        <v>474</v>
      </c>
      <c r="G15" s="110" t="s">
        <v>4417</v>
      </c>
      <c r="H15" s="110" t="s">
        <v>4418</v>
      </c>
      <c r="I15" s="110" t="s">
        <v>92</v>
      </c>
      <c r="J15" s="110">
        <v>1932</v>
      </c>
      <c r="K15" s="110">
        <v>4062374731</v>
      </c>
      <c r="L15" s="110" t="s">
        <v>4376</v>
      </c>
      <c r="M15" s="113" t="s">
        <v>4399</v>
      </c>
      <c r="N15" s="112">
        <v>43949</v>
      </c>
      <c r="O15" s="115">
        <v>16607.150000000001</v>
      </c>
      <c r="P15" s="110" t="s">
        <v>28</v>
      </c>
      <c r="Q15" s="110" t="s">
        <v>2307</v>
      </c>
      <c r="R15"/>
      <c r="S15" s="2"/>
      <c r="T15"/>
      <c r="U15" s="4"/>
      <c r="V15" s="4"/>
      <c r="W15" s="1"/>
      <c r="X15" s="1"/>
      <c r="Y15"/>
      <c r="Z15" s="2"/>
      <c r="AA15"/>
      <c r="AB15" s="4"/>
      <c r="AC15" s="4"/>
      <c r="AD15" s="1"/>
      <c r="AE15" s="1"/>
      <c r="AF15"/>
      <c r="AG15" s="2"/>
      <c r="AH15"/>
      <c r="AI15" s="4"/>
      <c r="AJ15" s="4"/>
      <c r="AK15" s="1"/>
      <c r="AL15" s="1"/>
      <c r="AM15"/>
      <c r="AN15" s="2"/>
      <c r="AO15"/>
      <c r="AP15" s="4"/>
      <c r="AQ15" s="4"/>
    </row>
    <row r="16" spans="1:43" s="79" customFormat="1" ht="42.75" x14ac:dyDescent="0.2">
      <c r="A16" s="110">
        <v>51501</v>
      </c>
      <c r="B16" s="111">
        <v>10</v>
      </c>
      <c r="C16" s="153" t="s">
        <v>4441</v>
      </c>
      <c r="D16" s="110" t="s">
        <v>4431</v>
      </c>
      <c r="E16" s="110" t="s">
        <v>2345</v>
      </c>
      <c r="F16" s="110" t="s">
        <v>474</v>
      </c>
      <c r="G16" s="110" t="s">
        <v>4432</v>
      </c>
      <c r="H16" s="110" t="s">
        <v>4442</v>
      </c>
      <c r="I16" s="110" t="s">
        <v>4434</v>
      </c>
      <c r="J16" s="110">
        <v>2933</v>
      </c>
      <c r="K16" s="110"/>
      <c r="L16" s="110" t="s">
        <v>4376</v>
      </c>
      <c r="M16" s="113" t="s">
        <v>4435</v>
      </c>
      <c r="N16" s="112">
        <v>44013</v>
      </c>
      <c r="O16" s="115">
        <v>11979.77</v>
      </c>
      <c r="P16" s="110" t="s">
        <v>3955</v>
      </c>
      <c r="Q16" s="110" t="s">
        <v>2307</v>
      </c>
      <c r="R16"/>
      <c r="S16" s="2"/>
      <c r="T16"/>
      <c r="U16" s="4"/>
      <c r="V16" s="4"/>
      <c r="W16" s="1"/>
      <c r="X16" s="1"/>
      <c r="Y16"/>
      <c r="Z16" s="2"/>
      <c r="AA16"/>
      <c r="AB16" s="4"/>
      <c r="AC16" s="4"/>
      <c r="AD16" s="1"/>
      <c r="AE16" s="1"/>
      <c r="AF16"/>
      <c r="AG16" s="2"/>
      <c r="AH16"/>
      <c r="AI16" s="4"/>
      <c r="AJ16" s="4"/>
      <c r="AK16" s="1"/>
      <c r="AL16" s="1"/>
      <c r="AM16"/>
      <c r="AN16" s="2"/>
      <c r="AO16"/>
      <c r="AP16" s="4"/>
      <c r="AQ16" s="4"/>
    </row>
    <row r="17" spans="1:43" s="79" customFormat="1" ht="57" x14ac:dyDescent="0.2">
      <c r="A17" s="110">
        <v>51101</v>
      </c>
      <c r="B17" s="111">
        <v>11</v>
      </c>
      <c r="C17" s="153" t="s">
        <v>4606</v>
      </c>
      <c r="D17" s="110" t="s">
        <v>4519</v>
      </c>
      <c r="E17" s="110" t="s">
        <v>2344</v>
      </c>
      <c r="F17" s="110" t="s">
        <v>4520</v>
      </c>
      <c r="G17" s="110"/>
      <c r="H17" s="110"/>
      <c r="I17" s="110" t="s">
        <v>92</v>
      </c>
      <c r="J17" s="110">
        <v>6243</v>
      </c>
      <c r="K17" s="110">
        <v>4064698533</v>
      </c>
      <c r="L17" s="110" t="s">
        <v>4521</v>
      </c>
      <c r="M17" s="113" t="s">
        <v>2012</v>
      </c>
      <c r="N17" s="112">
        <v>44195</v>
      </c>
      <c r="O17" s="115">
        <v>2900</v>
      </c>
      <c r="P17" s="110" t="s">
        <v>28</v>
      </c>
      <c r="Q17" s="110" t="s">
        <v>2307</v>
      </c>
      <c r="R17"/>
      <c r="S17" s="2"/>
      <c r="T17"/>
      <c r="U17" s="4"/>
      <c r="V17" s="4"/>
      <c r="W17" s="1"/>
      <c r="X17" s="1"/>
      <c r="Y17"/>
      <c r="Z17" s="2"/>
      <c r="AA17"/>
      <c r="AB17" s="4"/>
      <c r="AC17" s="4"/>
      <c r="AD17" s="1"/>
      <c r="AE17" s="1"/>
      <c r="AF17"/>
      <c r="AG17" s="2"/>
      <c r="AH17"/>
      <c r="AI17" s="4"/>
      <c r="AJ17" s="4"/>
      <c r="AK17" s="1"/>
      <c r="AL17" s="1"/>
      <c r="AM17"/>
      <c r="AN17" s="2"/>
      <c r="AO17"/>
      <c r="AP17" s="4"/>
      <c r="AQ17" s="4"/>
    </row>
    <row r="18" spans="1:43" ht="25.5" x14ac:dyDescent="0.2">
      <c r="A18" s="382" t="s">
        <v>5018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/>
      <c r="S18" s="2"/>
      <c r="U18" s="4"/>
      <c r="V18" s="4"/>
      <c r="W18" s="1"/>
      <c r="X18" s="1"/>
      <c r="Z18" s="2"/>
      <c r="AB18" s="4"/>
      <c r="AC18" s="4"/>
      <c r="AD18" s="1"/>
      <c r="AE18" s="1"/>
      <c r="AG18" s="2"/>
      <c r="AI18" s="4"/>
      <c r="AJ18" s="4"/>
      <c r="AK18" s="1"/>
      <c r="AL18" s="1"/>
      <c r="AN18" s="2"/>
      <c r="AP18" s="4"/>
      <c r="AQ18" s="4"/>
    </row>
    <row r="19" spans="1:43" ht="71.25" x14ac:dyDescent="0.2">
      <c r="A19" s="110">
        <v>5111</v>
      </c>
      <c r="B19" s="111">
        <v>12</v>
      </c>
      <c r="C19" s="153" t="s">
        <v>1272</v>
      </c>
      <c r="D19" s="110" t="s">
        <v>497</v>
      </c>
      <c r="E19" s="110" t="s">
        <v>2345</v>
      </c>
      <c r="F19" s="110"/>
      <c r="G19" s="110"/>
      <c r="H19" s="110"/>
      <c r="I19" s="110" t="s">
        <v>428</v>
      </c>
      <c r="J19" s="110">
        <v>0</v>
      </c>
      <c r="K19" s="110">
        <v>0</v>
      </c>
      <c r="L19" s="110"/>
      <c r="M19" s="113"/>
      <c r="N19" s="112">
        <v>35795</v>
      </c>
      <c r="O19" s="115">
        <v>367</v>
      </c>
      <c r="P19" s="110" t="s">
        <v>363</v>
      </c>
      <c r="Q19" s="110" t="s">
        <v>5020</v>
      </c>
      <c r="R19"/>
      <c r="S19" s="2"/>
      <c r="U19" s="4"/>
      <c r="V19" s="4"/>
      <c r="W19" s="1"/>
      <c r="X19" s="1"/>
      <c r="Z19" s="2"/>
      <c r="AB19" s="4"/>
      <c r="AC19" s="4"/>
      <c r="AD19" s="1"/>
      <c r="AE19" s="1"/>
      <c r="AG19" s="2"/>
      <c r="AI19" s="4"/>
      <c r="AJ19" s="4"/>
      <c r="AK19" s="1"/>
      <c r="AL19" s="1"/>
      <c r="AN19" s="2"/>
      <c r="AP19" s="4"/>
      <c r="AQ19" s="4"/>
    </row>
    <row r="20" spans="1:43" ht="71.25" x14ac:dyDescent="0.2">
      <c r="A20" s="110">
        <v>5111</v>
      </c>
      <c r="B20" s="111">
        <v>13</v>
      </c>
      <c r="C20" s="153" t="s">
        <v>1275</v>
      </c>
      <c r="D20" s="110" t="s">
        <v>511</v>
      </c>
      <c r="E20" s="110" t="s">
        <v>2345</v>
      </c>
      <c r="F20" s="110" t="s">
        <v>552</v>
      </c>
      <c r="G20" s="110" t="s">
        <v>236</v>
      </c>
      <c r="H20" s="110"/>
      <c r="I20" s="110" t="s">
        <v>593</v>
      </c>
      <c r="J20" s="110">
        <v>5360</v>
      </c>
      <c r="K20" s="110">
        <v>3622</v>
      </c>
      <c r="L20" s="110" t="s">
        <v>124</v>
      </c>
      <c r="M20" s="113" t="s">
        <v>235</v>
      </c>
      <c r="N20" s="112">
        <v>38574</v>
      </c>
      <c r="O20" s="115">
        <v>2443.75</v>
      </c>
      <c r="P20" s="110" t="s">
        <v>363</v>
      </c>
      <c r="Q20" s="110" t="s">
        <v>5020</v>
      </c>
      <c r="R20"/>
      <c r="S20" s="2"/>
      <c r="U20" s="4"/>
      <c r="V20" s="4"/>
      <c r="W20" s="1"/>
      <c r="X20" s="1"/>
      <c r="Z20" s="2"/>
      <c r="AB20" s="4"/>
      <c r="AC20" s="4"/>
      <c r="AD20" s="1"/>
      <c r="AE20" s="1"/>
      <c r="AG20" s="2"/>
      <c r="AI20" s="4"/>
      <c r="AJ20" s="4"/>
      <c r="AK20" s="1"/>
      <c r="AL20" s="1"/>
      <c r="AN20" s="2"/>
      <c r="AP20" s="4"/>
      <c r="AQ20" s="4"/>
    </row>
    <row r="21" spans="1:43" ht="75" customHeight="1" x14ac:dyDescent="0.2">
      <c r="A21" s="110">
        <v>5111</v>
      </c>
      <c r="B21" s="111">
        <v>14</v>
      </c>
      <c r="C21" s="153" t="s">
        <v>1280</v>
      </c>
      <c r="D21" s="110" t="s">
        <v>312</v>
      </c>
      <c r="E21" s="110" t="s">
        <v>2345</v>
      </c>
      <c r="F21" s="110"/>
      <c r="G21" s="110"/>
      <c r="H21" s="110"/>
      <c r="I21" s="110" t="s">
        <v>92</v>
      </c>
      <c r="J21" s="110">
        <v>5360</v>
      </c>
      <c r="K21" s="110">
        <v>3622</v>
      </c>
      <c r="L21" s="110" t="s">
        <v>124</v>
      </c>
      <c r="M21" s="113" t="s">
        <v>235</v>
      </c>
      <c r="N21" s="112">
        <v>38574</v>
      </c>
      <c r="O21" s="115">
        <v>353.05</v>
      </c>
      <c r="P21" s="110" t="s">
        <v>2158</v>
      </c>
      <c r="Q21" s="110" t="s">
        <v>5020</v>
      </c>
      <c r="R21"/>
      <c r="S21" s="2"/>
      <c r="U21" s="4"/>
      <c r="V21" s="4"/>
      <c r="W21" s="1"/>
      <c r="X21" s="1"/>
      <c r="Z21" s="2"/>
      <c r="AB21" s="4"/>
      <c r="AC21" s="4"/>
      <c r="AD21" s="1"/>
      <c r="AE21" s="1"/>
      <c r="AG21" s="2"/>
      <c r="AI21" s="4"/>
      <c r="AJ21" s="4"/>
      <c r="AK21" s="1"/>
      <c r="AL21" s="1"/>
      <c r="AN21" s="2"/>
      <c r="AP21" s="4"/>
      <c r="AQ21" s="4"/>
    </row>
    <row r="22" spans="1:43" ht="75" customHeight="1" x14ac:dyDescent="0.2">
      <c r="A22" s="110">
        <v>5151</v>
      </c>
      <c r="B22" s="111">
        <v>15</v>
      </c>
      <c r="C22" s="153" t="s">
        <v>3362</v>
      </c>
      <c r="D22" s="110" t="s">
        <v>3344</v>
      </c>
      <c r="E22" s="110" t="s">
        <v>2346</v>
      </c>
      <c r="F22" s="110" t="s">
        <v>2016</v>
      </c>
      <c r="G22" s="110" t="s">
        <v>3345</v>
      </c>
      <c r="H22" s="110" t="s">
        <v>3363</v>
      </c>
      <c r="I22" s="110" t="s">
        <v>92</v>
      </c>
      <c r="J22" s="110">
        <v>734</v>
      </c>
      <c r="K22" s="110">
        <v>25201</v>
      </c>
      <c r="L22" s="110" t="s">
        <v>3347</v>
      </c>
      <c r="M22" s="113" t="s">
        <v>3364</v>
      </c>
      <c r="N22" s="112">
        <v>42430</v>
      </c>
      <c r="O22" s="115">
        <v>12934</v>
      </c>
      <c r="P22" s="110" t="s">
        <v>242</v>
      </c>
      <c r="Q22" s="110" t="s">
        <v>5020</v>
      </c>
      <c r="R22"/>
      <c r="S22" s="2"/>
      <c r="U22" s="4"/>
      <c r="V22" s="4"/>
      <c r="W22" s="1"/>
      <c r="X22" s="1"/>
      <c r="Z22" s="2"/>
      <c r="AB22" s="4"/>
      <c r="AC22" s="4"/>
      <c r="AD22" s="1"/>
      <c r="AE22" s="1"/>
      <c r="AG22" s="2"/>
      <c r="AI22" s="4"/>
      <c r="AJ22" s="4"/>
      <c r="AK22" s="1"/>
      <c r="AL22" s="1"/>
      <c r="AN22" s="2"/>
      <c r="AP22" s="4"/>
      <c r="AQ22" s="4"/>
    </row>
    <row r="23" spans="1:43" ht="71.25" x14ac:dyDescent="0.2">
      <c r="A23" s="110">
        <v>51501</v>
      </c>
      <c r="B23" s="111">
        <v>16</v>
      </c>
      <c r="C23" s="153" t="s">
        <v>5390</v>
      </c>
      <c r="D23" s="110" t="s">
        <v>5486</v>
      </c>
      <c r="E23" s="110" t="s">
        <v>2346</v>
      </c>
      <c r="F23" s="110" t="s">
        <v>5479</v>
      </c>
      <c r="G23" s="110" t="s">
        <v>5485</v>
      </c>
      <c r="H23" s="110" t="s">
        <v>5391</v>
      </c>
      <c r="I23" s="110" t="s">
        <v>92</v>
      </c>
      <c r="J23" s="110">
        <v>3044</v>
      </c>
      <c r="K23" s="110">
        <v>4066371998</v>
      </c>
      <c r="L23" s="110" t="s">
        <v>5365</v>
      </c>
      <c r="M23" s="113" t="s">
        <v>5371</v>
      </c>
      <c r="N23" s="112">
        <v>44749</v>
      </c>
      <c r="O23" s="115">
        <v>14523.2</v>
      </c>
      <c r="P23" s="110" t="s">
        <v>3955</v>
      </c>
      <c r="Q23" s="110" t="s">
        <v>5020</v>
      </c>
      <c r="R23"/>
      <c r="S23" s="2"/>
      <c r="U23" s="4"/>
      <c r="V23" s="4"/>
      <c r="W23" s="1"/>
      <c r="X23" s="1"/>
      <c r="Z23" s="2"/>
      <c r="AB23" s="4"/>
      <c r="AC23" s="4"/>
      <c r="AD23" s="1"/>
      <c r="AE23" s="1"/>
      <c r="AG23" s="2"/>
      <c r="AI23" s="4"/>
      <c r="AJ23" s="4"/>
      <c r="AK23" s="1"/>
      <c r="AL23" s="1"/>
      <c r="AN23" s="2"/>
      <c r="AP23" s="4"/>
      <c r="AQ23" s="4"/>
    </row>
    <row r="24" spans="1:43" ht="25.5" x14ac:dyDescent="0.2">
      <c r="A24" s="382" t="s">
        <v>5019</v>
      </c>
      <c r="B24" s="383"/>
      <c r="C24" s="383"/>
      <c r="D24" s="383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/>
      <c r="S24" s="2"/>
      <c r="U24" s="4"/>
      <c r="V24" s="4"/>
      <c r="W24" s="1"/>
      <c r="X24" s="1"/>
      <c r="Z24" s="2"/>
      <c r="AB24" s="4"/>
      <c r="AC24" s="4"/>
      <c r="AD24" s="1"/>
      <c r="AE24" s="1"/>
      <c r="AG24" s="2"/>
      <c r="AI24" s="4"/>
      <c r="AJ24" s="4"/>
      <c r="AK24" s="1"/>
      <c r="AL24" s="1"/>
      <c r="AN24" s="2"/>
      <c r="AP24" s="4"/>
      <c r="AQ24" s="4"/>
    </row>
    <row r="25" spans="1:43" ht="71.25" x14ac:dyDescent="0.2">
      <c r="A25" s="110">
        <v>5111</v>
      </c>
      <c r="B25" s="111">
        <v>17</v>
      </c>
      <c r="C25" s="153" t="s">
        <v>1271</v>
      </c>
      <c r="D25" s="110" t="s">
        <v>496</v>
      </c>
      <c r="E25" s="110" t="s">
        <v>2345</v>
      </c>
      <c r="F25" s="110"/>
      <c r="G25" s="110"/>
      <c r="H25" s="110"/>
      <c r="I25" s="110" t="s">
        <v>485</v>
      </c>
      <c r="J25" s="110">
        <v>0</v>
      </c>
      <c r="K25" s="110">
        <v>0</v>
      </c>
      <c r="L25" s="110"/>
      <c r="M25" s="113"/>
      <c r="N25" s="112">
        <v>35795</v>
      </c>
      <c r="O25" s="115">
        <v>870</v>
      </c>
      <c r="P25" s="110" t="s">
        <v>363</v>
      </c>
      <c r="Q25" s="110" t="s">
        <v>3368</v>
      </c>
      <c r="R25"/>
      <c r="S25" s="2"/>
      <c r="U25" s="4"/>
      <c r="V25" s="4"/>
      <c r="W25" s="1"/>
      <c r="X25" s="1"/>
      <c r="Z25" s="2"/>
      <c r="AB25" s="4"/>
      <c r="AC25" s="4"/>
      <c r="AD25" s="1"/>
      <c r="AE25" s="1"/>
      <c r="AG25" s="2"/>
      <c r="AI25" s="4"/>
      <c r="AJ25" s="4"/>
      <c r="AK25" s="1"/>
      <c r="AL25" s="1"/>
      <c r="AN25" s="2"/>
      <c r="AP25" s="4"/>
      <c r="AQ25" s="4"/>
    </row>
    <row r="26" spans="1:43" ht="57" x14ac:dyDescent="0.2">
      <c r="A26" s="110">
        <v>5111</v>
      </c>
      <c r="B26" s="111">
        <v>18</v>
      </c>
      <c r="C26" s="153" t="s">
        <v>1279</v>
      </c>
      <c r="D26" s="110" t="s">
        <v>4</v>
      </c>
      <c r="E26" s="110" t="s">
        <v>2345</v>
      </c>
      <c r="F26" s="110" t="s">
        <v>421</v>
      </c>
      <c r="G26" s="110"/>
      <c r="H26" s="110"/>
      <c r="I26" s="110" t="s">
        <v>516</v>
      </c>
      <c r="J26" s="110">
        <v>0</v>
      </c>
      <c r="K26" s="110">
        <v>0</v>
      </c>
      <c r="L26" s="110"/>
      <c r="M26" s="113"/>
      <c r="N26" s="112">
        <v>35795</v>
      </c>
      <c r="O26" s="115">
        <v>67.5</v>
      </c>
      <c r="P26" s="110" t="s">
        <v>363</v>
      </c>
      <c r="Q26" s="110" t="s">
        <v>3368</v>
      </c>
      <c r="R26"/>
      <c r="S26" s="2"/>
      <c r="U26" s="4"/>
      <c r="V26" s="4"/>
      <c r="W26" s="1"/>
      <c r="X26" s="1"/>
      <c r="Z26" s="2"/>
      <c r="AB26" s="4"/>
      <c r="AC26" s="4"/>
      <c r="AD26" s="1"/>
      <c r="AE26" s="1"/>
      <c r="AG26" s="2"/>
      <c r="AI26" s="4"/>
      <c r="AJ26" s="4"/>
      <c r="AK26" s="1"/>
      <c r="AL26" s="1"/>
      <c r="AN26" s="2"/>
      <c r="AP26" s="4"/>
      <c r="AQ26" s="4"/>
    </row>
    <row r="27" spans="1:43" ht="57" x14ac:dyDescent="0.2">
      <c r="A27" s="110">
        <v>5111</v>
      </c>
      <c r="B27" s="111">
        <v>19</v>
      </c>
      <c r="C27" s="153" t="s">
        <v>1269</v>
      </c>
      <c r="D27" s="110" t="s">
        <v>494</v>
      </c>
      <c r="E27" s="110" t="s">
        <v>2345</v>
      </c>
      <c r="F27" s="110" t="s">
        <v>85</v>
      </c>
      <c r="G27" s="110">
        <v>537</v>
      </c>
      <c r="H27" s="110"/>
      <c r="I27" s="110" t="s">
        <v>428</v>
      </c>
      <c r="J27" s="110">
        <v>2158</v>
      </c>
      <c r="K27" s="110">
        <v>0</v>
      </c>
      <c r="L27" s="110"/>
      <c r="M27" s="113" t="s">
        <v>2306</v>
      </c>
      <c r="N27" s="112">
        <v>37014</v>
      </c>
      <c r="O27" s="115">
        <v>2300</v>
      </c>
      <c r="P27" s="110" t="s">
        <v>363</v>
      </c>
      <c r="Q27" s="110" t="s">
        <v>3368</v>
      </c>
      <c r="R27"/>
      <c r="S27" s="2"/>
      <c r="U27" s="4"/>
      <c r="V27" s="4"/>
      <c r="W27" s="1"/>
      <c r="X27" s="1"/>
      <c r="Z27" s="2"/>
      <c r="AB27" s="4"/>
      <c r="AC27" s="4"/>
      <c r="AD27" s="1"/>
      <c r="AE27" s="1"/>
      <c r="AG27" s="2"/>
      <c r="AI27" s="4"/>
      <c r="AJ27" s="4"/>
      <c r="AK27" s="1"/>
      <c r="AL27" s="1"/>
      <c r="AN27" s="2"/>
      <c r="AP27" s="4"/>
      <c r="AQ27" s="4"/>
    </row>
    <row r="28" spans="1:43" s="79" customFormat="1" ht="57" x14ac:dyDescent="0.2">
      <c r="A28" s="110">
        <v>5111</v>
      </c>
      <c r="B28" s="111">
        <v>20</v>
      </c>
      <c r="C28" s="153" t="s">
        <v>1276</v>
      </c>
      <c r="D28" s="110" t="s">
        <v>500</v>
      </c>
      <c r="E28" s="110" t="s">
        <v>2345</v>
      </c>
      <c r="F28" s="110"/>
      <c r="G28" s="110"/>
      <c r="H28" s="110"/>
      <c r="I28" s="110" t="s">
        <v>516</v>
      </c>
      <c r="J28" s="110">
        <v>5056</v>
      </c>
      <c r="K28" s="110">
        <v>0</v>
      </c>
      <c r="L28" s="110"/>
      <c r="M28" s="113" t="s">
        <v>2166</v>
      </c>
      <c r="N28" s="112">
        <v>37105</v>
      </c>
      <c r="O28" s="115">
        <v>2415</v>
      </c>
      <c r="P28" s="110" t="s">
        <v>363</v>
      </c>
      <c r="Q28" s="110" t="s">
        <v>3368</v>
      </c>
      <c r="R28"/>
      <c r="S28" s="2"/>
      <c r="T28"/>
      <c r="U28" s="4"/>
      <c r="V28" s="4"/>
      <c r="W28" s="1"/>
      <c r="X28" s="1"/>
      <c r="Y28"/>
      <c r="Z28" s="2"/>
      <c r="AA28"/>
      <c r="AB28" s="4"/>
      <c r="AC28" s="4"/>
      <c r="AD28" s="1"/>
      <c r="AE28" s="1"/>
      <c r="AF28"/>
      <c r="AG28" s="2"/>
      <c r="AH28"/>
      <c r="AI28" s="4"/>
      <c r="AJ28" s="4"/>
      <c r="AK28" s="1"/>
      <c r="AL28" s="1"/>
      <c r="AM28"/>
      <c r="AN28" s="2"/>
      <c r="AO28"/>
      <c r="AP28" s="4"/>
      <c r="AQ28" s="4"/>
    </row>
    <row r="29" spans="1:43" s="79" customFormat="1" ht="57" x14ac:dyDescent="0.2">
      <c r="A29" s="110">
        <v>51501</v>
      </c>
      <c r="B29" s="111">
        <v>21</v>
      </c>
      <c r="C29" s="153" t="s">
        <v>3956</v>
      </c>
      <c r="D29" s="110" t="s">
        <v>3957</v>
      </c>
      <c r="E29" s="110" t="s">
        <v>3958</v>
      </c>
      <c r="F29" s="110" t="s">
        <v>606</v>
      </c>
      <c r="G29" s="110" t="s">
        <v>3959</v>
      </c>
      <c r="H29" s="110" t="s">
        <v>3960</v>
      </c>
      <c r="I29" s="110" t="s">
        <v>3961</v>
      </c>
      <c r="J29" s="110"/>
      <c r="K29" s="110"/>
      <c r="L29" s="110" t="s">
        <v>3874</v>
      </c>
      <c r="M29" s="113" t="s">
        <v>3946</v>
      </c>
      <c r="N29" s="112">
        <v>43493</v>
      </c>
      <c r="O29" s="115">
        <v>3480</v>
      </c>
      <c r="P29" s="110" t="s">
        <v>28</v>
      </c>
      <c r="Q29" s="110" t="s">
        <v>3368</v>
      </c>
      <c r="R29"/>
      <c r="S29" s="2"/>
      <c r="T29"/>
      <c r="U29" s="4"/>
      <c r="V29" s="4"/>
      <c r="W29" s="1"/>
      <c r="X29" s="1"/>
      <c r="Y29"/>
      <c r="Z29" s="2"/>
      <c r="AA29"/>
      <c r="AB29" s="4"/>
      <c r="AC29" s="4"/>
      <c r="AD29" s="1"/>
      <c r="AE29" s="1"/>
      <c r="AF29"/>
      <c r="AG29" s="2"/>
      <c r="AH29"/>
      <c r="AI29" s="4"/>
      <c r="AJ29" s="4"/>
      <c r="AK29" s="1"/>
      <c r="AL29" s="1"/>
      <c r="AM29"/>
      <c r="AN29" s="2"/>
      <c r="AO29"/>
      <c r="AP29" s="4"/>
      <c r="AQ29" s="4"/>
    </row>
    <row r="30" spans="1:43" s="79" customFormat="1" ht="85.5" x14ac:dyDescent="0.2">
      <c r="A30" s="110">
        <v>51501</v>
      </c>
      <c r="B30" s="111">
        <v>22</v>
      </c>
      <c r="C30" s="153" t="s">
        <v>3962</v>
      </c>
      <c r="D30" s="110" t="s">
        <v>3948</v>
      </c>
      <c r="E30" s="110" t="s">
        <v>3958</v>
      </c>
      <c r="F30" s="110" t="s">
        <v>474</v>
      </c>
      <c r="G30" s="110" t="s">
        <v>3963</v>
      </c>
      <c r="H30" s="110" t="s">
        <v>3964</v>
      </c>
      <c r="I30" s="110" t="s">
        <v>583</v>
      </c>
      <c r="J30" s="110"/>
      <c r="K30" s="110"/>
      <c r="L30" s="110" t="s">
        <v>3874</v>
      </c>
      <c r="M30" s="113" t="s">
        <v>2112</v>
      </c>
      <c r="N30" s="112">
        <v>43493</v>
      </c>
      <c r="O30" s="115">
        <v>16240</v>
      </c>
      <c r="P30" s="110" t="s">
        <v>28</v>
      </c>
      <c r="Q30" s="110" t="s">
        <v>3368</v>
      </c>
      <c r="R30"/>
      <c r="S30" s="2"/>
      <c r="T30"/>
      <c r="U30" s="4"/>
      <c r="V30" s="4"/>
      <c r="W30" s="1"/>
      <c r="X30" s="1"/>
      <c r="Y30"/>
      <c r="Z30" s="2"/>
      <c r="AA30"/>
      <c r="AB30" s="4"/>
      <c r="AC30" s="4"/>
      <c r="AD30" s="1"/>
      <c r="AE30" s="1"/>
      <c r="AF30"/>
      <c r="AG30" s="2"/>
      <c r="AH30"/>
      <c r="AI30" s="4"/>
      <c r="AJ30" s="4"/>
      <c r="AK30" s="1"/>
      <c r="AL30" s="1"/>
      <c r="AM30"/>
      <c r="AN30" s="2"/>
      <c r="AO30"/>
      <c r="AP30" s="4"/>
      <c r="AQ30" s="4"/>
    </row>
    <row r="31" spans="1:43" s="79" customFormat="1" ht="71.25" x14ac:dyDescent="0.2">
      <c r="A31" s="110">
        <v>51501</v>
      </c>
      <c r="B31" s="111">
        <v>23</v>
      </c>
      <c r="C31" s="153" t="s">
        <v>4476</v>
      </c>
      <c r="D31" s="110" t="s">
        <v>4477</v>
      </c>
      <c r="E31" s="110" t="s">
        <v>4478</v>
      </c>
      <c r="F31" s="110" t="s">
        <v>4479</v>
      </c>
      <c r="G31" s="110" t="s">
        <v>4450</v>
      </c>
      <c r="H31" s="110" t="s">
        <v>4480</v>
      </c>
      <c r="I31" s="110" t="s">
        <v>729</v>
      </c>
      <c r="J31" s="110">
        <v>4741</v>
      </c>
      <c r="K31" s="110">
        <v>4062374798</v>
      </c>
      <c r="L31" s="110" t="s">
        <v>4376</v>
      </c>
      <c r="M31" s="113" t="s">
        <v>4481</v>
      </c>
      <c r="N31" s="112">
        <v>44116</v>
      </c>
      <c r="O31" s="115">
        <v>8100.71</v>
      </c>
      <c r="P31" s="110" t="s">
        <v>28</v>
      </c>
      <c r="Q31" s="110" t="s">
        <v>3368</v>
      </c>
      <c r="R31"/>
      <c r="S31" s="2"/>
      <c r="T31"/>
      <c r="U31" s="4"/>
      <c r="V31" s="4"/>
      <c r="W31" s="1"/>
      <c r="X31" s="1"/>
      <c r="Y31"/>
      <c r="Z31" s="2"/>
      <c r="AA31"/>
      <c r="AB31" s="4"/>
      <c r="AC31" s="4"/>
      <c r="AD31" s="1"/>
      <c r="AE31" s="1"/>
      <c r="AF31"/>
      <c r="AG31" s="2"/>
      <c r="AH31"/>
      <c r="AI31" s="4"/>
      <c r="AJ31" s="4"/>
      <c r="AK31" s="1"/>
      <c r="AL31" s="1"/>
      <c r="AM31"/>
      <c r="AN31" s="2"/>
      <c r="AO31"/>
      <c r="AP31" s="4"/>
      <c r="AQ31" s="4"/>
    </row>
    <row r="32" spans="1:43" ht="27" customHeight="1" x14ac:dyDescent="0.2">
      <c r="A32" s="110">
        <v>51901</v>
      </c>
      <c r="B32" s="111">
        <v>24</v>
      </c>
      <c r="C32" s="153" t="s">
        <v>4502</v>
      </c>
      <c r="D32" s="110" t="s">
        <v>4491</v>
      </c>
      <c r="E32" s="110" t="s">
        <v>3958</v>
      </c>
      <c r="F32" s="110" t="s">
        <v>3699</v>
      </c>
      <c r="G32" s="110" t="s">
        <v>4492</v>
      </c>
      <c r="H32" s="110" t="s">
        <v>4493</v>
      </c>
      <c r="I32" s="110" t="s">
        <v>583</v>
      </c>
      <c r="J32" s="110">
        <v>4744</v>
      </c>
      <c r="K32" s="110">
        <v>4064698616</v>
      </c>
      <c r="L32" s="110" t="s">
        <v>4023</v>
      </c>
      <c r="M32" s="113">
        <v>719</v>
      </c>
      <c r="N32" s="112">
        <v>44118</v>
      </c>
      <c r="O32" s="115">
        <v>5871.17</v>
      </c>
      <c r="P32" s="110" t="s">
        <v>28</v>
      </c>
      <c r="Q32" s="110" t="s">
        <v>3368</v>
      </c>
      <c r="R32"/>
      <c r="S32" s="2"/>
      <c r="U32" s="4"/>
      <c r="V32" s="4"/>
      <c r="W32" s="1"/>
      <c r="X32" s="1"/>
      <c r="Z32" s="2"/>
      <c r="AB32" s="4"/>
      <c r="AC32" s="4"/>
      <c r="AD32" s="1"/>
      <c r="AE32" s="1"/>
      <c r="AG32" s="2"/>
      <c r="AI32" s="4"/>
      <c r="AJ32" s="4"/>
      <c r="AK32" s="1"/>
      <c r="AL32" s="1"/>
      <c r="AN32" s="2"/>
      <c r="AP32" s="4"/>
      <c r="AQ32" s="4"/>
    </row>
    <row r="33" spans="1:43" x14ac:dyDescent="0.2">
      <c r="N33" s="25" t="s">
        <v>224</v>
      </c>
      <c r="O33" s="26">
        <f>SUM(O25:O32,O19:O23,O7:O17)</f>
        <v>140919.07</v>
      </c>
      <c r="R33"/>
      <c r="S33" s="2"/>
      <c r="U33" s="4"/>
      <c r="V33" s="4"/>
      <c r="W33" s="1"/>
      <c r="X33" s="1"/>
      <c r="Z33" s="2"/>
      <c r="AB33" s="4"/>
      <c r="AC33" s="4"/>
      <c r="AD33" s="1"/>
      <c r="AE33" s="1"/>
      <c r="AG33" s="2"/>
      <c r="AI33" s="4"/>
      <c r="AJ33" s="4"/>
      <c r="AK33" s="1"/>
      <c r="AL33" s="1"/>
      <c r="AN33" s="2"/>
      <c r="AP33" s="4"/>
      <c r="AQ33" s="4"/>
    </row>
    <row r="34" spans="1:43" x14ac:dyDescent="0.2">
      <c r="R34"/>
      <c r="S34" s="2"/>
      <c r="U34" s="4"/>
      <c r="V34" s="4"/>
      <c r="W34" s="1"/>
      <c r="X34" s="1"/>
      <c r="Z34" s="2"/>
      <c r="AB34" s="4"/>
      <c r="AC34" s="4"/>
      <c r="AD34" s="1"/>
      <c r="AE34" s="1"/>
      <c r="AG34" s="2"/>
      <c r="AI34" s="4"/>
      <c r="AJ34" s="4"/>
      <c r="AK34" s="1"/>
      <c r="AL34" s="1"/>
      <c r="AN34" s="2"/>
      <c r="AP34" s="4"/>
      <c r="AQ34" s="4"/>
    </row>
    <row r="35" spans="1:43" x14ac:dyDescent="0.2">
      <c r="R35"/>
      <c r="S35" s="2"/>
      <c r="U35" s="4"/>
      <c r="V35" s="4"/>
      <c r="W35" s="1"/>
      <c r="X35" s="1"/>
      <c r="Z35" s="2"/>
      <c r="AB35" s="4"/>
      <c r="AC35" s="4"/>
      <c r="AD35" s="1"/>
      <c r="AE35" s="1"/>
      <c r="AG35" s="2"/>
      <c r="AI35" s="4"/>
      <c r="AJ35" s="4"/>
      <c r="AK35" s="1"/>
      <c r="AL35" s="1"/>
      <c r="AN35" s="2"/>
      <c r="AP35" s="4"/>
      <c r="AQ35" s="4"/>
    </row>
    <row r="36" spans="1:43" x14ac:dyDescent="0.2">
      <c r="B36" s="1"/>
      <c r="D36"/>
      <c r="E36" s="1"/>
      <c r="J36"/>
      <c r="K36" s="36"/>
      <c r="L36"/>
      <c r="M36"/>
      <c r="P36" s="5"/>
      <c r="Q36" s="48"/>
      <c r="R36"/>
      <c r="S36" s="2"/>
      <c r="U36" s="4"/>
      <c r="V36" s="4"/>
      <c r="W36" s="1"/>
      <c r="X36" s="1"/>
      <c r="Z36" s="2"/>
      <c r="AB36" s="4"/>
      <c r="AC36" s="4"/>
      <c r="AD36" s="1"/>
      <c r="AE36" s="1"/>
      <c r="AG36" s="2"/>
      <c r="AI36" s="4"/>
      <c r="AJ36" s="4"/>
      <c r="AK36" s="1"/>
      <c r="AL36" s="1"/>
      <c r="AN36" s="2"/>
      <c r="AP36" s="4"/>
      <c r="AQ36" s="4"/>
    </row>
    <row r="37" spans="1:43" x14ac:dyDescent="0.2">
      <c r="A37" s="27"/>
      <c r="B37" s="1"/>
      <c r="C37" s="27"/>
      <c r="D37" s="30"/>
      <c r="E37" s="29"/>
      <c r="F37" s="30"/>
      <c r="G37" s="30"/>
      <c r="H37" s="30"/>
      <c r="I37" s="30"/>
      <c r="J37" s="30"/>
      <c r="K37" s="30"/>
      <c r="L37" s="30"/>
      <c r="M37"/>
      <c r="N37" s="71"/>
      <c r="O37" s="29"/>
      <c r="P37" s="5"/>
      <c r="Q37" s="48"/>
      <c r="R37"/>
      <c r="S37" s="2"/>
      <c r="U37" s="4"/>
      <c r="V37" s="4"/>
      <c r="W37" s="1"/>
      <c r="X37" s="1"/>
      <c r="Z37" s="2"/>
      <c r="AB37" s="4"/>
      <c r="AC37" s="4"/>
      <c r="AD37" s="1"/>
      <c r="AE37" s="1"/>
      <c r="AG37" s="2"/>
      <c r="AI37" s="4"/>
      <c r="AJ37" s="4"/>
      <c r="AK37" s="1"/>
      <c r="AL37" s="1"/>
      <c r="AN37" s="2"/>
      <c r="AP37" s="4"/>
      <c r="AQ37" s="4"/>
    </row>
    <row r="38" spans="1:43" x14ac:dyDescent="0.2">
      <c r="B38" s="1"/>
      <c r="D38"/>
      <c r="E38" s="1"/>
      <c r="J38"/>
      <c r="K38" s="36"/>
      <c r="L38"/>
      <c r="M38"/>
      <c r="P38" s="5"/>
      <c r="Q38" s="48"/>
      <c r="R38"/>
      <c r="S38" s="2"/>
      <c r="U38" s="4"/>
      <c r="V38" s="4"/>
      <c r="W38" s="1"/>
      <c r="X38" s="1"/>
      <c r="Z38" s="2"/>
      <c r="AB38" s="4"/>
      <c r="AC38" s="4"/>
      <c r="AD38" s="1"/>
      <c r="AE38" s="1"/>
      <c r="AG38" s="2"/>
      <c r="AI38" s="4"/>
      <c r="AJ38" s="4"/>
      <c r="AK38" s="1"/>
      <c r="AL38" s="1"/>
      <c r="AN38" s="2"/>
      <c r="AP38" s="4"/>
      <c r="AQ38" s="4"/>
    </row>
    <row r="39" spans="1:43" x14ac:dyDescent="0.2">
      <c r="B39"/>
      <c r="D39"/>
      <c r="E39" s="1"/>
      <c r="J39"/>
      <c r="K39" s="36"/>
      <c r="L39"/>
      <c r="M39"/>
      <c r="P39"/>
      <c r="Q39" s="14"/>
      <c r="R39"/>
      <c r="S39" s="2"/>
      <c r="U39" s="4"/>
      <c r="V39" s="4"/>
      <c r="W39" s="1"/>
      <c r="X39" s="1"/>
      <c r="Z39" s="2"/>
      <c r="AB39" s="4"/>
      <c r="AC39" s="4"/>
      <c r="AD39" s="1"/>
      <c r="AE39" s="1"/>
      <c r="AG39" s="2"/>
      <c r="AI39" s="4"/>
      <c r="AJ39" s="4"/>
      <c r="AK39" s="1"/>
      <c r="AL39" s="1"/>
      <c r="AN39" s="2"/>
      <c r="AP39" s="4"/>
      <c r="AQ39" s="4"/>
    </row>
    <row r="40" spans="1:43" x14ac:dyDescent="0.2">
      <c r="B40"/>
      <c r="D40" t="s">
        <v>2379</v>
      </c>
      <c r="E40" s="1"/>
      <c r="J40"/>
      <c r="K40" s="36"/>
      <c r="L40"/>
      <c r="M40"/>
      <c r="P40"/>
      <c r="Q40" s="14"/>
      <c r="R40"/>
      <c r="S40" s="2"/>
      <c r="U40" s="4"/>
      <c r="V40" s="4"/>
      <c r="W40" s="1"/>
      <c r="X40" s="1"/>
      <c r="Z40" s="2"/>
      <c r="AB40" s="4"/>
      <c r="AC40" s="4"/>
      <c r="AD40" s="1"/>
      <c r="AE40" s="1"/>
      <c r="AG40" s="2"/>
      <c r="AI40" s="4"/>
      <c r="AJ40" s="4"/>
      <c r="AK40" s="1"/>
      <c r="AL40" s="1"/>
      <c r="AN40" s="2"/>
      <c r="AP40" s="4"/>
      <c r="AQ40" s="4"/>
    </row>
    <row r="41" spans="1:43" x14ac:dyDescent="0.2">
      <c r="B41"/>
      <c r="D41"/>
      <c r="E41" s="1"/>
      <c r="J41"/>
      <c r="K41" s="36"/>
      <c r="L41"/>
      <c r="M41"/>
      <c r="P41"/>
      <c r="Q41" s="14"/>
      <c r="R41"/>
      <c r="S41" s="2"/>
      <c r="U41" s="4"/>
      <c r="V41" s="4"/>
      <c r="W41" s="1"/>
      <c r="X41" s="1"/>
      <c r="Z41" s="2"/>
      <c r="AB41" s="4"/>
      <c r="AC41" s="4"/>
      <c r="AD41" s="1"/>
      <c r="AE41" s="1"/>
      <c r="AG41" s="2"/>
      <c r="AI41" s="4"/>
      <c r="AJ41" s="4"/>
      <c r="AK41" s="1"/>
      <c r="AL41" s="1"/>
      <c r="AN41" s="2"/>
      <c r="AP41" s="4"/>
      <c r="AQ41" s="4"/>
    </row>
    <row r="42" spans="1:43" x14ac:dyDescent="0.2">
      <c r="B42"/>
      <c r="D42"/>
      <c r="E42" s="1"/>
      <c r="J42"/>
      <c r="K42" s="36"/>
      <c r="L42"/>
      <c r="M42"/>
      <c r="P42"/>
      <c r="Q42" s="14"/>
      <c r="R42"/>
      <c r="S42" s="2"/>
      <c r="U42" s="4"/>
      <c r="V42" s="4"/>
      <c r="W42" s="1"/>
      <c r="X42" s="1"/>
      <c r="Z42" s="2"/>
      <c r="AB42" s="4"/>
      <c r="AC42" s="4"/>
      <c r="AD42" s="1"/>
      <c r="AE42" s="1"/>
      <c r="AG42" s="2"/>
      <c r="AI42" s="4"/>
      <c r="AJ42" s="4"/>
      <c r="AK42" s="1"/>
      <c r="AL42" s="1"/>
      <c r="AN42" s="2"/>
      <c r="AP42" s="4"/>
      <c r="AQ42" s="4"/>
    </row>
    <row r="43" spans="1:43" x14ac:dyDescent="0.2">
      <c r="B43"/>
      <c r="D43"/>
      <c r="E43"/>
      <c r="F43"/>
      <c r="G43"/>
      <c r="H43"/>
      <c r="I43"/>
      <c r="J43"/>
      <c r="L43"/>
      <c r="M43"/>
      <c r="O43"/>
      <c r="P43"/>
      <c r="Q43" s="14"/>
      <c r="R43"/>
      <c r="S43" s="2"/>
      <c r="U43" s="4"/>
      <c r="V43" s="4"/>
      <c r="W43" s="1"/>
      <c r="X43" s="1"/>
      <c r="Z43" s="2"/>
      <c r="AB43" s="4"/>
      <c r="AC43" s="4"/>
      <c r="AD43" s="1"/>
      <c r="AE43" s="1"/>
      <c r="AG43" s="2"/>
      <c r="AI43" s="4"/>
      <c r="AJ43" s="4"/>
      <c r="AK43" s="1"/>
      <c r="AL43" s="1"/>
      <c r="AN43" s="2"/>
      <c r="AP43" s="4"/>
      <c r="AQ43" s="4"/>
    </row>
    <row r="44" spans="1:43" x14ac:dyDescent="0.2">
      <c r="R44"/>
      <c r="S44" s="2"/>
      <c r="U44" s="4"/>
      <c r="V44" s="4"/>
      <c r="W44" s="1"/>
      <c r="X44" s="1"/>
      <c r="Z44" s="2"/>
      <c r="AB44" s="4"/>
      <c r="AC44" s="4"/>
      <c r="AD44" s="1"/>
      <c r="AE44" s="1"/>
      <c r="AG44" s="2"/>
      <c r="AI44" s="4"/>
      <c r="AJ44" s="4"/>
      <c r="AK44" s="1"/>
      <c r="AL44" s="1"/>
      <c r="AN44" s="2"/>
      <c r="AP44" s="4"/>
      <c r="AQ44" s="4"/>
    </row>
    <row r="45" spans="1:43" x14ac:dyDescent="0.2">
      <c r="R45"/>
      <c r="S45" s="2"/>
      <c r="U45" s="4"/>
      <c r="V45" s="4"/>
      <c r="W45" s="1"/>
      <c r="X45" s="1"/>
      <c r="Z45" s="2"/>
      <c r="AB45" s="4"/>
      <c r="AC45" s="4"/>
      <c r="AD45" s="1"/>
      <c r="AE45" s="1"/>
      <c r="AG45" s="2"/>
      <c r="AI45" s="4"/>
      <c r="AJ45" s="4"/>
      <c r="AK45" s="1"/>
      <c r="AL45" s="1"/>
      <c r="AN45" s="2"/>
      <c r="AP45" s="4"/>
      <c r="AQ45" s="4"/>
    </row>
    <row r="46" spans="1:43" x14ac:dyDescent="0.2">
      <c r="R46"/>
      <c r="S46" s="2"/>
      <c r="U46" s="4"/>
      <c r="V46" s="4"/>
      <c r="W46" s="1"/>
      <c r="X46" s="1"/>
      <c r="Z46" s="2"/>
      <c r="AB46" s="4"/>
      <c r="AC46" s="4"/>
      <c r="AD46" s="1"/>
      <c r="AE46" s="1"/>
      <c r="AG46" s="2"/>
      <c r="AI46" s="4"/>
      <c r="AJ46" s="4"/>
      <c r="AK46" s="1"/>
      <c r="AL46" s="1"/>
      <c r="AN46" s="2"/>
      <c r="AP46" s="4"/>
      <c r="AQ46" s="4"/>
    </row>
    <row r="47" spans="1:43" x14ac:dyDescent="0.2">
      <c r="R47"/>
      <c r="S47" s="2"/>
      <c r="U47" s="4"/>
      <c r="V47" s="4"/>
      <c r="W47" s="1"/>
      <c r="X47" s="1"/>
      <c r="Z47" s="2"/>
      <c r="AB47" s="4"/>
      <c r="AC47" s="4"/>
      <c r="AD47" s="1"/>
      <c r="AE47" s="1"/>
      <c r="AG47" s="2"/>
      <c r="AI47" s="4"/>
      <c r="AJ47" s="4"/>
      <c r="AK47" s="1"/>
      <c r="AL47" s="1"/>
      <c r="AN47" s="2"/>
      <c r="AP47" s="4"/>
      <c r="AQ47" s="4"/>
    </row>
    <row r="48" spans="1:43" x14ac:dyDescent="0.2">
      <c r="R48"/>
      <c r="S48" s="2"/>
      <c r="U48" s="4"/>
      <c r="V48" s="4"/>
      <c r="W48" s="1"/>
      <c r="X48" s="1"/>
      <c r="Z48" s="2"/>
      <c r="AB48" s="4"/>
      <c r="AC48" s="4"/>
      <c r="AD48" s="1"/>
      <c r="AE48" s="1"/>
      <c r="AG48" s="2"/>
      <c r="AI48" s="4"/>
      <c r="AJ48" s="4"/>
      <c r="AK48" s="1"/>
      <c r="AL48" s="1"/>
      <c r="AN48" s="2"/>
      <c r="AP48" s="4"/>
      <c r="AQ48" s="4"/>
    </row>
    <row r="49" spans="18:43" x14ac:dyDescent="0.2">
      <c r="R49"/>
      <c r="S49" s="2"/>
      <c r="U49" s="4"/>
      <c r="V49" s="4"/>
      <c r="W49" s="1"/>
      <c r="X49" s="1"/>
      <c r="Z49" s="2"/>
      <c r="AB49" s="4"/>
      <c r="AC49" s="4"/>
      <c r="AD49" s="1"/>
      <c r="AE49" s="1"/>
      <c r="AG49" s="2"/>
      <c r="AI49" s="4"/>
      <c r="AJ49" s="4"/>
      <c r="AK49" s="1"/>
      <c r="AL49" s="1"/>
      <c r="AN49" s="2"/>
      <c r="AP49" s="4"/>
      <c r="AQ49" s="4"/>
    </row>
    <row r="50" spans="18:43" x14ac:dyDescent="0.2">
      <c r="R50"/>
      <c r="S50" s="2"/>
      <c r="U50" s="4"/>
      <c r="V50" s="4"/>
      <c r="W50" s="1"/>
      <c r="X50" s="1"/>
      <c r="Z50" s="2"/>
      <c r="AB50" s="4"/>
      <c r="AC50" s="4"/>
      <c r="AD50" s="1"/>
      <c r="AE50" s="1"/>
      <c r="AG50" s="2"/>
      <c r="AI50" s="4"/>
      <c r="AJ50" s="4"/>
      <c r="AK50" s="1"/>
      <c r="AL50" s="1"/>
      <c r="AN50" s="2"/>
      <c r="AP50" s="4"/>
      <c r="AQ50" s="4"/>
    </row>
    <row r="51" spans="18:43" x14ac:dyDescent="0.2">
      <c r="R51"/>
      <c r="S51" s="2"/>
      <c r="U51" s="4"/>
      <c r="V51" s="4"/>
      <c r="W51" s="1"/>
      <c r="X51" s="1"/>
      <c r="Z51" s="2"/>
      <c r="AB51" s="4"/>
      <c r="AC51" s="4"/>
      <c r="AD51" s="1"/>
      <c r="AE51" s="1"/>
      <c r="AG51" s="2"/>
      <c r="AI51" s="4"/>
      <c r="AJ51" s="4"/>
      <c r="AK51" s="1"/>
      <c r="AL51" s="1"/>
      <c r="AN51" s="2"/>
      <c r="AP51" s="4"/>
      <c r="AQ51" s="4"/>
    </row>
    <row r="52" spans="18:43" x14ac:dyDescent="0.2">
      <c r="R52"/>
      <c r="S52" s="2"/>
      <c r="U52" s="4"/>
      <c r="V52" s="4"/>
      <c r="W52" s="1"/>
      <c r="X52" s="1"/>
      <c r="Z52" s="2"/>
      <c r="AB52" s="4"/>
      <c r="AC52" s="4"/>
      <c r="AD52" s="1"/>
      <c r="AE52" s="1"/>
      <c r="AG52" s="2"/>
      <c r="AI52" s="4"/>
      <c r="AJ52" s="4"/>
      <c r="AK52" s="1"/>
      <c r="AL52" s="1"/>
      <c r="AN52" s="2"/>
      <c r="AP52" s="4"/>
      <c r="AQ52" s="4"/>
    </row>
    <row r="53" spans="18:43" x14ac:dyDescent="0.2">
      <c r="R53"/>
      <c r="S53" s="2"/>
      <c r="U53" s="4"/>
      <c r="V53" s="4"/>
      <c r="W53" s="1"/>
      <c r="X53" s="1"/>
      <c r="Z53" s="2"/>
      <c r="AB53" s="4"/>
      <c r="AC53" s="4"/>
      <c r="AD53" s="1"/>
      <c r="AE53" s="1"/>
      <c r="AG53" s="2"/>
      <c r="AI53" s="4"/>
      <c r="AJ53" s="4"/>
      <c r="AK53" s="1"/>
      <c r="AL53" s="1"/>
      <c r="AN53" s="2"/>
      <c r="AP53" s="4"/>
      <c r="AQ53" s="4"/>
    </row>
    <row r="54" spans="18:43" x14ac:dyDescent="0.2">
      <c r="R54"/>
      <c r="S54" s="2"/>
      <c r="U54" s="4"/>
      <c r="V54" s="4"/>
      <c r="W54" s="1"/>
      <c r="X54" s="1"/>
      <c r="Z54" s="2"/>
      <c r="AB54" s="4"/>
      <c r="AC54" s="4"/>
      <c r="AD54" s="1"/>
      <c r="AE54" s="1"/>
      <c r="AG54" s="2"/>
      <c r="AI54" s="4"/>
      <c r="AJ54" s="4"/>
      <c r="AK54" s="1"/>
      <c r="AL54" s="1"/>
      <c r="AN54" s="2"/>
      <c r="AP54" s="4"/>
      <c r="AQ54" s="4"/>
    </row>
    <row r="55" spans="18:43" x14ac:dyDescent="0.2">
      <c r="R55"/>
      <c r="S55" s="2"/>
      <c r="U55" s="4"/>
      <c r="V55" s="4"/>
      <c r="W55" s="1"/>
      <c r="X55" s="1"/>
      <c r="Z55" s="2"/>
      <c r="AB55" s="4"/>
      <c r="AC55" s="4"/>
      <c r="AD55" s="1"/>
      <c r="AE55" s="1"/>
      <c r="AG55" s="2"/>
      <c r="AI55" s="4"/>
      <c r="AJ55" s="4"/>
      <c r="AK55" s="1"/>
      <c r="AL55" s="1"/>
      <c r="AN55" s="2"/>
      <c r="AP55" s="4"/>
      <c r="AQ55" s="4"/>
    </row>
    <row r="56" spans="18:43" x14ac:dyDescent="0.2">
      <c r="R56"/>
      <c r="S56" s="2"/>
      <c r="U56" s="4"/>
      <c r="V56" s="4"/>
      <c r="W56" s="1"/>
      <c r="X56" s="1"/>
      <c r="Z56" s="2"/>
      <c r="AB56" s="4"/>
      <c r="AC56" s="4"/>
      <c r="AD56" s="1"/>
      <c r="AE56" s="1"/>
      <c r="AG56" s="2"/>
      <c r="AI56" s="4"/>
      <c r="AJ56" s="4"/>
      <c r="AK56" s="1"/>
      <c r="AL56" s="1"/>
      <c r="AN56" s="2"/>
      <c r="AP56" s="4"/>
      <c r="AQ56" s="4"/>
    </row>
    <row r="57" spans="18:43" x14ac:dyDescent="0.2">
      <c r="R57"/>
      <c r="S57" s="2"/>
      <c r="U57" s="4"/>
      <c r="V57" s="4"/>
      <c r="W57" s="1"/>
      <c r="X57" s="1"/>
      <c r="Z57" s="2"/>
      <c r="AB57" s="4"/>
      <c r="AC57" s="4"/>
      <c r="AD57" s="1"/>
      <c r="AE57" s="1"/>
      <c r="AG57" s="2"/>
      <c r="AI57" s="4"/>
      <c r="AJ57" s="4"/>
      <c r="AK57" s="1"/>
      <c r="AL57" s="1"/>
      <c r="AN57" s="2"/>
      <c r="AP57" s="4"/>
      <c r="AQ57" s="4"/>
    </row>
    <row r="58" spans="18:43" x14ac:dyDescent="0.2">
      <c r="R58"/>
      <c r="S58" s="2"/>
      <c r="U58" s="4"/>
      <c r="V58" s="4"/>
      <c r="W58" s="1"/>
      <c r="X58" s="1"/>
      <c r="Z58" s="2"/>
      <c r="AB58" s="4"/>
      <c r="AC58" s="4"/>
      <c r="AD58" s="1"/>
      <c r="AE58" s="1"/>
      <c r="AG58" s="2"/>
      <c r="AI58" s="4"/>
      <c r="AJ58" s="4"/>
      <c r="AK58" s="1"/>
      <c r="AL58" s="1"/>
      <c r="AN58" s="2"/>
      <c r="AP58" s="4"/>
      <c r="AQ58" s="4"/>
    </row>
    <row r="59" spans="18:43" x14ac:dyDescent="0.2">
      <c r="R59"/>
      <c r="S59" s="2"/>
      <c r="U59" s="4"/>
      <c r="V59" s="4"/>
      <c r="W59" s="1"/>
      <c r="X59" s="1"/>
      <c r="Z59" s="2"/>
      <c r="AB59" s="4"/>
      <c r="AC59" s="4"/>
      <c r="AD59" s="1"/>
      <c r="AE59" s="1"/>
      <c r="AG59" s="2"/>
      <c r="AI59" s="4"/>
      <c r="AJ59" s="4"/>
      <c r="AK59" s="1"/>
      <c r="AL59" s="1"/>
      <c r="AN59" s="2"/>
      <c r="AP59" s="4"/>
      <c r="AQ59" s="4"/>
    </row>
    <row r="60" spans="18:43" x14ac:dyDescent="0.2">
      <c r="R60"/>
      <c r="S60" s="2"/>
      <c r="U60" s="4"/>
      <c r="V60" s="4"/>
      <c r="W60" s="1"/>
      <c r="X60" s="1"/>
      <c r="Z60" s="2"/>
      <c r="AB60" s="4"/>
      <c r="AC60" s="4"/>
      <c r="AD60" s="1"/>
      <c r="AE60" s="1"/>
      <c r="AG60" s="2"/>
      <c r="AI60" s="4"/>
      <c r="AJ60" s="4"/>
      <c r="AK60" s="1"/>
      <c r="AL60" s="1"/>
      <c r="AN60" s="2"/>
      <c r="AP60" s="4"/>
      <c r="AQ60" s="4"/>
    </row>
    <row r="61" spans="18:43" x14ac:dyDescent="0.2">
      <c r="R61"/>
      <c r="S61" s="2"/>
      <c r="U61" s="4"/>
      <c r="V61" s="4"/>
      <c r="W61" s="1"/>
      <c r="X61" s="1"/>
      <c r="Z61" s="2"/>
      <c r="AB61" s="4"/>
      <c r="AC61" s="4"/>
      <c r="AD61" s="1"/>
      <c r="AE61" s="1"/>
      <c r="AG61" s="2"/>
      <c r="AI61" s="4"/>
      <c r="AJ61" s="4"/>
      <c r="AK61" s="1"/>
      <c r="AL61" s="1"/>
      <c r="AN61" s="2"/>
      <c r="AP61" s="4"/>
      <c r="AQ61" s="4"/>
    </row>
    <row r="62" spans="18:43" x14ac:dyDescent="0.2">
      <c r="R62"/>
      <c r="S62" s="2"/>
      <c r="U62" s="4"/>
      <c r="V62" s="4"/>
      <c r="W62" s="1"/>
      <c r="X62" s="1"/>
      <c r="Z62" s="2"/>
      <c r="AB62" s="4"/>
      <c r="AC62" s="4"/>
      <c r="AD62" s="1"/>
      <c r="AE62" s="1"/>
      <c r="AG62" s="2"/>
      <c r="AI62" s="4"/>
      <c r="AJ62" s="4"/>
      <c r="AK62" s="1"/>
      <c r="AL62" s="1"/>
      <c r="AN62" s="2"/>
      <c r="AP62" s="4"/>
      <c r="AQ62" s="4"/>
    </row>
    <row r="63" spans="18:43" x14ac:dyDescent="0.2">
      <c r="R63"/>
      <c r="S63" s="2"/>
      <c r="U63" s="4"/>
      <c r="V63" s="4"/>
      <c r="W63" s="1"/>
      <c r="X63" s="1"/>
      <c r="Z63" s="2"/>
      <c r="AB63" s="4"/>
      <c r="AC63" s="4"/>
      <c r="AD63" s="1"/>
      <c r="AE63" s="1"/>
      <c r="AG63" s="2"/>
      <c r="AI63" s="4"/>
      <c r="AJ63" s="4"/>
      <c r="AK63" s="1"/>
      <c r="AL63" s="1"/>
      <c r="AN63" s="2"/>
      <c r="AP63" s="4"/>
      <c r="AQ63" s="4"/>
    </row>
    <row r="64" spans="18:43" x14ac:dyDescent="0.2">
      <c r="R64"/>
      <c r="S64" s="2"/>
      <c r="U64" s="4"/>
      <c r="V64" s="4"/>
      <c r="W64" s="1"/>
      <c r="X64" s="1"/>
      <c r="Z64" s="2"/>
      <c r="AB64" s="4"/>
      <c r="AC64" s="4"/>
      <c r="AD64" s="1"/>
      <c r="AE64" s="1"/>
      <c r="AG64" s="2"/>
      <c r="AI64" s="4"/>
      <c r="AJ64" s="4"/>
      <c r="AK64" s="1"/>
      <c r="AL64" s="1"/>
      <c r="AN64" s="2"/>
      <c r="AP64" s="4"/>
      <c r="AQ64" s="4"/>
    </row>
    <row r="65" spans="18:43" x14ac:dyDescent="0.2">
      <c r="R65"/>
      <c r="S65" s="2"/>
      <c r="U65" s="4"/>
      <c r="V65" s="4"/>
      <c r="W65" s="1"/>
      <c r="X65" s="1"/>
      <c r="Z65" s="2"/>
      <c r="AB65" s="4"/>
      <c r="AC65" s="4"/>
      <c r="AD65" s="1"/>
      <c r="AE65" s="1"/>
      <c r="AG65" s="2"/>
      <c r="AI65" s="4"/>
      <c r="AJ65" s="4"/>
      <c r="AK65" s="1"/>
      <c r="AL65" s="1"/>
      <c r="AN65" s="2"/>
      <c r="AP65" s="4"/>
      <c r="AQ65" s="4"/>
    </row>
    <row r="66" spans="18:43" x14ac:dyDescent="0.2">
      <c r="R66"/>
      <c r="S66" s="2"/>
      <c r="U66" s="4"/>
      <c r="V66" s="4"/>
      <c r="W66" s="1"/>
      <c r="X66" s="1"/>
      <c r="Z66" s="2"/>
      <c r="AB66" s="4"/>
      <c r="AC66" s="4"/>
      <c r="AD66" s="1"/>
      <c r="AE66" s="1"/>
      <c r="AG66" s="2"/>
      <c r="AI66" s="4"/>
      <c r="AJ66" s="4"/>
      <c r="AK66" s="1"/>
      <c r="AL66" s="1"/>
      <c r="AN66" s="2"/>
      <c r="AP66" s="4"/>
      <c r="AQ66" s="4"/>
    </row>
    <row r="67" spans="18:43" x14ac:dyDescent="0.2">
      <c r="R67"/>
      <c r="S67" s="2"/>
      <c r="U67" s="4"/>
      <c r="V67" s="4"/>
      <c r="W67" s="1"/>
      <c r="X67" s="1"/>
      <c r="Z67" s="2"/>
      <c r="AB67" s="4"/>
      <c r="AC67" s="4"/>
      <c r="AD67" s="1"/>
      <c r="AE67" s="1"/>
      <c r="AG67" s="2"/>
      <c r="AI67" s="4"/>
      <c r="AJ67" s="4"/>
      <c r="AK67" s="1"/>
      <c r="AL67" s="1"/>
      <c r="AN67" s="2"/>
      <c r="AP67" s="4"/>
      <c r="AQ67" s="4"/>
    </row>
    <row r="68" spans="18:43" x14ac:dyDescent="0.2">
      <c r="R68"/>
      <c r="S68" s="2"/>
      <c r="U68" s="4"/>
      <c r="V68" s="4"/>
      <c r="W68" s="1"/>
      <c r="X68" s="1"/>
      <c r="Z68" s="2"/>
      <c r="AB68" s="4"/>
      <c r="AC68" s="4"/>
      <c r="AD68" s="1"/>
      <c r="AE68" s="1"/>
      <c r="AG68" s="2"/>
      <c r="AI68" s="4"/>
      <c r="AJ68" s="4"/>
      <c r="AK68" s="1"/>
      <c r="AL68" s="1"/>
      <c r="AN68" s="2"/>
      <c r="AP68" s="4"/>
      <c r="AQ68" s="4"/>
    </row>
    <row r="69" spans="18:43" x14ac:dyDescent="0.2">
      <c r="R69"/>
      <c r="S69" s="2"/>
      <c r="U69" s="4"/>
      <c r="V69" s="4"/>
      <c r="W69" s="1"/>
      <c r="X69" s="1"/>
      <c r="Z69" s="2"/>
      <c r="AB69" s="4"/>
      <c r="AC69" s="4"/>
      <c r="AD69" s="1"/>
      <c r="AE69" s="1"/>
      <c r="AG69" s="2"/>
      <c r="AI69" s="4"/>
      <c r="AJ69" s="4"/>
      <c r="AK69" s="1"/>
      <c r="AL69" s="1"/>
      <c r="AN69" s="2"/>
      <c r="AP69" s="4"/>
      <c r="AQ69" s="4"/>
    </row>
    <row r="70" spans="18:43" x14ac:dyDescent="0.2">
      <c r="R70"/>
      <c r="S70" s="2"/>
      <c r="U70" s="4"/>
      <c r="V70" s="4"/>
      <c r="W70" s="1"/>
      <c r="X70" s="1"/>
      <c r="Z70" s="2"/>
      <c r="AB70" s="4"/>
      <c r="AC70" s="4"/>
      <c r="AD70" s="1"/>
      <c r="AE70" s="1"/>
      <c r="AG70" s="2"/>
      <c r="AI70" s="4"/>
      <c r="AJ70" s="4"/>
      <c r="AK70" s="1"/>
      <c r="AL70" s="1"/>
      <c r="AN70" s="2"/>
      <c r="AP70" s="4"/>
      <c r="AQ70" s="4"/>
    </row>
    <row r="71" spans="18:43" x14ac:dyDescent="0.2">
      <c r="R71"/>
      <c r="S71" s="2"/>
      <c r="U71" s="4"/>
      <c r="V71" s="4"/>
      <c r="W71" s="1"/>
      <c r="X71" s="1"/>
      <c r="Z71" s="2"/>
      <c r="AB71" s="4"/>
      <c r="AC71" s="4"/>
      <c r="AD71" s="1"/>
      <c r="AE71" s="1"/>
      <c r="AG71" s="2"/>
      <c r="AI71" s="4"/>
      <c r="AJ71" s="4"/>
      <c r="AK71" s="1"/>
      <c r="AL71" s="1"/>
      <c r="AN71" s="2"/>
      <c r="AP71" s="4"/>
      <c r="AQ71" s="4"/>
    </row>
    <row r="72" spans="18:43" x14ac:dyDescent="0.2">
      <c r="R72"/>
      <c r="S72" s="2"/>
      <c r="U72" s="4"/>
      <c r="V72" s="4"/>
      <c r="W72" s="1"/>
      <c r="X72" s="1"/>
      <c r="Z72" s="2"/>
      <c r="AB72" s="4"/>
      <c r="AC72" s="4"/>
      <c r="AD72" s="1"/>
      <c r="AE72" s="1"/>
      <c r="AG72" s="2"/>
      <c r="AI72" s="4"/>
      <c r="AJ72" s="4"/>
      <c r="AK72" s="1"/>
      <c r="AL72" s="1"/>
      <c r="AN72" s="2"/>
      <c r="AP72" s="4"/>
      <c r="AQ72" s="4"/>
    </row>
    <row r="73" spans="18:43" x14ac:dyDescent="0.2">
      <c r="R73"/>
      <c r="S73" s="2"/>
      <c r="U73" s="4"/>
      <c r="V73" s="4"/>
      <c r="W73" s="1"/>
      <c r="X73" s="1"/>
      <c r="Z73" s="2"/>
      <c r="AB73" s="4"/>
      <c r="AC73" s="4"/>
      <c r="AD73" s="1"/>
      <c r="AE73" s="1"/>
      <c r="AG73" s="2"/>
      <c r="AI73" s="4"/>
      <c r="AJ73" s="4"/>
      <c r="AK73" s="1"/>
      <c r="AL73" s="1"/>
      <c r="AN73" s="2"/>
      <c r="AP73" s="4"/>
      <c r="AQ73" s="4"/>
    </row>
    <row r="74" spans="18:43" x14ac:dyDescent="0.2">
      <c r="R74"/>
      <c r="S74" s="2"/>
      <c r="U74" s="4"/>
      <c r="V74" s="4"/>
      <c r="W74" s="1"/>
      <c r="X74" s="1"/>
      <c r="Z74" s="2"/>
      <c r="AB74" s="4"/>
      <c r="AC74" s="4"/>
      <c r="AD74" s="1"/>
      <c r="AE74" s="1"/>
      <c r="AG74" s="2"/>
      <c r="AI74" s="4"/>
      <c r="AJ74" s="4"/>
      <c r="AK74" s="1"/>
      <c r="AL74" s="1"/>
      <c r="AN74" s="2"/>
      <c r="AP74" s="4"/>
      <c r="AQ74" s="4"/>
    </row>
    <row r="75" spans="18:43" x14ac:dyDescent="0.2">
      <c r="R75"/>
      <c r="S75" s="2"/>
      <c r="U75" s="4"/>
      <c r="V75" s="4"/>
      <c r="W75" s="1"/>
      <c r="X75" s="1"/>
      <c r="Z75" s="2"/>
      <c r="AB75" s="4"/>
      <c r="AC75" s="4"/>
      <c r="AD75" s="1"/>
      <c r="AE75" s="1"/>
      <c r="AG75" s="2"/>
      <c r="AI75" s="4"/>
      <c r="AJ75" s="4"/>
      <c r="AK75" s="1"/>
      <c r="AL75" s="1"/>
      <c r="AN75" s="2"/>
      <c r="AP75" s="4"/>
      <c r="AQ75" s="4"/>
    </row>
    <row r="76" spans="18:43" x14ac:dyDescent="0.2">
      <c r="R76"/>
      <c r="S76" s="2"/>
      <c r="U76" s="4"/>
      <c r="V76" s="4"/>
      <c r="W76" s="1"/>
      <c r="X76" s="1"/>
      <c r="Z76" s="2"/>
      <c r="AB76" s="4"/>
      <c r="AC76" s="4"/>
      <c r="AD76" s="1"/>
      <c r="AE76" s="1"/>
      <c r="AG76" s="2"/>
      <c r="AI76" s="4"/>
      <c r="AJ76" s="4"/>
      <c r="AK76" s="1"/>
      <c r="AL76" s="1"/>
      <c r="AN76" s="2"/>
      <c r="AP76" s="4"/>
      <c r="AQ76" s="4"/>
    </row>
    <row r="77" spans="18:43" x14ac:dyDescent="0.2">
      <c r="R77"/>
      <c r="S77" s="2"/>
      <c r="U77" s="4"/>
      <c r="V77" s="4"/>
      <c r="W77" s="1"/>
      <c r="X77" s="1"/>
      <c r="Z77" s="2"/>
      <c r="AB77" s="4"/>
      <c r="AC77" s="4"/>
      <c r="AD77" s="1"/>
      <c r="AE77" s="1"/>
      <c r="AG77" s="2"/>
      <c r="AI77" s="4"/>
      <c r="AJ77" s="4"/>
      <c r="AK77" s="1"/>
      <c r="AL77" s="1"/>
      <c r="AN77" s="2"/>
      <c r="AP77" s="4"/>
      <c r="AQ77" s="4"/>
    </row>
    <row r="78" spans="18:43" x14ac:dyDescent="0.2">
      <c r="R78"/>
      <c r="S78" s="2"/>
      <c r="U78" s="4"/>
      <c r="V78" s="4"/>
      <c r="W78" s="1"/>
      <c r="X78" s="1"/>
      <c r="Z78" s="2"/>
      <c r="AB78" s="4"/>
      <c r="AC78" s="4"/>
      <c r="AD78" s="1"/>
      <c r="AE78" s="1"/>
      <c r="AG78" s="2"/>
      <c r="AI78" s="4"/>
      <c r="AJ78" s="4"/>
      <c r="AK78" s="1"/>
      <c r="AL78" s="1"/>
      <c r="AN78" s="2"/>
      <c r="AP78" s="4"/>
      <c r="AQ78" s="4"/>
    </row>
    <row r="79" spans="18:43" x14ac:dyDescent="0.2">
      <c r="R79"/>
      <c r="S79" s="2"/>
      <c r="U79" s="4"/>
      <c r="V79" s="4"/>
      <c r="W79" s="1"/>
      <c r="X79" s="1"/>
      <c r="Z79" s="2"/>
      <c r="AB79" s="4"/>
      <c r="AC79" s="4"/>
      <c r="AD79" s="1"/>
      <c r="AE79" s="1"/>
      <c r="AG79" s="2"/>
      <c r="AI79" s="4"/>
      <c r="AJ79" s="4"/>
      <c r="AK79" s="1"/>
      <c r="AL79" s="1"/>
      <c r="AN79" s="2"/>
      <c r="AP79" s="4"/>
      <c r="AQ79" s="4"/>
    </row>
    <row r="80" spans="18:43" x14ac:dyDescent="0.2">
      <c r="R80"/>
      <c r="S80" s="2"/>
      <c r="U80" s="4"/>
      <c r="V80" s="4"/>
      <c r="W80" s="1"/>
      <c r="X80" s="1"/>
      <c r="Z80" s="2"/>
      <c r="AB80" s="4"/>
      <c r="AC80" s="4"/>
      <c r="AD80" s="1"/>
      <c r="AE80" s="1"/>
      <c r="AG80" s="2"/>
      <c r="AI80" s="4"/>
      <c r="AJ80" s="4"/>
      <c r="AK80" s="1"/>
      <c r="AL80" s="1"/>
      <c r="AN80" s="2"/>
      <c r="AP80" s="4"/>
      <c r="AQ80" s="4"/>
    </row>
    <row r="81" spans="18:43" x14ac:dyDescent="0.2">
      <c r="R81"/>
      <c r="S81" s="2"/>
      <c r="U81" s="4"/>
      <c r="V81" s="4"/>
      <c r="W81" s="1"/>
      <c r="X81" s="1"/>
      <c r="Z81" s="2"/>
      <c r="AB81" s="4"/>
      <c r="AC81" s="4"/>
      <c r="AD81" s="1"/>
      <c r="AE81" s="1"/>
      <c r="AG81" s="2"/>
      <c r="AI81" s="4"/>
      <c r="AJ81" s="4"/>
      <c r="AK81" s="1"/>
      <c r="AL81" s="1"/>
      <c r="AN81" s="2"/>
      <c r="AP81" s="4"/>
      <c r="AQ81" s="4"/>
    </row>
    <row r="82" spans="18:43" x14ac:dyDescent="0.2">
      <c r="R82"/>
      <c r="S82" s="2"/>
      <c r="U82" s="4"/>
      <c r="V82" s="4"/>
      <c r="W82" s="1"/>
      <c r="X82" s="1"/>
      <c r="Z82" s="2"/>
      <c r="AB82" s="4"/>
      <c r="AC82" s="4"/>
      <c r="AD82" s="1"/>
      <c r="AE82" s="1"/>
      <c r="AG82" s="2"/>
      <c r="AI82" s="4"/>
      <c r="AJ82" s="4"/>
      <c r="AK82" s="1"/>
      <c r="AL82" s="1"/>
      <c r="AN82" s="2"/>
      <c r="AP82" s="4"/>
      <c r="AQ82" s="4"/>
    </row>
    <row r="83" spans="18:43" x14ac:dyDescent="0.2">
      <c r="R83"/>
      <c r="S83" s="2"/>
      <c r="U83" s="4"/>
      <c r="V83" s="4"/>
      <c r="W83" s="1"/>
      <c r="X83" s="1"/>
      <c r="Z83" s="2"/>
      <c r="AB83" s="4"/>
      <c r="AC83" s="4"/>
      <c r="AD83" s="1"/>
      <c r="AE83" s="1"/>
      <c r="AG83" s="2"/>
      <c r="AI83" s="4"/>
      <c r="AJ83" s="4"/>
      <c r="AK83" s="1"/>
      <c r="AL83" s="1"/>
      <c r="AN83" s="2"/>
      <c r="AP83" s="4"/>
      <c r="AQ83" s="4"/>
    </row>
    <row r="84" spans="18:43" x14ac:dyDescent="0.2">
      <c r="R84"/>
      <c r="S84" s="2"/>
      <c r="U84" s="4"/>
      <c r="V84" s="4"/>
      <c r="W84" s="1"/>
      <c r="X84" s="1"/>
      <c r="Z84" s="2"/>
      <c r="AB84" s="4"/>
      <c r="AC84" s="4"/>
      <c r="AD84" s="1"/>
      <c r="AE84" s="1"/>
      <c r="AG84" s="2"/>
      <c r="AI84" s="4"/>
      <c r="AJ84" s="4"/>
      <c r="AK84" s="1"/>
      <c r="AL84" s="1"/>
      <c r="AN84" s="2"/>
      <c r="AP84" s="4"/>
      <c r="AQ84" s="4"/>
    </row>
    <row r="85" spans="18:43" x14ac:dyDescent="0.2">
      <c r="R85"/>
      <c r="S85" s="2"/>
      <c r="U85" s="4"/>
      <c r="V85" s="4"/>
      <c r="W85" s="1"/>
      <c r="X85" s="1"/>
      <c r="Z85" s="2"/>
      <c r="AB85" s="4"/>
      <c r="AC85" s="4"/>
      <c r="AD85" s="1"/>
      <c r="AE85" s="1"/>
      <c r="AG85" s="2"/>
      <c r="AI85" s="4"/>
      <c r="AJ85" s="4"/>
      <c r="AK85" s="1"/>
      <c r="AL85" s="1"/>
      <c r="AN85" s="2"/>
      <c r="AP85" s="4"/>
      <c r="AQ85" s="4"/>
    </row>
    <row r="86" spans="18:43" x14ac:dyDescent="0.2">
      <c r="R86"/>
      <c r="S86" s="2"/>
      <c r="U86" s="4"/>
      <c r="V86" s="4"/>
      <c r="W86" s="1"/>
      <c r="X86" s="1"/>
      <c r="Z86" s="2"/>
      <c r="AB86" s="4"/>
      <c r="AC86" s="4"/>
      <c r="AD86" s="1"/>
      <c r="AE86" s="1"/>
      <c r="AG86" s="2"/>
      <c r="AI86" s="4"/>
      <c r="AJ86" s="4"/>
      <c r="AK86" s="1"/>
      <c r="AL86" s="1"/>
      <c r="AN86" s="2"/>
      <c r="AP86" s="4"/>
      <c r="AQ86" s="4"/>
    </row>
    <row r="87" spans="18:43" x14ac:dyDescent="0.2">
      <c r="R87"/>
      <c r="S87" s="2"/>
      <c r="U87" s="4"/>
      <c r="V87" s="4"/>
      <c r="W87" s="1"/>
      <c r="X87" s="1"/>
      <c r="Z87" s="2"/>
      <c r="AB87" s="4"/>
      <c r="AC87" s="4"/>
      <c r="AD87" s="1"/>
      <c r="AE87" s="1"/>
      <c r="AG87" s="2"/>
      <c r="AI87" s="4"/>
      <c r="AJ87" s="4"/>
      <c r="AK87" s="1"/>
      <c r="AL87" s="1"/>
      <c r="AN87" s="2"/>
      <c r="AP87" s="4"/>
      <c r="AQ87" s="4"/>
    </row>
    <row r="88" spans="18:43" x14ac:dyDescent="0.2">
      <c r="R88"/>
      <c r="S88" s="2"/>
      <c r="U88" s="4"/>
      <c r="V88" s="4"/>
      <c r="W88" s="1"/>
      <c r="X88" s="1"/>
      <c r="Z88" s="2"/>
      <c r="AB88" s="4"/>
      <c r="AC88" s="4"/>
      <c r="AD88" s="1"/>
      <c r="AE88" s="1"/>
      <c r="AG88" s="2"/>
      <c r="AI88" s="4"/>
      <c r="AJ88" s="4"/>
      <c r="AK88" s="1"/>
      <c r="AL88" s="1"/>
      <c r="AN88" s="2"/>
      <c r="AP88" s="4"/>
      <c r="AQ88" s="4"/>
    </row>
    <row r="89" spans="18:43" x14ac:dyDescent="0.2">
      <c r="R89"/>
      <c r="S89" s="2"/>
      <c r="U89" s="4"/>
      <c r="V89" s="4"/>
      <c r="W89" s="1"/>
      <c r="X89" s="1"/>
      <c r="Z89" s="2"/>
      <c r="AB89" s="4"/>
      <c r="AC89" s="4"/>
      <c r="AD89" s="1"/>
      <c r="AE89" s="1"/>
      <c r="AG89" s="2"/>
      <c r="AI89" s="4"/>
      <c r="AJ89" s="4"/>
      <c r="AK89" s="1"/>
      <c r="AL89" s="1"/>
      <c r="AN89" s="2"/>
      <c r="AP89" s="4"/>
      <c r="AQ89" s="4"/>
    </row>
    <row r="90" spans="18:43" x14ac:dyDescent="0.2">
      <c r="R90"/>
      <c r="S90" s="2"/>
      <c r="U90" s="4"/>
      <c r="V90" s="4"/>
      <c r="W90" s="1"/>
      <c r="X90" s="1"/>
      <c r="Z90" s="2"/>
      <c r="AB90" s="4"/>
      <c r="AC90" s="4"/>
      <c r="AD90" s="1"/>
      <c r="AE90" s="1"/>
      <c r="AG90" s="2"/>
      <c r="AI90" s="4"/>
      <c r="AJ90" s="4"/>
      <c r="AK90" s="1"/>
      <c r="AL90" s="1"/>
      <c r="AN90" s="2"/>
      <c r="AP90" s="4"/>
      <c r="AQ90" s="4"/>
    </row>
    <row r="91" spans="18:43" x14ac:dyDescent="0.2">
      <c r="R91"/>
      <c r="S91" s="2"/>
      <c r="U91" s="4"/>
      <c r="V91" s="4"/>
      <c r="W91" s="1"/>
      <c r="X91" s="1"/>
      <c r="Z91" s="2"/>
      <c r="AB91" s="4"/>
      <c r="AC91" s="4"/>
      <c r="AD91" s="1"/>
      <c r="AE91" s="1"/>
      <c r="AG91" s="2"/>
      <c r="AI91" s="4"/>
      <c r="AJ91" s="4"/>
      <c r="AK91" s="1"/>
      <c r="AL91" s="1"/>
      <c r="AN91" s="2"/>
      <c r="AP91" s="4"/>
      <c r="AQ91" s="4"/>
    </row>
    <row r="92" spans="18:43" x14ac:dyDescent="0.2">
      <c r="R92"/>
      <c r="S92" s="2"/>
      <c r="U92" s="4"/>
      <c r="V92" s="4"/>
      <c r="W92" s="1"/>
      <c r="X92" s="1"/>
      <c r="Z92" s="2"/>
      <c r="AB92" s="4"/>
      <c r="AC92" s="4"/>
      <c r="AD92" s="1"/>
      <c r="AE92" s="1"/>
      <c r="AG92" s="2"/>
      <c r="AI92" s="4"/>
      <c r="AJ92" s="4"/>
      <c r="AK92" s="1"/>
      <c r="AL92" s="1"/>
      <c r="AN92" s="2"/>
      <c r="AP92" s="4"/>
      <c r="AQ92" s="4"/>
    </row>
    <row r="93" spans="18:43" x14ac:dyDescent="0.2">
      <c r="R93"/>
      <c r="S93" s="2"/>
      <c r="U93" s="4"/>
      <c r="V93" s="4"/>
      <c r="W93" s="1"/>
      <c r="X93" s="1"/>
      <c r="Z93" s="2"/>
      <c r="AB93" s="4"/>
      <c r="AC93" s="4"/>
      <c r="AD93" s="1"/>
      <c r="AE93" s="1"/>
      <c r="AG93" s="2"/>
      <c r="AI93" s="4"/>
      <c r="AJ93" s="4"/>
      <c r="AK93" s="1"/>
      <c r="AL93" s="1"/>
      <c r="AN93" s="2"/>
      <c r="AP93" s="4"/>
      <c r="AQ93" s="4"/>
    </row>
    <row r="94" spans="18:43" x14ac:dyDescent="0.2">
      <c r="R94"/>
      <c r="S94" s="2"/>
      <c r="U94" s="4"/>
      <c r="V94" s="4"/>
      <c r="W94" s="1"/>
      <c r="X94" s="1"/>
      <c r="Z94" s="2"/>
      <c r="AB94" s="4"/>
      <c r="AC94" s="4"/>
      <c r="AD94" s="1"/>
      <c r="AE94" s="1"/>
      <c r="AG94" s="2"/>
      <c r="AI94" s="4"/>
      <c r="AJ94" s="4"/>
      <c r="AK94" s="1"/>
      <c r="AL94" s="1"/>
      <c r="AN94" s="2"/>
      <c r="AP94" s="4"/>
      <c r="AQ94" s="4"/>
    </row>
    <row r="95" spans="18:43" x14ac:dyDescent="0.2">
      <c r="R95"/>
      <c r="S95" s="2"/>
      <c r="U95" s="4"/>
      <c r="V95" s="4"/>
      <c r="W95" s="1"/>
      <c r="X95" s="1"/>
      <c r="Z95" s="2"/>
      <c r="AB95" s="4"/>
      <c r="AC95" s="4"/>
      <c r="AD95" s="1"/>
      <c r="AE95" s="1"/>
      <c r="AG95" s="2"/>
      <c r="AI95" s="4"/>
      <c r="AJ95" s="4"/>
      <c r="AK95" s="1"/>
      <c r="AL95" s="1"/>
      <c r="AN95" s="2"/>
      <c r="AP95" s="4"/>
      <c r="AQ95" s="4"/>
    </row>
    <row r="96" spans="18:43" x14ac:dyDescent="0.2">
      <c r="R96"/>
      <c r="S96" s="2"/>
      <c r="U96" s="4"/>
      <c r="V96" s="4"/>
      <c r="W96" s="1"/>
      <c r="X96" s="1"/>
      <c r="Z96" s="2"/>
      <c r="AB96" s="4"/>
      <c r="AC96" s="4"/>
      <c r="AD96" s="1"/>
      <c r="AE96" s="1"/>
      <c r="AG96" s="2"/>
      <c r="AI96" s="4"/>
      <c r="AJ96" s="4"/>
      <c r="AK96" s="1"/>
      <c r="AL96" s="1"/>
      <c r="AN96" s="2"/>
      <c r="AP96" s="4"/>
      <c r="AQ96" s="4"/>
    </row>
    <row r="97" spans="18:43" x14ac:dyDescent="0.2">
      <c r="R97"/>
      <c r="S97" s="2"/>
      <c r="U97" s="4"/>
      <c r="V97" s="4"/>
      <c r="W97" s="1"/>
      <c r="X97" s="1"/>
      <c r="Z97" s="2"/>
      <c r="AB97" s="4"/>
      <c r="AC97" s="4"/>
      <c r="AD97" s="1"/>
      <c r="AE97" s="1"/>
      <c r="AG97" s="2"/>
      <c r="AI97" s="4"/>
      <c r="AJ97" s="4"/>
      <c r="AK97" s="1"/>
      <c r="AL97" s="1"/>
      <c r="AN97" s="2"/>
      <c r="AP97" s="4"/>
      <c r="AQ97" s="4"/>
    </row>
    <row r="98" spans="18:43" x14ac:dyDescent="0.2">
      <c r="R98"/>
      <c r="S98" s="2"/>
      <c r="U98" s="4"/>
      <c r="V98" s="4"/>
      <c r="W98" s="1"/>
      <c r="X98" s="1"/>
      <c r="Z98" s="2"/>
      <c r="AB98" s="4"/>
      <c r="AC98" s="4"/>
      <c r="AD98" s="1"/>
      <c r="AE98" s="1"/>
      <c r="AG98" s="2"/>
      <c r="AI98" s="4"/>
      <c r="AJ98" s="4"/>
      <c r="AK98" s="1"/>
      <c r="AL98" s="1"/>
      <c r="AN98" s="2"/>
      <c r="AP98" s="4"/>
      <c r="AQ98" s="4"/>
    </row>
    <row r="99" spans="18:43" x14ac:dyDescent="0.2">
      <c r="R99"/>
      <c r="S99" s="2"/>
      <c r="U99" s="4"/>
      <c r="V99" s="4"/>
      <c r="W99" s="1"/>
      <c r="X99" s="1"/>
      <c r="Z99" s="2"/>
      <c r="AB99" s="4"/>
      <c r="AC99" s="4"/>
      <c r="AD99" s="1"/>
      <c r="AE99" s="1"/>
      <c r="AG99" s="2"/>
      <c r="AI99" s="4"/>
      <c r="AJ99" s="4"/>
      <c r="AK99" s="1"/>
      <c r="AL99" s="1"/>
      <c r="AN99" s="2"/>
      <c r="AP99" s="4"/>
      <c r="AQ99" s="4"/>
    </row>
    <row r="100" spans="18:43" x14ac:dyDescent="0.2">
      <c r="R100"/>
      <c r="S100" s="2"/>
      <c r="U100" s="4"/>
      <c r="V100" s="4"/>
      <c r="W100" s="1"/>
      <c r="X100" s="1"/>
      <c r="Z100" s="2"/>
      <c r="AB100" s="4"/>
      <c r="AC100" s="4"/>
      <c r="AD100" s="1"/>
      <c r="AE100" s="1"/>
      <c r="AG100" s="2"/>
      <c r="AI100" s="4"/>
      <c r="AJ100" s="4"/>
      <c r="AK100" s="1"/>
      <c r="AL100" s="1"/>
      <c r="AN100" s="2"/>
      <c r="AP100" s="4"/>
      <c r="AQ100" s="4"/>
    </row>
    <row r="101" spans="18:43" x14ac:dyDescent="0.2">
      <c r="R101"/>
      <c r="S101" s="2"/>
      <c r="U101" s="4"/>
      <c r="V101" s="4"/>
      <c r="W101" s="1"/>
      <c r="X101" s="1"/>
      <c r="Z101" s="2"/>
      <c r="AB101" s="4"/>
      <c r="AC101" s="4"/>
      <c r="AD101" s="1"/>
      <c r="AE101" s="1"/>
      <c r="AG101" s="2"/>
      <c r="AI101" s="4"/>
      <c r="AJ101" s="4"/>
      <c r="AK101" s="1"/>
      <c r="AL101" s="1"/>
      <c r="AN101" s="2"/>
      <c r="AP101" s="4"/>
      <c r="AQ101" s="4"/>
    </row>
    <row r="102" spans="18:43" x14ac:dyDescent="0.2">
      <c r="R102"/>
      <c r="S102" s="2"/>
      <c r="U102" s="4"/>
      <c r="V102" s="4"/>
      <c r="W102" s="1"/>
      <c r="X102" s="1"/>
      <c r="Z102" s="2"/>
      <c r="AB102" s="4"/>
      <c r="AC102" s="4"/>
      <c r="AD102" s="1"/>
      <c r="AE102" s="1"/>
      <c r="AG102" s="2"/>
      <c r="AI102" s="4"/>
      <c r="AJ102" s="4"/>
      <c r="AK102" s="1"/>
      <c r="AL102" s="1"/>
      <c r="AN102" s="2"/>
      <c r="AP102" s="4"/>
      <c r="AQ102" s="4"/>
    </row>
    <row r="103" spans="18:43" x14ac:dyDescent="0.2">
      <c r="R103"/>
      <c r="S103" s="2"/>
      <c r="U103" s="4"/>
      <c r="V103" s="4"/>
      <c r="W103" s="1"/>
      <c r="X103" s="1"/>
      <c r="Z103" s="2"/>
      <c r="AB103" s="4"/>
      <c r="AC103" s="4"/>
      <c r="AD103" s="1"/>
      <c r="AE103" s="1"/>
      <c r="AG103" s="2"/>
      <c r="AI103" s="4"/>
      <c r="AJ103" s="4"/>
      <c r="AK103" s="1"/>
      <c r="AL103" s="1"/>
      <c r="AN103" s="2"/>
      <c r="AP103" s="4"/>
      <c r="AQ103" s="4"/>
    </row>
    <row r="104" spans="18:43" x14ac:dyDescent="0.2">
      <c r="R104"/>
      <c r="S104" s="2"/>
      <c r="U104" s="4"/>
      <c r="V104" s="4"/>
      <c r="W104" s="1"/>
      <c r="X104" s="1"/>
      <c r="Z104" s="2"/>
      <c r="AB104" s="4"/>
      <c r="AC104" s="4"/>
      <c r="AD104" s="1"/>
      <c r="AE104" s="1"/>
      <c r="AG104" s="2"/>
      <c r="AI104" s="4"/>
      <c r="AJ104" s="4"/>
      <c r="AK104" s="1"/>
      <c r="AL104" s="1"/>
      <c r="AN104" s="2"/>
      <c r="AP104" s="4"/>
      <c r="AQ104" s="4"/>
    </row>
    <row r="105" spans="18:43" x14ac:dyDescent="0.2">
      <c r="R105"/>
      <c r="S105" s="2"/>
      <c r="U105" s="4"/>
      <c r="V105" s="4"/>
      <c r="W105" s="1"/>
      <c r="X105" s="1"/>
      <c r="Z105" s="2"/>
      <c r="AB105" s="4"/>
      <c r="AC105" s="4"/>
      <c r="AD105" s="1"/>
      <c r="AE105" s="1"/>
      <c r="AG105" s="2"/>
      <c r="AI105" s="4"/>
      <c r="AJ105" s="4"/>
      <c r="AK105" s="1"/>
      <c r="AL105" s="1"/>
      <c r="AN105" s="2"/>
      <c r="AP105" s="4"/>
      <c r="AQ105" s="4"/>
    </row>
    <row r="106" spans="18:43" x14ac:dyDescent="0.2">
      <c r="R106"/>
      <c r="S106" s="2"/>
      <c r="U106" s="4"/>
      <c r="V106" s="4"/>
      <c r="W106" s="1"/>
      <c r="X106" s="1"/>
      <c r="Z106" s="2"/>
      <c r="AB106" s="4"/>
      <c r="AC106" s="4"/>
      <c r="AD106" s="1"/>
      <c r="AE106" s="1"/>
      <c r="AG106" s="2"/>
      <c r="AI106" s="4"/>
      <c r="AJ106" s="4"/>
      <c r="AK106" s="1"/>
      <c r="AL106" s="1"/>
      <c r="AN106" s="2"/>
      <c r="AP106" s="4"/>
      <c r="AQ106" s="4"/>
    </row>
    <row r="107" spans="18:43" x14ac:dyDescent="0.2">
      <c r="R107"/>
      <c r="S107" s="2"/>
      <c r="U107" s="4"/>
      <c r="V107" s="4"/>
      <c r="W107" s="1"/>
      <c r="X107" s="1"/>
      <c r="Z107" s="2"/>
      <c r="AB107" s="4"/>
      <c r="AC107" s="4"/>
      <c r="AD107" s="1"/>
      <c r="AE107" s="1"/>
      <c r="AG107" s="2"/>
      <c r="AI107" s="4"/>
      <c r="AJ107" s="4"/>
      <c r="AK107" s="1"/>
      <c r="AL107" s="1"/>
      <c r="AN107" s="2"/>
      <c r="AP107" s="4"/>
      <c r="AQ107" s="4"/>
    </row>
    <row r="108" spans="18:43" x14ac:dyDescent="0.2">
      <c r="R108"/>
      <c r="S108" s="2"/>
      <c r="U108" s="4"/>
      <c r="V108" s="4"/>
      <c r="W108" s="1"/>
      <c r="X108" s="1"/>
      <c r="Z108" s="2"/>
      <c r="AB108" s="4"/>
      <c r="AC108" s="4"/>
      <c r="AD108" s="1"/>
      <c r="AE108" s="1"/>
      <c r="AG108" s="2"/>
      <c r="AI108" s="4"/>
      <c r="AJ108" s="4"/>
      <c r="AK108" s="1"/>
      <c r="AL108" s="1"/>
      <c r="AN108" s="2"/>
      <c r="AP108" s="4"/>
      <c r="AQ108" s="4"/>
    </row>
    <row r="109" spans="18:43" x14ac:dyDescent="0.2">
      <c r="R109"/>
      <c r="S109" s="2"/>
      <c r="U109" s="4"/>
      <c r="V109" s="4"/>
      <c r="W109" s="1"/>
      <c r="X109" s="1"/>
      <c r="Z109" s="2"/>
      <c r="AB109" s="4"/>
      <c r="AC109" s="4"/>
      <c r="AD109" s="1"/>
      <c r="AE109" s="1"/>
      <c r="AG109" s="2"/>
      <c r="AI109" s="4"/>
      <c r="AJ109" s="4"/>
      <c r="AK109" s="1"/>
      <c r="AL109" s="1"/>
      <c r="AN109" s="2"/>
      <c r="AP109" s="4"/>
      <c r="AQ109" s="4"/>
    </row>
    <row r="110" spans="18:43" x14ac:dyDescent="0.2">
      <c r="R110"/>
      <c r="S110" s="2"/>
      <c r="U110" s="4"/>
      <c r="V110" s="4"/>
      <c r="W110" s="1"/>
      <c r="X110" s="1"/>
      <c r="Z110" s="2"/>
      <c r="AB110" s="4"/>
      <c r="AC110" s="4"/>
      <c r="AD110" s="1"/>
      <c r="AE110" s="1"/>
      <c r="AG110" s="2"/>
      <c r="AI110" s="4"/>
      <c r="AJ110" s="4"/>
      <c r="AK110" s="1"/>
      <c r="AL110" s="1"/>
      <c r="AN110" s="2"/>
      <c r="AP110" s="4"/>
      <c r="AQ110" s="4"/>
    </row>
    <row r="111" spans="18:43" x14ac:dyDescent="0.2">
      <c r="R111"/>
      <c r="S111" s="2"/>
      <c r="U111" s="4"/>
      <c r="V111" s="4"/>
      <c r="W111" s="1"/>
      <c r="X111" s="1"/>
      <c r="Z111" s="2"/>
      <c r="AB111" s="4"/>
      <c r="AC111" s="4"/>
      <c r="AD111" s="1"/>
      <c r="AE111" s="1"/>
      <c r="AG111" s="2"/>
      <c r="AI111" s="4"/>
      <c r="AJ111" s="4"/>
      <c r="AK111" s="1"/>
      <c r="AL111" s="1"/>
      <c r="AN111" s="2"/>
      <c r="AP111" s="4"/>
      <c r="AQ111" s="4"/>
    </row>
    <row r="112" spans="18:43" x14ac:dyDescent="0.2">
      <c r="R112"/>
      <c r="S112" s="2"/>
      <c r="U112" s="4"/>
      <c r="V112" s="4"/>
      <c r="W112" s="1"/>
      <c r="X112" s="1"/>
      <c r="Z112" s="2"/>
      <c r="AB112" s="4"/>
      <c r="AC112" s="4"/>
      <c r="AD112" s="1"/>
      <c r="AE112" s="1"/>
      <c r="AG112" s="2"/>
      <c r="AI112" s="4"/>
      <c r="AJ112" s="4"/>
      <c r="AK112" s="1"/>
      <c r="AL112" s="1"/>
      <c r="AN112" s="2"/>
      <c r="AP112" s="4"/>
      <c r="AQ112" s="4"/>
    </row>
    <row r="113" spans="18:43" x14ac:dyDescent="0.2">
      <c r="R113"/>
      <c r="S113" s="2"/>
      <c r="U113" s="4"/>
      <c r="V113" s="4"/>
      <c r="W113" s="1"/>
      <c r="X113" s="1"/>
      <c r="Z113" s="2"/>
      <c r="AB113" s="4"/>
      <c r="AC113" s="4"/>
      <c r="AD113" s="1"/>
      <c r="AE113" s="1"/>
      <c r="AG113" s="2"/>
      <c r="AI113" s="4"/>
      <c r="AJ113" s="4"/>
      <c r="AK113" s="1"/>
      <c r="AL113" s="1"/>
      <c r="AN113" s="2"/>
      <c r="AP113" s="4"/>
      <c r="AQ113" s="4"/>
    </row>
    <row r="114" spans="18:43" x14ac:dyDescent="0.2">
      <c r="R114"/>
      <c r="S114" s="2"/>
      <c r="U114" s="4"/>
      <c r="V114" s="4"/>
      <c r="W114" s="1"/>
      <c r="X114" s="1"/>
      <c r="Z114" s="2"/>
      <c r="AB114" s="4"/>
      <c r="AC114" s="4"/>
      <c r="AD114" s="1"/>
      <c r="AE114" s="1"/>
      <c r="AG114" s="2"/>
      <c r="AI114" s="4"/>
      <c r="AJ114" s="4"/>
      <c r="AK114" s="1"/>
      <c r="AL114" s="1"/>
      <c r="AN114" s="2"/>
      <c r="AP114" s="4"/>
      <c r="AQ114" s="4"/>
    </row>
    <row r="115" spans="18:43" x14ac:dyDescent="0.2">
      <c r="R115"/>
      <c r="S115" s="2"/>
      <c r="U115" s="4"/>
      <c r="V115" s="4"/>
      <c r="W115" s="1"/>
      <c r="X115" s="1"/>
      <c r="Z115" s="2"/>
      <c r="AB115" s="4"/>
      <c r="AC115" s="4"/>
      <c r="AD115" s="1"/>
      <c r="AE115" s="1"/>
      <c r="AG115" s="2"/>
      <c r="AI115" s="4"/>
      <c r="AJ115" s="4"/>
      <c r="AK115" s="1"/>
      <c r="AL115" s="1"/>
      <c r="AN115" s="2"/>
      <c r="AP115" s="4"/>
      <c r="AQ115" s="4"/>
    </row>
    <row r="116" spans="18:43" x14ac:dyDescent="0.2">
      <c r="R116"/>
      <c r="S116" s="2"/>
      <c r="U116" s="4"/>
      <c r="V116" s="4"/>
      <c r="W116" s="1"/>
      <c r="X116" s="1"/>
      <c r="Z116" s="2"/>
      <c r="AB116" s="4"/>
      <c r="AC116" s="4"/>
      <c r="AD116" s="1"/>
      <c r="AE116" s="1"/>
      <c r="AG116" s="2"/>
      <c r="AI116" s="4"/>
      <c r="AJ116" s="4"/>
      <c r="AK116" s="1"/>
      <c r="AL116" s="1"/>
      <c r="AN116" s="2"/>
      <c r="AP116" s="4"/>
      <c r="AQ116" s="4"/>
    </row>
    <row r="117" spans="18:43" x14ac:dyDescent="0.2">
      <c r="R117"/>
      <c r="S117" s="2"/>
      <c r="U117" s="4"/>
      <c r="V117" s="4"/>
      <c r="W117" s="1"/>
      <c r="X117" s="1"/>
      <c r="Z117" s="2"/>
      <c r="AB117" s="4"/>
      <c r="AC117" s="4"/>
      <c r="AD117" s="1"/>
      <c r="AE117" s="1"/>
      <c r="AG117" s="2"/>
      <c r="AI117" s="4"/>
      <c r="AJ117" s="4"/>
      <c r="AK117" s="1"/>
      <c r="AL117" s="1"/>
      <c r="AN117" s="2"/>
      <c r="AP117" s="4"/>
      <c r="AQ117" s="4"/>
    </row>
    <row r="118" spans="18:43" x14ac:dyDescent="0.2">
      <c r="R118"/>
      <c r="S118" s="2"/>
      <c r="U118" s="4"/>
      <c r="V118" s="4"/>
      <c r="W118" s="1"/>
      <c r="X118" s="1"/>
      <c r="Z118" s="2"/>
      <c r="AB118" s="4"/>
      <c r="AC118" s="4"/>
      <c r="AD118" s="1"/>
      <c r="AE118" s="1"/>
      <c r="AG118" s="2"/>
      <c r="AI118" s="4"/>
      <c r="AJ118" s="4"/>
      <c r="AK118" s="1"/>
      <c r="AL118" s="1"/>
      <c r="AN118" s="2"/>
      <c r="AP118" s="4"/>
      <c r="AQ118" s="4"/>
    </row>
    <row r="119" spans="18:43" x14ac:dyDescent="0.2">
      <c r="R119"/>
      <c r="S119" s="2"/>
      <c r="U119" s="4"/>
      <c r="V119" s="4"/>
      <c r="W119" s="1"/>
      <c r="X119" s="1"/>
      <c r="Z119" s="2"/>
      <c r="AB119" s="4"/>
      <c r="AC119" s="4"/>
      <c r="AD119" s="1"/>
      <c r="AE119" s="1"/>
      <c r="AG119" s="2"/>
      <c r="AI119" s="4"/>
      <c r="AJ119" s="4"/>
      <c r="AK119" s="1"/>
      <c r="AL119" s="1"/>
      <c r="AN119" s="2"/>
      <c r="AP119" s="4"/>
      <c r="AQ119" s="4"/>
    </row>
    <row r="120" spans="18:43" x14ac:dyDescent="0.2">
      <c r="R120"/>
      <c r="S120" s="2"/>
      <c r="U120" s="4"/>
      <c r="V120" s="4"/>
      <c r="W120" s="1"/>
      <c r="X120" s="1"/>
      <c r="Z120" s="2"/>
      <c r="AB120" s="4"/>
      <c r="AC120" s="4"/>
      <c r="AD120" s="1"/>
      <c r="AE120" s="1"/>
      <c r="AG120" s="2"/>
      <c r="AI120" s="4"/>
      <c r="AJ120" s="4"/>
      <c r="AK120" s="1"/>
      <c r="AL120" s="1"/>
      <c r="AN120" s="2"/>
      <c r="AP120" s="4"/>
      <c r="AQ120" s="4"/>
    </row>
    <row r="121" spans="18:43" x14ac:dyDescent="0.2">
      <c r="R121"/>
      <c r="S121" s="2"/>
      <c r="U121" s="4"/>
      <c r="V121" s="4"/>
      <c r="W121" s="1"/>
      <c r="X121" s="1"/>
      <c r="Z121" s="2"/>
      <c r="AB121" s="4"/>
      <c r="AC121" s="4"/>
      <c r="AD121" s="1"/>
      <c r="AE121" s="1"/>
      <c r="AG121" s="2"/>
      <c r="AI121" s="4"/>
      <c r="AJ121" s="4"/>
      <c r="AK121" s="1"/>
      <c r="AL121" s="1"/>
      <c r="AN121" s="2"/>
      <c r="AP121" s="4"/>
      <c r="AQ121" s="4"/>
    </row>
    <row r="122" spans="18:43" x14ac:dyDescent="0.2">
      <c r="R122"/>
      <c r="S122" s="2"/>
      <c r="U122" s="4"/>
      <c r="V122" s="4"/>
      <c r="W122" s="1"/>
      <c r="X122" s="1"/>
      <c r="Z122" s="2"/>
      <c r="AB122" s="4"/>
      <c r="AC122" s="4"/>
      <c r="AD122" s="1"/>
      <c r="AE122" s="1"/>
      <c r="AG122" s="2"/>
      <c r="AI122" s="4"/>
      <c r="AJ122" s="4"/>
      <c r="AK122" s="1"/>
      <c r="AL122" s="1"/>
      <c r="AN122" s="2"/>
      <c r="AP122" s="4"/>
      <c r="AQ122" s="4"/>
    </row>
    <row r="123" spans="18:43" x14ac:dyDescent="0.2">
      <c r="R123"/>
      <c r="S123" s="2"/>
      <c r="U123" s="4"/>
      <c r="V123" s="4"/>
      <c r="W123" s="1"/>
      <c r="X123" s="1"/>
      <c r="Z123" s="2"/>
      <c r="AB123" s="4"/>
      <c r="AC123" s="4"/>
      <c r="AD123" s="1"/>
      <c r="AE123" s="1"/>
      <c r="AG123" s="2"/>
      <c r="AI123" s="4"/>
      <c r="AJ123" s="4"/>
      <c r="AK123" s="1"/>
      <c r="AL123" s="1"/>
      <c r="AN123" s="2"/>
      <c r="AP123" s="4"/>
      <c r="AQ123" s="4"/>
    </row>
    <row r="124" spans="18:43" x14ac:dyDescent="0.2">
      <c r="R124"/>
      <c r="S124" s="2"/>
      <c r="U124" s="4"/>
      <c r="V124" s="4"/>
      <c r="W124" s="1"/>
      <c r="X124" s="1"/>
      <c r="Z124" s="2"/>
      <c r="AB124" s="4"/>
      <c r="AC124" s="4"/>
      <c r="AD124" s="1"/>
      <c r="AE124" s="1"/>
      <c r="AG124" s="2"/>
      <c r="AI124" s="4"/>
      <c r="AJ124" s="4"/>
      <c r="AK124" s="1"/>
      <c r="AL124" s="1"/>
      <c r="AN124" s="2"/>
      <c r="AP124" s="4"/>
      <c r="AQ124" s="4"/>
    </row>
    <row r="125" spans="18:43" x14ac:dyDescent="0.2">
      <c r="R125"/>
      <c r="S125" s="2"/>
      <c r="U125" s="4"/>
      <c r="V125" s="4"/>
      <c r="W125" s="1"/>
      <c r="X125" s="1"/>
      <c r="Z125" s="2"/>
      <c r="AB125" s="4"/>
      <c r="AC125" s="4"/>
      <c r="AD125" s="1"/>
      <c r="AE125" s="1"/>
      <c r="AG125" s="2"/>
      <c r="AI125" s="4"/>
      <c r="AJ125" s="4"/>
      <c r="AK125" s="1"/>
      <c r="AL125" s="1"/>
      <c r="AN125" s="2"/>
      <c r="AP125" s="4"/>
      <c r="AQ125" s="4"/>
    </row>
    <row r="126" spans="18:43" x14ac:dyDescent="0.2">
      <c r="R126"/>
      <c r="S126" s="2"/>
      <c r="U126" s="4"/>
      <c r="V126" s="4"/>
      <c r="W126" s="1"/>
      <c r="X126" s="1"/>
      <c r="Z126" s="2"/>
      <c r="AB126" s="4"/>
      <c r="AC126" s="4"/>
      <c r="AD126" s="1"/>
      <c r="AE126" s="1"/>
      <c r="AG126" s="2"/>
      <c r="AI126" s="4"/>
      <c r="AJ126" s="4"/>
      <c r="AK126" s="1"/>
      <c r="AL126" s="1"/>
      <c r="AN126" s="2"/>
      <c r="AP126" s="4"/>
      <c r="AQ126" s="4"/>
    </row>
    <row r="127" spans="18:43" x14ac:dyDescent="0.2">
      <c r="R127"/>
      <c r="S127" s="2"/>
      <c r="U127" s="4"/>
      <c r="V127" s="4"/>
      <c r="W127" s="1"/>
      <c r="X127" s="1"/>
      <c r="Z127" s="2"/>
      <c r="AB127" s="4"/>
      <c r="AC127" s="4"/>
      <c r="AD127" s="1"/>
      <c r="AE127" s="1"/>
      <c r="AG127" s="2"/>
      <c r="AI127" s="4"/>
      <c r="AJ127" s="4"/>
      <c r="AK127" s="1"/>
      <c r="AL127" s="1"/>
      <c r="AN127" s="2"/>
      <c r="AP127" s="4"/>
      <c r="AQ127" s="4"/>
    </row>
    <row r="128" spans="18:43" x14ac:dyDescent="0.2">
      <c r="R128"/>
      <c r="S128" s="2"/>
      <c r="U128" s="4"/>
      <c r="V128" s="4"/>
      <c r="W128" s="1"/>
      <c r="X128" s="1"/>
      <c r="Z128" s="2"/>
      <c r="AB128" s="4"/>
      <c r="AC128" s="4"/>
      <c r="AD128" s="1"/>
      <c r="AE128" s="1"/>
      <c r="AG128" s="2"/>
      <c r="AI128" s="4"/>
      <c r="AJ128" s="4"/>
      <c r="AK128" s="1"/>
      <c r="AL128" s="1"/>
      <c r="AN128" s="2"/>
      <c r="AP128" s="4"/>
      <c r="AQ128" s="4"/>
    </row>
    <row r="129" spans="18:43" x14ac:dyDescent="0.2">
      <c r="R129"/>
      <c r="S129" s="2"/>
      <c r="U129" s="4"/>
      <c r="V129" s="4"/>
      <c r="W129" s="1"/>
      <c r="X129" s="1"/>
      <c r="Z129" s="2"/>
      <c r="AB129" s="4"/>
      <c r="AC129" s="4"/>
      <c r="AD129" s="1"/>
      <c r="AE129" s="1"/>
      <c r="AG129" s="2"/>
      <c r="AI129" s="4"/>
      <c r="AJ129" s="4"/>
      <c r="AK129" s="1"/>
      <c r="AL129" s="1"/>
      <c r="AN129" s="2"/>
      <c r="AP129" s="4"/>
      <c r="AQ129" s="4"/>
    </row>
    <row r="130" spans="18:43" x14ac:dyDescent="0.2">
      <c r="R130"/>
      <c r="S130" s="2"/>
      <c r="U130" s="4"/>
      <c r="V130" s="4"/>
      <c r="W130" s="1"/>
      <c r="X130" s="1"/>
      <c r="Z130" s="2"/>
      <c r="AB130" s="4"/>
      <c r="AC130" s="4"/>
      <c r="AD130" s="1"/>
      <c r="AE130" s="1"/>
      <c r="AG130" s="2"/>
      <c r="AI130" s="4"/>
      <c r="AJ130" s="4"/>
      <c r="AK130" s="1"/>
      <c r="AL130" s="1"/>
      <c r="AN130" s="2"/>
      <c r="AP130" s="4"/>
      <c r="AQ130" s="4"/>
    </row>
    <row r="131" spans="18:43" x14ac:dyDescent="0.2">
      <c r="R131"/>
      <c r="S131" s="2"/>
      <c r="U131" s="4"/>
      <c r="V131" s="4"/>
      <c r="W131" s="1"/>
      <c r="X131" s="1"/>
      <c r="Z131" s="2"/>
      <c r="AB131" s="4"/>
      <c r="AC131" s="4"/>
      <c r="AD131" s="1"/>
      <c r="AE131" s="1"/>
      <c r="AG131" s="2"/>
      <c r="AI131" s="4"/>
      <c r="AJ131" s="4"/>
      <c r="AK131" s="1"/>
      <c r="AL131" s="1"/>
      <c r="AN131" s="2"/>
      <c r="AP131" s="4"/>
      <c r="AQ131" s="4"/>
    </row>
    <row r="132" spans="18:43" x14ac:dyDescent="0.2">
      <c r="R132"/>
      <c r="S132" s="2"/>
      <c r="U132" s="4"/>
      <c r="V132" s="4"/>
      <c r="W132" s="1"/>
      <c r="X132" s="1"/>
      <c r="Z132" s="2"/>
      <c r="AB132" s="4"/>
      <c r="AC132" s="4"/>
      <c r="AD132" s="1"/>
      <c r="AE132" s="1"/>
      <c r="AG132" s="2"/>
      <c r="AI132" s="4"/>
      <c r="AJ132" s="4"/>
      <c r="AK132" s="1"/>
      <c r="AL132" s="1"/>
      <c r="AN132" s="2"/>
      <c r="AP132" s="4"/>
      <c r="AQ132" s="4"/>
    </row>
    <row r="133" spans="18:43" x14ac:dyDescent="0.2">
      <c r="R133"/>
      <c r="S133" s="2"/>
      <c r="U133" s="4"/>
      <c r="V133" s="4"/>
      <c r="W133" s="1"/>
      <c r="X133" s="1"/>
      <c r="Z133" s="2"/>
      <c r="AB133" s="4"/>
      <c r="AC133" s="4"/>
      <c r="AD133" s="1"/>
      <c r="AE133" s="1"/>
      <c r="AG133" s="2"/>
      <c r="AI133" s="4"/>
      <c r="AJ133" s="4"/>
      <c r="AK133" s="1"/>
      <c r="AL133" s="1"/>
      <c r="AN133" s="2"/>
      <c r="AP133" s="4"/>
      <c r="AQ133" s="4"/>
    </row>
    <row r="134" spans="18:43" x14ac:dyDescent="0.2">
      <c r="R134"/>
      <c r="S134" s="2"/>
      <c r="U134" s="4"/>
      <c r="V134" s="4"/>
      <c r="W134" s="1"/>
      <c r="X134" s="1"/>
      <c r="Z134" s="2"/>
      <c r="AB134" s="4"/>
      <c r="AC134" s="4"/>
      <c r="AD134" s="1"/>
      <c r="AE134" s="1"/>
      <c r="AG134" s="2"/>
      <c r="AI134" s="4"/>
      <c r="AJ134" s="4"/>
      <c r="AK134" s="1"/>
      <c r="AL134" s="1"/>
      <c r="AN134" s="2"/>
      <c r="AP134" s="4"/>
      <c r="AQ134" s="4"/>
    </row>
    <row r="135" spans="18:43" x14ac:dyDescent="0.2">
      <c r="R135"/>
      <c r="S135" s="2"/>
      <c r="U135" s="4"/>
      <c r="V135" s="4"/>
      <c r="W135" s="1"/>
      <c r="X135" s="1"/>
      <c r="Z135" s="2"/>
      <c r="AB135" s="4"/>
      <c r="AC135" s="4"/>
      <c r="AD135" s="1"/>
      <c r="AE135" s="1"/>
      <c r="AG135" s="2"/>
      <c r="AI135" s="4"/>
      <c r="AJ135" s="4"/>
      <c r="AK135" s="1"/>
      <c r="AL135" s="1"/>
      <c r="AN135" s="2"/>
      <c r="AP135" s="4"/>
      <c r="AQ135" s="4"/>
    </row>
    <row r="136" spans="18:43" x14ac:dyDescent="0.2">
      <c r="R136"/>
      <c r="S136" s="2"/>
      <c r="U136" s="4"/>
      <c r="V136" s="4"/>
      <c r="W136" s="1"/>
      <c r="X136" s="1"/>
      <c r="Z136" s="2"/>
      <c r="AB136" s="4"/>
      <c r="AC136" s="4"/>
      <c r="AD136" s="1"/>
      <c r="AE136" s="1"/>
      <c r="AG136" s="2"/>
      <c r="AI136" s="4"/>
      <c r="AJ136" s="4"/>
      <c r="AK136" s="1"/>
      <c r="AL136" s="1"/>
      <c r="AN136" s="2"/>
      <c r="AP136" s="4"/>
      <c r="AQ136" s="4"/>
    </row>
    <row r="137" spans="18:43" x14ac:dyDescent="0.2">
      <c r="R137"/>
      <c r="S137" s="2"/>
      <c r="U137" s="4"/>
      <c r="V137" s="4"/>
      <c r="W137" s="1"/>
      <c r="X137" s="1"/>
      <c r="Z137" s="2"/>
      <c r="AB137" s="4"/>
      <c r="AC137" s="4"/>
      <c r="AD137" s="1"/>
      <c r="AE137" s="1"/>
      <c r="AG137" s="2"/>
      <c r="AI137" s="4"/>
      <c r="AJ137" s="4"/>
      <c r="AK137" s="1"/>
      <c r="AL137" s="1"/>
      <c r="AN137" s="2"/>
      <c r="AP137" s="4"/>
      <c r="AQ137" s="4"/>
    </row>
    <row r="138" spans="18:43" x14ac:dyDescent="0.2">
      <c r="R138"/>
      <c r="S138" s="2"/>
      <c r="U138" s="4"/>
      <c r="V138" s="4"/>
      <c r="W138" s="1"/>
      <c r="X138" s="1"/>
      <c r="Z138" s="2"/>
      <c r="AB138" s="4"/>
      <c r="AC138" s="4"/>
      <c r="AD138" s="1"/>
      <c r="AE138" s="1"/>
      <c r="AG138" s="2"/>
      <c r="AI138" s="4"/>
      <c r="AJ138" s="4"/>
      <c r="AK138" s="1"/>
      <c r="AL138" s="1"/>
      <c r="AN138" s="2"/>
      <c r="AP138" s="4"/>
      <c r="AQ138" s="4"/>
    </row>
    <row r="139" spans="18:43" x14ac:dyDescent="0.2">
      <c r="R139"/>
      <c r="S139" s="2"/>
      <c r="U139" s="4"/>
      <c r="V139" s="4"/>
      <c r="W139" s="1"/>
      <c r="X139" s="1"/>
      <c r="Z139" s="2"/>
      <c r="AB139" s="4"/>
      <c r="AC139" s="4"/>
      <c r="AD139" s="1"/>
      <c r="AE139" s="1"/>
      <c r="AG139" s="2"/>
      <c r="AI139" s="4"/>
      <c r="AJ139" s="4"/>
      <c r="AK139" s="1"/>
      <c r="AL139" s="1"/>
      <c r="AN139" s="2"/>
      <c r="AP139" s="4"/>
      <c r="AQ139" s="4"/>
    </row>
  </sheetData>
  <autoFilter ref="B6:Q33" xr:uid="{00000000-0009-0000-0000-000013000000}"/>
  <mergeCells count="7">
    <mergeCell ref="A1:Q1"/>
    <mergeCell ref="A2:Q2"/>
    <mergeCell ref="A3:Q3"/>
    <mergeCell ref="A18:Q18"/>
    <mergeCell ref="A24:Q24"/>
    <mergeCell ref="A5:Q5"/>
    <mergeCell ref="A4:Q4"/>
  </mergeCells>
  <hyperlinks>
    <hyperlink ref="C29" r:id="rId1" xr:uid="{FF9A44B9-0642-4F93-ACA1-3A229C2F8124}"/>
    <hyperlink ref="C30" r:id="rId2" xr:uid="{2E8E7113-9F04-4354-88E1-F8CDA0335C01}"/>
    <hyperlink ref="C13" r:id="rId3" xr:uid="{5F9BE6AD-F473-41AF-948C-4890CDEBCDA4}"/>
    <hyperlink ref="C14" r:id="rId4" xr:uid="{951B04DB-2F48-45B2-8115-328FDF2079F2}"/>
    <hyperlink ref="C15" r:id="rId5" xr:uid="{200CF4E6-E93D-4164-BC1E-63A560B082D9}"/>
    <hyperlink ref="C16" r:id="rId6" xr:uid="{0DD07B62-F5E4-4B0F-9EF4-62084B01B099}"/>
    <hyperlink ref="C31" r:id="rId7" xr:uid="{75ADB033-0E73-4EB2-B102-2C7503FCDF00}"/>
    <hyperlink ref="C32" r:id="rId8" xr:uid="{99C49F31-E753-42B3-BF20-FBD1E09DF4C1}"/>
    <hyperlink ref="C17" r:id="rId9" xr:uid="{D6D6CA27-A66D-4A48-A435-0B8BE7412C9B}"/>
    <hyperlink ref="C8" r:id="rId10" xr:uid="{B634DEC7-4EA6-4799-BB1C-A9AE3BD06634}"/>
    <hyperlink ref="C9" r:id="rId11" xr:uid="{9A3594D8-E6FF-48C8-BDA5-1088BE84BDE2}"/>
    <hyperlink ref="C10" r:id="rId12" xr:uid="{E824B5C7-5191-45BE-945F-7775A40F18F5}"/>
    <hyperlink ref="C11" r:id="rId13" xr:uid="{EC7396A9-7813-4E06-84CE-C488A9524E34}"/>
    <hyperlink ref="C12" r:id="rId14" xr:uid="{FC46DE64-5940-4E80-924B-C2CEECDD5388}"/>
    <hyperlink ref="C19" r:id="rId15" xr:uid="{50356C54-33B3-49F5-A83B-1F400E373856}"/>
    <hyperlink ref="C20" r:id="rId16" xr:uid="{D8E019AB-90ED-4670-86BC-289A9B3D79D4}"/>
    <hyperlink ref="C21" r:id="rId17" xr:uid="{DC834A83-AADC-44C4-9AFD-4FF2937F10B6}"/>
    <hyperlink ref="C22" r:id="rId18" xr:uid="{27E688A2-46BC-4615-A56D-A59411DCB985}"/>
    <hyperlink ref="C25" r:id="rId19" xr:uid="{5C805FAE-37C7-4082-8971-E156FFC00839}"/>
    <hyperlink ref="C26" r:id="rId20" xr:uid="{288B2627-9C24-4547-8585-1BDA162B17F4}"/>
    <hyperlink ref="C27" r:id="rId21" xr:uid="{A06A46B0-9428-474D-AE0C-CF0D1FF45D59}"/>
    <hyperlink ref="C28" r:id="rId22" xr:uid="{A131827C-B4AD-4A3B-B3A8-2348852D2E63}"/>
    <hyperlink ref="C7" r:id="rId23" xr:uid="{12DF389C-D671-4A21-A3EB-AD68150E0A71}"/>
    <hyperlink ref="C23" r:id="rId24" xr:uid="{ECF75809-A9A6-45D1-A812-ABB92957F871}"/>
  </hyperlinks>
  <printOptions horizontalCentered="1"/>
  <pageMargins left="0.55118110236220474" right="0" top="0.39370078740157483" bottom="0.39370078740157483" header="0" footer="0"/>
  <pageSetup paperSize="5" scale="50" orientation="landscape" r:id="rId25"/>
  <headerFooter alignWithMargins="0">
    <oddFooter>Página &amp;P de &amp;N</oddFooter>
  </headerFooter>
  <rowBreaks count="1" manualBreakCount="1">
    <brk id="21" max="16" man="1"/>
  </rowBreaks>
  <drawing r:id="rId2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 tint="-0.249977111117893"/>
  </sheetPr>
  <dimension ref="A1:BI143"/>
  <sheetViews>
    <sheetView view="pageBreakPreview" zoomScale="25" zoomScaleNormal="55" zoomScaleSheetLayoutView="2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Z244" sqref="Z244"/>
    </sheetView>
  </sheetViews>
  <sheetFormatPr baseColWidth="10" defaultRowHeight="12.75" x14ac:dyDescent="0.2"/>
  <cols>
    <col min="1" max="1" width="18.28515625" customWidth="1"/>
    <col min="2" max="2" width="9.7109375" style="2" customWidth="1"/>
    <col min="3" max="3" width="35" customWidth="1"/>
    <col min="4" max="4" width="37.28515625" style="4" customWidth="1"/>
    <col min="5" max="5" width="21.5703125" style="4" customWidth="1"/>
    <col min="6" max="6" width="19.140625" style="1" customWidth="1"/>
    <col min="7" max="7" width="20.28515625" style="1" customWidth="1"/>
    <col min="8" max="8" width="30.140625" style="1" bestFit="1" customWidth="1"/>
    <col min="9" max="9" width="10" style="1" customWidth="1"/>
    <col min="10" max="10" width="11.7109375" style="1" bestFit="1" customWidth="1"/>
    <col min="11" max="11" width="13.42578125" bestFit="1" customWidth="1"/>
    <col min="12" max="12" width="27.140625" style="5" customWidth="1"/>
    <col min="13" max="13" width="13.7109375" style="3" bestFit="1" customWidth="1"/>
    <col min="14" max="14" width="17.140625" customWidth="1"/>
    <col min="15" max="15" width="15.42578125" style="1" customWidth="1"/>
    <col min="16" max="16" width="22" style="1" customWidth="1"/>
    <col min="17" max="17" width="23.140625" style="6" customWidth="1"/>
    <col min="18" max="18" width="24.28515625" style="6" customWidth="1"/>
    <col min="19" max="19" width="8.85546875" customWidth="1"/>
    <col min="21" max="21" width="13.140625" customWidth="1"/>
    <col min="24" max="24" width="13.140625" customWidth="1"/>
  </cols>
  <sheetData>
    <row r="1" spans="1:61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2"/>
      <c r="V1" s="2"/>
      <c r="Y1" s="2"/>
      <c r="AB1" s="2"/>
      <c r="AE1" s="2"/>
      <c r="AH1" s="2"/>
      <c r="AK1" s="2"/>
      <c r="AN1" s="2"/>
      <c r="AQ1" s="2"/>
      <c r="AT1" s="2"/>
      <c r="AW1" s="2"/>
      <c r="AZ1" s="2"/>
      <c r="BC1" s="2"/>
      <c r="BF1" s="2"/>
      <c r="BI1" s="2"/>
    </row>
    <row r="2" spans="1:61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2"/>
      <c r="V2" s="2"/>
      <c r="Y2" s="2"/>
      <c r="AB2" s="2"/>
      <c r="AE2" s="2"/>
      <c r="AH2" s="2"/>
      <c r="AK2" s="2"/>
      <c r="AN2" s="2"/>
      <c r="AQ2" s="2"/>
      <c r="AT2" s="2"/>
      <c r="AW2" s="2"/>
      <c r="AZ2" s="2"/>
      <c r="BC2" s="2"/>
      <c r="BF2" s="2"/>
      <c r="BI2" s="2"/>
    </row>
    <row r="3" spans="1:61" ht="20.25" x14ac:dyDescent="0.3">
      <c r="A3" s="378" t="s">
        <v>2309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2"/>
      <c r="V3" s="2"/>
      <c r="Y3" s="2"/>
      <c r="AB3" s="2"/>
      <c r="AE3" s="2"/>
      <c r="AH3" s="2"/>
      <c r="AK3" s="2"/>
      <c r="AN3" s="2"/>
      <c r="AQ3" s="2"/>
      <c r="AT3" s="2"/>
      <c r="AW3" s="2"/>
      <c r="AZ3" s="2"/>
      <c r="BC3" s="2"/>
      <c r="BF3" s="2"/>
      <c r="BI3" s="2"/>
    </row>
    <row r="4" spans="1:61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2"/>
      <c r="V4" s="2"/>
      <c r="Y4" s="2"/>
      <c r="AB4" s="2"/>
      <c r="AE4" s="2"/>
      <c r="AH4" s="2"/>
      <c r="AK4" s="2"/>
      <c r="AN4" s="2"/>
      <c r="AQ4" s="2"/>
      <c r="AT4" s="2"/>
      <c r="AW4" s="2"/>
      <c r="AZ4" s="2"/>
      <c r="BC4" s="2"/>
      <c r="BF4" s="2"/>
      <c r="BI4" s="2"/>
    </row>
    <row r="5" spans="1:61" s="304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2"/>
      <c r="T5"/>
      <c r="U5"/>
      <c r="V5" s="2"/>
      <c r="W5"/>
      <c r="X5"/>
      <c r="Y5" s="2"/>
      <c r="Z5"/>
      <c r="AA5"/>
      <c r="AB5" s="2"/>
      <c r="AC5"/>
      <c r="AD5"/>
      <c r="AE5" s="2"/>
      <c r="AF5"/>
      <c r="AG5"/>
      <c r="AH5" s="2"/>
      <c r="AI5"/>
      <c r="AJ5"/>
      <c r="AK5" s="2"/>
      <c r="AL5"/>
      <c r="AM5"/>
      <c r="AN5" s="2"/>
      <c r="AO5"/>
      <c r="AP5"/>
      <c r="AQ5" s="2"/>
      <c r="AR5"/>
      <c r="AS5"/>
      <c r="AT5" s="2"/>
      <c r="AU5"/>
      <c r="AV5"/>
      <c r="AW5" s="2"/>
      <c r="AX5"/>
      <c r="AY5"/>
      <c r="AZ5" s="2"/>
      <c r="BA5"/>
      <c r="BB5"/>
      <c r="BC5" s="2"/>
      <c r="BD5"/>
      <c r="BE5"/>
      <c r="BF5" s="2"/>
      <c r="BG5"/>
      <c r="BH5"/>
      <c r="BI5" s="2"/>
    </row>
    <row r="6" spans="1:61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2"/>
      <c r="V6" s="2"/>
      <c r="Y6" s="2"/>
      <c r="AB6" s="2"/>
      <c r="AE6" s="2"/>
      <c r="AH6" s="2"/>
      <c r="AK6" s="2"/>
      <c r="AN6" s="2"/>
      <c r="AQ6" s="2"/>
      <c r="AT6" s="2"/>
      <c r="AW6" s="2"/>
      <c r="AZ6" s="2"/>
      <c r="BC6" s="2"/>
      <c r="BF6" s="2"/>
      <c r="BI6" s="2"/>
    </row>
    <row r="7" spans="1:61" ht="59.25" customHeight="1" x14ac:dyDescent="0.2">
      <c r="A7" s="110">
        <v>5111</v>
      </c>
      <c r="B7" s="111">
        <v>1</v>
      </c>
      <c r="C7" s="153" t="s">
        <v>1702</v>
      </c>
      <c r="D7" s="110" t="s">
        <v>1844</v>
      </c>
      <c r="E7" s="110" t="s">
        <v>2345</v>
      </c>
      <c r="F7" s="110"/>
      <c r="G7" s="110"/>
      <c r="H7" s="110"/>
      <c r="I7" s="110" t="s">
        <v>659</v>
      </c>
      <c r="J7" s="110">
        <v>0</v>
      </c>
      <c r="K7" s="110">
        <v>0</v>
      </c>
      <c r="L7" s="110"/>
      <c r="M7" s="113"/>
      <c r="N7" s="112">
        <v>35795</v>
      </c>
      <c r="O7" s="115">
        <v>23.4</v>
      </c>
      <c r="P7" s="110" t="s">
        <v>363</v>
      </c>
      <c r="Q7" s="110" t="s">
        <v>2309</v>
      </c>
      <c r="R7"/>
      <c r="S7" s="2"/>
      <c r="V7" s="2"/>
      <c r="Y7" s="2"/>
      <c r="AB7" s="2"/>
      <c r="AE7" s="2"/>
      <c r="AH7" s="2"/>
      <c r="AK7" s="2"/>
      <c r="AN7" s="2"/>
      <c r="AQ7" s="2"/>
      <c r="AT7" s="2"/>
      <c r="AW7" s="2"/>
      <c r="AZ7" s="2"/>
      <c r="BC7" s="2"/>
      <c r="BF7" s="2"/>
      <c r="BI7" s="2"/>
    </row>
    <row r="8" spans="1:61" ht="61.5" customHeight="1" x14ac:dyDescent="0.2">
      <c r="A8" s="110">
        <v>5111</v>
      </c>
      <c r="B8" s="111">
        <v>2</v>
      </c>
      <c r="C8" s="153" t="s">
        <v>1701</v>
      </c>
      <c r="D8" s="110" t="s">
        <v>439</v>
      </c>
      <c r="E8" s="110" t="s">
        <v>2346</v>
      </c>
      <c r="F8" s="110" t="s">
        <v>515</v>
      </c>
      <c r="G8" s="110" t="s">
        <v>233</v>
      </c>
      <c r="H8" s="110"/>
      <c r="I8" s="110" t="s">
        <v>409</v>
      </c>
      <c r="J8" s="110">
        <v>869</v>
      </c>
      <c r="K8" s="110">
        <v>8309</v>
      </c>
      <c r="L8" s="110" t="s">
        <v>390</v>
      </c>
      <c r="M8" s="113" t="s">
        <v>2164</v>
      </c>
      <c r="N8" s="112">
        <v>37308</v>
      </c>
      <c r="O8" s="115">
        <v>575</v>
      </c>
      <c r="P8" s="110" t="s">
        <v>363</v>
      </c>
      <c r="Q8" s="110" t="s">
        <v>2309</v>
      </c>
      <c r="R8"/>
      <c r="S8" s="2"/>
      <c r="V8" s="2"/>
      <c r="Y8" s="2"/>
      <c r="AB8" s="2"/>
      <c r="AE8" s="2"/>
      <c r="AH8" s="2"/>
      <c r="AK8" s="2"/>
      <c r="AN8" s="2"/>
      <c r="AQ8" s="2"/>
      <c r="AT8" s="2"/>
      <c r="AW8" s="2"/>
      <c r="AZ8" s="2"/>
      <c r="BC8" s="2"/>
      <c r="BF8" s="2"/>
      <c r="BI8" s="2"/>
    </row>
    <row r="9" spans="1:61" ht="57" customHeight="1" x14ac:dyDescent="0.2">
      <c r="A9" s="110">
        <v>5111</v>
      </c>
      <c r="B9" s="111">
        <v>3</v>
      </c>
      <c r="C9" s="153" t="s">
        <v>1700</v>
      </c>
      <c r="D9" s="110" t="s">
        <v>662</v>
      </c>
      <c r="E9" s="110" t="s">
        <v>2346</v>
      </c>
      <c r="F9" s="110" t="s">
        <v>250</v>
      </c>
      <c r="G9" s="110">
        <v>1003</v>
      </c>
      <c r="H9" s="110"/>
      <c r="I9" s="110" t="s">
        <v>516</v>
      </c>
      <c r="J9" s="110">
        <v>5282</v>
      </c>
      <c r="K9" s="110">
        <v>8401</v>
      </c>
      <c r="L9" s="110" t="s">
        <v>390</v>
      </c>
      <c r="M9" s="113" t="s">
        <v>2310</v>
      </c>
      <c r="N9" s="112">
        <v>37455</v>
      </c>
      <c r="O9" s="115">
        <v>1725</v>
      </c>
      <c r="P9" s="110" t="s">
        <v>363</v>
      </c>
      <c r="Q9" s="110" t="s">
        <v>2309</v>
      </c>
      <c r="R9"/>
      <c r="S9" s="2"/>
      <c r="V9" s="2"/>
      <c r="Y9" s="2"/>
      <c r="AB9" s="2"/>
      <c r="AE9" s="2"/>
      <c r="AH9" s="2"/>
      <c r="AK9" s="2"/>
      <c r="AN9" s="2"/>
      <c r="AQ9" s="2"/>
      <c r="AT9" s="2"/>
      <c r="AW9" s="2"/>
      <c r="AZ9" s="2"/>
      <c r="BC9" s="2"/>
      <c r="BF9" s="2"/>
      <c r="BI9" s="2"/>
    </row>
    <row r="10" spans="1:61" ht="78" customHeight="1" x14ac:dyDescent="0.2">
      <c r="A10" s="110">
        <v>5111</v>
      </c>
      <c r="B10" s="111">
        <v>4</v>
      </c>
      <c r="C10" s="153" t="s">
        <v>1282</v>
      </c>
      <c r="D10" s="110" t="s">
        <v>113</v>
      </c>
      <c r="E10" s="110" t="s">
        <v>2345</v>
      </c>
      <c r="F10" s="110" t="s">
        <v>552</v>
      </c>
      <c r="G10" s="110" t="s">
        <v>236</v>
      </c>
      <c r="H10" s="110"/>
      <c r="I10" s="110" t="s">
        <v>428</v>
      </c>
      <c r="J10" s="110">
        <v>5360</v>
      </c>
      <c r="K10" s="110">
        <v>3622</v>
      </c>
      <c r="L10" s="110" t="s">
        <v>124</v>
      </c>
      <c r="M10" s="113" t="s">
        <v>235</v>
      </c>
      <c r="N10" s="112">
        <v>38574</v>
      </c>
      <c r="O10" s="115">
        <v>2443.75</v>
      </c>
      <c r="P10" s="110" t="s">
        <v>363</v>
      </c>
      <c r="Q10" s="110" t="s">
        <v>2309</v>
      </c>
      <c r="R10"/>
      <c r="S10" s="2"/>
      <c r="V10" s="2"/>
      <c r="Y10" s="2"/>
      <c r="AB10" s="2"/>
      <c r="AE10" s="2"/>
      <c r="AH10" s="2"/>
      <c r="AK10" s="2"/>
      <c r="AN10" s="2"/>
      <c r="AQ10" s="2"/>
      <c r="AT10" s="2"/>
      <c r="AW10" s="2"/>
      <c r="AZ10" s="2"/>
      <c r="BC10" s="2"/>
      <c r="BF10" s="2"/>
      <c r="BI10" s="2"/>
    </row>
    <row r="11" spans="1:61" ht="75" customHeight="1" x14ac:dyDescent="0.2">
      <c r="A11" s="110">
        <v>5111</v>
      </c>
      <c r="B11" s="111">
        <v>5</v>
      </c>
      <c r="C11" s="153" t="s">
        <v>1282</v>
      </c>
      <c r="D11" s="110" t="s">
        <v>128</v>
      </c>
      <c r="E11" s="110" t="s">
        <v>2345</v>
      </c>
      <c r="F11" s="110" t="s">
        <v>552</v>
      </c>
      <c r="G11" s="110" t="s">
        <v>236</v>
      </c>
      <c r="H11" s="110"/>
      <c r="I11" s="110" t="s">
        <v>428</v>
      </c>
      <c r="J11" s="110">
        <v>5360</v>
      </c>
      <c r="K11" s="110">
        <v>3622</v>
      </c>
      <c r="L11" s="110" t="s">
        <v>124</v>
      </c>
      <c r="M11" s="113" t="s">
        <v>235</v>
      </c>
      <c r="N11" s="112">
        <v>38574</v>
      </c>
      <c r="O11" s="115">
        <v>2443.75</v>
      </c>
      <c r="P11" s="110" t="s">
        <v>363</v>
      </c>
      <c r="Q11" s="110" t="s">
        <v>2309</v>
      </c>
      <c r="R11"/>
      <c r="S11" s="2"/>
      <c r="V11" s="2"/>
      <c r="Y11" s="2"/>
      <c r="AB11" s="2"/>
      <c r="AE11" s="2"/>
      <c r="AH11" s="2"/>
      <c r="AK11" s="2"/>
      <c r="AN11" s="2"/>
      <c r="AQ11" s="2"/>
      <c r="AT11" s="2"/>
      <c r="AW11" s="2"/>
      <c r="AZ11" s="2"/>
      <c r="BC11" s="2"/>
      <c r="BF11" s="2"/>
      <c r="BI11" s="2"/>
    </row>
    <row r="12" spans="1:61" ht="61.5" customHeight="1" x14ac:dyDescent="0.2">
      <c r="A12" s="110">
        <v>5111</v>
      </c>
      <c r="B12" s="111">
        <v>6</v>
      </c>
      <c r="C12" s="153" t="s">
        <v>1286</v>
      </c>
      <c r="D12" s="110" t="s">
        <v>478</v>
      </c>
      <c r="E12" s="110" t="s">
        <v>2345</v>
      </c>
      <c r="F12" s="110"/>
      <c r="G12" s="110"/>
      <c r="H12" s="110"/>
      <c r="I12" s="110" t="s">
        <v>92</v>
      </c>
      <c r="J12" s="110">
        <v>5360</v>
      </c>
      <c r="K12" s="110">
        <v>3622</v>
      </c>
      <c r="L12" s="110" t="s">
        <v>124</v>
      </c>
      <c r="M12" s="113" t="s">
        <v>235</v>
      </c>
      <c r="N12" s="112">
        <v>38574</v>
      </c>
      <c r="O12" s="115">
        <v>770.5</v>
      </c>
      <c r="P12" s="110" t="s">
        <v>2158</v>
      </c>
      <c r="Q12" s="110" t="s">
        <v>2309</v>
      </c>
      <c r="R12"/>
      <c r="S12" s="2"/>
      <c r="V12" s="2"/>
      <c r="Y12" s="2"/>
      <c r="AB12" s="2"/>
      <c r="AE12" s="2"/>
      <c r="AH12" s="2"/>
      <c r="AK12" s="2"/>
      <c r="AN12" s="2"/>
      <c r="AQ12" s="2"/>
      <c r="AT12" s="2"/>
      <c r="AW12" s="2"/>
      <c r="AZ12" s="2"/>
      <c r="BC12" s="2"/>
      <c r="BF12" s="2"/>
      <c r="BI12" s="2"/>
    </row>
    <row r="13" spans="1:61" ht="63" customHeight="1" x14ac:dyDescent="0.2">
      <c r="A13" s="110">
        <v>5641</v>
      </c>
      <c r="B13" s="111">
        <v>7</v>
      </c>
      <c r="C13" s="153" t="s">
        <v>1281</v>
      </c>
      <c r="D13" s="110" t="s">
        <v>395</v>
      </c>
      <c r="E13" s="110" t="s">
        <v>2345</v>
      </c>
      <c r="F13" s="110" t="s">
        <v>324</v>
      </c>
      <c r="G13" s="110" t="s">
        <v>105</v>
      </c>
      <c r="H13" s="110"/>
      <c r="I13" s="110" t="s">
        <v>583</v>
      </c>
      <c r="J13" s="110">
        <v>1985</v>
      </c>
      <c r="K13" s="110">
        <v>4732</v>
      </c>
      <c r="L13" s="110" t="s">
        <v>103</v>
      </c>
      <c r="M13" s="113" t="s">
        <v>104</v>
      </c>
      <c r="N13" s="112">
        <v>38831</v>
      </c>
      <c r="O13" s="115">
        <v>8499</v>
      </c>
      <c r="P13" s="110" t="s">
        <v>4283</v>
      </c>
      <c r="Q13" s="110" t="s">
        <v>2309</v>
      </c>
      <c r="R13"/>
      <c r="S13" s="2"/>
      <c r="V13" s="2"/>
      <c r="Y13" s="2"/>
      <c r="AB13" s="2"/>
      <c r="AE13" s="2"/>
      <c r="AH13" s="2"/>
      <c r="AK13" s="2"/>
      <c r="AN13" s="2"/>
      <c r="AQ13" s="2"/>
      <c r="AT13" s="2"/>
      <c r="AW13" s="2"/>
      <c r="AZ13" s="2"/>
      <c r="BC13" s="2"/>
      <c r="BF13" s="2"/>
      <c r="BI13" s="2"/>
    </row>
    <row r="14" spans="1:61" ht="57" customHeight="1" x14ac:dyDescent="0.2">
      <c r="A14" s="110">
        <v>5111</v>
      </c>
      <c r="B14" s="111">
        <v>8</v>
      </c>
      <c r="C14" s="153" t="s">
        <v>1284</v>
      </c>
      <c r="D14" s="110" t="s">
        <v>285</v>
      </c>
      <c r="E14" s="110" t="s">
        <v>2346</v>
      </c>
      <c r="F14" s="110"/>
      <c r="G14" s="110"/>
      <c r="H14" s="110"/>
      <c r="I14" s="110" t="s">
        <v>286</v>
      </c>
      <c r="J14" s="110">
        <v>8021</v>
      </c>
      <c r="K14" s="110">
        <v>860</v>
      </c>
      <c r="L14" s="110" t="s">
        <v>69</v>
      </c>
      <c r="M14" s="113" t="s">
        <v>2153</v>
      </c>
      <c r="N14" s="112">
        <v>39401</v>
      </c>
      <c r="O14" s="115">
        <v>1495</v>
      </c>
      <c r="P14" s="110" t="s">
        <v>2158</v>
      </c>
      <c r="Q14" s="110" t="s">
        <v>2309</v>
      </c>
      <c r="R14"/>
      <c r="S14" s="2"/>
      <c r="V14" s="2"/>
      <c r="Y14" s="2"/>
      <c r="AB14" s="2"/>
      <c r="AE14" s="2"/>
      <c r="AH14" s="2"/>
      <c r="AK14" s="2"/>
      <c r="AN14" s="2"/>
      <c r="AQ14" s="2"/>
      <c r="AT14" s="2"/>
      <c r="AW14" s="2"/>
      <c r="AZ14" s="2"/>
      <c r="BC14" s="2"/>
      <c r="BF14" s="2"/>
      <c r="BI14" s="2"/>
    </row>
    <row r="15" spans="1:61" ht="76.5" customHeight="1" x14ac:dyDescent="0.2">
      <c r="A15" s="110">
        <v>5111</v>
      </c>
      <c r="B15" s="111">
        <v>9</v>
      </c>
      <c r="C15" s="153" t="s">
        <v>1283</v>
      </c>
      <c r="D15" s="110" t="s">
        <v>284</v>
      </c>
      <c r="E15" s="110" t="s">
        <v>2346</v>
      </c>
      <c r="F15" s="110"/>
      <c r="G15" s="110"/>
      <c r="H15" s="110"/>
      <c r="I15" s="110" t="s">
        <v>649</v>
      </c>
      <c r="J15" s="110">
        <v>8462</v>
      </c>
      <c r="K15" s="110">
        <v>965</v>
      </c>
      <c r="L15" s="110" t="s">
        <v>69</v>
      </c>
      <c r="M15" s="113" t="s">
        <v>2159</v>
      </c>
      <c r="N15" s="112">
        <v>39433</v>
      </c>
      <c r="O15" s="115">
        <v>3795</v>
      </c>
      <c r="P15" s="110" t="s">
        <v>363</v>
      </c>
      <c r="Q15" s="110" t="s">
        <v>2309</v>
      </c>
      <c r="R15"/>
      <c r="S15" s="2"/>
      <c r="V15" s="2"/>
      <c r="Y15" s="2"/>
      <c r="AB15" s="2"/>
      <c r="AE15" s="2"/>
      <c r="AH15" s="2"/>
      <c r="AK15" s="2"/>
      <c r="AN15" s="2"/>
      <c r="AQ15" s="2"/>
      <c r="AT15" s="2"/>
      <c r="AW15" s="2"/>
      <c r="AZ15" s="2"/>
      <c r="BC15" s="2"/>
      <c r="BF15" s="2"/>
      <c r="BI15" s="2"/>
    </row>
    <row r="16" spans="1:61" ht="60.75" customHeight="1" x14ac:dyDescent="0.2">
      <c r="A16" s="110">
        <v>5111</v>
      </c>
      <c r="B16" s="111">
        <v>10</v>
      </c>
      <c r="C16" s="153" t="s">
        <v>1285</v>
      </c>
      <c r="D16" s="110" t="s">
        <v>2311</v>
      </c>
      <c r="E16" s="110" t="s">
        <v>2346</v>
      </c>
      <c r="F16" s="110"/>
      <c r="G16" s="110"/>
      <c r="H16" s="110"/>
      <c r="I16" s="110" t="s">
        <v>92</v>
      </c>
      <c r="J16" s="110">
        <v>8462</v>
      </c>
      <c r="K16" s="110">
        <v>965</v>
      </c>
      <c r="L16" s="110" t="s">
        <v>69</v>
      </c>
      <c r="M16" s="113" t="s">
        <v>2159</v>
      </c>
      <c r="N16" s="112">
        <v>39433</v>
      </c>
      <c r="O16" s="115">
        <v>1092.5</v>
      </c>
      <c r="P16" s="110" t="s">
        <v>363</v>
      </c>
      <c r="Q16" s="110" t="s">
        <v>2309</v>
      </c>
      <c r="R16"/>
      <c r="S16" s="2"/>
      <c r="V16" s="2"/>
      <c r="Y16" s="2"/>
      <c r="AB16" s="2"/>
      <c r="AE16" s="2"/>
      <c r="AH16" s="2"/>
      <c r="AK16" s="2"/>
      <c r="AN16" s="2"/>
      <c r="AQ16" s="2"/>
      <c r="AT16" s="2"/>
      <c r="AW16" s="2"/>
      <c r="AZ16" s="2"/>
      <c r="BC16" s="2"/>
      <c r="BF16" s="2"/>
      <c r="BI16" s="2"/>
    </row>
    <row r="17" spans="1:61" ht="61.5" customHeight="1" x14ac:dyDescent="0.2">
      <c r="A17" s="110">
        <v>5111</v>
      </c>
      <c r="B17" s="111">
        <v>11</v>
      </c>
      <c r="C17" s="153" t="s">
        <v>1703</v>
      </c>
      <c r="D17" s="110" t="s">
        <v>627</v>
      </c>
      <c r="E17" s="110" t="s">
        <v>2345</v>
      </c>
      <c r="F17" s="110"/>
      <c r="G17" s="110"/>
      <c r="H17" s="110"/>
      <c r="I17" s="110" t="s">
        <v>197</v>
      </c>
      <c r="J17" s="110">
        <v>7726</v>
      </c>
      <c r="K17" s="110">
        <v>4578</v>
      </c>
      <c r="L17" s="110" t="s">
        <v>413</v>
      </c>
      <c r="M17" s="113" t="s">
        <v>2012</v>
      </c>
      <c r="N17" s="112">
        <v>39755</v>
      </c>
      <c r="O17" s="115">
        <v>1459.35</v>
      </c>
      <c r="P17" s="110" t="s">
        <v>2158</v>
      </c>
      <c r="Q17" s="110" t="s">
        <v>2309</v>
      </c>
      <c r="R17"/>
      <c r="S17" s="2"/>
      <c r="V17" s="2"/>
      <c r="Y17" s="2"/>
      <c r="AB17" s="2"/>
      <c r="AE17" s="2"/>
      <c r="AH17" s="2"/>
      <c r="AK17" s="2"/>
      <c r="AN17" s="2"/>
      <c r="AQ17" s="2"/>
      <c r="AT17" s="2"/>
      <c r="AW17" s="2"/>
      <c r="AZ17" s="2"/>
      <c r="BC17" s="2"/>
      <c r="BF17" s="2"/>
      <c r="BI17" s="2"/>
    </row>
    <row r="18" spans="1:61" ht="54" customHeight="1" x14ac:dyDescent="0.2">
      <c r="A18" s="110">
        <v>5111</v>
      </c>
      <c r="B18" s="111">
        <v>12</v>
      </c>
      <c r="C18" s="153" t="s">
        <v>1820</v>
      </c>
      <c r="D18" s="110" t="s">
        <v>1779</v>
      </c>
      <c r="E18" s="110" t="s">
        <v>2345</v>
      </c>
      <c r="F18" s="110"/>
      <c r="G18" s="110"/>
      <c r="H18" s="110"/>
      <c r="I18" s="110" t="s">
        <v>653</v>
      </c>
      <c r="J18" s="110">
        <v>7726</v>
      </c>
      <c r="K18" s="110">
        <v>4578</v>
      </c>
      <c r="L18" s="110" t="s">
        <v>413</v>
      </c>
      <c r="M18" s="113" t="s">
        <v>2012</v>
      </c>
      <c r="N18" s="112">
        <v>39755</v>
      </c>
      <c r="O18" s="115">
        <v>1459.35</v>
      </c>
      <c r="P18" s="110" t="s">
        <v>2158</v>
      </c>
      <c r="Q18" s="110" t="s">
        <v>2309</v>
      </c>
      <c r="R18"/>
      <c r="S18" s="2"/>
      <c r="V18" s="2"/>
      <c r="Y18" s="2"/>
      <c r="AB18" s="2"/>
      <c r="AE18" s="2"/>
      <c r="AH18" s="2"/>
      <c r="AK18" s="2"/>
      <c r="AN18" s="2"/>
      <c r="AQ18" s="2"/>
      <c r="AT18" s="2"/>
      <c r="AW18" s="2"/>
      <c r="AZ18" s="2"/>
      <c r="BC18" s="2"/>
      <c r="BF18" s="2"/>
      <c r="BI18" s="2"/>
    </row>
    <row r="19" spans="1:61" ht="75" customHeight="1" x14ac:dyDescent="0.2">
      <c r="A19" s="110">
        <v>5151</v>
      </c>
      <c r="B19" s="111">
        <v>13</v>
      </c>
      <c r="C19" s="153" t="s">
        <v>1879</v>
      </c>
      <c r="D19" s="110" t="s">
        <v>1896</v>
      </c>
      <c r="E19" s="110" t="s">
        <v>2345</v>
      </c>
      <c r="F19" s="110" t="s">
        <v>1861</v>
      </c>
      <c r="G19" s="110" t="s">
        <v>1862</v>
      </c>
      <c r="H19" s="110" t="s">
        <v>1880</v>
      </c>
      <c r="I19" s="110" t="s">
        <v>92</v>
      </c>
      <c r="J19" s="110">
        <v>1677</v>
      </c>
      <c r="K19" s="110">
        <v>162106</v>
      </c>
      <c r="L19" s="110" t="s">
        <v>1863</v>
      </c>
      <c r="M19" s="113" t="s">
        <v>2241</v>
      </c>
      <c r="N19" s="112">
        <v>41380</v>
      </c>
      <c r="O19" s="115">
        <v>8007.48</v>
      </c>
      <c r="P19" s="110" t="s">
        <v>2158</v>
      </c>
      <c r="Q19" s="110" t="s">
        <v>2309</v>
      </c>
      <c r="R19"/>
      <c r="S19" s="2"/>
      <c r="V19" s="2"/>
      <c r="Y19" s="2"/>
      <c r="AB19" s="2"/>
      <c r="AE19" s="2"/>
      <c r="AH19" s="2"/>
      <c r="AK19" s="2"/>
      <c r="AN19" s="2"/>
      <c r="AQ19" s="2"/>
      <c r="AT19" s="2"/>
      <c r="AW19" s="2"/>
      <c r="AZ19" s="2"/>
      <c r="BC19" s="2"/>
      <c r="BF19" s="2"/>
      <c r="BI19" s="2"/>
    </row>
    <row r="20" spans="1:61" ht="60" customHeight="1" x14ac:dyDescent="0.2">
      <c r="A20" s="110">
        <v>5151</v>
      </c>
      <c r="B20" s="111">
        <v>14</v>
      </c>
      <c r="C20" s="153" t="s">
        <v>1881</v>
      </c>
      <c r="D20" s="110" t="s">
        <v>180</v>
      </c>
      <c r="E20" s="110" t="s">
        <v>2345</v>
      </c>
      <c r="F20" s="110" t="s">
        <v>474</v>
      </c>
      <c r="G20" s="110" t="s">
        <v>769</v>
      </c>
      <c r="H20" s="110" t="s">
        <v>1882</v>
      </c>
      <c r="I20" s="110" t="s">
        <v>92</v>
      </c>
      <c r="J20" s="110">
        <v>1674</v>
      </c>
      <c r="K20" s="110">
        <v>162106</v>
      </c>
      <c r="L20" s="110" t="s">
        <v>1863</v>
      </c>
      <c r="M20" s="113" t="s">
        <v>2221</v>
      </c>
      <c r="N20" s="112">
        <v>41380</v>
      </c>
      <c r="O20" s="115">
        <v>3000</v>
      </c>
      <c r="P20" s="110" t="s">
        <v>363</v>
      </c>
      <c r="Q20" s="110" t="s">
        <v>2309</v>
      </c>
      <c r="R20"/>
      <c r="S20" s="2"/>
      <c r="V20" s="2"/>
      <c r="Y20" s="2"/>
      <c r="AB20" s="2"/>
      <c r="AE20" s="2"/>
      <c r="AH20" s="2"/>
      <c r="AK20" s="2"/>
      <c r="AN20" s="2"/>
      <c r="AQ20" s="2"/>
      <c r="AT20" s="2"/>
      <c r="AW20" s="2"/>
      <c r="AZ20" s="2"/>
      <c r="BC20" s="2"/>
      <c r="BF20" s="2"/>
      <c r="BI20" s="2"/>
    </row>
    <row r="21" spans="1:61" ht="106.5" customHeight="1" x14ac:dyDescent="0.2">
      <c r="A21" s="110">
        <v>5191</v>
      </c>
      <c r="B21" s="111">
        <v>15</v>
      </c>
      <c r="C21" s="153" t="s">
        <v>3414</v>
      </c>
      <c r="D21" s="110" t="s">
        <v>3415</v>
      </c>
      <c r="E21" s="110" t="s">
        <v>2346</v>
      </c>
      <c r="F21" s="110" t="s">
        <v>3416</v>
      </c>
      <c r="G21" s="110" t="s">
        <v>3417</v>
      </c>
      <c r="H21" s="110" t="s">
        <v>3418</v>
      </c>
      <c r="I21" s="110" t="s">
        <v>583</v>
      </c>
      <c r="J21" s="110">
        <v>2246</v>
      </c>
      <c r="K21" s="110">
        <v>210019</v>
      </c>
      <c r="L21" s="110" t="s">
        <v>3412</v>
      </c>
      <c r="M21" s="113" t="s">
        <v>3419</v>
      </c>
      <c r="N21" s="112">
        <v>42530</v>
      </c>
      <c r="O21" s="115">
        <v>5445</v>
      </c>
      <c r="P21" s="110" t="s">
        <v>242</v>
      </c>
      <c r="Q21" s="110" t="s">
        <v>2309</v>
      </c>
      <c r="R21"/>
      <c r="S21" s="2"/>
      <c r="V21" s="2"/>
      <c r="Y21" s="2"/>
      <c r="AB21" s="2"/>
      <c r="AE21" s="2"/>
      <c r="AH21" s="2"/>
      <c r="AK21" s="2"/>
      <c r="AN21" s="2"/>
      <c r="AQ21" s="2"/>
      <c r="AT21" s="2"/>
      <c r="AW21" s="2"/>
      <c r="AZ21" s="2"/>
      <c r="BC21" s="2"/>
      <c r="BF21" s="2"/>
      <c r="BI21" s="2"/>
    </row>
    <row r="22" spans="1:61" s="79" customFormat="1" ht="72.75" customHeight="1" x14ac:dyDescent="0.2">
      <c r="A22" s="110">
        <v>51901</v>
      </c>
      <c r="B22" s="111">
        <v>16</v>
      </c>
      <c r="C22" s="153" t="s">
        <v>4163</v>
      </c>
      <c r="D22" s="110" t="s">
        <v>4164</v>
      </c>
      <c r="E22" s="110" t="s">
        <v>2345</v>
      </c>
      <c r="F22" s="110" t="s">
        <v>834</v>
      </c>
      <c r="G22" s="110" t="s">
        <v>5233</v>
      </c>
      <c r="H22" s="110" t="s">
        <v>5234</v>
      </c>
      <c r="I22" s="110" t="s">
        <v>583</v>
      </c>
      <c r="J22" s="110"/>
      <c r="K22" s="110"/>
      <c r="L22" s="110" t="s">
        <v>3968</v>
      </c>
      <c r="M22" s="113" t="s">
        <v>3704</v>
      </c>
      <c r="N22" s="112">
        <v>43635</v>
      </c>
      <c r="O22" s="115">
        <v>6584.16</v>
      </c>
      <c r="P22" s="110" t="s">
        <v>3955</v>
      </c>
      <c r="Q22" s="110" t="s">
        <v>2309</v>
      </c>
      <c r="R22"/>
      <c r="S22" s="2"/>
      <c r="T22"/>
      <c r="U22"/>
      <c r="V22" s="2"/>
      <c r="W22"/>
      <c r="X22"/>
      <c r="Y22" s="2"/>
      <c r="Z22"/>
      <c r="AA22"/>
      <c r="AB22" s="2"/>
      <c r="AC22"/>
      <c r="AD22"/>
      <c r="AE22" s="2"/>
      <c r="AF22"/>
      <c r="AG22"/>
      <c r="AH22" s="2"/>
      <c r="AI22"/>
      <c r="AJ22"/>
      <c r="AK22" s="2"/>
      <c r="AL22"/>
      <c r="AM22"/>
      <c r="AN22" s="2"/>
      <c r="AO22"/>
      <c r="AP22"/>
      <c r="AQ22" s="2"/>
      <c r="AR22"/>
      <c r="AS22"/>
      <c r="AT22" s="2"/>
      <c r="AU22"/>
      <c r="AV22"/>
      <c r="AW22" s="2"/>
      <c r="AX22"/>
      <c r="AY22"/>
      <c r="AZ22" s="2"/>
      <c r="BA22"/>
      <c r="BB22"/>
      <c r="BC22" s="2"/>
      <c r="BD22"/>
      <c r="BE22"/>
      <c r="BF22" s="2"/>
      <c r="BG22"/>
      <c r="BH22"/>
      <c r="BI22" s="2"/>
    </row>
    <row r="23" spans="1:61" s="79" customFormat="1" ht="84" customHeight="1" x14ac:dyDescent="0.2">
      <c r="A23" s="110">
        <v>51501</v>
      </c>
      <c r="B23" s="111">
        <v>17</v>
      </c>
      <c r="C23" s="153" t="s">
        <v>4482</v>
      </c>
      <c r="D23" s="110" t="s">
        <v>4477</v>
      </c>
      <c r="E23" s="110" t="s">
        <v>2346</v>
      </c>
      <c r="F23" s="110" t="s">
        <v>4479</v>
      </c>
      <c r="G23" s="110" t="s">
        <v>4450</v>
      </c>
      <c r="H23" s="110" t="s">
        <v>4483</v>
      </c>
      <c r="I23" s="110" t="s">
        <v>729</v>
      </c>
      <c r="J23" s="110">
        <v>4709</v>
      </c>
      <c r="K23" s="110">
        <v>4064698616</v>
      </c>
      <c r="L23" s="110" t="s">
        <v>4376</v>
      </c>
      <c r="M23" s="113" t="s">
        <v>4462</v>
      </c>
      <c r="N23" s="112">
        <v>44116</v>
      </c>
      <c r="O23" s="115">
        <v>8100.71</v>
      </c>
      <c r="P23" s="110" t="s">
        <v>28</v>
      </c>
      <c r="Q23" s="110" t="s">
        <v>2309</v>
      </c>
      <c r="R23"/>
      <c r="S23" s="2"/>
      <c r="T23"/>
      <c r="U23"/>
      <c r="V23" s="2"/>
      <c r="W23"/>
      <c r="X23"/>
      <c r="Y23" s="2"/>
      <c r="Z23"/>
      <c r="AA23"/>
      <c r="AB23" s="2"/>
      <c r="AC23"/>
      <c r="AD23"/>
      <c r="AE23" s="2"/>
      <c r="AF23"/>
      <c r="AG23"/>
      <c r="AH23" s="2"/>
      <c r="AI23"/>
      <c r="AJ23"/>
      <c r="AK23" s="2"/>
      <c r="AL23"/>
      <c r="AM23"/>
      <c r="AN23" s="2"/>
      <c r="AO23"/>
      <c r="AP23"/>
      <c r="AQ23" s="2"/>
      <c r="AR23"/>
      <c r="AS23"/>
      <c r="AT23" s="2"/>
      <c r="AU23"/>
      <c r="AV23"/>
      <c r="AW23" s="2"/>
      <c r="AX23"/>
      <c r="AY23"/>
      <c r="AZ23" s="2"/>
      <c r="BA23"/>
      <c r="BB23"/>
      <c r="BC23" s="2"/>
      <c r="BD23"/>
      <c r="BE23"/>
      <c r="BF23" s="2"/>
      <c r="BG23"/>
      <c r="BH23"/>
      <c r="BI23" s="2"/>
    </row>
    <row r="24" spans="1:61" s="79" customFormat="1" ht="98.25" customHeight="1" x14ac:dyDescent="0.2">
      <c r="A24" s="110">
        <v>51501</v>
      </c>
      <c r="B24" s="111">
        <v>18</v>
      </c>
      <c r="C24" s="153" t="s">
        <v>4719</v>
      </c>
      <c r="D24" s="110" t="s">
        <v>4617</v>
      </c>
      <c r="E24" s="110" t="s">
        <v>4194</v>
      </c>
      <c r="F24" s="110" t="s">
        <v>144</v>
      </c>
      <c r="G24" s="110" t="s">
        <v>4618</v>
      </c>
      <c r="H24" s="110" t="s">
        <v>4720</v>
      </c>
      <c r="I24" s="110" t="s">
        <v>583</v>
      </c>
      <c r="J24" s="110">
        <v>6241</v>
      </c>
      <c r="K24" s="110">
        <v>4064698533</v>
      </c>
      <c r="L24" s="110" t="s">
        <v>4521</v>
      </c>
      <c r="M24" s="113">
        <v>100</v>
      </c>
      <c r="N24" s="112">
        <v>44195</v>
      </c>
      <c r="O24" s="115">
        <v>6960</v>
      </c>
      <c r="P24" s="110" t="s">
        <v>3955</v>
      </c>
      <c r="Q24" s="110" t="s">
        <v>2309</v>
      </c>
      <c r="R24"/>
      <c r="S24" s="2"/>
      <c r="T24"/>
      <c r="U24"/>
      <c r="V24" s="2"/>
      <c r="W24"/>
      <c r="X24"/>
      <c r="Y24" s="2"/>
      <c r="Z24"/>
      <c r="AA24"/>
      <c r="AB24" s="2"/>
      <c r="AC24"/>
      <c r="AD24"/>
      <c r="AE24" s="2"/>
      <c r="AF24"/>
      <c r="AG24"/>
      <c r="AH24" s="2"/>
      <c r="AI24"/>
      <c r="AJ24"/>
      <c r="AK24" s="2"/>
      <c r="AL24"/>
      <c r="AM24"/>
      <c r="AN24" s="2"/>
      <c r="AO24"/>
      <c r="AP24"/>
      <c r="AQ24" s="2"/>
      <c r="AR24"/>
      <c r="AS24"/>
      <c r="AT24" s="2"/>
      <c r="AU24"/>
      <c r="AV24"/>
      <c r="AW24" s="2"/>
      <c r="AX24"/>
      <c r="AY24"/>
      <c r="AZ24" s="2"/>
      <c r="BA24"/>
      <c r="BB24"/>
      <c r="BC24" s="2"/>
      <c r="BD24"/>
      <c r="BE24"/>
      <c r="BF24" s="2"/>
      <c r="BG24"/>
      <c r="BH24"/>
      <c r="BI24" s="2"/>
    </row>
    <row r="25" spans="1:61" s="79" customFormat="1" ht="108" customHeight="1" x14ac:dyDescent="0.2">
      <c r="A25" s="110">
        <v>51101</v>
      </c>
      <c r="B25" s="111">
        <v>19</v>
      </c>
      <c r="C25" s="153" t="s">
        <v>4607</v>
      </c>
      <c r="D25" s="110" t="s">
        <v>4535</v>
      </c>
      <c r="E25" s="110" t="s">
        <v>2344</v>
      </c>
      <c r="F25" s="110" t="s">
        <v>515</v>
      </c>
      <c r="G25" s="110"/>
      <c r="H25" s="110"/>
      <c r="I25" s="110" t="s">
        <v>4056</v>
      </c>
      <c r="J25" s="110">
        <v>6243</v>
      </c>
      <c r="K25" s="110">
        <v>4064698533</v>
      </c>
      <c r="L25" s="110" t="s">
        <v>4521</v>
      </c>
      <c r="M25" s="113">
        <v>99</v>
      </c>
      <c r="N25" s="112">
        <v>44195</v>
      </c>
      <c r="O25" s="115">
        <v>7116.6</v>
      </c>
      <c r="P25" s="110" t="s">
        <v>3955</v>
      </c>
      <c r="Q25" s="110" t="s">
        <v>2309</v>
      </c>
      <c r="R25"/>
      <c r="S25" s="2"/>
      <c r="T25"/>
      <c r="U25"/>
      <c r="V25" s="2"/>
      <c r="W25"/>
      <c r="X25"/>
      <c r="Y25" s="2"/>
      <c r="Z25"/>
      <c r="AA25"/>
      <c r="AB25" s="2"/>
      <c r="AC25"/>
      <c r="AD25"/>
      <c r="AE25" s="2"/>
      <c r="AF25"/>
      <c r="AG25"/>
      <c r="AH25" s="2"/>
      <c r="AI25"/>
      <c r="AJ25"/>
      <c r="AK25" s="2"/>
      <c r="AL25"/>
      <c r="AM25"/>
      <c r="AN25" s="2"/>
      <c r="AO25"/>
      <c r="AP25"/>
      <c r="AQ25" s="2"/>
      <c r="AR25"/>
      <c r="AS25"/>
      <c r="AT25" s="2"/>
      <c r="AU25"/>
      <c r="AV25"/>
      <c r="AW25" s="2"/>
      <c r="AX25"/>
      <c r="AY25"/>
      <c r="AZ25" s="2"/>
      <c r="BA25"/>
      <c r="BB25"/>
      <c r="BC25" s="2"/>
      <c r="BD25"/>
      <c r="BE25"/>
      <c r="BF25" s="2"/>
      <c r="BG25"/>
      <c r="BH25"/>
      <c r="BI25" s="2"/>
    </row>
    <row r="26" spans="1:61" s="79" customFormat="1" ht="85.5" x14ac:dyDescent="0.2">
      <c r="A26" s="110">
        <v>51101</v>
      </c>
      <c r="B26" s="111">
        <v>20</v>
      </c>
      <c r="C26" s="153" t="s">
        <v>4608</v>
      </c>
      <c r="D26" s="110" t="s">
        <v>4519</v>
      </c>
      <c r="E26" s="110" t="s">
        <v>2344</v>
      </c>
      <c r="F26" s="110" t="s">
        <v>4520</v>
      </c>
      <c r="G26" s="110"/>
      <c r="H26" s="110"/>
      <c r="I26" s="110" t="s">
        <v>92</v>
      </c>
      <c r="J26" s="110">
        <v>6243</v>
      </c>
      <c r="K26" s="110">
        <v>4064698533</v>
      </c>
      <c r="L26" s="110" t="s">
        <v>4521</v>
      </c>
      <c r="M26" s="113" t="s">
        <v>2012</v>
      </c>
      <c r="N26" s="112">
        <v>44195</v>
      </c>
      <c r="O26" s="115">
        <v>2900</v>
      </c>
      <c r="P26" s="110" t="s">
        <v>28</v>
      </c>
      <c r="Q26" s="110" t="s">
        <v>2309</v>
      </c>
      <c r="R26"/>
      <c r="S26" s="2"/>
      <c r="T26"/>
      <c r="U26"/>
      <c r="V26" s="2"/>
      <c r="W26"/>
      <c r="X26"/>
      <c r="Y26" s="2"/>
      <c r="Z26"/>
      <c r="AA26"/>
      <c r="AB26" s="2"/>
      <c r="AC26"/>
      <c r="AD26"/>
      <c r="AE26" s="2"/>
      <c r="AF26"/>
      <c r="AG26"/>
      <c r="AH26" s="2"/>
      <c r="AI26"/>
      <c r="AJ26"/>
      <c r="AK26" s="2"/>
      <c r="AL26"/>
      <c r="AM26"/>
      <c r="AN26" s="2"/>
      <c r="AO26"/>
      <c r="AP26"/>
      <c r="AQ26" s="2"/>
      <c r="AR26"/>
      <c r="AS26"/>
      <c r="AT26" s="2"/>
      <c r="AU26"/>
      <c r="AV26"/>
      <c r="AW26" s="2"/>
      <c r="AX26"/>
      <c r="AY26"/>
      <c r="AZ26" s="2"/>
      <c r="BA26"/>
      <c r="BB26"/>
      <c r="BC26" s="2"/>
      <c r="BD26"/>
      <c r="BE26"/>
      <c r="BF26" s="2"/>
      <c r="BG26"/>
      <c r="BH26"/>
      <c r="BI26" s="2"/>
    </row>
    <row r="27" spans="1:61" s="79" customFormat="1" ht="85.5" x14ac:dyDescent="0.2">
      <c r="A27" s="110">
        <v>51101</v>
      </c>
      <c r="B27" s="111">
        <v>21</v>
      </c>
      <c r="C27" s="153" t="s">
        <v>4609</v>
      </c>
      <c r="D27" s="110" t="s">
        <v>4519</v>
      </c>
      <c r="E27" s="110" t="s">
        <v>2344</v>
      </c>
      <c r="F27" s="110" t="s">
        <v>4520</v>
      </c>
      <c r="G27" s="110"/>
      <c r="H27" s="110"/>
      <c r="I27" s="110" t="s">
        <v>92</v>
      </c>
      <c r="J27" s="110">
        <v>6243</v>
      </c>
      <c r="K27" s="110">
        <v>4064698533</v>
      </c>
      <c r="L27" s="110" t="s">
        <v>4521</v>
      </c>
      <c r="M27" s="113" t="s">
        <v>2012</v>
      </c>
      <c r="N27" s="112">
        <v>44195</v>
      </c>
      <c r="O27" s="115">
        <v>2900</v>
      </c>
      <c r="P27" s="110" t="s">
        <v>28</v>
      </c>
      <c r="Q27" s="110" t="s">
        <v>2309</v>
      </c>
      <c r="R27"/>
      <c r="S27" s="2"/>
      <c r="T27"/>
      <c r="U27"/>
      <c r="V27" s="2"/>
      <c r="W27"/>
      <c r="X27"/>
      <c r="Y27" s="2"/>
      <c r="Z27"/>
      <c r="AA27"/>
      <c r="AB27" s="2"/>
      <c r="AC27"/>
      <c r="AD27"/>
      <c r="AE27" s="2"/>
      <c r="AF27"/>
      <c r="AG27"/>
      <c r="AH27" s="2"/>
      <c r="AI27"/>
      <c r="AJ27"/>
      <c r="AK27" s="2"/>
      <c r="AL27"/>
      <c r="AM27"/>
      <c r="AN27" s="2"/>
      <c r="AO27"/>
      <c r="AP27"/>
      <c r="AQ27" s="2"/>
      <c r="AR27"/>
      <c r="AS27"/>
      <c r="AT27" s="2"/>
      <c r="AU27"/>
      <c r="AV27"/>
      <c r="AW27" s="2"/>
      <c r="AX27"/>
      <c r="AY27"/>
      <c r="AZ27" s="2"/>
      <c r="BA27"/>
      <c r="BB27"/>
      <c r="BC27" s="2"/>
      <c r="BD27"/>
      <c r="BE27"/>
      <c r="BF27" s="2"/>
      <c r="BG27"/>
      <c r="BH27"/>
      <c r="BI27" s="2"/>
    </row>
    <row r="28" spans="1:61" s="79" customFormat="1" ht="85.5" x14ac:dyDescent="0.2">
      <c r="A28" s="110">
        <v>51501</v>
      </c>
      <c r="B28" s="111">
        <v>22</v>
      </c>
      <c r="C28" s="153" t="s">
        <v>4721</v>
      </c>
      <c r="D28" s="110" t="s">
        <v>4362</v>
      </c>
      <c r="E28" s="110" t="s">
        <v>4194</v>
      </c>
      <c r="F28" s="110" t="s">
        <v>2016</v>
      </c>
      <c r="G28" s="110" t="s">
        <v>4612</v>
      </c>
      <c r="H28" s="110" t="s">
        <v>4722</v>
      </c>
      <c r="I28" s="110" t="s">
        <v>197</v>
      </c>
      <c r="J28" s="110">
        <v>6241</v>
      </c>
      <c r="K28" s="110">
        <v>4064698533</v>
      </c>
      <c r="L28" s="110" t="s">
        <v>4521</v>
      </c>
      <c r="M28" s="113">
        <v>100</v>
      </c>
      <c r="N28" s="112">
        <v>44195</v>
      </c>
      <c r="O28" s="115">
        <v>16240</v>
      </c>
      <c r="P28" s="110" t="s">
        <v>3955</v>
      </c>
      <c r="Q28" s="110" t="s">
        <v>2309</v>
      </c>
      <c r="R28"/>
      <c r="S28" s="2"/>
      <c r="T28"/>
      <c r="U28"/>
      <c r="V28" s="2"/>
      <c r="W28"/>
      <c r="X28"/>
      <c r="Y28" s="2"/>
      <c r="Z28"/>
      <c r="AA28"/>
      <c r="AB28" s="2"/>
      <c r="AC28"/>
      <c r="AD28"/>
      <c r="AE28" s="2"/>
      <c r="AF28"/>
      <c r="AG28"/>
      <c r="AH28" s="2"/>
      <c r="AI28"/>
      <c r="AJ28"/>
      <c r="AK28" s="2"/>
      <c r="AL28"/>
      <c r="AM28"/>
      <c r="AN28" s="2"/>
      <c r="AO28"/>
      <c r="AP28"/>
      <c r="AQ28" s="2"/>
      <c r="AR28"/>
      <c r="AS28"/>
      <c r="AT28" s="2"/>
      <c r="AU28"/>
      <c r="AV28"/>
      <c r="AW28" s="2"/>
      <c r="AX28"/>
      <c r="AY28"/>
      <c r="AZ28" s="2"/>
      <c r="BA28"/>
      <c r="BB28"/>
      <c r="BC28" s="2"/>
      <c r="BD28"/>
      <c r="BE28"/>
      <c r="BF28" s="2"/>
      <c r="BG28"/>
      <c r="BH28"/>
      <c r="BI28" s="2"/>
    </row>
    <row r="29" spans="1:61" s="79" customFormat="1" ht="85.5" x14ac:dyDescent="0.2">
      <c r="A29" s="110">
        <v>51501</v>
      </c>
      <c r="B29" s="111">
        <v>23</v>
      </c>
      <c r="C29" s="153" t="s">
        <v>4723</v>
      </c>
      <c r="D29" s="110" t="s">
        <v>4362</v>
      </c>
      <c r="E29" s="110" t="s">
        <v>4194</v>
      </c>
      <c r="F29" s="110" t="s">
        <v>2016</v>
      </c>
      <c r="G29" s="110" t="s">
        <v>4612</v>
      </c>
      <c r="H29" s="110" t="s">
        <v>4724</v>
      </c>
      <c r="I29" s="110" t="s">
        <v>197</v>
      </c>
      <c r="J29" s="110">
        <v>6241</v>
      </c>
      <c r="K29" s="110">
        <v>4064698533</v>
      </c>
      <c r="L29" s="110" t="s">
        <v>4521</v>
      </c>
      <c r="M29" s="113">
        <v>100</v>
      </c>
      <c r="N29" s="112">
        <v>44195</v>
      </c>
      <c r="O29" s="115">
        <v>16240</v>
      </c>
      <c r="P29" s="110" t="s">
        <v>3955</v>
      </c>
      <c r="Q29" s="110" t="s">
        <v>2309</v>
      </c>
      <c r="R29"/>
      <c r="S29" s="2"/>
      <c r="T29"/>
      <c r="U29"/>
      <c r="V29" s="2"/>
      <c r="W29"/>
      <c r="X29"/>
      <c r="Y29" s="2"/>
      <c r="Z29"/>
      <c r="AA29"/>
      <c r="AB29" s="2"/>
      <c r="AC29"/>
      <c r="AD29"/>
      <c r="AE29" s="2"/>
      <c r="AF29"/>
      <c r="AG29"/>
      <c r="AH29" s="2"/>
      <c r="AI29"/>
      <c r="AJ29"/>
      <c r="AK29" s="2"/>
      <c r="AL29"/>
      <c r="AM29"/>
      <c r="AN29" s="2"/>
      <c r="AO29"/>
      <c r="AP29"/>
      <c r="AQ29" s="2"/>
      <c r="AR29"/>
      <c r="AS29"/>
      <c r="AT29" s="2"/>
      <c r="AU29"/>
      <c r="AV29"/>
      <c r="AW29" s="2"/>
      <c r="AX29"/>
      <c r="AY29"/>
      <c r="AZ29" s="2"/>
      <c r="BA29"/>
      <c r="BB29"/>
      <c r="BC29" s="2"/>
      <c r="BD29"/>
      <c r="BE29"/>
      <c r="BF29" s="2"/>
      <c r="BG29"/>
      <c r="BH29"/>
      <c r="BI29" s="2"/>
    </row>
    <row r="30" spans="1:61" ht="27" customHeight="1" x14ac:dyDescent="0.2">
      <c r="N30" s="25" t="s">
        <v>224</v>
      </c>
      <c r="O30" s="26">
        <f>SUM(O7:O29)</f>
        <v>109275.55</v>
      </c>
      <c r="R30"/>
      <c r="S30" s="2"/>
      <c r="V30" s="2"/>
      <c r="Y30" s="2"/>
      <c r="AB30" s="2"/>
      <c r="AE30" s="2"/>
      <c r="AH30" s="2"/>
      <c r="AK30" s="2"/>
      <c r="AN30" s="2"/>
      <c r="AQ30" s="2"/>
      <c r="AT30" s="2"/>
      <c r="AW30" s="2"/>
      <c r="AZ30" s="2"/>
      <c r="BC30" s="2"/>
      <c r="BF30" s="2"/>
      <c r="BI30" s="2"/>
    </row>
    <row r="31" spans="1:61" x14ac:dyDescent="0.2">
      <c r="R31"/>
      <c r="S31" s="2"/>
      <c r="V31" s="2"/>
      <c r="Y31" s="2"/>
      <c r="AB31" s="2"/>
      <c r="AE31" s="2"/>
      <c r="AH31" s="2"/>
      <c r="AK31" s="2"/>
      <c r="AN31" s="2"/>
      <c r="AQ31" s="2"/>
      <c r="AT31" s="2"/>
      <c r="AW31" s="2"/>
      <c r="AZ31" s="2"/>
      <c r="BC31" s="2"/>
      <c r="BF31" s="2"/>
      <c r="BI31" s="2"/>
    </row>
    <row r="32" spans="1:61" s="36" customFormat="1" ht="6.75" customHeight="1" x14ac:dyDescent="0.2">
      <c r="A32" s="72"/>
      <c r="B32" s="53"/>
      <c r="C32" s="72"/>
      <c r="D32" s="72"/>
      <c r="E32" s="73"/>
      <c r="F32" s="73"/>
      <c r="G32" s="73"/>
      <c r="H32" s="73"/>
      <c r="I32" s="73"/>
      <c r="J32" s="73"/>
      <c r="K32" s="72"/>
      <c r="L32" s="73"/>
      <c r="M32" s="44"/>
      <c r="N32" s="74"/>
      <c r="O32" s="64"/>
      <c r="P32" s="73"/>
      <c r="Q32" s="75"/>
      <c r="R32"/>
      <c r="S32" s="2"/>
      <c r="T32"/>
      <c r="U32"/>
      <c r="V32" s="2"/>
      <c r="W32"/>
      <c r="X32"/>
      <c r="Y32" s="2"/>
      <c r="Z32"/>
      <c r="AA32"/>
      <c r="AB32" s="2"/>
      <c r="AC32"/>
      <c r="AD32"/>
      <c r="AE32" s="2"/>
      <c r="AF32"/>
      <c r="AG32"/>
      <c r="AH32" s="2"/>
      <c r="AI32"/>
      <c r="AJ32"/>
      <c r="AK32" s="2"/>
      <c r="AL32"/>
      <c r="AM32"/>
      <c r="AN32" s="2"/>
      <c r="AO32"/>
      <c r="AP32"/>
      <c r="AQ32" s="2"/>
      <c r="AR32"/>
      <c r="AS32"/>
      <c r="AT32" s="2"/>
      <c r="AU32"/>
      <c r="AV32"/>
      <c r="AW32" s="2"/>
      <c r="AX32"/>
      <c r="AY32"/>
      <c r="AZ32" s="2"/>
      <c r="BA32"/>
      <c r="BB32"/>
      <c r="BC32" s="2"/>
      <c r="BD32"/>
      <c r="BE32"/>
      <c r="BF32" s="2"/>
      <c r="BG32"/>
      <c r="BH32"/>
      <c r="BI32" s="2"/>
    </row>
    <row r="33" spans="1:61" s="36" customFormat="1" ht="21" customHeight="1" x14ac:dyDescent="0.2">
      <c r="A33" s="27"/>
      <c r="B33" s="53"/>
      <c r="C33" s="27"/>
      <c r="D33" s="30"/>
      <c r="E33" s="29"/>
      <c r="F33" s="30"/>
      <c r="G33" s="30"/>
      <c r="H33" s="30"/>
      <c r="I33" s="30"/>
      <c r="J33" s="30"/>
      <c r="K33" s="30"/>
      <c r="L33" s="30"/>
      <c r="M33" s="32"/>
      <c r="N33" s="71"/>
      <c r="O33" s="29"/>
      <c r="P33" s="73"/>
      <c r="Q33" s="75"/>
      <c r="R33"/>
      <c r="S33" s="2"/>
      <c r="T33"/>
      <c r="U33"/>
      <c r="V33" s="2"/>
      <c r="W33"/>
      <c r="X33"/>
      <c r="Y33" s="2"/>
      <c r="Z33"/>
      <c r="AA33"/>
      <c r="AB33" s="2"/>
      <c r="AC33"/>
      <c r="AD33"/>
      <c r="AE33" s="2"/>
      <c r="AF33"/>
      <c r="AG33"/>
      <c r="AH33" s="2"/>
      <c r="AI33"/>
      <c r="AJ33"/>
      <c r="AK33" s="2"/>
      <c r="AL33"/>
      <c r="AM33"/>
      <c r="AN33" s="2"/>
      <c r="AO33"/>
      <c r="AP33"/>
      <c r="AQ33" s="2"/>
      <c r="AR33"/>
      <c r="AS33"/>
      <c r="AT33" s="2"/>
      <c r="AU33"/>
      <c r="AV33"/>
      <c r="AW33" s="2"/>
      <c r="AX33"/>
      <c r="AY33"/>
      <c r="AZ33" s="2"/>
      <c r="BA33"/>
      <c r="BB33"/>
      <c r="BC33" s="2"/>
      <c r="BD33"/>
      <c r="BE33"/>
      <c r="BF33" s="2"/>
      <c r="BG33"/>
      <c r="BH33"/>
      <c r="BI33" s="2"/>
    </row>
    <row r="34" spans="1:61" s="36" customFormat="1" ht="21" customHeight="1" x14ac:dyDescent="0.2">
      <c r="A34"/>
      <c r="B34" s="53"/>
      <c r="C34"/>
      <c r="D34"/>
      <c r="E34" s="1"/>
      <c r="F34" s="1"/>
      <c r="G34" s="1"/>
      <c r="H34" s="1"/>
      <c r="I34" s="1"/>
      <c r="J34"/>
      <c r="L34"/>
      <c r="M34"/>
      <c r="N34"/>
      <c r="O34" s="1"/>
      <c r="P34" s="73"/>
      <c r="Q34" s="75"/>
      <c r="R34"/>
      <c r="S34" s="2"/>
      <c r="T34"/>
      <c r="U34"/>
      <c r="V34" s="2"/>
      <c r="W34"/>
      <c r="X34"/>
      <c r="Y34" s="2"/>
      <c r="Z34"/>
      <c r="AA34"/>
      <c r="AB34" s="2"/>
      <c r="AC34"/>
      <c r="AD34"/>
      <c r="AE34" s="2"/>
      <c r="AF34"/>
      <c r="AG34"/>
      <c r="AH34" s="2"/>
      <c r="AI34"/>
      <c r="AJ34"/>
      <c r="AK34" s="2"/>
      <c r="AL34"/>
      <c r="AM34"/>
      <c r="AN34" s="2"/>
      <c r="AO34"/>
      <c r="AP34"/>
      <c r="AQ34" s="2"/>
      <c r="AR34"/>
      <c r="AS34"/>
      <c r="AT34" s="2"/>
      <c r="AU34"/>
      <c r="AV34"/>
      <c r="AW34" s="2"/>
      <c r="AX34"/>
      <c r="AY34"/>
      <c r="AZ34" s="2"/>
      <c r="BA34"/>
      <c r="BB34"/>
      <c r="BC34" s="2"/>
      <c r="BD34"/>
      <c r="BE34"/>
      <c r="BF34" s="2"/>
      <c r="BG34"/>
      <c r="BH34"/>
      <c r="BI34" s="2"/>
    </row>
    <row r="35" spans="1:61" s="36" customFormat="1" ht="51.75" customHeight="1" x14ac:dyDescent="0.2">
      <c r="A35"/>
      <c r="B35" s="53"/>
      <c r="C35"/>
      <c r="D35"/>
      <c r="E35" s="1"/>
      <c r="F35" s="1"/>
      <c r="G35" s="1"/>
      <c r="H35" s="1"/>
      <c r="I35" s="1"/>
      <c r="J35"/>
      <c r="L35"/>
      <c r="M35"/>
      <c r="N35"/>
      <c r="O35" s="1"/>
      <c r="P35" s="73"/>
      <c r="Q35" s="75"/>
      <c r="R35"/>
      <c r="S35" s="2"/>
      <c r="T35"/>
      <c r="U35"/>
      <c r="V35" s="2"/>
      <c r="W35"/>
      <c r="X35"/>
      <c r="Y35" s="2"/>
      <c r="Z35"/>
      <c r="AA35"/>
      <c r="AB35" s="2"/>
      <c r="AC35"/>
      <c r="AD35"/>
      <c r="AE35" s="2"/>
      <c r="AF35"/>
      <c r="AG35"/>
      <c r="AH35" s="2"/>
      <c r="AI35"/>
      <c r="AJ35"/>
      <c r="AK35" s="2"/>
      <c r="AL35"/>
      <c r="AM35"/>
      <c r="AN35" s="2"/>
      <c r="AO35"/>
      <c r="AP35"/>
      <c r="AQ35" s="2"/>
      <c r="AR35"/>
      <c r="AS35"/>
      <c r="AT35" s="2"/>
      <c r="AU35"/>
      <c r="AV35"/>
      <c r="AW35" s="2"/>
      <c r="AX35"/>
      <c r="AY35"/>
      <c r="AZ35" s="2"/>
      <c r="BA35"/>
      <c r="BB35"/>
      <c r="BC35" s="2"/>
      <c r="BD35"/>
      <c r="BE35"/>
      <c r="BF35" s="2"/>
      <c r="BG35"/>
      <c r="BH35"/>
      <c r="BI35" s="2"/>
    </row>
    <row r="36" spans="1:61" x14ac:dyDescent="0.2">
      <c r="R36"/>
      <c r="S36" s="2"/>
      <c r="V36" s="2"/>
      <c r="Y36" s="2"/>
      <c r="AB36" s="2"/>
      <c r="AE36" s="2"/>
      <c r="AH36" s="2"/>
      <c r="AK36" s="2"/>
      <c r="AN36" s="2"/>
      <c r="AQ36" s="2"/>
      <c r="AT36" s="2"/>
      <c r="AW36" s="2"/>
      <c r="AZ36" s="2"/>
      <c r="BC36" s="2"/>
      <c r="BF36" s="2"/>
      <c r="BI36" s="2"/>
    </row>
    <row r="37" spans="1:61" x14ac:dyDescent="0.2">
      <c r="R37"/>
      <c r="S37" s="2"/>
      <c r="V37" s="2"/>
      <c r="Y37" s="2"/>
      <c r="AB37" s="2"/>
      <c r="AE37" s="2"/>
      <c r="AH37" s="2"/>
      <c r="AK37" s="2"/>
      <c r="AN37" s="2"/>
      <c r="AQ37" s="2"/>
      <c r="AT37" s="2"/>
      <c r="AW37" s="2"/>
      <c r="AZ37" s="2"/>
      <c r="BC37" s="2"/>
      <c r="BF37" s="2"/>
      <c r="BI37" s="2"/>
    </row>
    <row r="38" spans="1:61" x14ac:dyDescent="0.2">
      <c r="R38"/>
      <c r="S38" s="2"/>
      <c r="V38" s="2"/>
      <c r="Y38" s="2"/>
      <c r="AB38" s="2"/>
      <c r="AE38" s="2"/>
      <c r="AH38" s="2"/>
      <c r="AK38" s="2"/>
      <c r="AN38" s="2"/>
      <c r="AQ38" s="2"/>
      <c r="AT38" s="2"/>
      <c r="AW38" s="2"/>
      <c r="AZ38" s="2"/>
      <c r="BC38" s="2"/>
      <c r="BF38" s="2"/>
      <c r="BI38" s="2"/>
    </row>
    <row r="39" spans="1:61" x14ac:dyDescent="0.2">
      <c r="R39"/>
      <c r="S39" s="2"/>
      <c r="V39" s="2"/>
      <c r="Y39" s="2"/>
      <c r="AB39" s="2"/>
      <c r="AE39" s="2"/>
      <c r="AH39" s="2"/>
      <c r="AK39" s="2"/>
      <c r="AN39" s="2"/>
      <c r="AQ39" s="2"/>
      <c r="AT39" s="2"/>
      <c r="AW39" s="2"/>
      <c r="AZ39" s="2"/>
      <c r="BC39" s="2"/>
      <c r="BF39" s="2"/>
      <c r="BI39" s="2"/>
    </row>
    <row r="40" spans="1:61" x14ac:dyDescent="0.2">
      <c r="R40"/>
      <c r="S40" s="2"/>
      <c r="V40" s="2"/>
      <c r="Y40" s="2"/>
      <c r="AB40" s="2"/>
      <c r="AE40" s="2"/>
      <c r="AH40" s="2"/>
      <c r="AK40" s="2"/>
      <c r="AN40" s="2"/>
      <c r="AQ40" s="2"/>
      <c r="AT40" s="2"/>
      <c r="AW40" s="2"/>
      <c r="AZ40" s="2"/>
      <c r="BC40" s="2"/>
      <c r="BF40" s="2"/>
      <c r="BI40" s="2"/>
    </row>
    <row r="41" spans="1:61" x14ac:dyDescent="0.2">
      <c r="R41"/>
      <c r="S41" s="2"/>
      <c r="V41" s="2"/>
      <c r="Y41" s="2"/>
      <c r="AB41" s="2"/>
      <c r="AE41" s="2"/>
      <c r="AH41" s="2"/>
      <c r="AK41" s="2"/>
      <c r="AN41" s="2"/>
      <c r="AQ41" s="2"/>
      <c r="AT41" s="2"/>
      <c r="AW41" s="2"/>
      <c r="AZ41" s="2"/>
      <c r="BC41" s="2"/>
      <c r="BF41" s="2"/>
      <c r="BI41" s="2"/>
    </row>
    <row r="42" spans="1:61" x14ac:dyDescent="0.2">
      <c r="R42"/>
      <c r="S42" s="2"/>
      <c r="V42" s="2"/>
      <c r="Y42" s="2"/>
      <c r="AB42" s="2"/>
      <c r="AE42" s="2"/>
      <c r="AH42" s="2"/>
      <c r="AK42" s="2"/>
      <c r="AN42" s="2"/>
      <c r="AQ42" s="2"/>
      <c r="AT42" s="2"/>
      <c r="AW42" s="2"/>
      <c r="AZ42" s="2"/>
      <c r="BC42" s="2"/>
      <c r="BF42" s="2"/>
      <c r="BI42" s="2"/>
    </row>
    <row r="43" spans="1:61" x14ac:dyDescent="0.2">
      <c r="R43"/>
      <c r="S43" s="2"/>
      <c r="V43" s="2"/>
      <c r="Y43" s="2"/>
      <c r="AB43" s="2"/>
      <c r="AE43" s="2"/>
      <c r="AH43" s="2"/>
      <c r="AK43" s="2"/>
      <c r="AN43" s="2"/>
      <c r="AQ43" s="2"/>
      <c r="AT43" s="2"/>
      <c r="AW43" s="2"/>
      <c r="AZ43" s="2"/>
      <c r="BC43" s="2"/>
      <c r="BF43" s="2"/>
      <c r="BI43" s="2"/>
    </row>
    <row r="44" spans="1:61" x14ac:dyDescent="0.2">
      <c r="R44"/>
      <c r="S44" s="2"/>
      <c r="V44" s="2"/>
      <c r="Y44" s="2"/>
      <c r="AB44" s="2"/>
      <c r="AE44" s="2"/>
      <c r="AH44" s="2"/>
      <c r="AK44" s="2"/>
      <c r="AN44" s="2"/>
      <c r="AQ44" s="2"/>
      <c r="AT44" s="2"/>
      <c r="AW44" s="2"/>
      <c r="AZ44" s="2"/>
      <c r="BC44" s="2"/>
      <c r="BF44" s="2"/>
      <c r="BI44" s="2"/>
    </row>
    <row r="45" spans="1:61" x14ac:dyDescent="0.2">
      <c r="R45"/>
      <c r="S45" s="2"/>
      <c r="V45" s="2"/>
      <c r="Y45" s="2"/>
      <c r="AB45" s="2"/>
      <c r="AE45" s="2"/>
      <c r="AH45" s="2"/>
      <c r="AK45" s="2"/>
      <c r="AN45" s="2"/>
      <c r="AQ45" s="2"/>
      <c r="AT45" s="2"/>
      <c r="AW45" s="2"/>
      <c r="AZ45" s="2"/>
      <c r="BC45" s="2"/>
      <c r="BF45" s="2"/>
      <c r="BI45" s="2"/>
    </row>
    <row r="46" spans="1:61" x14ac:dyDescent="0.2">
      <c r="R46"/>
      <c r="S46" s="2"/>
      <c r="V46" s="2"/>
      <c r="Y46" s="2"/>
      <c r="AB46" s="2"/>
      <c r="AE46" s="2"/>
      <c r="AH46" s="2"/>
      <c r="AK46" s="2"/>
      <c r="AN46" s="2"/>
      <c r="AQ46" s="2"/>
      <c r="AT46" s="2"/>
      <c r="AW46" s="2"/>
      <c r="AZ46" s="2"/>
      <c r="BC46" s="2"/>
      <c r="BF46" s="2"/>
      <c r="BI46" s="2"/>
    </row>
    <row r="47" spans="1:61" x14ac:dyDescent="0.2">
      <c r="R47"/>
      <c r="S47" s="2"/>
      <c r="V47" s="2"/>
      <c r="Y47" s="2"/>
      <c r="AB47" s="2"/>
      <c r="AE47" s="2"/>
      <c r="AH47" s="2"/>
      <c r="AK47" s="2"/>
      <c r="AN47" s="2"/>
      <c r="AQ47" s="2"/>
      <c r="AT47" s="2"/>
      <c r="AW47" s="2"/>
      <c r="AZ47" s="2"/>
      <c r="BC47" s="2"/>
      <c r="BF47" s="2"/>
      <c r="BI47" s="2"/>
    </row>
    <row r="48" spans="1:61" x14ac:dyDescent="0.2">
      <c r="R48"/>
      <c r="S48" s="2"/>
      <c r="V48" s="2"/>
      <c r="Y48" s="2"/>
      <c r="AB48" s="2"/>
      <c r="AE48" s="2"/>
      <c r="AH48" s="2"/>
      <c r="AK48" s="2"/>
      <c r="AN48" s="2"/>
      <c r="AQ48" s="2"/>
      <c r="AT48" s="2"/>
      <c r="AW48" s="2"/>
      <c r="AZ48" s="2"/>
      <c r="BC48" s="2"/>
      <c r="BF48" s="2"/>
      <c r="BI48" s="2"/>
    </row>
    <row r="49" spans="18:61" x14ac:dyDescent="0.2">
      <c r="R49"/>
      <c r="S49" s="2"/>
      <c r="V49" s="2"/>
      <c r="Y49" s="2"/>
      <c r="AB49" s="2"/>
      <c r="AE49" s="2"/>
      <c r="AH49" s="2"/>
      <c r="AK49" s="2"/>
      <c r="AN49" s="2"/>
      <c r="AQ49" s="2"/>
      <c r="AT49" s="2"/>
      <c r="AW49" s="2"/>
      <c r="AZ49" s="2"/>
      <c r="BC49" s="2"/>
      <c r="BF49" s="2"/>
      <c r="BI49" s="2"/>
    </row>
    <row r="50" spans="18:61" x14ac:dyDescent="0.2">
      <c r="R50"/>
      <c r="S50" s="2"/>
      <c r="V50" s="2"/>
      <c r="Y50" s="2"/>
      <c r="AB50" s="2"/>
      <c r="AE50" s="2"/>
      <c r="AH50" s="2"/>
      <c r="AK50" s="2"/>
      <c r="AN50" s="2"/>
      <c r="AQ50" s="2"/>
      <c r="AT50" s="2"/>
      <c r="AW50" s="2"/>
      <c r="AZ50" s="2"/>
      <c r="BC50" s="2"/>
      <c r="BF50" s="2"/>
      <c r="BI50" s="2"/>
    </row>
    <row r="51" spans="18:61" x14ac:dyDescent="0.2">
      <c r="R51"/>
      <c r="S51" s="2"/>
      <c r="V51" s="2"/>
      <c r="Y51" s="2"/>
      <c r="AB51" s="2"/>
      <c r="AE51" s="2"/>
      <c r="AH51" s="2"/>
      <c r="AK51" s="2"/>
      <c r="AN51" s="2"/>
      <c r="AQ51" s="2"/>
      <c r="AT51" s="2"/>
      <c r="AW51" s="2"/>
      <c r="AZ51" s="2"/>
      <c r="BC51" s="2"/>
      <c r="BF51" s="2"/>
      <c r="BI51" s="2"/>
    </row>
    <row r="52" spans="18:61" x14ac:dyDescent="0.2">
      <c r="R52"/>
      <c r="S52" s="2"/>
      <c r="V52" s="2"/>
      <c r="Y52" s="2"/>
      <c r="AB52" s="2"/>
      <c r="AE52" s="2"/>
      <c r="AH52" s="2"/>
      <c r="AK52" s="2"/>
      <c r="AN52" s="2"/>
      <c r="AQ52" s="2"/>
      <c r="AT52" s="2"/>
      <c r="AW52" s="2"/>
      <c r="AZ52" s="2"/>
      <c r="BC52" s="2"/>
      <c r="BF52" s="2"/>
      <c r="BI52" s="2"/>
    </row>
    <row r="53" spans="18:61" x14ac:dyDescent="0.2">
      <c r="R53"/>
      <c r="S53" s="2"/>
      <c r="V53" s="2"/>
      <c r="Y53" s="2"/>
      <c r="AB53" s="2"/>
      <c r="AE53" s="2"/>
      <c r="AH53" s="2"/>
      <c r="AK53" s="2"/>
      <c r="AN53" s="2"/>
      <c r="AQ53" s="2"/>
      <c r="AT53" s="2"/>
      <c r="AW53" s="2"/>
      <c r="AZ53" s="2"/>
      <c r="BC53" s="2"/>
      <c r="BF53" s="2"/>
      <c r="BI53" s="2"/>
    </row>
    <row r="54" spans="18:61" x14ac:dyDescent="0.2">
      <c r="R54"/>
      <c r="S54" s="2"/>
      <c r="V54" s="2"/>
      <c r="Y54" s="2"/>
      <c r="AB54" s="2"/>
      <c r="AE54" s="2"/>
      <c r="AH54" s="2"/>
      <c r="AK54" s="2"/>
      <c r="AN54" s="2"/>
      <c r="AQ54" s="2"/>
      <c r="AT54" s="2"/>
      <c r="AW54" s="2"/>
      <c r="AZ54" s="2"/>
      <c r="BC54" s="2"/>
      <c r="BF54" s="2"/>
      <c r="BI54" s="2"/>
    </row>
    <row r="55" spans="18:61" x14ac:dyDescent="0.2">
      <c r="R55"/>
      <c r="S55" s="2"/>
      <c r="V55" s="2"/>
      <c r="Y55" s="2"/>
      <c r="AB55" s="2"/>
      <c r="AE55" s="2"/>
      <c r="AH55" s="2"/>
      <c r="AK55" s="2"/>
      <c r="AN55" s="2"/>
      <c r="AQ55" s="2"/>
      <c r="AT55" s="2"/>
      <c r="AW55" s="2"/>
      <c r="AZ55" s="2"/>
      <c r="BC55" s="2"/>
      <c r="BF55" s="2"/>
      <c r="BI55" s="2"/>
    </row>
    <row r="56" spans="18:61" x14ac:dyDescent="0.2">
      <c r="R56"/>
      <c r="S56" s="2"/>
      <c r="V56" s="2"/>
      <c r="Y56" s="2"/>
      <c r="AB56" s="2"/>
      <c r="AE56" s="2"/>
      <c r="AH56" s="2"/>
      <c r="AK56" s="2"/>
      <c r="AN56" s="2"/>
      <c r="AQ56" s="2"/>
      <c r="AT56" s="2"/>
      <c r="AW56" s="2"/>
      <c r="AZ56" s="2"/>
      <c r="BC56" s="2"/>
      <c r="BF56" s="2"/>
      <c r="BI56" s="2"/>
    </row>
    <row r="57" spans="18:61" x14ac:dyDescent="0.2">
      <c r="R57"/>
      <c r="S57" s="2"/>
      <c r="V57" s="2"/>
      <c r="Y57" s="2"/>
      <c r="AB57" s="2"/>
      <c r="AE57" s="2"/>
      <c r="AH57" s="2"/>
      <c r="AK57" s="2"/>
      <c r="AN57" s="2"/>
      <c r="AQ57" s="2"/>
      <c r="AT57" s="2"/>
      <c r="AW57" s="2"/>
      <c r="AZ57" s="2"/>
      <c r="BC57" s="2"/>
      <c r="BF57" s="2"/>
      <c r="BI57" s="2"/>
    </row>
    <row r="58" spans="18:61" x14ac:dyDescent="0.2">
      <c r="R58"/>
      <c r="S58" s="2"/>
      <c r="V58" s="2"/>
      <c r="Y58" s="2"/>
      <c r="AB58" s="2"/>
      <c r="AE58" s="2"/>
      <c r="AH58" s="2"/>
      <c r="AK58" s="2"/>
      <c r="AN58" s="2"/>
      <c r="AQ58" s="2"/>
      <c r="AT58" s="2"/>
      <c r="AW58" s="2"/>
      <c r="AZ58" s="2"/>
      <c r="BC58" s="2"/>
      <c r="BF58" s="2"/>
      <c r="BI58" s="2"/>
    </row>
    <row r="59" spans="18:61" x14ac:dyDescent="0.2">
      <c r="R59"/>
      <c r="S59" s="2"/>
      <c r="V59" s="2"/>
      <c r="Y59" s="2"/>
      <c r="AB59" s="2"/>
      <c r="AE59" s="2"/>
      <c r="AH59" s="2"/>
      <c r="AK59" s="2"/>
      <c r="AN59" s="2"/>
      <c r="AQ59" s="2"/>
      <c r="AT59" s="2"/>
      <c r="AW59" s="2"/>
      <c r="AZ59" s="2"/>
      <c r="BC59" s="2"/>
      <c r="BF59" s="2"/>
      <c r="BI59" s="2"/>
    </row>
    <row r="60" spans="18:61" x14ac:dyDescent="0.2">
      <c r="R60"/>
      <c r="S60" s="2"/>
      <c r="V60" s="2"/>
      <c r="Y60" s="2"/>
      <c r="AB60" s="2"/>
      <c r="AE60" s="2"/>
      <c r="AH60" s="2"/>
      <c r="AK60" s="2"/>
      <c r="AN60" s="2"/>
      <c r="AQ60" s="2"/>
      <c r="AT60" s="2"/>
      <c r="AW60" s="2"/>
      <c r="AZ60" s="2"/>
      <c r="BC60" s="2"/>
      <c r="BF60" s="2"/>
      <c r="BI60" s="2"/>
    </row>
    <row r="61" spans="18:61" x14ac:dyDescent="0.2">
      <c r="R61"/>
      <c r="S61" s="2"/>
      <c r="V61" s="2"/>
      <c r="Y61" s="2"/>
      <c r="AB61" s="2"/>
      <c r="AE61" s="2"/>
      <c r="AH61" s="2"/>
      <c r="AK61" s="2"/>
      <c r="AN61" s="2"/>
      <c r="AQ61" s="2"/>
      <c r="AT61" s="2"/>
      <c r="AW61" s="2"/>
      <c r="AZ61" s="2"/>
      <c r="BC61" s="2"/>
      <c r="BF61" s="2"/>
      <c r="BI61" s="2"/>
    </row>
    <row r="62" spans="18:61" x14ac:dyDescent="0.2">
      <c r="R62"/>
      <c r="S62" s="2"/>
      <c r="V62" s="2"/>
      <c r="Y62" s="2"/>
      <c r="AB62" s="2"/>
      <c r="AE62" s="2"/>
      <c r="AH62" s="2"/>
      <c r="AK62" s="2"/>
      <c r="AN62" s="2"/>
      <c r="AQ62" s="2"/>
      <c r="AT62" s="2"/>
      <c r="AW62" s="2"/>
      <c r="AZ62" s="2"/>
      <c r="BC62" s="2"/>
      <c r="BF62" s="2"/>
      <c r="BI62" s="2"/>
    </row>
    <row r="63" spans="18:61" x14ac:dyDescent="0.2">
      <c r="R63"/>
      <c r="S63" s="2"/>
      <c r="V63" s="2"/>
      <c r="Y63" s="2"/>
      <c r="AB63" s="2"/>
      <c r="AE63" s="2"/>
      <c r="AH63" s="2"/>
      <c r="AK63" s="2"/>
      <c r="AN63" s="2"/>
      <c r="AQ63" s="2"/>
      <c r="AT63" s="2"/>
      <c r="AW63" s="2"/>
      <c r="AZ63" s="2"/>
      <c r="BC63" s="2"/>
      <c r="BF63" s="2"/>
      <c r="BI63" s="2"/>
    </row>
    <row r="64" spans="18:61" x14ac:dyDescent="0.2">
      <c r="R64"/>
      <c r="S64" s="2"/>
      <c r="V64" s="2"/>
      <c r="Y64" s="2"/>
      <c r="AB64" s="2"/>
      <c r="AE64" s="2"/>
      <c r="AH64" s="2"/>
      <c r="AK64" s="2"/>
      <c r="AN64" s="2"/>
      <c r="AQ64" s="2"/>
      <c r="AT64" s="2"/>
      <c r="AW64" s="2"/>
      <c r="AZ64" s="2"/>
      <c r="BC64" s="2"/>
      <c r="BF64" s="2"/>
      <c r="BI64" s="2"/>
    </row>
    <row r="65" spans="18:61" x14ac:dyDescent="0.2">
      <c r="R65"/>
      <c r="S65" s="2"/>
      <c r="V65" s="2"/>
      <c r="Y65" s="2"/>
      <c r="AB65" s="2"/>
      <c r="AE65" s="2"/>
      <c r="AH65" s="2"/>
      <c r="AK65" s="2"/>
      <c r="AN65" s="2"/>
      <c r="AQ65" s="2"/>
      <c r="AT65" s="2"/>
      <c r="AW65" s="2"/>
      <c r="AZ65" s="2"/>
      <c r="BC65" s="2"/>
      <c r="BF65" s="2"/>
      <c r="BI65" s="2"/>
    </row>
    <row r="66" spans="18:61" x14ac:dyDescent="0.2">
      <c r="R66"/>
      <c r="S66" s="2"/>
      <c r="V66" s="2"/>
      <c r="Y66" s="2"/>
      <c r="AB66" s="2"/>
      <c r="AE66" s="2"/>
      <c r="AH66" s="2"/>
      <c r="AK66" s="2"/>
      <c r="AN66" s="2"/>
      <c r="AQ66" s="2"/>
      <c r="AT66" s="2"/>
      <c r="AW66" s="2"/>
      <c r="AZ66" s="2"/>
      <c r="BC66" s="2"/>
      <c r="BF66" s="2"/>
      <c r="BI66" s="2"/>
    </row>
    <row r="67" spans="18:61" x14ac:dyDescent="0.2">
      <c r="R67"/>
      <c r="S67" s="2"/>
      <c r="V67" s="2"/>
      <c r="Y67" s="2"/>
      <c r="AB67" s="2"/>
      <c r="AE67" s="2"/>
      <c r="AH67" s="2"/>
      <c r="AK67" s="2"/>
      <c r="AN67" s="2"/>
      <c r="AQ67" s="2"/>
      <c r="AT67" s="2"/>
      <c r="AW67" s="2"/>
      <c r="AZ67" s="2"/>
      <c r="BC67" s="2"/>
      <c r="BF67" s="2"/>
      <c r="BI67" s="2"/>
    </row>
    <row r="68" spans="18:61" x14ac:dyDescent="0.2">
      <c r="R68"/>
      <c r="S68" s="2"/>
      <c r="V68" s="2"/>
      <c r="Y68" s="2"/>
      <c r="AB68" s="2"/>
      <c r="AE68" s="2"/>
      <c r="AH68" s="2"/>
      <c r="AK68" s="2"/>
      <c r="AN68" s="2"/>
      <c r="AQ68" s="2"/>
      <c r="AT68" s="2"/>
      <c r="AW68" s="2"/>
      <c r="AZ68" s="2"/>
      <c r="BC68" s="2"/>
      <c r="BF68" s="2"/>
      <c r="BI68" s="2"/>
    </row>
    <row r="69" spans="18:61" x14ac:dyDescent="0.2">
      <c r="R69"/>
      <c r="S69" s="2"/>
      <c r="V69" s="2"/>
      <c r="Y69" s="2"/>
      <c r="AB69" s="2"/>
      <c r="AE69" s="2"/>
      <c r="AH69" s="2"/>
      <c r="AK69" s="2"/>
      <c r="AN69" s="2"/>
      <c r="AQ69" s="2"/>
      <c r="AT69" s="2"/>
      <c r="AW69" s="2"/>
      <c r="AZ69" s="2"/>
      <c r="BC69" s="2"/>
      <c r="BF69" s="2"/>
      <c r="BI69" s="2"/>
    </row>
    <row r="70" spans="18:61" x14ac:dyDescent="0.2">
      <c r="R70"/>
      <c r="S70" s="2"/>
      <c r="V70" s="2"/>
      <c r="Y70" s="2"/>
      <c r="AB70" s="2"/>
      <c r="AE70" s="2"/>
      <c r="AH70" s="2"/>
      <c r="AK70" s="2"/>
      <c r="AN70" s="2"/>
      <c r="AQ70" s="2"/>
      <c r="AT70" s="2"/>
      <c r="AW70" s="2"/>
      <c r="AZ70" s="2"/>
      <c r="BC70" s="2"/>
      <c r="BF70" s="2"/>
      <c r="BI70" s="2"/>
    </row>
    <row r="71" spans="18:61" x14ac:dyDescent="0.2">
      <c r="R71"/>
      <c r="S71" s="2"/>
      <c r="V71" s="2"/>
      <c r="Y71" s="2"/>
      <c r="AB71" s="2"/>
      <c r="AE71" s="2"/>
      <c r="AH71" s="2"/>
      <c r="AK71" s="2"/>
      <c r="AN71" s="2"/>
      <c r="AQ71" s="2"/>
      <c r="AT71" s="2"/>
      <c r="AW71" s="2"/>
      <c r="AZ71" s="2"/>
      <c r="BC71" s="2"/>
      <c r="BF71" s="2"/>
      <c r="BI71" s="2"/>
    </row>
    <row r="72" spans="18:61" x14ac:dyDescent="0.2">
      <c r="R72"/>
      <c r="S72" s="2"/>
      <c r="V72" s="2"/>
      <c r="Y72" s="2"/>
      <c r="AB72" s="2"/>
      <c r="AE72" s="2"/>
      <c r="AH72" s="2"/>
      <c r="AK72" s="2"/>
      <c r="AN72" s="2"/>
      <c r="AQ72" s="2"/>
      <c r="AT72" s="2"/>
      <c r="AW72" s="2"/>
      <c r="AZ72" s="2"/>
      <c r="BC72" s="2"/>
      <c r="BF72" s="2"/>
      <c r="BI72" s="2"/>
    </row>
    <row r="73" spans="18:61" x14ac:dyDescent="0.2">
      <c r="R73"/>
      <c r="S73" s="2"/>
      <c r="V73" s="2"/>
      <c r="Y73" s="2"/>
      <c r="AB73" s="2"/>
      <c r="AE73" s="2"/>
      <c r="AH73" s="2"/>
      <c r="AK73" s="2"/>
      <c r="AN73" s="2"/>
      <c r="AQ73" s="2"/>
      <c r="AT73" s="2"/>
      <c r="AW73" s="2"/>
      <c r="AZ73" s="2"/>
      <c r="BC73" s="2"/>
      <c r="BF73" s="2"/>
      <c r="BI73" s="2"/>
    </row>
    <row r="74" spans="18:61" x14ac:dyDescent="0.2">
      <c r="R74"/>
      <c r="S74" s="2"/>
      <c r="V74" s="2"/>
      <c r="Y74" s="2"/>
      <c r="AB74" s="2"/>
      <c r="AE74" s="2"/>
      <c r="AH74" s="2"/>
      <c r="AK74" s="2"/>
      <c r="AN74" s="2"/>
      <c r="AQ74" s="2"/>
      <c r="AT74" s="2"/>
      <c r="AW74" s="2"/>
      <c r="AZ74" s="2"/>
      <c r="BC74" s="2"/>
      <c r="BF74" s="2"/>
      <c r="BI74" s="2"/>
    </row>
    <row r="75" spans="18:61" x14ac:dyDescent="0.2">
      <c r="R75"/>
      <c r="S75" s="2"/>
      <c r="V75" s="2"/>
      <c r="Y75" s="2"/>
      <c r="AB75" s="2"/>
      <c r="AE75" s="2"/>
      <c r="AH75" s="2"/>
      <c r="AK75" s="2"/>
      <c r="AN75" s="2"/>
      <c r="AQ75" s="2"/>
      <c r="AT75" s="2"/>
      <c r="AW75" s="2"/>
      <c r="AZ75" s="2"/>
      <c r="BC75" s="2"/>
      <c r="BF75" s="2"/>
      <c r="BI75" s="2"/>
    </row>
    <row r="76" spans="18:61" x14ac:dyDescent="0.2">
      <c r="R76"/>
      <c r="S76" s="2"/>
      <c r="V76" s="2"/>
      <c r="Y76" s="2"/>
      <c r="AB76" s="2"/>
      <c r="AE76" s="2"/>
      <c r="AH76" s="2"/>
      <c r="AK76" s="2"/>
      <c r="AN76" s="2"/>
      <c r="AQ76" s="2"/>
      <c r="AT76" s="2"/>
      <c r="AW76" s="2"/>
      <c r="AZ76" s="2"/>
      <c r="BC76" s="2"/>
      <c r="BF76" s="2"/>
      <c r="BI76" s="2"/>
    </row>
    <row r="77" spans="18:61" x14ac:dyDescent="0.2">
      <c r="R77"/>
      <c r="S77" s="2"/>
      <c r="V77" s="2"/>
      <c r="Y77" s="2"/>
      <c r="AB77" s="2"/>
      <c r="AE77" s="2"/>
      <c r="AH77" s="2"/>
      <c r="AK77" s="2"/>
      <c r="AN77" s="2"/>
      <c r="AQ77" s="2"/>
      <c r="AT77" s="2"/>
      <c r="AW77" s="2"/>
      <c r="AZ77" s="2"/>
      <c r="BC77" s="2"/>
      <c r="BF77" s="2"/>
      <c r="BI77" s="2"/>
    </row>
    <row r="78" spans="18:61" x14ac:dyDescent="0.2">
      <c r="R78"/>
      <c r="S78" s="2"/>
      <c r="V78" s="2"/>
      <c r="Y78" s="2"/>
      <c r="AB78" s="2"/>
      <c r="AE78" s="2"/>
      <c r="AH78" s="2"/>
      <c r="AK78" s="2"/>
      <c r="AN78" s="2"/>
      <c r="AQ78" s="2"/>
      <c r="AT78" s="2"/>
      <c r="AW78" s="2"/>
      <c r="AZ78" s="2"/>
      <c r="BC78" s="2"/>
      <c r="BF78" s="2"/>
      <c r="BI78" s="2"/>
    </row>
    <row r="79" spans="18:61" x14ac:dyDescent="0.2">
      <c r="R79"/>
      <c r="S79" s="2"/>
      <c r="V79" s="2"/>
      <c r="Y79" s="2"/>
      <c r="AB79" s="2"/>
      <c r="AE79" s="2"/>
      <c r="AH79" s="2"/>
      <c r="AK79" s="2"/>
      <c r="AN79" s="2"/>
      <c r="AQ79" s="2"/>
      <c r="AT79" s="2"/>
      <c r="AW79" s="2"/>
      <c r="AZ79" s="2"/>
      <c r="BC79" s="2"/>
      <c r="BF79" s="2"/>
      <c r="BI79" s="2"/>
    </row>
    <row r="80" spans="18:61" x14ac:dyDescent="0.2">
      <c r="R80"/>
      <c r="S80" s="2"/>
      <c r="V80" s="2"/>
      <c r="Y80" s="2"/>
      <c r="AB80" s="2"/>
      <c r="AE80" s="2"/>
      <c r="AH80" s="2"/>
      <c r="AK80" s="2"/>
      <c r="AN80" s="2"/>
      <c r="AQ80" s="2"/>
      <c r="AT80" s="2"/>
      <c r="AW80" s="2"/>
      <c r="AZ80" s="2"/>
      <c r="BC80" s="2"/>
      <c r="BF80" s="2"/>
      <c r="BI80" s="2"/>
    </row>
    <row r="81" spans="18:61" x14ac:dyDescent="0.2">
      <c r="R81"/>
      <c r="S81" s="2"/>
      <c r="V81" s="2"/>
      <c r="Y81" s="2"/>
      <c r="AB81" s="2"/>
      <c r="AE81" s="2"/>
      <c r="AH81" s="2"/>
      <c r="AK81" s="2"/>
      <c r="AN81" s="2"/>
      <c r="AQ81" s="2"/>
      <c r="AT81" s="2"/>
      <c r="AW81" s="2"/>
      <c r="AZ81" s="2"/>
      <c r="BC81" s="2"/>
      <c r="BF81" s="2"/>
      <c r="BI81" s="2"/>
    </row>
    <row r="82" spans="18:61" x14ac:dyDescent="0.2">
      <c r="R82"/>
      <c r="S82" s="2"/>
      <c r="V82" s="2"/>
      <c r="Y82" s="2"/>
      <c r="AB82" s="2"/>
      <c r="AE82" s="2"/>
      <c r="AH82" s="2"/>
      <c r="AK82" s="2"/>
      <c r="AN82" s="2"/>
      <c r="AQ82" s="2"/>
      <c r="AT82" s="2"/>
      <c r="AW82" s="2"/>
      <c r="AZ82" s="2"/>
      <c r="BC82" s="2"/>
      <c r="BF82" s="2"/>
      <c r="BI82" s="2"/>
    </row>
    <row r="83" spans="18:61" x14ac:dyDescent="0.2">
      <c r="R83"/>
      <c r="S83" s="2"/>
      <c r="V83" s="2"/>
      <c r="Y83" s="2"/>
      <c r="AB83" s="2"/>
      <c r="AE83" s="2"/>
      <c r="AH83" s="2"/>
      <c r="AK83" s="2"/>
      <c r="AN83" s="2"/>
      <c r="AQ83" s="2"/>
      <c r="AT83" s="2"/>
      <c r="AW83" s="2"/>
      <c r="AZ83" s="2"/>
      <c r="BC83" s="2"/>
      <c r="BF83" s="2"/>
      <c r="BI83" s="2"/>
    </row>
    <row r="84" spans="18:61" x14ac:dyDescent="0.2">
      <c r="R84"/>
      <c r="S84" s="2"/>
      <c r="V84" s="2"/>
      <c r="Y84" s="2"/>
      <c r="AB84" s="2"/>
      <c r="AE84" s="2"/>
      <c r="AH84" s="2"/>
      <c r="AK84" s="2"/>
      <c r="AN84" s="2"/>
      <c r="AQ84" s="2"/>
      <c r="AT84" s="2"/>
      <c r="AW84" s="2"/>
      <c r="AZ84" s="2"/>
      <c r="BC84" s="2"/>
      <c r="BF84" s="2"/>
      <c r="BI84" s="2"/>
    </row>
    <row r="85" spans="18:61" x14ac:dyDescent="0.2">
      <c r="R85"/>
      <c r="S85" s="2"/>
      <c r="V85" s="2"/>
      <c r="Y85" s="2"/>
      <c r="AB85" s="2"/>
      <c r="AE85" s="2"/>
      <c r="AH85" s="2"/>
      <c r="AK85" s="2"/>
      <c r="AN85" s="2"/>
      <c r="AQ85" s="2"/>
      <c r="AT85" s="2"/>
      <c r="AW85" s="2"/>
      <c r="AZ85" s="2"/>
      <c r="BC85" s="2"/>
      <c r="BF85" s="2"/>
      <c r="BI85" s="2"/>
    </row>
    <row r="86" spans="18:61" x14ac:dyDescent="0.2">
      <c r="R86"/>
      <c r="S86" s="2"/>
      <c r="V86" s="2"/>
      <c r="Y86" s="2"/>
      <c r="AB86" s="2"/>
      <c r="AE86" s="2"/>
      <c r="AH86" s="2"/>
      <c r="AK86" s="2"/>
      <c r="AN86" s="2"/>
      <c r="AQ86" s="2"/>
      <c r="AT86" s="2"/>
      <c r="AW86" s="2"/>
      <c r="AZ86" s="2"/>
      <c r="BC86" s="2"/>
      <c r="BF86" s="2"/>
      <c r="BI86" s="2"/>
    </row>
    <row r="87" spans="18:61" x14ac:dyDescent="0.2">
      <c r="R87"/>
      <c r="S87" s="2"/>
      <c r="V87" s="2"/>
      <c r="Y87" s="2"/>
      <c r="AB87" s="2"/>
      <c r="AE87" s="2"/>
      <c r="AH87" s="2"/>
      <c r="AK87" s="2"/>
      <c r="AN87" s="2"/>
      <c r="AQ87" s="2"/>
      <c r="AT87" s="2"/>
      <c r="AW87" s="2"/>
      <c r="AZ87" s="2"/>
      <c r="BC87" s="2"/>
      <c r="BF87" s="2"/>
      <c r="BI87" s="2"/>
    </row>
    <row r="88" spans="18:61" x14ac:dyDescent="0.2">
      <c r="R88"/>
      <c r="S88" s="2"/>
      <c r="V88" s="2"/>
      <c r="Y88" s="2"/>
      <c r="AB88" s="2"/>
      <c r="AE88" s="2"/>
      <c r="AH88" s="2"/>
      <c r="AK88" s="2"/>
      <c r="AN88" s="2"/>
      <c r="AQ88" s="2"/>
      <c r="AT88" s="2"/>
      <c r="AW88" s="2"/>
      <c r="AZ88" s="2"/>
      <c r="BC88" s="2"/>
      <c r="BF88" s="2"/>
      <c r="BI88" s="2"/>
    </row>
    <row r="89" spans="18:61" x14ac:dyDescent="0.2">
      <c r="R89"/>
      <c r="S89" s="2"/>
      <c r="V89" s="2"/>
      <c r="Y89" s="2"/>
      <c r="AB89" s="2"/>
      <c r="AE89" s="2"/>
      <c r="AH89" s="2"/>
      <c r="AK89" s="2"/>
      <c r="AN89" s="2"/>
      <c r="AQ89" s="2"/>
      <c r="AT89" s="2"/>
      <c r="AW89" s="2"/>
      <c r="AZ89" s="2"/>
      <c r="BC89" s="2"/>
      <c r="BF89" s="2"/>
      <c r="BI89" s="2"/>
    </row>
    <row r="90" spans="18:61" x14ac:dyDescent="0.2">
      <c r="R90"/>
      <c r="S90" s="2"/>
      <c r="V90" s="2"/>
      <c r="Y90" s="2"/>
      <c r="AB90" s="2"/>
      <c r="AE90" s="2"/>
      <c r="AH90" s="2"/>
      <c r="AK90" s="2"/>
      <c r="AN90" s="2"/>
      <c r="AQ90" s="2"/>
      <c r="AT90" s="2"/>
      <c r="AW90" s="2"/>
      <c r="AZ90" s="2"/>
      <c r="BC90" s="2"/>
      <c r="BF90" s="2"/>
      <c r="BI90" s="2"/>
    </row>
    <row r="91" spans="18:61" x14ac:dyDescent="0.2">
      <c r="R91"/>
      <c r="S91" s="2"/>
      <c r="V91" s="2"/>
      <c r="Y91" s="2"/>
      <c r="AB91" s="2"/>
      <c r="AE91" s="2"/>
      <c r="AH91" s="2"/>
      <c r="AK91" s="2"/>
      <c r="AN91" s="2"/>
      <c r="AQ91" s="2"/>
      <c r="AT91" s="2"/>
      <c r="AW91" s="2"/>
      <c r="AZ91" s="2"/>
      <c r="BC91" s="2"/>
      <c r="BF91" s="2"/>
      <c r="BI91" s="2"/>
    </row>
    <row r="92" spans="18:61" x14ac:dyDescent="0.2">
      <c r="R92"/>
      <c r="S92" s="2"/>
      <c r="V92" s="2"/>
      <c r="Y92" s="2"/>
      <c r="AB92" s="2"/>
      <c r="AE92" s="2"/>
      <c r="AH92" s="2"/>
      <c r="AK92" s="2"/>
      <c r="AN92" s="2"/>
      <c r="AQ92" s="2"/>
      <c r="AT92" s="2"/>
      <c r="AW92" s="2"/>
      <c r="AZ92" s="2"/>
      <c r="BC92" s="2"/>
      <c r="BF92" s="2"/>
      <c r="BI92" s="2"/>
    </row>
    <row r="93" spans="18:61" x14ac:dyDescent="0.2">
      <c r="R93"/>
      <c r="S93" s="2"/>
      <c r="V93" s="2"/>
      <c r="Y93" s="2"/>
      <c r="AB93" s="2"/>
      <c r="AE93" s="2"/>
      <c r="AH93" s="2"/>
      <c r="AK93" s="2"/>
      <c r="AN93" s="2"/>
      <c r="AQ93" s="2"/>
      <c r="AT93" s="2"/>
      <c r="AW93" s="2"/>
      <c r="AZ93" s="2"/>
      <c r="BC93" s="2"/>
      <c r="BF93" s="2"/>
      <c r="BI93" s="2"/>
    </row>
    <row r="94" spans="18:61" x14ac:dyDescent="0.2">
      <c r="R94"/>
      <c r="S94" s="2"/>
      <c r="V94" s="2"/>
      <c r="Y94" s="2"/>
      <c r="AB94" s="2"/>
      <c r="AE94" s="2"/>
      <c r="AH94" s="2"/>
      <c r="AK94" s="2"/>
      <c r="AN94" s="2"/>
      <c r="AQ94" s="2"/>
      <c r="AT94" s="2"/>
      <c r="AW94" s="2"/>
      <c r="AZ94" s="2"/>
      <c r="BC94" s="2"/>
      <c r="BF94" s="2"/>
      <c r="BI94" s="2"/>
    </row>
    <row r="95" spans="18:61" x14ac:dyDescent="0.2">
      <c r="R95"/>
      <c r="S95" s="2"/>
      <c r="V95" s="2"/>
      <c r="Y95" s="2"/>
      <c r="AB95" s="2"/>
      <c r="AE95" s="2"/>
      <c r="AH95" s="2"/>
      <c r="AK95" s="2"/>
      <c r="AN95" s="2"/>
      <c r="AQ95" s="2"/>
      <c r="AT95" s="2"/>
      <c r="AW95" s="2"/>
      <c r="AZ95" s="2"/>
      <c r="BC95" s="2"/>
      <c r="BF95" s="2"/>
      <c r="BI95" s="2"/>
    </row>
    <row r="96" spans="18:61" x14ac:dyDescent="0.2">
      <c r="R96"/>
      <c r="S96" s="2"/>
      <c r="V96" s="2"/>
      <c r="Y96" s="2"/>
      <c r="AB96" s="2"/>
      <c r="AE96" s="2"/>
      <c r="AH96" s="2"/>
      <c r="AK96" s="2"/>
      <c r="AN96" s="2"/>
      <c r="AQ96" s="2"/>
      <c r="AT96" s="2"/>
      <c r="AW96" s="2"/>
      <c r="AZ96" s="2"/>
      <c r="BC96" s="2"/>
      <c r="BF96" s="2"/>
      <c r="BI96" s="2"/>
    </row>
    <row r="97" spans="18:61" x14ac:dyDescent="0.2">
      <c r="R97"/>
      <c r="S97" s="2"/>
      <c r="V97" s="2"/>
      <c r="Y97" s="2"/>
      <c r="AB97" s="2"/>
      <c r="AE97" s="2"/>
      <c r="AH97" s="2"/>
      <c r="AK97" s="2"/>
      <c r="AN97" s="2"/>
      <c r="AQ97" s="2"/>
      <c r="AT97" s="2"/>
      <c r="AW97" s="2"/>
      <c r="AZ97" s="2"/>
      <c r="BC97" s="2"/>
      <c r="BF97" s="2"/>
      <c r="BI97" s="2"/>
    </row>
    <row r="98" spans="18:61" x14ac:dyDescent="0.2">
      <c r="R98"/>
      <c r="S98" s="2"/>
      <c r="V98" s="2"/>
      <c r="Y98" s="2"/>
      <c r="AB98" s="2"/>
      <c r="AE98" s="2"/>
      <c r="AH98" s="2"/>
      <c r="AK98" s="2"/>
      <c r="AN98" s="2"/>
      <c r="AQ98" s="2"/>
      <c r="AT98" s="2"/>
      <c r="AW98" s="2"/>
      <c r="AZ98" s="2"/>
      <c r="BC98" s="2"/>
      <c r="BF98" s="2"/>
      <c r="BI98" s="2"/>
    </row>
    <row r="99" spans="18:61" x14ac:dyDescent="0.2">
      <c r="R99"/>
      <c r="S99" s="2"/>
      <c r="V99" s="2"/>
      <c r="Y99" s="2"/>
      <c r="AB99" s="2"/>
      <c r="AE99" s="2"/>
      <c r="AH99" s="2"/>
      <c r="AK99" s="2"/>
      <c r="AN99" s="2"/>
      <c r="AQ99" s="2"/>
      <c r="AT99" s="2"/>
      <c r="AW99" s="2"/>
      <c r="AZ99" s="2"/>
      <c r="BC99" s="2"/>
      <c r="BF99" s="2"/>
      <c r="BI99" s="2"/>
    </row>
    <row r="100" spans="18:61" x14ac:dyDescent="0.2">
      <c r="R100"/>
      <c r="S100" s="2"/>
      <c r="V100" s="2"/>
      <c r="Y100" s="2"/>
      <c r="AB100" s="2"/>
      <c r="AE100" s="2"/>
      <c r="AH100" s="2"/>
      <c r="AK100" s="2"/>
      <c r="AN100" s="2"/>
      <c r="AQ100" s="2"/>
      <c r="AT100" s="2"/>
      <c r="AW100" s="2"/>
      <c r="AZ100" s="2"/>
      <c r="BC100" s="2"/>
      <c r="BF100" s="2"/>
      <c r="BI100" s="2"/>
    </row>
    <row r="101" spans="18:61" x14ac:dyDescent="0.2">
      <c r="R101"/>
      <c r="S101" s="2"/>
      <c r="V101" s="2"/>
      <c r="Y101" s="2"/>
      <c r="AB101" s="2"/>
      <c r="AE101" s="2"/>
      <c r="AH101" s="2"/>
      <c r="AK101" s="2"/>
      <c r="AN101" s="2"/>
      <c r="AQ101" s="2"/>
      <c r="AT101" s="2"/>
      <c r="AW101" s="2"/>
      <c r="AZ101" s="2"/>
      <c r="BC101" s="2"/>
      <c r="BF101" s="2"/>
      <c r="BI101" s="2"/>
    </row>
    <row r="102" spans="18:61" x14ac:dyDescent="0.2">
      <c r="R102"/>
      <c r="S102" s="2"/>
      <c r="V102" s="2"/>
      <c r="Y102" s="2"/>
      <c r="AB102" s="2"/>
      <c r="AE102" s="2"/>
      <c r="AH102" s="2"/>
      <c r="AK102" s="2"/>
      <c r="AN102" s="2"/>
      <c r="AQ102" s="2"/>
      <c r="AT102" s="2"/>
      <c r="AW102" s="2"/>
      <c r="AZ102" s="2"/>
      <c r="BC102" s="2"/>
      <c r="BF102" s="2"/>
      <c r="BI102" s="2"/>
    </row>
    <row r="103" spans="18:61" x14ac:dyDescent="0.2">
      <c r="R103"/>
      <c r="S103" s="2"/>
      <c r="V103" s="2"/>
      <c r="Y103" s="2"/>
      <c r="AB103" s="2"/>
      <c r="AE103" s="2"/>
      <c r="AH103" s="2"/>
      <c r="AK103" s="2"/>
      <c r="AN103" s="2"/>
      <c r="AQ103" s="2"/>
      <c r="AT103" s="2"/>
      <c r="AW103" s="2"/>
      <c r="AZ103" s="2"/>
      <c r="BC103" s="2"/>
      <c r="BF103" s="2"/>
      <c r="BI103" s="2"/>
    </row>
    <row r="104" spans="18:61" x14ac:dyDescent="0.2">
      <c r="R104"/>
      <c r="S104" s="2"/>
      <c r="V104" s="2"/>
      <c r="Y104" s="2"/>
      <c r="AB104" s="2"/>
      <c r="AE104" s="2"/>
      <c r="AH104" s="2"/>
      <c r="AK104" s="2"/>
      <c r="AN104" s="2"/>
      <c r="AQ104" s="2"/>
      <c r="AT104" s="2"/>
      <c r="AW104" s="2"/>
      <c r="AZ104" s="2"/>
      <c r="BC104" s="2"/>
      <c r="BF104" s="2"/>
      <c r="BI104" s="2"/>
    </row>
    <row r="105" spans="18:61" x14ac:dyDescent="0.2">
      <c r="R105"/>
      <c r="S105" s="2"/>
      <c r="V105" s="2"/>
      <c r="Y105" s="2"/>
      <c r="AB105" s="2"/>
      <c r="AE105" s="2"/>
      <c r="AH105" s="2"/>
      <c r="AK105" s="2"/>
      <c r="AN105" s="2"/>
      <c r="AQ105" s="2"/>
      <c r="AT105" s="2"/>
      <c r="AW105" s="2"/>
      <c r="AZ105" s="2"/>
      <c r="BC105" s="2"/>
      <c r="BF105" s="2"/>
      <c r="BI105" s="2"/>
    </row>
    <row r="106" spans="18:61" x14ac:dyDescent="0.2">
      <c r="R106"/>
      <c r="S106" s="2"/>
      <c r="V106" s="2"/>
      <c r="Y106" s="2"/>
      <c r="AB106" s="2"/>
      <c r="AE106" s="2"/>
      <c r="AH106" s="2"/>
      <c r="AK106" s="2"/>
      <c r="AN106" s="2"/>
      <c r="AQ106" s="2"/>
      <c r="AT106" s="2"/>
      <c r="AW106" s="2"/>
      <c r="AZ106" s="2"/>
      <c r="BC106" s="2"/>
      <c r="BF106" s="2"/>
      <c r="BI106" s="2"/>
    </row>
    <row r="107" spans="18:61" x14ac:dyDescent="0.2">
      <c r="R107"/>
      <c r="S107" s="2"/>
      <c r="V107" s="2"/>
      <c r="Y107" s="2"/>
      <c r="AB107" s="2"/>
      <c r="AE107" s="2"/>
      <c r="AH107" s="2"/>
      <c r="AK107" s="2"/>
      <c r="AN107" s="2"/>
      <c r="AQ107" s="2"/>
      <c r="AT107" s="2"/>
      <c r="AW107" s="2"/>
      <c r="AZ107" s="2"/>
      <c r="BC107" s="2"/>
      <c r="BF107" s="2"/>
      <c r="BI107" s="2"/>
    </row>
    <row r="108" spans="18:61" x14ac:dyDescent="0.2">
      <c r="R108"/>
      <c r="S108" s="2"/>
      <c r="V108" s="2"/>
      <c r="Y108" s="2"/>
      <c r="AB108" s="2"/>
      <c r="AE108" s="2"/>
      <c r="AH108" s="2"/>
      <c r="AK108" s="2"/>
      <c r="AN108" s="2"/>
      <c r="AQ108" s="2"/>
      <c r="AT108" s="2"/>
      <c r="AW108" s="2"/>
      <c r="AZ108" s="2"/>
      <c r="BC108" s="2"/>
      <c r="BF108" s="2"/>
      <c r="BI108" s="2"/>
    </row>
    <row r="109" spans="18:61" x14ac:dyDescent="0.2">
      <c r="R109"/>
      <c r="S109" s="2"/>
      <c r="V109" s="2"/>
      <c r="Y109" s="2"/>
      <c r="AB109" s="2"/>
      <c r="AE109" s="2"/>
      <c r="AH109" s="2"/>
      <c r="AK109" s="2"/>
      <c r="AN109" s="2"/>
      <c r="AQ109" s="2"/>
      <c r="AT109" s="2"/>
      <c r="AW109" s="2"/>
      <c r="AZ109" s="2"/>
      <c r="BC109" s="2"/>
      <c r="BF109" s="2"/>
      <c r="BI109" s="2"/>
    </row>
    <row r="110" spans="18:61" x14ac:dyDescent="0.2">
      <c r="R110"/>
      <c r="S110" s="2"/>
      <c r="V110" s="2"/>
      <c r="Y110" s="2"/>
      <c r="AB110" s="2"/>
      <c r="AE110" s="2"/>
      <c r="AH110" s="2"/>
      <c r="AK110" s="2"/>
      <c r="AN110" s="2"/>
      <c r="AQ110" s="2"/>
      <c r="AT110" s="2"/>
      <c r="AW110" s="2"/>
      <c r="AZ110" s="2"/>
      <c r="BC110" s="2"/>
      <c r="BF110" s="2"/>
      <c r="BI110" s="2"/>
    </row>
    <row r="111" spans="18:61" x14ac:dyDescent="0.2">
      <c r="R111"/>
      <c r="S111" s="2"/>
      <c r="V111" s="2"/>
      <c r="Y111" s="2"/>
      <c r="AB111" s="2"/>
      <c r="AE111" s="2"/>
      <c r="AH111" s="2"/>
      <c r="AK111" s="2"/>
      <c r="AN111" s="2"/>
      <c r="AQ111" s="2"/>
      <c r="AT111" s="2"/>
      <c r="AW111" s="2"/>
      <c r="AZ111" s="2"/>
      <c r="BC111" s="2"/>
      <c r="BF111" s="2"/>
      <c r="BI111" s="2"/>
    </row>
    <row r="112" spans="18:61" x14ac:dyDescent="0.2">
      <c r="R112"/>
      <c r="S112" s="2"/>
      <c r="V112" s="2"/>
      <c r="Y112" s="2"/>
      <c r="AB112" s="2"/>
      <c r="AE112" s="2"/>
      <c r="AH112" s="2"/>
      <c r="AK112" s="2"/>
      <c r="AN112" s="2"/>
      <c r="AQ112" s="2"/>
      <c r="AT112" s="2"/>
      <c r="AW112" s="2"/>
      <c r="AZ112" s="2"/>
      <c r="BC112" s="2"/>
      <c r="BF112" s="2"/>
      <c r="BI112" s="2"/>
    </row>
    <row r="113" spans="18:61" x14ac:dyDescent="0.2">
      <c r="R113"/>
      <c r="S113" s="2"/>
      <c r="V113" s="2"/>
      <c r="Y113" s="2"/>
      <c r="AB113" s="2"/>
      <c r="AE113" s="2"/>
      <c r="AH113" s="2"/>
      <c r="AK113" s="2"/>
      <c r="AN113" s="2"/>
      <c r="AQ113" s="2"/>
      <c r="AT113" s="2"/>
      <c r="AW113" s="2"/>
      <c r="AZ113" s="2"/>
      <c r="BC113" s="2"/>
      <c r="BF113" s="2"/>
      <c r="BI113" s="2"/>
    </row>
    <row r="114" spans="18:61" x14ac:dyDescent="0.2">
      <c r="R114"/>
      <c r="S114" s="2"/>
      <c r="V114" s="2"/>
      <c r="Y114" s="2"/>
      <c r="AB114" s="2"/>
      <c r="AE114" s="2"/>
      <c r="AH114" s="2"/>
      <c r="AK114" s="2"/>
      <c r="AN114" s="2"/>
      <c r="AQ114" s="2"/>
      <c r="AT114" s="2"/>
      <c r="AW114" s="2"/>
      <c r="AZ114" s="2"/>
      <c r="BC114" s="2"/>
      <c r="BF114" s="2"/>
      <c r="BI114" s="2"/>
    </row>
    <row r="115" spans="18:61" x14ac:dyDescent="0.2">
      <c r="R115"/>
      <c r="S115" s="2"/>
      <c r="V115" s="2"/>
      <c r="Y115" s="2"/>
      <c r="AB115" s="2"/>
      <c r="AE115" s="2"/>
      <c r="AH115" s="2"/>
      <c r="AK115" s="2"/>
      <c r="AN115" s="2"/>
      <c r="AQ115" s="2"/>
      <c r="AT115" s="2"/>
      <c r="AW115" s="2"/>
      <c r="AZ115" s="2"/>
      <c r="BC115" s="2"/>
      <c r="BF115" s="2"/>
      <c r="BI115" s="2"/>
    </row>
    <row r="116" spans="18:61" x14ac:dyDescent="0.2">
      <c r="R116"/>
      <c r="S116" s="2"/>
      <c r="V116" s="2"/>
      <c r="Y116" s="2"/>
      <c r="AB116" s="2"/>
      <c r="AE116" s="2"/>
      <c r="AH116" s="2"/>
      <c r="AK116" s="2"/>
      <c r="AN116" s="2"/>
      <c r="AQ116" s="2"/>
      <c r="AT116" s="2"/>
      <c r="AW116" s="2"/>
      <c r="AZ116" s="2"/>
      <c r="BC116" s="2"/>
      <c r="BF116" s="2"/>
      <c r="BI116" s="2"/>
    </row>
    <row r="117" spans="18:61" x14ac:dyDescent="0.2">
      <c r="R117"/>
      <c r="S117" s="2"/>
      <c r="V117" s="2"/>
      <c r="Y117" s="2"/>
      <c r="AB117" s="2"/>
      <c r="AE117" s="2"/>
      <c r="AH117" s="2"/>
      <c r="AK117" s="2"/>
      <c r="AN117" s="2"/>
      <c r="AQ117" s="2"/>
      <c r="AT117" s="2"/>
      <c r="AW117" s="2"/>
      <c r="AZ117" s="2"/>
      <c r="BC117" s="2"/>
      <c r="BF117" s="2"/>
      <c r="BI117" s="2"/>
    </row>
    <row r="118" spans="18:61" x14ac:dyDescent="0.2">
      <c r="R118"/>
      <c r="S118" s="2"/>
      <c r="V118" s="2"/>
      <c r="Y118" s="2"/>
      <c r="AB118" s="2"/>
      <c r="AE118" s="2"/>
      <c r="AH118" s="2"/>
      <c r="AK118" s="2"/>
      <c r="AN118" s="2"/>
      <c r="AQ118" s="2"/>
      <c r="AT118" s="2"/>
      <c r="AW118" s="2"/>
      <c r="AZ118" s="2"/>
      <c r="BC118" s="2"/>
      <c r="BF118" s="2"/>
      <c r="BI118" s="2"/>
    </row>
    <row r="119" spans="18:61" x14ac:dyDescent="0.2">
      <c r="R119"/>
      <c r="S119" s="2"/>
      <c r="V119" s="2"/>
      <c r="Y119" s="2"/>
      <c r="AB119" s="2"/>
      <c r="AE119" s="2"/>
      <c r="AH119" s="2"/>
      <c r="AK119" s="2"/>
      <c r="AN119" s="2"/>
      <c r="AQ119" s="2"/>
      <c r="AT119" s="2"/>
      <c r="AW119" s="2"/>
      <c r="AZ119" s="2"/>
      <c r="BC119" s="2"/>
      <c r="BF119" s="2"/>
      <c r="BI119" s="2"/>
    </row>
    <row r="120" spans="18:61" x14ac:dyDescent="0.2">
      <c r="R120"/>
      <c r="S120" s="2"/>
      <c r="V120" s="2"/>
      <c r="Y120" s="2"/>
      <c r="AB120" s="2"/>
      <c r="AE120" s="2"/>
      <c r="AH120" s="2"/>
      <c r="AK120" s="2"/>
      <c r="AN120" s="2"/>
      <c r="AQ120" s="2"/>
      <c r="AT120" s="2"/>
      <c r="AW120" s="2"/>
      <c r="AZ120" s="2"/>
      <c r="BC120" s="2"/>
      <c r="BF120" s="2"/>
      <c r="BI120" s="2"/>
    </row>
    <row r="121" spans="18:61" x14ac:dyDescent="0.2">
      <c r="R121"/>
      <c r="S121" s="2"/>
      <c r="V121" s="2"/>
      <c r="Y121" s="2"/>
      <c r="AB121" s="2"/>
      <c r="AE121" s="2"/>
      <c r="AH121" s="2"/>
      <c r="AK121" s="2"/>
      <c r="AN121" s="2"/>
      <c r="AQ121" s="2"/>
      <c r="AT121" s="2"/>
      <c r="AW121" s="2"/>
      <c r="AZ121" s="2"/>
      <c r="BC121" s="2"/>
      <c r="BF121" s="2"/>
      <c r="BI121" s="2"/>
    </row>
    <row r="122" spans="18:61" x14ac:dyDescent="0.2">
      <c r="R122"/>
      <c r="S122" s="2"/>
      <c r="V122" s="2"/>
      <c r="Y122" s="2"/>
      <c r="AB122" s="2"/>
      <c r="AE122" s="2"/>
      <c r="AH122" s="2"/>
      <c r="AK122" s="2"/>
      <c r="AN122" s="2"/>
      <c r="AQ122" s="2"/>
      <c r="AT122" s="2"/>
      <c r="AW122" s="2"/>
      <c r="AZ122" s="2"/>
      <c r="BC122" s="2"/>
      <c r="BF122" s="2"/>
      <c r="BI122" s="2"/>
    </row>
    <row r="123" spans="18:61" x14ac:dyDescent="0.2">
      <c r="R123"/>
      <c r="S123" s="2"/>
      <c r="V123" s="2"/>
      <c r="Y123" s="2"/>
      <c r="AB123" s="2"/>
      <c r="AE123" s="2"/>
      <c r="AH123" s="2"/>
      <c r="AK123" s="2"/>
      <c r="AN123" s="2"/>
      <c r="AQ123" s="2"/>
      <c r="AT123" s="2"/>
      <c r="AW123" s="2"/>
      <c r="AZ123" s="2"/>
      <c r="BC123" s="2"/>
      <c r="BF123" s="2"/>
      <c r="BI123" s="2"/>
    </row>
    <row r="124" spans="18:61" x14ac:dyDescent="0.2">
      <c r="R124"/>
      <c r="S124" s="2"/>
      <c r="V124" s="2"/>
      <c r="Y124" s="2"/>
      <c r="AB124" s="2"/>
      <c r="AE124" s="2"/>
      <c r="AH124" s="2"/>
      <c r="AK124" s="2"/>
      <c r="AN124" s="2"/>
      <c r="AQ124" s="2"/>
      <c r="AT124" s="2"/>
      <c r="AW124" s="2"/>
      <c r="AZ124" s="2"/>
      <c r="BC124" s="2"/>
      <c r="BF124" s="2"/>
      <c r="BI124" s="2"/>
    </row>
    <row r="125" spans="18:61" x14ac:dyDescent="0.2">
      <c r="R125"/>
      <c r="S125" s="2"/>
      <c r="V125" s="2"/>
      <c r="Y125" s="2"/>
      <c r="AB125" s="2"/>
      <c r="AE125" s="2"/>
      <c r="AH125" s="2"/>
      <c r="AK125" s="2"/>
      <c r="AN125" s="2"/>
      <c r="AQ125" s="2"/>
      <c r="AT125" s="2"/>
      <c r="AW125" s="2"/>
      <c r="AZ125" s="2"/>
      <c r="BC125" s="2"/>
      <c r="BF125" s="2"/>
      <c r="BI125" s="2"/>
    </row>
    <row r="126" spans="18:61" x14ac:dyDescent="0.2">
      <c r="R126"/>
      <c r="S126" s="2"/>
      <c r="V126" s="2"/>
      <c r="Y126" s="2"/>
      <c r="AB126" s="2"/>
      <c r="AE126" s="2"/>
      <c r="AH126" s="2"/>
      <c r="AK126" s="2"/>
      <c r="AN126" s="2"/>
      <c r="AQ126" s="2"/>
      <c r="AT126" s="2"/>
      <c r="AW126" s="2"/>
      <c r="AZ126" s="2"/>
      <c r="BC126" s="2"/>
      <c r="BF126" s="2"/>
      <c r="BI126" s="2"/>
    </row>
    <row r="127" spans="18:61" x14ac:dyDescent="0.2">
      <c r="R127"/>
      <c r="S127" s="2"/>
      <c r="V127" s="2"/>
      <c r="Y127" s="2"/>
      <c r="AB127" s="2"/>
      <c r="AE127" s="2"/>
      <c r="AH127" s="2"/>
      <c r="AK127" s="2"/>
      <c r="AN127" s="2"/>
      <c r="AQ127" s="2"/>
      <c r="AT127" s="2"/>
      <c r="AW127" s="2"/>
      <c r="AZ127" s="2"/>
      <c r="BC127" s="2"/>
      <c r="BF127" s="2"/>
      <c r="BI127" s="2"/>
    </row>
    <row r="128" spans="18:61" x14ac:dyDescent="0.2">
      <c r="R128"/>
      <c r="S128" s="2"/>
      <c r="V128" s="2"/>
      <c r="Y128" s="2"/>
      <c r="AB128" s="2"/>
      <c r="AE128" s="2"/>
      <c r="AH128" s="2"/>
      <c r="AK128" s="2"/>
      <c r="AN128" s="2"/>
      <c r="AQ128" s="2"/>
      <c r="AT128" s="2"/>
      <c r="AW128" s="2"/>
      <c r="AZ128" s="2"/>
      <c r="BC128" s="2"/>
      <c r="BF128" s="2"/>
      <c r="BI128" s="2"/>
    </row>
    <row r="129" spans="18:61" x14ac:dyDescent="0.2">
      <c r="R129"/>
      <c r="S129" s="2"/>
      <c r="V129" s="2"/>
      <c r="Y129" s="2"/>
      <c r="AB129" s="2"/>
      <c r="AE129" s="2"/>
      <c r="AH129" s="2"/>
      <c r="AK129" s="2"/>
      <c r="AN129" s="2"/>
      <c r="AQ129" s="2"/>
      <c r="AT129" s="2"/>
      <c r="AW129" s="2"/>
      <c r="AZ129" s="2"/>
      <c r="BC129" s="2"/>
      <c r="BF129" s="2"/>
      <c r="BI129" s="2"/>
    </row>
    <row r="130" spans="18:61" x14ac:dyDescent="0.2">
      <c r="R130"/>
      <c r="S130" s="2"/>
      <c r="V130" s="2"/>
      <c r="Y130" s="2"/>
      <c r="AB130" s="2"/>
      <c r="AE130" s="2"/>
      <c r="AH130" s="2"/>
      <c r="AK130" s="2"/>
      <c r="AN130" s="2"/>
      <c r="AQ130" s="2"/>
      <c r="AT130" s="2"/>
      <c r="AW130" s="2"/>
      <c r="AZ130" s="2"/>
      <c r="BC130" s="2"/>
      <c r="BF130" s="2"/>
      <c r="BI130" s="2"/>
    </row>
    <row r="131" spans="18:61" x14ac:dyDescent="0.2">
      <c r="R131"/>
      <c r="S131" s="2"/>
      <c r="V131" s="2"/>
      <c r="Y131" s="2"/>
      <c r="AB131" s="2"/>
      <c r="AE131" s="2"/>
      <c r="AH131" s="2"/>
      <c r="AK131" s="2"/>
      <c r="AN131" s="2"/>
      <c r="AQ131" s="2"/>
      <c r="AT131" s="2"/>
      <c r="AW131" s="2"/>
      <c r="AZ131" s="2"/>
      <c r="BC131" s="2"/>
      <c r="BF131" s="2"/>
      <c r="BI131" s="2"/>
    </row>
    <row r="132" spans="18:61" x14ac:dyDescent="0.2">
      <c r="R132"/>
      <c r="S132" s="2"/>
      <c r="V132" s="2"/>
      <c r="Y132" s="2"/>
      <c r="AB132" s="2"/>
      <c r="AE132" s="2"/>
      <c r="AH132" s="2"/>
      <c r="AK132" s="2"/>
      <c r="AN132" s="2"/>
      <c r="AQ132" s="2"/>
      <c r="AT132" s="2"/>
      <c r="AW132" s="2"/>
      <c r="AZ132" s="2"/>
      <c r="BC132" s="2"/>
      <c r="BF132" s="2"/>
      <c r="BI132" s="2"/>
    </row>
    <row r="133" spans="18:61" x14ac:dyDescent="0.2">
      <c r="R133"/>
      <c r="S133" s="2"/>
      <c r="V133" s="2"/>
      <c r="Y133" s="2"/>
      <c r="AB133" s="2"/>
      <c r="AE133" s="2"/>
      <c r="AH133" s="2"/>
      <c r="AK133" s="2"/>
      <c r="AN133" s="2"/>
      <c r="AQ133" s="2"/>
      <c r="AT133" s="2"/>
      <c r="AW133" s="2"/>
      <c r="AZ133" s="2"/>
      <c r="BC133" s="2"/>
      <c r="BF133" s="2"/>
      <c r="BI133" s="2"/>
    </row>
    <row r="134" spans="18:61" x14ac:dyDescent="0.2">
      <c r="R134"/>
      <c r="S134" s="2"/>
      <c r="V134" s="2"/>
      <c r="Y134" s="2"/>
      <c r="AB134" s="2"/>
      <c r="AE134" s="2"/>
      <c r="AH134" s="2"/>
      <c r="AK134" s="2"/>
      <c r="AN134" s="2"/>
      <c r="AQ134" s="2"/>
      <c r="AT134" s="2"/>
      <c r="AW134" s="2"/>
      <c r="AZ134" s="2"/>
      <c r="BC134" s="2"/>
      <c r="BF134" s="2"/>
      <c r="BI134" s="2"/>
    </row>
    <row r="135" spans="18:61" x14ac:dyDescent="0.2">
      <c r="R135"/>
      <c r="S135" s="2"/>
      <c r="V135" s="2"/>
      <c r="Y135" s="2"/>
      <c r="AB135" s="2"/>
      <c r="AE135" s="2"/>
      <c r="AH135" s="2"/>
      <c r="AK135" s="2"/>
      <c r="AN135" s="2"/>
      <c r="AQ135" s="2"/>
      <c r="AT135" s="2"/>
      <c r="AW135" s="2"/>
      <c r="AZ135" s="2"/>
      <c r="BC135" s="2"/>
      <c r="BF135" s="2"/>
      <c r="BI135" s="2"/>
    </row>
    <row r="136" spans="18:61" x14ac:dyDescent="0.2">
      <c r="R136"/>
      <c r="S136" s="2"/>
      <c r="V136" s="2"/>
      <c r="Y136" s="2"/>
      <c r="AB136" s="2"/>
      <c r="AE136" s="2"/>
      <c r="AH136" s="2"/>
      <c r="AK136" s="2"/>
      <c r="AN136" s="2"/>
      <c r="AQ136" s="2"/>
      <c r="AT136" s="2"/>
      <c r="AW136" s="2"/>
      <c r="AZ136" s="2"/>
      <c r="BC136" s="2"/>
      <c r="BF136" s="2"/>
      <c r="BI136" s="2"/>
    </row>
    <row r="137" spans="18:61" x14ac:dyDescent="0.2">
      <c r="R137"/>
      <c r="S137" s="2"/>
      <c r="V137" s="2"/>
      <c r="Y137" s="2"/>
      <c r="AB137" s="2"/>
      <c r="AE137" s="2"/>
      <c r="AH137" s="2"/>
      <c r="AK137" s="2"/>
      <c r="AN137" s="2"/>
      <c r="AQ137" s="2"/>
      <c r="AT137" s="2"/>
      <c r="AW137" s="2"/>
      <c r="AZ137" s="2"/>
      <c r="BC137" s="2"/>
      <c r="BF137" s="2"/>
      <c r="BI137" s="2"/>
    </row>
    <row r="138" spans="18:61" x14ac:dyDescent="0.2">
      <c r="R138"/>
      <c r="S138" s="2"/>
      <c r="V138" s="2"/>
      <c r="Y138" s="2"/>
      <c r="AB138" s="2"/>
      <c r="AE138" s="2"/>
      <c r="AH138" s="2"/>
      <c r="AK138" s="2"/>
      <c r="AN138" s="2"/>
      <c r="AQ138" s="2"/>
      <c r="AT138" s="2"/>
      <c r="AW138" s="2"/>
      <c r="AZ138" s="2"/>
      <c r="BC138" s="2"/>
      <c r="BF138" s="2"/>
      <c r="BI138" s="2"/>
    </row>
    <row r="139" spans="18:61" x14ac:dyDescent="0.2">
      <c r="R139"/>
      <c r="S139" s="2"/>
      <c r="V139" s="2"/>
      <c r="Y139" s="2"/>
      <c r="AB139" s="2"/>
      <c r="AE139" s="2"/>
      <c r="AH139" s="2"/>
      <c r="AK139" s="2"/>
      <c r="AN139" s="2"/>
      <c r="AQ139" s="2"/>
      <c r="AT139" s="2"/>
      <c r="AW139" s="2"/>
      <c r="AZ139" s="2"/>
      <c r="BC139" s="2"/>
      <c r="BF139" s="2"/>
      <c r="BI139" s="2"/>
    </row>
    <row r="140" spans="18:61" x14ac:dyDescent="0.2">
      <c r="R140"/>
      <c r="S140" s="2"/>
      <c r="V140" s="2"/>
      <c r="Y140" s="2"/>
      <c r="AB140" s="2"/>
      <c r="AE140" s="2"/>
      <c r="AH140" s="2"/>
      <c r="AK140" s="2"/>
      <c r="AN140" s="2"/>
      <c r="AQ140" s="2"/>
      <c r="AT140" s="2"/>
      <c r="AW140" s="2"/>
      <c r="AZ140" s="2"/>
      <c r="BC140" s="2"/>
      <c r="BF140" s="2"/>
      <c r="BI140" s="2"/>
    </row>
    <row r="141" spans="18:61" x14ac:dyDescent="0.2">
      <c r="R141"/>
      <c r="S141" s="2"/>
      <c r="V141" s="2"/>
      <c r="Y141" s="2"/>
      <c r="AB141" s="2"/>
      <c r="AE141" s="2"/>
      <c r="AH141" s="2"/>
      <c r="AK141" s="2"/>
      <c r="AN141" s="2"/>
      <c r="AQ141" s="2"/>
      <c r="AT141" s="2"/>
      <c r="AW141" s="2"/>
      <c r="AZ141" s="2"/>
      <c r="BC141" s="2"/>
      <c r="BF141" s="2"/>
      <c r="BI141" s="2"/>
    </row>
    <row r="142" spans="18:61" x14ac:dyDescent="0.2">
      <c r="R142"/>
      <c r="S142" s="2"/>
      <c r="V142" s="2"/>
      <c r="Y142" s="2"/>
      <c r="AB142" s="2"/>
      <c r="AE142" s="2"/>
      <c r="AH142" s="2"/>
      <c r="AK142" s="2"/>
      <c r="AN142" s="2"/>
      <c r="AQ142" s="2"/>
      <c r="AT142" s="2"/>
      <c r="AW142" s="2"/>
      <c r="AZ142" s="2"/>
      <c r="BC142" s="2"/>
      <c r="BF142" s="2"/>
      <c r="BI142" s="2"/>
    </row>
    <row r="143" spans="18:61" x14ac:dyDescent="0.2">
      <c r="R143"/>
      <c r="S143" s="2"/>
      <c r="V143" s="2"/>
      <c r="Y143" s="2"/>
      <c r="AB143" s="2"/>
      <c r="AE143" s="2"/>
      <c r="AH143" s="2"/>
      <c r="AK143" s="2"/>
      <c r="AN143" s="2"/>
      <c r="AQ143" s="2"/>
      <c r="AT143" s="2"/>
      <c r="AW143" s="2"/>
      <c r="AZ143" s="2"/>
      <c r="BC143" s="2"/>
      <c r="BF143" s="2"/>
      <c r="BI143" s="2"/>
    </row>
  </sheetData>
  <autoFilter ref="B6:Q30" xr:uid="{00000000-0009-0000-0000-000014000000}"/>
  <mergeCells count="5">
    <mergeCell ref="A1:Q1"/>
    <mergeCell ref="A2:Q2"/>
    <mergeCell ref="A3:Q3"/>
    <mergeCell ref="A5:Q5"/>
    <mergeCell ref="A4:Q4"/>
  </mergeCells>
  <hyperlinks>
    <hyperlink ref="C22" r:id="rId1" xr:uid="{745E4E89-0C7D-44A3-9FB4-6A15CD75158C}"/>
    <hyperlink ref="C23" r:id="rId2" xr:uid="{4B431003-3DC1-4810-826B-3EAA076D5C22}"/>
    <hyperlink ref="C25" r:id="rId3" xr:uid="{11F9A801-546E-4521-8FBC-49DB2B1FD631}"/>
    <hyperlink ref="C26" r:id="rId4" xr:uid="{69952C20-1700-4375-815C-C7E736116863}"/>
    <hyperlink ref="C27" r:id="rId5" xr:uid="{2F3A030D-072F-4B53-AAD2-3257B7D36C16}"/>
    <hyperlink ref="C24" r:id="rId6" xr:uid="{03A8F6A6-01FD-428D-8ECE-E53EB8DDD4D1}"/>
    <hyperlink ref="C28" r:id="rId7" xr:uid="{ED251E8A-D31B-4C23-B85F-BF2464787C85}"/>
    <hyperlink ref="C29" r:id="rId8" xr:uid="{CEFCB9E3-E0B7-4A4E-8352-513EE7C87A72}"/>
    <hyperlink ref="C7" r:id="rId9" xr:uid="{ADC710E4-7B37-4844-8FBA-6F47DF889B96}"/>
    <hyperlink ref="C8" r:id="rId10" xr:uid="{2FD72D1F-6C13-448F-9614-8A59EA078F99}"/>
    <hyperlink ref="C9" r:id="rId11" xr:uid="{7A43AA0E-64CA-4E04-8ABC-3B8994D580F0}"/>
    <hyperlink ref="C10" r:id="rId12" xr:uid="{A54AE11B-E6FA-4D27-A5F6-D00CF98E03FF}"/>
    <hyperlink ref="C11" r:id="rId13" xr:uid="{C5C92B4C-C79A-4951-A1DD-796C64B99533}"/>
    <hyperlink ref="C12" r:id="rId14" xr:uid="{3691CF70-D75B-4215-A45D-F780E954A056}"/>
    <hyperlink ref="C13" r:id="rId15" xr:uid="{72A78EC1-A82C-4FC3-B631-8F789C0A7189}"/>
    <hyperlink ref="C14" r:id="rId16" xr:uid="{EC503CA9-C6F0-45F2-AEC8-2ABE28F8956A}"/>
    <hyperlink ref="C15" r:id="rId17" xr:uid="{30189FEC-CF3A-4DC0-8EC7-5E7D80E38AB6}"/>
    <hyperlink ref="C16" r:id="rId18" xr:uid="{FDC8B4A8-301E-4D99-B9AC-FFBF66DEBB98}"/>
    <hyperlink ref="C17" r:id="rId19" xr:uid="{F76CC853-4D50-4D7F-9555-ADB4DC40906B}"/>
    <hyperlink ref="C18" r:id="rId20" xr:uid="{DFA22A6C-1857-4A1B-8960-EA3878A0D23A}"/>
    <hyperlink ref="C19" r:id="rId21" xr:uid="{087F18CB-8685-40CB-958B-4E1BD6DCA715}"/>
    <hyperlink ref="C20" r:id="rId22" xr:uid="{9F9C158B-067D-41CE-AD3D-7EDD137FE777}"/>
    <hyperlink ref="C21" r:id="rId23" xr:uid="{CFC2FFEF-7B58-4010-AEEB-3DE1824430CD}"/>
  </hyperlinks>
  <printOptions horizontalCentered="1"/>
  <pageMargins left="0.51181102362204722" right="0" top="0.39370078740157483" bottom="0.39370078740157483" header="0" footer="0"/>
  <pageSetup paperSize="5" scale="48" orientation="landscape" r:id="rId24"/>
  <headerFooter alignWithMargins="0">
    <oddFooter>Página &amp;P de &amp;N</oddFooter>
  </headerFooter>
  <drawing r:id="rId2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6" tint="-0.249977111117893"/>
  </sheetPr>
  <dimension ref="A1:AM99"/>
  <sheetViews>
    <sheetView view="pageBreakPreview" zoomScale="55" zoomScaleNormal="55" zoomScaleSheetLayoutView="5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S13" sqref="AS13"/>
    </sheetView>
  </sheetViews>
  <sheetFormatPr baseColWidth="10" defaultRowHeight="12.75" x14ac:dyDescent="0.2"/>
  <cols>
    <col min="1" max="1" width="20.28515625" customWidth="1"/>
    <col min="2" max="2" width="10.5703125" style="2" customWidth="1"/>
    <col min="3" max="3" width="34.28515625" customWidth="1"/>
    <col min="4" max="4" width="34.5703125" style="4" customWidth="1"/>
    <col min="5" max="5" width="29.140625" style="4" customWidth="1"/>
    <col min="6" max="6" width="18.140625" style="1" customWidth="1"/>
    <col min="7" max="7" width="15.5703125" style="1" customWidth="1"/>
    <col min="8" max="8" width="21.7109375" style="1" customWidth="1"/>
    <col min="9" max="9" width="17.42578125" style="1" customWidth="1"/>
    <col min="10" max="10" width="15.85546875" style="1" customWidth="1"/>
    <col min="11" max="11" width="22.5703125" customWidth="1"/>
    <col min="12" max="12" width="25.5703125" style="5" customWidth="1"/>
    <col min="13" max="13" width="13.7109375" style="3" bestFit="1" customWidth="1"/>
    <col min="14" max="14" width="16.42578125" customWidth="1"/>
    <col min="15" max="15" width="18.42578125" style="1" customWidth="1"/>
    <col min="16" max="16" width="26.85546875" style="1" bestFit="1" customWidth="1"/>
    <col min="17" max="17" width="19.85546875" style="6" bestFit="1" customWidth="1"/>
    <col min="18" max="18" width="19.5703125" style="6" customWidth="1"/>
    <col min="19" max="19" width="9.28515625" customWidth="1"/>
    <col min="21" max="21" width="13.7109375" customWidth="1"/>
    <col min="24" max="24" width="13.7109375" customWidth="1"/>
  </cols>
  <sheetData>
    <row r="1" spans="1:39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2"/>
      <c r="V1" s="2"/>
      <c r="Y1" s="2"/>
      <c r="AB1" s="2"/>
      <c r="AE1" s="2"/>
      <c r="AH1" s="2"/>
      <c r="AK1" s="2"/>
    </row>
    <row r="2" spans="1:39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2"/>
      <c r="V2" s="2"/>
      <c r="Y2" s="2"/>
      <c r="AB2" s="2"/>
      <c r="AE2" s="2"/>
      <c r="AH2" s="2"/>
      <c r="AK2" s="2"/>
    </row>
    <row r="3" spans="1:39" ht="20.25" x14ac:dyDescent="0.3">
      <c r="A3" s="378" t="s">
        <v>3063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2"/>
      <c r="V3" s="2"/>
      <c r="Y3" s="2"/>
      <c r="AB3" s="2"/>
      <c r="AE3" s="2"/>
      <c r="AH3" s="2"/>
      <c r="AK3" s="2"/>
    </row>
    <row r="4" spans="1:39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2"/>
      <c r="V4" s="2"/>
      <c r="Y4" s="2"/>
      <c r="AB4" s="2"/>
      <c r="AE4" s="2"/>
      <c r="AH4" s="2"/>
      <c r="AK4" s="2"/>
    </row>
    <row r="5" spans="1:39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2"/>
      <c r="T5"/>
      <c r="U5"/>
      <c r="V5" s="2"/>
      <c r="W5"/>
      <c r="X5"/>
      <c r="Y5" s="2"/>
      <c r="Z5"/>
      <c r="AA5"/>
      <c r="AB5" s="2"/>
      <c r="AC5"/>
      <c r="AD5"/>
      <c r="AE5" s="2"/>
      <c r="AF5"/>
      <c r="AG5"/>
      <c r="AH5" s="2"/>
      <c r="AI5"/>
      <c r="AJ5"/>
      <c r="AK5" s="2"/>
      <c r="AL5"/>
      <c r="AM5"/>
    </row>
    <row r="6" spans="1:39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2"/>
      <c r="V6" s="2"/>
      <c r="Y6" s="2"/>
      <c r="AB6" s="2"/>
      <c r="AE6" s="2"/>
      <c r="AH6" s="2"/>
      <c r="AK6" s="2"/>
    </row>
    <row r="7" spans="1:39" ht="75" customHeight="1" x14ac:dyDescent="0.2">
      <c r="A7" s="110">
        <v>5111</v>
      </c>
      <c r="B7" s="111">
        <v>1</v>
      </c>
      <c r="C7" s="153" t="s">
        <v>1288</v>
      </c>
      <c r="D7" s="110" t="s">
        <v>119</v>
      </c>
      <c r="E7" s="110" t="s">
        <v>2346</v>
      </c>
      <c r="F7" s="110" t="s">
        <v>181</v>
      </c>
      <c r="G7" s="110"/>
      <c r="H7" s="110"/>
      <c r="I7" s="110" t="s">
        <v>649</v>
      </c>
      <c r="J7" s="110">
        <v>8462</v>
      </c>
      <c r="K7" s="110">
        <v>965</v>
      </c>
      <c r="L7" s="110" t="s">
        <v>69</v>
      </c>
      <c r="M7" s="113" t="s">
        <v>2159</v>
      </c>
      <c r="N7" s="112">
        <v>39433</v>
      </c>
      <c r="O7" s="115">
        <v>3795</v>
      </c>
      <c r="P7" s="110" t="s">
        <v>242</v>
      </c>
      <c r="Q7" s="110" t="s">
        <v>4388</v>
      </c>
      <c r="R7"/>
      <c r="S7" s="2"/>
      <c r="V7" s="2"/>
      <c r="Y7" s="2"/>
      <c r="AB7" s="2"/>
      <c r="AE7" s="2"/>
      <c r="AH7" s="2"/>
      <c r="AK7" s="2"/>
    </row>
    <row r="8" spans="1:39" ht="134.25" customHeight="1" x14ac:dyDescent="0.2">
      <c r="A8" s="110">
        <v>5111</v>
      </c>
      <c r="B8" s="111">
        <v>2</v>
      </c>
      <c r="C8" s="153" t="s">
        <v>1289</v>
      </c>
      <c r="D8" s="110" t="s">
        <v>1992</v>
      </c>
      <c r="E8" s="110" t="s">
        <v>2346</v>
      </c>
      <c r="F8" s="110" t="s">
        <v>1853</v>
      </c>
      <c r="G8" s="110" t="s">
        <v>123</v>
      </c>
      <c r="H8" s="110">
        <v>12870122007</v>
      </c>
      <c r="I8" s="110" t="s">
        <v>197</v>
      </c>
      <c r="J8" s="110">
        <v>8464</v>
      </c>
      <c r="K8" s="110">
        <v>967</v>
      </c>
      <c r="L8" s="110" t="s">
        <v>69</v>
      </c>
      <c r="M8" s="113" t="s">
        <v>2266</v>
      </c>
      <c r="N8" s="112">
        <v>39433</v>
      </c>
      <c r="O8" s="115">
        <v>3864</v>
      </c>
      <c r="P8" s="110" t="s">
        <v>363</v>
      </c>
      <c r="Q8" s="110" t="s">
        <v>4388</v>
      </c>
      <c r="R8"/>
      <c r="S8" s="2"/>
      <c r="V8" s="2"/>
      <c r="Y8" s="2"/>
      <c r="AB8" s="2"/>
      <c r="AE8" s="2"/>
      <c r="AH8" s="2"/>
      <c r="AK8" s="2"/>
    </row>
    <row r="9" spans="1:39" ht="75" customHeight="1" x14ac:dyDescent="0.2">
      <c r="A9" s="110">
        <v>5111</v>
      </c>
      <c r="B9" s="111">
        <v>3</v>
      </c>
      <c r="C9" s="153" t="s">
        <v>1291</v>
      </c>
      <c r="D9" s="110" t="s">
        <v>120</v>
      </c>
      <c r="E9" s="110" t="s">
        <v>2346</v>
      </c>
      <c r="F9" s="110" t="s">
        <v>121</v>
      </c>
      <c r="G9" s="110" t="s">
        <v>122</v>
      </c>
      <c r="H9" s="110"/>
      <c r="I9" s="110" t="s">
        <v>197</v>
      </c>
      <c r="J9" s="110">
        <v>8462</v>
      </c>
      <c r="K9" s="110">
        <v>965</v>
      </c>
      <c r="L9" s="110" t="s">
        <v>69</v>
      </c>
      <c r="M9" s="113" t="s">
        <v>2159</v>
      </c>
      <c r="N9" s="112">
        <v>39433</v>
      </c>
      <c r="O9" s="115">
        <v>1092.5</v>
      </c>
      <c r="P9" s="110" t="s">
        <v>5023</v>
      </c>
      <c r="Q9" s="110" t="s">
        <v>4388</v>
      </c>
      <c r="R9"/>
      <c r="S9" s="2"/>
      <c r="V9" s="2"/>
      <c r="Y9" s="2"/>
      <c r="AB9" s="2"/>
      <c r="AE9" s="2"/>
      <c r="AH9" s="2"/>
      <c r="AK9" s="2"/>
    </row>
    <row r="10" spans="1:39" ht="86.25" customHeight="1" x14ac:dyDescent="0.2">
      <c r="A10" s="110">
        <v>5111</v>
      </c>
      <c r="B10" s="111">
        <v>4</v>
      </c>
      <c r="C10" s="153" t="s">
        <v>1731</v>
      </c>
      <c r="D10" s="110" t="s">
        <v>414</v>
      </c>
      <c r="E10" s="110" t="s">
        <v>2345</v>
      </c>
      <c r="F10" s="110"/>
      <c r="G10" s="110"/>
      <c r="H10" s="110">
        <v>25648</v>
      </c>
      <c r="I10" s="110" t="s">
        <v>197</v>
      </c>
      <c r="J10" s="110">
        <v>7726</v>
      </c>
      <c r="K10" s="110">
        <v>4578</v>
      </c>
      <c r="L10" s="110" t="s">
        <v>413</v>
      </c>
      <c r="M10" s="113" t="s">
        <v>2012</v>
      </c>
      <c r="N10" s="112">
        <v>39755</v>
      </c>
      <c r="O10" s="115">
        <v>3007.25</v>
      </c>
      <c r="P10" s="110" t="s">
        <v>363</v>
      </c>
      <c r="Q10" s="110" t="s">
        <v>4388</v>
      </c>
      <c r="R10"/>
      <c r="S10" s="2"/>
      <c r="V10" s="2"/>
      <c r="Y10" s="2"/>
      <c r="AB10" s="2"/>
      <c r="AE10" s="2"/>
      <c r="AH10" s="2"/>
      <c r="AK10" s="2"/>
    </row>
    <row r="11" spans="1:39" ht="82.5" customHeight="1" x14ac:dyDescent="0.2">
      <c r="A11" s="110">
        <v>5211</v>
      </c>
      <c r="B11" s="111">
        <v>5</v>
      </c>
      <c r="C11" s="153" t="s">
        <v>1691</v>
      </c>
      <c r="D11" s="110" t="s">
        <v>876</v>
      </c>
      <c r="E11" s="110" t="s">
        <v>2352</v>
      </c>
      <c r="F11" s="110"/>
      <c r="G11" s="110"/>
      <c r="H11" s="110"/>
      <c r="I11" s="110" t="s">
        <v>583</v>
      </c>
      <c r="J11" s="110">
        <v>5618</v>
      </c>
      <c r="K11" s="110">
        <v>3</v>
      </c>
      <c r="L11" s="110" t="s">
        <v>872</v>
      </c>
      <c r="M11" s="113" t="s">
        <v>2315</v>
      </c>
      <c r="N11" s="112">
        <v>40828</v>
      </c>
      <c r="O11" s="115">
        <v>4060</v>
      </c>
      <c r="P11" s="110" t="s">
        <v>242</v>
      </c>
      <c r="Q11" s="110" t="s">
        <v>4388</v>
      </c>
      <c r="R11"/>
      <c r="S11" s="2"/>
      <c r="V11" s="2"/>
      <c r="Y11" s="2"/>
      <c r="AB11" s="2"/>
      <c r="AE11" s="2"/>
      <c r="AH11" s="2"/>
      <c r="AK11" s="2"/>
    </row>
    <row r="12" spans="1:39" ht="82.5" customHeight="1" x14ac:dyDescent="0.2">
      <c r="A12" s="110">
        <v>5211</v>
      </c>
      <c r="B12" s="111">
        <v>6</v>
      </c>
      <c r="C12" s="153" t="s">
        <v>1692</v>
      </c>
      <c r="D12" s="110" t="s">
        <v>877</v>
      </c>
      <c r="E12" s="110" t="s">
        <v>2352</v>
      </c>
      <c r="F12" s="110" t="s">
        <v>878</v>
      </c>
      <c r="G12" s="110"/>
      <c r="H12" s="110"/>
      <c r="I12" s="110" t="s">
        <v>92</v>
      </c>
      <c r="J12" s="110">
        <v>5618</v>
      </c>
      <c r="K12" s="110">
        <v>3</v>
      </c>
      <c r="L12" s="110" t="s">
        <v>872</v>
      </c>
      <c r="M12" s="113" t="s">
        <v>2315</v>
      </c>
      <c r="N12" s="112">
        <v>40828</v>
      </c>
      <c r="O12" s="115">
        <v>9744</v>
      </c>
      <c r="P12" s="110" t="s">
        <v>5023</v>
      </c>
      <c r="Q12" s="110" t="s">
        <v>4388</v>
      </c>
      <c r="R12"/>
      <c r="S12" s="2"/>
      <c r="V12" s="2"/>
      <c r="Y12" s="2"/>
      <c r="AB12" s="2"/>
      <c r="AE12" s="2"/>
      <c r="AH12" s="2"/>
      <c r="AK12" s="2"/>
    </row>
    <row r="13" spans="1:39" ht="92.25" customHeight="1" x14ac:dyDescent="0.2">
      <c r="A13" s="110">
        <v>5111</v>
      </c>
      <c r="B13" s="111">
        <v>7</v>
      </c>
      <c r="C13" s="153" t="s">
        <v>1693</v>
      </c>
      <c r="D13" s="110" t="s">
        <v>115</v>
      </c>
      <c r="E13" s="110" t="s">
        <v>2349</v>
      </c>
      <c r="F13" s="110"/>
      <c r="G13" s="110"/>
      <c r="H13" s="110"/>
      <c r="I13" s="110" t="s">
        <v>92</v>
      </c>
      <c r="J13" s="110">
        <v>5620</v>
      </c>
      <c r="K13" s="110">
        <v>1034</v>
      </c>
      <c r="L13" s="110" t="s">
        <v>872</v>
      </c>
      <c r="M13" s="113" t="s">
        <v>2312</v>
      </c>
      <c r="N13" s="112">
        <v>40828</v>
      </c>
      <c r="O13" s="115">
        <v>4524</v>
      </c>
      <c r="P13" s="110" t="s">
        <v>242</v>
      </c>
      <c r="Q13" s="110" t="s">
        <v>4388</v>
      </c>
      <c r="R13"/>
      <c r="S13" s="2"/>
      <c r="V13" s="2"/>
      <c r="Y13" s="2"/>
      <c r="AB13" s="2"/>
      <c r="AE13" s="2"/>
      <c r="AH13" s="2"/>
      <c r="AK13" s="2"/>
    </row>
    <row r="14" spans="1:39" ht="87" customHeight="1" x14ac:dyDescent="0.2">
      <c r="A14" s="110">
        <v>5211</v>
      </c>
      <c r="B14" s="111">
        <v>8</v>
      </c>
      <c r="C14" s="153" t="s">
        <v>1706</v>
      </c>
      <c r="D14" s="110" t="s">
        <v>900</v>
      </c>
      <c r="E14" s="110" t="s">
        <v>2346</v>
      </c>
      <c r="F14" s="110"/>
      <c r="G14" s="110"/>
      <c r="H14" s="110"/>
      <c r="I14" s="110" t="s">
        <v>92</v>
      </c>
      <c r="J14" s="110">
        <v>6125</v>
      </c>
      <c r="K14" s="110">
        <v>1068</v>
      </c>
      <c r="L14" s="110" t="s">
        <v>901</v>
      </c>
      <c r="M14" s="113" t="s">
        <v>2314</v>
      </c>
      <c r="N14" s="112">
        <v>40856</v>
      </c>
      <c r="O14" s="115">
        <v>5256.89</v>
      </c>
      <c r="P14" s="110" t="s">
        <v>242</v>
      </c>
      <c r="Q14" s="110" t="s">
        <v>4388</v>
      </c>
      <c r="R14"/>
      <c r="S14" s="2"/>
      <c r="V14" s="2"/>
      <c r="Y14" s="2"/>
      <c r="AB14" s="2"/>
      <c r="AE14" s="2"/>
      <c r="AH14" s="2"/>
      <c r="AK14" s="2"/>
    </row>
    <row r="15" spans="1:39" ht="81.75" customHeight="1" x14ac:dyDescent="0.2">
      <c r="A15" s="110">
        <v>5131</v>
      </c>
      <c r="B15" s="111">
        <v>9</v>
      </c>
      <c r="C15" s="153" t="s">
        <v>1858</v>
      </c>
      <c r="D15" s="110" t="s">
        <v>1845</v>
      </c>
      <c r="E15" s="110" t="s">
        <v>2352</v>
      </c>
      <c r="F15" s="110"/>
      <c r="G15" s="110"/>
      <c r="H15" s="110"/>
      <c r="I15" s="110"/>
      <c r="J15" s="110">
        <v>0</v>
      </c>
      <c r="K15" s="110">
        <v>0</v>
      </c>
      <c r="L15" s="110"/>
      <c r="M15" s="113"/>
      <c r="N15" s="112">
        <v>41274</v>
      </c>
      <c r="O15" s="115">
        <v>4738.6000000000004</v>
      </c>
      <c r="P15" s="110" t="s">
        <v>363</v>
      </c>
      <c r="Q15" s="110" t="s">
        <v>4388</v>
      </c>
      <c r="R15"/>
      <c r="S15" s="2"/>
      <c r="V15" s="2"/>
      <c r="Y15" s="2"/>
      <c r="AB15" s="2"/>
      <c r="AE15" s="2"/>
      <c r="AH15" s="2"/>
      <c r="AK15" s="2"/>
    </row>
    <row r="16" spans="1:39" s="79" customFormat="1" ht="42.75" x14ac:dyDescent="0.2">
      <c r="A16" s="110">
        <v>51501</v>
      </c>
      <c r="B16" s="111">
        <v>10</v>
      </c>
      <c r="C16" s="153" t="s">
        <v>4386</v>
      </c>
      <c r="D16" s="110" t="s">
        <v>431</v>
      </c>
      <c r="E16" s="110" t="s">
        <v>2345</v>
      </c>
      <c r="F16" s="110" t="s">
        <v>474</v>
      </c>
      <c r="G16" s="110" t="s">
        <v>4357</v>
      </c>
      <c r="H16" s="110" t="s">
        <v>4387</v>
      </c>
      <c r="I16" s="110" t="s">
        <v>4359</v>
      </c>
      <c r="J16" s="110">
        <v>1344</v>
      </c>
      <c r="K16" s="110">
        <v>4064698566</v>
      </c>
      <c r="L16" s="110" t="s">
        <v>4360</v>
      </c>
      <c r="M16" s="113" t="s">
        <v>4383</v>
      </c>
      <c r="N16" s="112">
        <v>43909</v>
      </c>
      <c r="O16" s="115">
        <v>10515.33</v>
      </c>
      <c r="P16" s="110" t="s">
        <v>28</v>
      </c>
      <c r="Q16" s="110" t="s">
        <v>4388</v>
      </c>
      <c r="R16"/>
      <c r="S16" s="2"/>
      <c r="T16"/>
      <c r="U16"/>
      <c r="V16" s="2"/>
      <c r="W16"/>
      <c r="X16"/>
      <c r="Y16" s="2"/>
      <c r="Z16"/>
      <c r="AA16"/>
      <c r="AB16" s="2"/>
      <c r="AC16"/>
      <c r="AD16"/>
      <c r="AE16" s="2"/>
      <c r="AF16"/>
      <c r="AG16"/>
      <c r="AH16" s="2"/>
      <c r="AI16"/>
      <c r="AJ16"/>
      <c r="AK16" s="2"/>
      <c r="AL16"/>
      <c r="AM16"/>
    </row>
    <row r="17" spans="1:39" s="79" customFormat="1" ht="63.75" customHeight="1" x14ac:dyDescent="0.2">
      <c r="A17" s="110">
        <v>51101</v>
      </c>
      <c r="B17" s="111">
        <v>11</v>
      </c>
      <c r="C17" s="153" t="s">
        <v>4588</v>
      </c>
      <c r="D17" s="110" t="s">
        <v>4524</v>
      </c>
      <c r="E17" s="110" t="s">
        <v>2344</v>
      </c>
      <c r="F17" s="110" t="s">
        <v>515</v>
      </c>
      <c r="G17" s="110" t="s">
        <v>4525</v>
      </c>
      <c r="H17" s="110"/>
      <c r="I17" s="110" t="s">
        <v>92</v>
      </c>
      <c r="J17" s="110">
        <v>6243</v>
      </c>
      <c r="K17" s="110">
        <v>4064698533</v>
      </c>
      <c r="L17" s="110" t="s">
        <v>4521</v>
      </c>
      <c r="M17" s="113" t="s">
        <v>2012</v>
      </c>
      <c r="N17" s="112">
        <v>44195</v>
      </c>
      <c r="O17" s="115">
        <v>2053.1999999999998</v>
      </c>
      <c r="P17" s="110" t="s">
        <v>28</v>
      </c>
      <c r="Q17" s="110" t="s">
        <v>4388</v>
      </c>
      <c r="R17"/>
      <c r="S17" s="2"/>
      <c r="T17"/>
      <c r="U17"/>
      <c r="V17" s="2"/>
      <c r="W17"/>
      <c r="X17"/>
      <c r="Y17" s="2"/>
      <c r="Z17"/>
      <c r="AA17"/>
      <c r="AB17" s="2"/>
      <c r="AC17"/>
      <c r="AD17"/>
      <c r="AE17" s="2"/>
      <c r="AF17"/>
      <c r="AG17"/>
      <c r="AH17" s="2"/>
      <c r="AI17"/>
      <c r="AJ17"/>
      <c r="AK17" s="2"/>
      <c r="AL17"/>
      <c r="AM17"/>
    </row>
    <row r="18" spans="1:39" s="79" customFormat="1" ht="63.75" customHeight="1" x14ac:dyDescent="0.2">
      <c r="A18" s="110">
        <v>51101</v>
      </c>
      <c r="B18" s="111">
        <v>12</v>
      </c>
      <c r="C18" s="153" t="s">
        <v>4589</v>
      </c>
      <c r="D18" s="110" t="s">
        <v>4524</v>
      </c>
      <c r="E18" s="110" t="s">
        <v>2344</v>
      </c>
      <c r="F18" s="110" t="s">
        <v>515</v>
      </c>
      <c r="G18" s="110" t="s">
        <v>4525</v>
      </c>
      <c r="H18" s="110"/>
      <c r="I18" s="110" t="s">
        <v>92</v>
      </c>
      <c r="J18" s="110">
        <v>6243</v>
      </c>
      <c r="K18" s="110">
        <v>4064698533</v>
      </c>
      <c r="L18" s="110" t="s">
        <v>4521</v>
      </c>
      <c r="M18" s="113" t="s">
        <v>2012</v>
      </c>
      <c r="N18" s="112">
        <v>44195</v>
      </c>
      <c r="O18" s="115">
        <v>2053.1999999999998</v>
      </c>
      <c r="P18" s="110" t="s">
        <v>28</v>
      </c>
      <c r="Q18" s="110" t="s">
        <v>4388</v>
      </c>
      <c r="R18"/>
      <c r="S18" s="2"/>
      <c r="T18"/>
      <c r="U18"/>
      <c r="V18" s="2"/>
      <c r="W18"/>
      <c r="X18"/>
      <c r="Y18" s="2"/>
      <c r="Z18"/>
      <c r="AA18"/>
      <c r="AB18" s="2"/>
      <c r="AC18"/>
      <c r="AD18"/>
      <c r="AE18" s="2"/>
      <c r="AF18"/>
      <c r="AG18"/>
      <c r="AH18" s="2"/>
      <c r="AI18"/>
      <c r="AJ18"/>
      <c r="AK18" s="2"/>
      <c r="AL18"/>
      <c r="AM18"/>
    </row>
    <row r="19" spans="1:39" s="79" customFormat="1" ht="63.75" customHeight="1" x14ac:dyDescent="0.2">
      <c r="A19" s="110">
        <v>51101</v>
      </c>
      <c r="B19" s="111">
        <v>13</v>
      </c>
      <c r="C19" s="153" t="s">
        <v>4590</v>
      </c>
      <c r="D19" s="110" t="s">
        <v>4524</v>
      </c>
      <c r="E19" s="110" t="s">
        <v>2344</v>
      </c>
      <c r="F19" s="110" t="s">
        <v>515</v>
      </c>
      <c r="G19" s="110" t="s">
        <v>4525</v>
      </c>
      <c r="H19" s="110"/>
      <c r="I19" s="110" t="s">
        <v>92</v>
      </c>
      <c r="J19" s="110">
        <v>6243</v>
      </c>
      <c r="K19" s="110">
        <v>4064698533</v>
      </c>
      <c r="L19" s="110" t="s">
        <v>4521</v>
      </c>
      <c r="M19" s="113" t="s">
        <v>2012</v>
      </c>
      <c r="N19" s="112">
        <v>44195</v>
      </c>
      <c r="O19" s="115">
        <v>2053.1999999999998</v>
      </c>
      <c r="P19" s="110" t="s">
        <v>28</v>
      </c>
      <c r="Q19" s="110" t="s">
        <v>4388</v>
      </c>
      <c r="R19"/>
      <c r="S19" s="2"/>
      <c r="T19"/>
      <c r="U19"/>
      <c r="V19" s="2"/>
      <c r="W19"/>
      <c r="X19"/>
      <c r="Y19" s="2"/>
      <c r="Z19"/>
      <c r="AA19"/>
      <c r="AB19" s="2"/>
      <c r="AC19"/>
      <c r="AD19"/>
      <c r="AE19" s="2"/>
      <c r="AF19"/>
      <c r="AG19"/>
      <c r="AH19" s="2"/>
      <c r="AI19"/>
      <c r="AJ19"/>
      <c r="AK19" s="2"/>
      <c r="AL19"/>
      <c r="AM19"/>
    </row>
    <row r="20" spans="1:39" s="79" customFormat="1" ht="63.75" customHeight="1" x14ac:dyDescent="0.2">
      <c r="A20" s="110">
        <v>51101</v>
      </c>
      <c r="B20" s="111">
        <v>14</v>
      </c>
      <c r="C20" s="153" t="s">
        <v>4591</v>
      </c>
      <c r="D20" s="110" t="s">
        <v>4524</v>
      </c>
      <c r="E20" s="110" t="s">
        <v>2344</v>
      </c>
      <c r="F20" s="110" t="s">
        <v>515</v>
      </c>
      <c r="G20" s="110" t="s">
        <v>4525</v>
      </c>
      <c r="H20" s="110"/>
      <c r="I20" s="110" t="s">
        <v>92</v>
      </c>
      <c r="J20" s="110">
        <v>6243</v>
      </c>
      <c r="K20" s="110">
        <v>4064698533</v>
      </c>
      <c r="L20" s="110" t="s">
        <v>4521</v>
      </c>
      <c r="M20" s="113" t="s">
        <v>2012</v>
      </c>
      <c r="N20" s="112">
        <v>44195</v>
      </c>
      <c r="O20" s="115">
        <v>2053.1999999999998</v>
      </c>
      <c r="P20" s="110" t="s">
        <v>28</v>
      </c>
      <c r="Q20" s="110" t="s">
        <v>4388</v>
      </c>
      <c r="R20"/>
      <c r="S20" s="2"/>
      <c r="T20"/>
      <c r="U20"/>
      <c r="V20" s="2"/>
      <c r="W20"/>
      <c r="X20"/>
      <c r="Y20" s="2"/>
      <c r="Z20"/>
      <c r="AA20"/>
      <c r="AB20" s="2"/>
      <c r="AC20"/>
      <c r="AD20"/>
      <c r="AE20" s="2"/>
      <c r="AF20"/>
      <c r="AG20"/>
      <c r="AH20" s="2"/>
      <c r="AI20"/>
      <c r="AJ20"/>
      <c r="AK20" s="2"/>
      <c r="AL20"/>
      <c r="AM20"/>
    </row>
    <row r="21" spans="1:39" s="79" customFormat="1" ht="63.75" customHeight="1" x14ac:dyDescent="0.2">
      <c r="A21" s="110">
        <v>51501</v>
      </c>
      <c r="B21" s="111">
        <v>15</v>
      </c>
      <c r="C21" s="153" t="s">
        <v>4740</v>
      </c>
      <c r="D21" s="110" t="s">
        <v>4362</v>
      </c>
      <c r="E21" s="110" t="s">
        <v>4194</v>
      </c>
      <c r="F21" s="110" t="s">
        <v>2016</v>
      </c>
      <c r="G21" s="110" t="s">
        <v>4612</v>
      </c>
      <c r="H21" s="110" t="s">
        <v>4741</v>
      </c>
      <c r="I21" s="110" t="s">
        <v>197</v>
      </c>
      <c r="J21" s="110">
        <v>6241</v>
      </c>
      <c r="K21" s="110">
        <v>4064698533</v>
      </c>
      <c r="L21" s="110" t="s">
        <v>4521</v>
      </c>
      <c r="M21" s="113">
        <v>100</v>
      </c>
      <c r="N21" s="112">
        <v>44195</v>
      </c>
      <c r="O21" s="115">
        <v>16240</v>
      </c>
      <c r="P21" s="110" t="s">
        <v>3955</v>
      </c>
      <c r="Q21" s="110" t="s">
        <v>4388</v>
      </c>
      <c r="R21"/>
      <c r="S21" s="2"/>
      <c r="T21"/>
      <c r="U21"/>
      <c r="V21" s="2"/>
      <c r="W21"/>
      <c r="X21"/>
      <c r="Y21" s="2"/>
      <c r="Z21"/>
      <c r="AA21"/>
      <c r="AB21" s="2"/>
      <c r="AC21"/>
      <c r="AD21"/>
      <c r="AE21" s="2"/>
      <c r="AF21"/>
      <c r="AG21"/>
      <c r="AH21" s="2"/>
      <c r="AI21"/>
      <c r="AJ21"/>
      <c r="AK21" s="2"/>
      <c r="AL21"/>
      <c r="AM21"/>
    </row>
    <row r="22" spans="1:39" ht="25.5" x14ac:dyDescent="0.2">
      <c r="A22" s="382" t="s">
        <v>5021</v>
      </c>
      <c r="B22" s="383"/>
      <c r="C22" s="383"/>
      <c r="D22" s="383"/>
      <c r="E22" s="383"/>
      <c r="F22" s="383"/>
      <c r="G22" s="383"/>
      <c r="H22" s="383"/>
      <c r="I22" s="383"/>
      <c r="J22" s="383"/>
      <c r="K22" s="383"/>
      <c r="L22" s="383"/>
      <c r="M22" s="383"/>
      <c r="N22" s="383"/>
      <c r="O22" s="383"/>
      <c r="P22" s="383"/>
      <c r="Q22" s="383"/>
      <c r="R22"/>
      <c r="S22" s="2"/>
      <c r="V22" s="2"/>
      <c r="Y22" s="2"/>
      <c r="AB22" s="2"/>
      <c r="AE22" s="2"/>
      <c r="AH22" s="2"/>
      <c r="AK22" s="2"/>
    </row>
    <row r="23" spans="1:39" ht="88.5" customHeight="1" x14ac:dyDescent="0.2">
      <c r="A23" s="110">
        <v>5111</v>
      </c>
      <c r="B23" s="111">
        <v>16</v>
      </c>
      <c r="C23" s="153" t="s">
        <v>1287</v>
      </c>
      <c r="D23" s="110" t="s">
        <v>689</v>
      </c>
      <c r="E23" s="110" t="s">
        <v>2346</v>
      </c>
      <c r="F23" s="110" t="s">
        <v>181</v>
      </c>
      <c r="G23" s="110"/>
      <c r="H23" s="110"/>
      <c r="I23" s="110" t="s">
        <v>649</v>
      </c>
      <c r="J23" s="110">
        <v>8462</v>
      </c>
      <c r="K23" s="110">
        <v>965</v>
      </c>
      <c r="L23" s="110" t="s">
        <v>69</v>
      </c>
      <c r="M23" s="113" t="s">
        <v>2159</v>
      </c>
      <c r="N23" s="112">
        <v>39433</v>
      </c>
      <c r="O23" s="115">
        <v>3795</v>
      </c>
      <c r="P23" s="110" t="s">
        <v>242</v>
      </c>
      <c r="Q23" s="110" t="s">
        <v>3494</v>
      </c>
      <c r="R23"/>
      <c r="S23" s="2"/>
      <c r="V23" s="2"/>
      <c r="Y23" s="2"/>
      <c r="AB23" s="2"/>
      <c r="AE23" s="2"/>
      <c r="AH23" s="2"/>
      <c r="AK23" s="2"/>
    </row>
    <row r="24" spans="1:39" ht="95.25" customHeight="1" x14ac:dyDescent="0.2">
      <c r="A24" s="110">
        <v>5111</v>
      </c>
      <c r="B24" s="111">
        <v>17</v>
      </c>
      <c r="C24" s="153" t="s">
        <v>1290</v>
      </c>
      <c r="D24" s="110" t="s">
        <v>414</v>
      </c>
      <c r="E24" s="110" t="s">
        <v>2345</v>
      </c>
      <c r="F24" s="110"/>
      <c r="G24" s="110"/>
      <c r="H24" s="110">
        <v>25648</v>
      </c>
      <c r="I24" s="110" t="s">
        <v>197</v>
      </c>
      <c r="J24" s="110">
        <v>7726</v>
      </c>
      <c r="K24" s="110">
        <v>4578</v>
      </c>
      <c r="L24" s="110" t="s">
        <v>413</v>
      </c>
      <c r="M24" s="113" t="s">
        <v>2012</v>
      </c>
      <c r="N24" s="112">
        <v>39755</v>
      </c>
      <c r="O24" s="115">
        <v>3007.25</v>
      </c>
      <c r="P24" s="110" t="s">
        <v>363</v>
      </c>
      <c r="Q24" s="110" t="s">
        <v>3494</v>
      </c>
      <c r="R24"/>
      <c r="S24" s="2"/>
      <c r="V24" s="2"/>
      <c r="Y24" s="2"/>
      <c r="AB24" s="2"/>
      <c r="AE24" s="2"/>
      <c r="AH24" s="2"/>
      <c r="AK24" s="2"/>
    </row>
    <row r="25" spans="1:39" ht="75" customHeight="1" x14ac:dyDescent="0.2">
      <c r="A25" s="110">
        <v>5111</v>
      </c>
      <c r="B25" s="111">
        <v>18</v>
      </c>
      <c r="C25" s="153" t="s">
        <v>1694</v>
      </c>
      <c r="D25" s="110" t="s">
        <v>115</v>
      </c>
      <c r="E25" s="110" t="s">
        <v>2349</v>
      </c>
      <c r="F25" s="110"/>
      <c r="G25" s="110"/>
      <c r="H25" s="110"/>
      <c r="I25" s="110" t="s">
        <v>92</v>
      </c>
      <c r="J25" s="110">
        <v>5620</v>
      </c>
      <c r="K25" s="110">
        <v>1034</v>
      </c>
      <c r="L25" s="110" t="s">
        <v>872</v>
      </c>
      <c r="M25" s="113" t="s">
        <v>2312</v>
      </c>
      <c r="N25" s="112">
        <v>40828</v>
      </c>
      <c r="O25" s="115">
        <v>4524</v>
      </c>
      <c r="P25" s="110" t="s">
        <v>242</v>
      </c>
      <c r="Q25" s="110" t="s">
        <v>3494</v>
      </c>
      <c r="R25"/>
      <c r="S25" s="2"/>
      <c r="V25" s="2"/>
      <c r="Y25" s="2"/>
      <c r="AB25" s="2"/>
      <c r="AE25" s="2"/>
      <c r="AH25" s="2"/>
      <c r="AK25" s="2"/>
    </row>
    <row r="26" spans="1:39" ht="82.5" customHeight="1" x14ac:dyDescent="0.2">
      <c r="A26" s="110">
        <v>5151</v>
      </c>
      <c r="B26" s="111">
        <v>19</v>
      </c>
      <c r="C26" s="153" t="s">
        <v>1695</v>
      </c>
      <c r="D26" s="110" t="s">
        <v>431</v>
      </c>
      <c r="E26" s="110" t="s">
        <v>2352</v>
      </c>
      <c r="F26" s="110" t="s">
        <v>606</v>
      </c>
      <c r="G26" s="110" t="s">
        <v>879</v>
      </c>
      <c r="H26" s="110"/>
      <c r="I26" s="110" t="s">
        <v>428</v>
      </c>
      <c r="J26" s="110">
        <v>5619</v>
      </c>
      <c r="K26" s="110">
        <v>4</v>
      </c>
      <c r="L26" s="110" t="s">
        <v>872</v>
      </c>
      <c r="M26" s="113" t="s">
        <v>2313</v>
      </c>
      <c r="N26" s="112">
        <v>40828</v>
      </c>
      <c r="O26" s="115">
        <v>4060</v>
      </c>
      <c r="P26" s="110" t="s">
        <v>242</v>
      </c>
      <c r="Q26" s="110" t="s">
        <v>3494</v>
      </c>
      <c r="R26"/>
      <c r="S26" s="2"/>
      <c r="V26" s="2"/>
      <c r="Y26" s="2"/>
      <c r="AB26" s="2"/>
      <c r="AE26" s="2"/>
      <c r="AH26" s="2"/>
      <c r="AK26" s="2"/>
    </row>
    <row r="27" spans="1:39" s="79" customFormat="1" ht="63.75" customHeight="1" x14ac:dyDescent="0.2">
      <c r="A27" s="110">
        <v>51101</v>
      </c>
      <c r="B27" s="111">
        <v>20</v>
      </c>
      <c r="C27" s="153" t="s">
        <v>4592</v>
      </c>
      <c r="D27" s="110" t="s">
        <v>4524</v>
      </c>
      <c r="E27" s="110" t="s">
        <v>2344</v>
      </c>
      <c r="F27" s="110" t="s">
        <v>515</v>
      </c>
      <c r="G27" s="110" t="s">
        <v>4525</v>
      </c>
      <c r="H27" s="110"/>
      <c r="I27" s="110" t="s">
        <v>92</v>
      </c>
      <c r="J27" s="110">
        <v>6243</v>
      </c>
      <c r="K27" s="110">
        <v>4064698533</v>
      </c>
      <c r="L27" s="110" t="s">
        <v>4521</v>
      </c>
      <c r="M27" s="113" t="s">
        <v>2012</v>
      </c>
      <c r="N27" s="112">
        <v>44195</v>
      </c>
      <c r="O27" s="115">
        <v>2053.1999999999998</v>
      </c>
      <c r="P27" s="110" t="s">
        <v>242</v>
      </c>
      <c r="Q27" s="110" t="s">
        <v>3494</v>
      </c>
      <c r="R27"/>
      <c r="S27" s="2"/>
      <c r="T27"/>
      <c r="U27"/>
      <c r="V27" s="2"/>
      <c r="W27"/>
      <c r="X27"/>
      <c r="Y27" s="2"/>
      <c r="Z27"/>
      <c r="AA27"/>
      <c r="AB27" s="2"/>
      <c r="AC27"/>
      <c r="AD27"/>
      <c r="AE27" s="2"/>
      <c r="AF27"/>
      <c r="AG27"/>
      <c r="AH27" s="2"/>
      <c r="AI27"/>
      <c r="AJ27"/>
      <c r="AK27" s="2"/>
      <c r="AL27"/>
      <c r="AM27"/>
    </row>
    <row r="28" spans="1:39" ht="25.5" x14ac:dyDescent="0.2">
      <c r="A28" s="382" t="s">
        <v>5022</v>
      </c>
      <c r="B28" s="383"/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/>
      <c r="S28" s="2"/>
      <c r="V28" s="2"/>
      <c r="Y28" s="2"/>
      <c r="AB28" s="2"/>
      <c r="AE28" s="2"/>
      <c r="AH28" s="2"/>
      <c r="AK28" s="2"/>
    </row>
    <row r="29" spans="1:39" s="79" customFormat="1" ht="63.75" customHeight="1" x14ac:dyDescent="0.2">
      <c r="A29" s="110">
        <v>51101</v>
      </c>
      <c r="B29" s="111">
        <v>21</v>
      </c>
      <c r="C29" s="153" t="s">
        <v>4593</v>
      </c>
      <c r="D29" s="110" t="s">
        <v>4524</v>
      </c>
      <c r="E29" s="110" t="s">
        <v>2344</v>
      </c>
      <c r="F29" s="110" t="s">
        <v>515</v>
      </c>
      <c r="G29" s="110" t="s">
        <v>4525</v>
      </c>
      <c r="H29" s="110"/>
      <c r="I29" s="110" t="s">
        <v>92</v>
      </c>
      <c r="J29" s="110">
        <v>6243</v>
      </c>
      <c r="K29" s="110">
        <v>4064698533</v>
      </c>
      <c r="L29" s="110" t="s">
        <v>4521</v>
      </c>
      <c r="M29" s="113" t="s">
        <v>2012</v>
      </c>
      <c r="N29" s="112">
        <v>44195</v>
      </c>
      <c r="O29" s="115">
        <v>2053.1999999999998</v>
      </c>
      <c r="P29" s="110" t="s">
        <v>242</v>
      </c>
      <c r="Q29" s="110" t="s">
        <v>4594</v>
      </c>
      <c r="R29"/>
      <c r="S29" s="2"/>
      <c r="T29"/>
      <c r="U29"/>
      <c r="V29" s="2"/>
      <c r="W29"/>
      <c r="X29"/>
      <c r="Y29" s="2"/>
      <c r="Z29"/>
      <c r="AA29"/>
      <c r="AB29" s="2"/>
      <c r="AC29"/>
      <c r="AD29"/>
      <c r="AE29" s="2"/>
      <c r="AF29"/>
      <c r="AG29"/>
      <c r="AH29" s="2"/>
      <c r="AI29"/>
      <c r="AJ29"/>
      <c r="AK29" s="2"/>
      <c r="AL29"/>
      <c r="AM29"/>
    </row>
    <row r="30" spans="1:39" x14ac:dyDescent="0.2">
      <c r="N30" s="25" t="s">
        <v>224</v>
      </c>
      <c r="O30" s="26">
        <f>SUM(O29,O23:O27,O7:O21)</f>
        <v>94543.01999999999</v>
      </c>
      <c r="R30"/>
      <c r="S30" s="2"/>
      <c r="V30" s="2"/>
      <c r="Y30" s="2"/>
      <c r="AB30" s="2"/>
      <c r="AE30" s="2"/>
      <c r="AH30" s="2"/>
      <c r="AK30" s="2"/>
    </row>
    <row r="31" spans="1:39" x14ac:dyDescent="0.2">
      <c r="R31"/>
      <c r="S31" s="2"/>
      <c r="V31" s="2"/>
      <c r="Y31" s="2"/>
      <c r="AB31" s="2"/>
      <c r="AE31" s="2"/>
      <c r="AH31" s="2"/>
      <c r="AK31" s="2"/>
    </row>
    <row r="32" spans="1:39" x14ac:dyDescent="0.2">
      <c r="R32"/>
      <c r="S32" s="2"/>
      <c r="V32" s="2"/>
      <c r="Y32" s="2"/>
      <c r="AB32" s="2"/>
      <c r="AE32" s="2"/>
      <c r="AH32" s="2"/>
      <c r="AK32" s="2"/>
    </row>
    <row r="33" spans="1:39" s="50" customFormat="1" ht="6.75" customHeight="1" x14ac:dyDescent="0.2">
      <c r="A33"/>
      <c r="B33" s="53"/>
      <c r="C33"/>
      <c r="D33"/>
      <c r="E33" s="1"/>
      <c r="F33" s="1"/>
      <c r="G33" s="1"/>
      <c r="H33" s="1"/>
      <c r="I33" s="1"/>
      <c r="J33"/>
      <c r="K33" s="36"/>
      <c r="L33"/>
      <c r="M33"/>
      <c r="N33"/>
      <c r="O33" s="1"/>
      <c r="P33" s="73"/>
      <c r="Q33" s="75"/>
      <c r="R33"/>
      <c r="S33" s="2"/>
      <c r="T33"/>
      <c r="U33"/>
      <c r="V33" s="2"/>
      <c r="W33"/>
      <c r="X33"/>
      <c r="Y33" s="2"/>
      <c r="Z33"/>
      <c r="AA33"/>
      <c r="AB33" s="2"/>
      <c r="AC33"/>
      <c r="AD33"/>
      <c r="AE33" s="2"/>
      <c r="AF33"/>
      <c r="AG33"/>
      <c r="AH33" s="2"/>
      <c r="AI33"/>
      <c r="AJ33"/>
      <c r="AK33" s="2"/>
      <c r="AL33"/>
      <c r="AM33"/>
    </row>
    <row r="34" spans="1:39" s="50" customFormat="1" ht="6.75" customHeight="1" x14ac:dyDescent="0.2">
      <c r="A34"/>
      <c r="B34" s="53"/>
      <c r="C34"/>
      <c r="D34"/>
      <c r="E34" s="1"/>
      <c r="F34" s="1"/>
      <c r="G34" s="1"/>
      <c r="H34" s="1"/>
      <c r="I34" s="1"/>
      <c r="J34"/>
      <c r="K34" s="36"/>
      <c r="L34"/>
      <c r="M34"/>
      <c r="N34"/>
      <c r="O34" s="1"/>
      <c r="P34" s="73"/>
      <c r="Q34" s="75"/>
      <c r="R34"/>
      <c r="S34" s="2"/>
      <c r="T34"/>
      <c r="U34"/>
      <c r="V34" s="2"/>
      <c r="W34"/>
      <c r="X34"/>
      <c r="Y34" s="2"/>
      <c r="Z34"/>
      <c r="AA34"/>
      <c r="AB34" s="2"/>
      <c r="AC34"/>
      <c r="AD34"/>
      <c r="AE34" s="2"/>
      <c r="AF34"/>
      <c r="AG34"/>
      <c r="AH34" s="2"/>
      <c r="AI34"/>
      <c r="AJ34"/>
      <c r="AK34" s="2"/>
      <c r="AL34"/>
      <c r="AM34"/>
    </row>
    <row r="35" spans="1:39" s="50" customFormat="1" ht="6.75" customHeight="1" x14ac:dyDescent="0.2">
      <c r="A35"/>
      <c r="B35" s="53"/>
      <c r="C35"/>
      <c r="D35"/>
      <c r="E35" s="1"/>
      <c r="F35" s="1"/>
      <c r="G35" s="1"/>
      <c r="H35" s="1"/>
      <c r="I35" s="1"/>
      <c r="J35"/>
      <c r="K35" s="36"/>
      <c r="L35"/>
      <c r="M35"/>
      <c r="N35"/>
      <c r="O35" s="1"/>
      <c r="P35" s="73"/>
      <c r="Q35" s="75"/>
      <c r="R35"/>
      <c r="S35" s="2"/>
      <c r="T35"/>
      <c r="U35"/>
      <c r="V35" s="2"/>
      <c r="W35"/>
      <c r="X35"/>
      <c r="Y35" s="2"/>
      <c r="Z35"/>
      <c r="AA35"/>
      <c r="AB35" s="2"/>
      <c r="AC35"/>
      <c r="AD35"/>
      <c r="AE35" s="2"/>
      <c r="AF35"/>
      <c r="AG35"/>
      <c r="AH35" s="2"/>
      <c r="AI35"/>
      <c r="AJ35"/>
      <c r="AK35" s="2"/>
      <c r="AL35"/>
      <c r="AM35"/>
    </row>
    <row r="36" spans="1:39" s="50" customFormat="1" ht="6.75" customHeight="1" x14ac:dyDescent="0.2">
      <c r="A36"/>
      <c r="B36" s="53"/>
      <c r="C36"/>
      <c r="D36"/>
      <c r="E36" s="1"/>
      <c r="F36" s="1"/>
      <c r="G36" s="1"/>
      <c r="H36" s="1"/>
      <c r="I36" s="1"/>
      <c r="J36"/>
      <c r="K36" s="36"/>
      <c r="L36"/>
      <c r="M36"/>
      <c r="N36"/>
      <c r="O36" s="1"/>
      <c r="P36" s="73"/>
      <c r="Q36" s="75"/>
      <c r="R36"/>
      <c r="S36" s="2"/>
      <c r="T36"/>
      <c r="U36"/>
      <c r="V36" s="2"/>
      <c r="W36"/>
      <c r="X36"/>
      <c r="Y36" s="2"/>
      <c r="Z36"/>
      <c r="AA36"/>
      <c r="AB36" s="2"/>
      <c r="AC36"/>
      <c r="AD36"/>
      <c r="AE36" s="2"/>
      <c r="AF36"/>
      <c r="AG36"/>
      <c r="AH36" s="2"/>
      <c r="AI36"/>
      <c r="AJ36"/>
      <c r="AK36" s="2"/>
      <c r="AL36"/>
      <c r="AM36"/>
    </row>
    <row r="37" spans="1:39" s="50" customFormat="1" ht="6.75" customHeight="1" x14ac:dyDescent="0.2">
      <c r="A37"/>
      <c r="B37" s="53"/>
      <c r="C37"/>
      <c r="D37"/>
      <c r="E37" s="1"/>
      <c r="F37" s="1"/>
      <c r="G37" s="1"/>
      <c r="H37" s="1"/>
      <c r="I37" s="1"/>
      <c r="J37"/>
      <c r="K37" s="36"/>
      <c r="L37"/>
      <c r="M37"/>
      <c r="N37"/>
      <c r="O37" s="1"/>
      <c r="P37" s="73"/>
      <c r="Q37" s="75"/>
      <c r="R37"/>
      <c r="S37" s="2"/>
      <c r="T37"/>
      <c r="U37"/>
      <c r="V37" s="2"/>
      <c r="W37"/>
      <c r="X37"/>
      <c r="Y37" s="2"/>
      <c r="Z37"/>
      <c r="AA37"/>
      <c r="AB37" s="2"/>
      <c r="AC37"/>
      <c r="AD37"/>
      <c r="AE37" s="2"/>
      <c r="AF37"/>
      <c r="AG37"/>
      <c r="AH37" s="2"/>
      <c r="AI37"/>
      <c r="AJ37"/>
      <c r="AK37" s="2"/>
      <c r="AL37"/>
      <c r="AM37"/>
    </row>
    <row r="38" spans="1:39" s="50" customFormat="1" ht="6.75" customHeight="1" x14ac:dyDescent="0.2">
      <c r="A38"/>
      <c r="B38" s="53"/>
      <c r="C38"/>
      <c r="D38"/>
      <c r="E38" s="1"/>
      <c r="F38" s="1"/>
      <c r="G38" s="1"/>
      <c r="H38" s="1"/>
      <c r="I38" s="1"/>
      <c r="J38"/>
      <c r="K38" s="36"/>
      <c r="L38"/>
      <c r="M38"/>
      <c r="N38"/>
      <c r="O38" s="1"/>
      <c r="P38" s="73"/>
      <c r="Q38" s="75"/>
      <c r="R38"/>
      <c r="S38" s="2"/>
      <c r="T38"/>
      <c r="U38"/>
      <c r="V38" s="2"/>
      <c r="W38"/>
      <c r="X38"/>
      <c r="Y38" s="2"/>
      <c r="Z38"/>
      <c r="AA38"/>
      <c r="AB38" s="2"/>
      <c r="AC38"/>
      <c r="AD38"/>
      <c r="AE38" s="2"/>
      <c r="AF38"/>
      <c r="AG38"/>
      <c r="AH38" s="2"/>
      <c r="AI38"/>
      <c r="AJ38"/>
      <c r="AK38" s="2"/>
      <c r="AL38"/>
      <c r="AM38"/>
    </row>
    <row r="39" spans="1:39" s="50" customFormat="1" ht="6.75" customHeight="1" x14ac:dyDescent="0.2">
      <c r="A39"/>
      <c r="B39" s="53"/>
      <c r="C39"/>
      <c r="D39"/>
      <c r="E39" s="1"/>
      <c r="F39" s="1"/>
      <c r="G39" s="1"/>
      <c r="H39" s="1"/>
      <c r="I39" s="1"/>
      <c r="J39"/>
      <c r="K39" s="36"/>
      <c r="L39"/>
      <c r="M39"/>
      <c r="N39"/>
      <c r="O39" s="1"/>
      <c r="P39" s="73"/>
      <c r="Q39" s="75"/>
      <c r="R39"/>
      <c r="S39" s="2"/>
      <c r="T39"/>
      <c r="U39"/>
      <c r="V39" s="2"/>
      <c r="W39"/>
      <c r="X39"/>
      <c r="Y39" s="2"/>
      <c r="Z39"/>
      <c r="AA39"/>
      <c r="AB39" s="2"/>
      <c r="AC39"/>
      <c r="AD39"/>
      <c r="AE39" s="2"/>
      <c r="AF39"/>
      <c r="AG39"/>
      <c r="AH39" s="2"/>
      <c r="AI39"/>
      <c r="AJ39"/>
      <c r="AK39" s="2"/>
      <c r="AL39"/>
      <c r="AM39"/>
    </row>
    <row r="40" spans="1:39" s="50" customFormat="1" ht="6.75" customHeight="1" x14ac:dyDescent="0.2">
      <c r="A40"/>
      <c r="B40" s="53"/>
      <c r="C40"/>
      <c r="D40"/>
      <c r="E40" s="1"/>
      <c r="F40" s="1"/>
      <c r="G40" s="1"/>
      <c r="H40" s="1"/>
      <c r="I40" s="1"/>
      <c r="J40"/>
      <c r="K40" s="36"/>
      <c r="L40"/>
      <c r="M40"/>
      <c r="N40"/>
      <c r="O40" s="1"/>
      <c r="P40" s="73"/>
      <c r="Q40" s="75"/>
      <c r="R40"/>
      <c r="S40" s="2"/>
      <c r="T40"/>
      <c r="U40"/>
      <c r="V40" s="2"/>
      <c r="W40"/>
      <c r="X40"/>
      <c r="Y40" s="2"/>
      <c r="Z40"/>
      <c r="AA40"/>
      <c r="AB40" s="2"/>
      <c r="AC40"/>
      <c r="AD40"/>
      <c r="AE40" s="2"/>
      <c r="AF40"/>
      <c r="AG40"/>
      <c r="AH40" s="2"/>
      <c r="AI40"/>
      <c r="AJ40"/>
      <c r="AK40" s="2"/>
      <c r="AL40"/>
      <c r="AM40"/>
    </row>
    <row r="41" spans="1:39" s="50" customFormat="1" ht="28.5" customHeight="1" x14ac:dyDescent="0.2">
      <c r="A41" s="27"/>
      <c r="B41" s="53"/>
      <c r="C41" s="27"/>
      <c r="D41" s="30"/>
      <c r="E41" s="29"/>
      <c r="F41" s="30"/>
      <c r="G41" s="30"/>
      <c r="H41" s="30"/>
      <c r="I41" s="30"/>
      <c r="J41" s="30"/>
      <c r="K41" s="30"/>
      <c r="L41" s="30"/>
      <c r="M41" s="32"/>
      <c r="N41" s="71"/>
      <c r="O41" s="29"/>
      <c r="P41" s="73"/>
      <c r="Q41" s="75"/>
      <c r="R41"/>
      <c r="S41" s="2"/>
      <c r="T41"/>
      <c r="U41"/>
      <c r="V41" s="2"/>
      <c r="W41"/>
      <c r="X41"/>
      <c r="Y41" s="2"/>
      <c r="Z41"/>
      <c r="AA41"/>
      <c r="AB41" s="2"/>
      <c r="AC41"/>
      <c r="AD41"/>
      <c r="AE41" s="2"/>
      <c r="AF41"/>
      <c r="AG41"/>
      <c r="AH41" s="2"/>
      <c r="AI41"/>
      <c r="AJ41"/>
      <c r="AK41" s="2"/>
      <c r="AL41"/>
      <c r="AM41"/>
    </row>
    <row r="42" spans="1:39" s="50" customFormat="1" ht="51.75" customHeight="1" x14ac:dyDescent="0.2">
      <c r="A42"/>
      <c r="B42" s="53"/>
      <c r="C42"/>
      <c r="D42"/>
      <c r="E42" s="1"/>
      <c r="F42" s="1"/>
      <c r="G42" s="1"/>
      <c r="H42" s="1"/>
      <c r="I42" s="1"/>
      <c r="J42"/>
      <c r="K42" s="36"/>
      <c r="L42"/>
      <c r="M42"/>
      <c r="N42"/>
      <c r="O42" s="1"/>
      <c r="P42" s="73"/>
      <c r="Q42" s="75"/>
      <c r="R42"/>
      <c r="S42" s="2"/>
      <c r="T42"/>
      <c r="U42"/>
      <c r="V42" s="2"/>
      <c r="W42"/>
      <c r="X42"/>
      <c r="Y42" s="2"/>
      <c r="Z42"/>
      <c r="AA42"/>
      <c r="AB42" s="2"/>
      <c r="AC42"/>
      <c r="AD42"/>
      <c r="AE42" s="2"/>
      <c r="AF42"/>
      <c r="AG42"/>
      <c r="AH42" s="2"/>
      <c r="AI42"/>
      <c r="AJ42"/>
      <c r="AK42" s="2"/>
      <c r="AL42"/>
      <c r="AM42"/>
    </row>
    <row r="43" spans="1:39" x14ac:dyDescent="0.2">
      <c r="B43" s="1"/>
      <c r="D43"/>
      <c r="E43" s="1"/>
      <c r="J43"/>
      <c r="K43" s="36"/>
      <c r="L43"/>
      <c r="M43"/>
      <c r="P43" s="5"/>
      <c r="Q43" s="48"/>
      <c r="R43"/>
      <c r="S43" s="2"/>
      <c r="V43" s="2"/>
      <c r="Y43" s="2"/>
      <c r="AB43" s="2"/>
      <c r="AE43" s="2"/>
      <c r="AH43" s="2"/>
      <c r="AK43" s="2"/>
    </row>
    <row r="44" spans="1:39" x14ac:dyDescent="0.2">
      <c r="R44"/>
      <c r="S44" s="2"/>
      <c r="V44" s="2"/>
      <c r="Y44" s="2"/>
      <c r="AB44" s="2"/>
      <c r="AE44" s="2"/>
      <c r="AH44" s="2"/>
      <c r="AK44" s="2"/>
    </row>
    <row r="45" spans="1:39" x14ac:dyDescent="0.2">
      <c r="R45"/>
      <c r="S45" s="2"/>
      <c r="V45" s="2"/>
      <c r="Y45" s="2"/>
      <c r="AB45" s="2"/>
      <c r="AE45" s="2"/>
      <c r="AH45" s="2"/>
      <c r="AK45" s="2"/>
    </row>
    <row r="46" spans="1:39" x14ac:dyDescent="0.2">
      <c r="R46"/>
      <c r="S46" s="2"/>
      <c r="V46" s="2"/>
      <c r="Y46" s="2"/>
      <c r="AB46" s="2"/>
      <c r="AE46" s="2"/>
      <c r="AH46" s="2"/>
      <c r="AK46" s="2"/>
    </row>
    <row r="47" spans="1:39" x14ac:dyDescent="0.2">
      <c r="R47"/>
      <c r="S47" s="2"/>
      <c r="V47" s="2"/>
      <c r="Y47" s="2"/>
      <c r="AB47" s="2"/>
      <c r="AE47" s="2"/>
      <c r="AH47" s="2"/>
      <c r="AK47" s="2"/>
    </row>
    <row r="48" spans="1:39" x14ac:dyDescent="0.2">
      <c r="R48"/>
      <c r="S48" s="2"/>
      <c r="V48" s="2"/>
      <c r="Y48" s="2"/>
      <c r="AB48" s="2"/>
      <c r="AE48" s="2"/>
      <c r="AH48" s="2"/>
      <c r="AK48" s="2"/>
    </row>
    <row r="49" spans="18:37" x14ac:dyDescent="0.2">
      <c r="R49"/>
      <c r="S49" s="2"/>
      <c r="V49" s="2"/>
      <c r="Y49" s="2"/>
      <c r="AB49" s="2"/>
      <c r="AE49" s="2"/>
      <c r="AH49" s="2"/>
      <c r="AK49" s="2"/>
    </row>
    <row r="50" spans="18:37" x14ac:dyDescent="0.2">
      <c r="R50"/>
      <c r="S50" s="2"/>
      <c r="V50" s="2"/>
      <c r="Y50" s="2"/>
      <c r="AB50" s="2"/>
      <c r="AE50" s="2"/>
      <c r="AH50" s="2"/>
      <c r="AK50" s="2"/>
    </row>
    <row r="51" spans="18:37" x14ac:dyDescent="0.2">
      <c r="R51"/>
      <c r="S51" s="2"/>
      <c r="V51" s="2"/>
      <c r="Y51" s="2"/>
      <c r="AB51" s="2"/>
      <c r="AE51" s="2"/>
      <c r="AH51" s="2"/>
      <c r="AK51" s="2"/>
    </row>
    <row r="52" spans="18:37" x14ac:dyDescent="0.2">
      <c r="R52"/>
      <c r="S52" s="2"/>
      <c r="V52" s="2"/>
      <c r="Y52" s="2"/>
      <c r="AB52" s="2"/>
      <c r="AE52" s="2"/>
      <c r="AH52" s="2"/>
      <c r="AK52" s="2"/>
    </row>
    <row r="53" spans="18:37" x14ac:dyDescent="0.2">
      <c r="R53"/>
      <c r="S53" s="2"/>
      <c r="V53" s="2"/>
      <c r="Y53" s="2"/>
      <c r="AB53" s="2"/>
      <c r="AE53" s="2"/>
      <c r="AH53" s="2"/>
      <c r="AK53" s="2"/>
    </row>
    <row r="54" spans="18:37" x14ac:dyDescent="0.2">
      <c r="R54"/>
      <c r="S54" s="2"/>
      <c r="V54" s="2"/>
      <c r="Y54" s="2"/>
      <c r="AB54" s="2"/>
      <c r="AE54" s="2"/>
      <c r="AH54" s="2"/>
      <c r="AK54" s="2"/>
    </row>
    <row r="55" spans="18:37" x14ac:dyDescent="0.2">
      <c r="R55"/>
      <c r="S55" s="2"/>
      <c r="V55" s="2"/>
      <c r="Y55" s="2"/>
      <c r="AB55" s="2"/>
      <c r="AE55" s="2"/>
      <c r="AH55" s="2"/>
      <c r="AK55" s="2"/>
    </row>
    <row r="56" spans="18:37" x14ac:dyDescent="0.2">
      <c r="R56"/>
      <c r="S56" s="2"/>
      <c r="V56" s="2"/>
      <c r="Y56" s="2"/>
      <c r="AB56" s="2"/>
      <c r="AE56" s="2"/>
      <c r="AH56" s="2"/>
      <c r="AK56" s="2"/>
    </row>
    <row r="57" spans="18:37" x14ac:dyDescent="0.2">
      <c r="R57"/>
      <c r="S57" s="2"/>
      <c r="V57" s="2"/>
      <c r="Y57" s="2"/>
      <c r="AB57" s="2"/>
      <c r="AE57" s="2"/>
      <c r="AH57" s="2"/>
      <c r="AK57" s="2"/>
    </row>
    <row r="58" spans="18:37" x14ac:dyDescent="0.2">
      <c r="R58"/>
      <c r="S58" s="2"/>
      <c r="V58" s="2"/>
      <c r="Y58" s="2"/>
      <c r="AB58" s="2"/>
      <c r="AE58" s="2"/>
      <c r="AH58" s="2"/>
      <c r="AK58" s="2"/>
    </row>
    <row r="59" spans="18:37" x14ac:dyDescent="0.2">
      <c r="R59"/>
      <c r="S59" s="2"/>
      <c r="V59" s="2"/>
      <c r="Y59" s="2"/>
      <c r="AB59" s="2"/>
      <c r="AE59" s="2"/>
      <c r="AH59" s="2"/>
      <c r="AK59" s="2"/>
    </row>
    <row r="60" spans="18:37" x14ac:dyDescent="0.2">
      <c r="R60"/>
      <c r="S60" s="2"/>
      <c r="V60" s="2"/>
      <c r="Y60" s="2"/>
      <c r="AB60" s="2"/>
      <c r="AE60" s="2"/>
      <c r="AH60" s="2"/>
      <c r="AK60" s="2"/>
    </row>
    <row r="61" spans="18:37" x14ac:dyDescent="0.2">
      <c r="R61"/>
      <c r="S61" s="2"/>
      <c r="V61" s="2"/>
      <c r="Y61" s="2"/>
      <c r="AB61" s="2"/>
      <c r="AE61" s="2"/>
      <c r="AH61" s="2"/>
      <c r="AK61" s="2"/>
    </row>
    <row r="62" spans="18:37" x14ac:dyDescent="0.2">
      <c r="R62"/>
      <c r="S62" s="2"/>
      <c r="V62" s="2"/>
      <c r="Y62" s="2"/>
      <c r="AB62" s="2"/>
      <c r="AE62" s="2"/>
      <c r="AH62" s="2"/>
      <c r="AK62" s="2"/>
    </row>
    <row r="63" spans="18:37" x14ac:dyDescent="0.2">
      <c r="R63"/>
      <c r="S63" s="2"/>
      <c r="V63" s="2"/>
      <c r="Y63" s="2"/>
      <c r="AB63" s="2"/>
      <c r="AE63" s="2"/>
      <c r="AH63" s="2"/>
      <c r="AK63" s="2"/>
    </row>
    <row r="64" spans="18:37" x14ac:dyDescent="0.2">
      <c r="R64"/>
      <c r="S64" s="2"/>
      <c r="V64" s="2"/>
      <c r="Y64" s="2"/>
      <c r="AB64" s="2"/>
      <c r="AE64" s="2"/>
      <c r="AH64" s="2"/>
      <c r="AK64" s="2"/>
    </row>
    <row r="65" spans="18:37" x14ac:dyDescent="0.2">
      <c r="R65"/>
      <c r="S65" s="2"/>
      <c r="V65" s="2"/>
      <c r="Y65" s="2"/>
      <c r="AB65" s="2"/>
      <c r="AE65" s="2"/>
      <c r="AH65" s="2"/>
      <c r="AK65" s="2"/>
    </row>
    <row r="66" spans="18:37" x14ac:dyDescent="0.2">
      <c r="R66"/>
      <c r="S66" s="2"/>
      <c r="V66" s="2"/>
      <c r="Y66" s="2"/>
      <c r="AB66" s="2"/>
      <c r="AE66" s="2"/>
      <c r="AH66" s="2"/>
      <c r="AK66" s="2"/>
    </row>
    <row r="67" spans="18:37" x14ac:dyDescent="0.2">
      <c r="R67"/>
      <c r="S67" s="2"/>
      <c r="V67" s="2"/>
      <c r="Y67" s="2"/>
      <c r="AB67" s="2"/>
      <c r="AE67" s="2"/>
      <c r="AH67" s="2"/>
      <c r="AK67" s="2"/>
    </row>
    <row r="68" spans="18:37" x14ac:dyDescent="0.2">
      <c r="R68"/>
      <c r="S68" s="2"/>
      <c r="V68" s="2"/>
      <c r="Y68" s="2"/>
      <c r="AB68" s="2"/>
      <c r="AE68" s="2"/>
      <c r="AH68" s="2"/>
      <c r="AK68" s="2"/>
    </row>
    <row r="69" spans="18:37" x14ac:dyDescent="0.2">
      <c r="R69"/>
      <c r="S69" s="2"/>
      <c r="V69" s="2"/>
      <c r="Y69" s="2"/>
      <c r="AB69" s="2"/>
      <c r="AE69" s="2"/>
      <c r="AH69" s="2"/>
      <c r="AK69" s="2"/>
    </row>
    <row r="70" spans="18:37" x14ac:dyDescent="0.2">
      <c r="R70"/>
      <c r="S70" s="2"/>
      <c r="V70" s="2"/>
      <c r="Y70" s="2"/>
      <c r="AB70" s="2"/>
      <c r="AE70" s="2"/>
      <c r="AH70" s="2"/>
      <c r="AK70" s="2"/>
    </row>
    <row r="71" spans="18:37" x14ac:dyDescent="0.2">
      <c r="R71"/>
      <c r="S71" s="2"/>
      <c r="V71" s="2"/>
      <c r="Y71" s="2"/>
      <c r="AB71" s="2"/>
      <c r="AE71" s="2"/>
      <c r="AH71" s="2"/>
      <c r="AK71" s="2"/>
    </row>
    <row r="72" spans="18:37" x14ac:dyDescent="0.2">
      <c r="R72"/>
      <c r="S72" s="2"/>
      <c r="V72" s="2"/>
      <c r="Y72" s="2"/>
      <c r="AB72" s="2"/>
      <c r="AE72" s="2"/>
      <c r="AH72" s="2"/>
      <c r="AK72" s="2"/>
    </row>
    <row r="73" spans="18:37" x14ac:dyDescent="0.2">
      <c r="R73"/>
      <c r="S73" s="2"/>
      <c r="V73" s="2"/>
      <c r="Y73" s="2"/>
      <c r="AB73" s="2"/>
      <c r="AE73" s="2"/>
      <c r="AH73" s="2"/>
      <c r="AK73" s="2"/>
    </row>
    <row r="74" spans="18:37" x14ac:dyDescent="0.2">
      <c r="R74"/>
      <c r="S74" s="2"/>
      <c r="V74" s="2"/>
      <c r="Y74" s="2"/>
      <c r="AB74" s="2"/>
      <c r="AE74" s="2"/>
      <c r="AH74" s="2"/>
      <c r="AK74" s="2"/>
    </row>
    <row r="75" spans="18:37" x14ac:dyDescent="0.2">
      <c r="R75"/>
      <c r="S75" s="2"/>
      <c r="V75" s="2"/>
      <c r="Y75" s="2"/>
      <c r="AB75" s="2"/>
      <c r="AE75" s="2"/>
      <c r="AH75" s="2"/>
      <c r="AK75" s="2"/>
    </row>
    <row r="76" spans="18:37" x14ac:dyDescent="0.2">
      <c r="R76"/>
      <c r="S76" s="2"/>
      <c r="V76" s="2"/>
      <c r="Y76" s="2"/>
      <c r="AB76" s="2"/>
      <c r="AE76" s="2"/>
      <c r="AH76" s="2"/>
      <c r="AK76" s="2"/>
    </row>
    <row r="77" spans="18:37" x14ac:dyDescent="0.2">
      <c r="R77"/>
      <c r="S77" s="2"/>
      <c r="V77" s="2"/>
      <c r="Y77" s="2"/>
      <c r="AB77" s="2"/>
      <c r="AE77" s="2"/>
      <c r="AH77" s="2"/>
      <c r="AK77" s="2"/>
    </row>
    <row r="78" spans="18:37" x14ac:dyDescent="0.2">
      <c r="R78"/>
      <c r="S78" s="2"/>
      <c r="V78" s="2"/>
      <c r="Y78" s="2"/>
      <c r="AB78" s="2"/>
      <c r="AE78" s="2"/>
      <c r="AH78" s="2"/>
      <c r="AK78" s="2"/>
    </row>
    <row r="79" spans="18:37" x14ac:dyDescent="0.2">
      <c r="R79"/>
      <c r="S79" s="2"/>
      <c r="V79" s="2"/>
      <c r="Y79" s="2"/>
      <c r="AB79" s="2"/>
      <c r="AE79" s="2"/>
      <c r="AH79" s="2"/>
      <c r="AK79" s="2"/>
    </row>
    <row r="80" spans="18:37" x14ac:dyDescent="0.2">
      <c r="R80"/>
      <c r="S80" s="2"/>
      <c r="V80" s="2"/>
      <c r="Y80" s="2"/>
      <c r="AB80" s="2"/>
      <c r="AE80" s="2"/>
      <c r="AH80" s="2"/>
      <c r="AK80" s="2"/>
    </row>
    <row r="81" spans="18:37" x14ac:dyDescent="0.2">
      <c r="R81"/>
      <c r="S81" s="2"/>
      <c r="V81" s="2"/>
      <c r="Y81" s="2"/>
      <c r="AB81" s="2"/>
      <c r="AE81" s="2"/>
      <c r="AH81" s="2"/>
      <c r="AK81" s="2"/>
    </row>
    <row r="82" spans="18:37" x14ac:dyDescent="0.2">
      <c r="R82"/>
      <c r="S82" s="2"/>
      <c r="V82" s="2"/>
      <c r="Y82" s="2"/>
      <c r="AB82" s="2"/>
      <c r="AE82" s="2"/>
      <c r="AH82" s="2"/>
      <c r="AK82" s="2"/>
    </row>
    <row r="83" spans="18:37" x14ac:dyDescent="0.2">
      <c r="R83"/>
      <c r="S83" s="2"/>
      <c r="V83" s="2"/>
      <c r="Y83" s="2"/>
      <c r="AB83" s="2"/>
      <c r="AE83" s="2"/>
      <c r="AH83" s="2"/>
      <c r="AK83" s="2"/>
    </row>
    <row r="84" spans="18:37" x14ac:dyDescent="0.2">
      <c r="R84"/>
      <c r="S84" s="2"/>
      <c r="V84" s="2"/>
      <c r="Y84" s="2"/>
      <c r="AB84" s="2"/>
      <c r="AE84" s="2"/>
      <c r="AH84" s="2"/>
      <c r="AK84" s="2"/>
    </row>
    <row r="85" spans="18:37" x14ac:dyDescent="0.2">
      <c r="R85"/>
      <c r="S85" s="2"/>
      <c r="V85" s="2"/>
      <c r="Y85" s="2"/>
      <c r="AB85" s="2"/>
      <c r="AE85" s="2"/>
      <c r="AH85" s="2"/>
      <c r="AK85" s="2"/>
    </row>
    <row r="86" spans="18:37" x14ac:dyDescent="0.2">
      <c r="R86"/>
      <c r="S86" s="2"/>
      <c r="V86" s="2"/>
      <c r="Y86" s="2"/>
      <c r="AB86" s="2"/>
      <c r="AE86" s="2"/>
      <c r="AH86" s="2"/>
      <c r="AK86" s="2"/>
    </row>
    <row r="87" spans="18:37" x14ac:dyDescent="0.2">
      <c r="R87"/>
      <c r="S87" s="2"/>
      <c r="V87" s="2"/>
      <c r="Y87" s="2"/>
      <c r="AB87" s="2"/>
      <c r="AE87" s="2"/>
      <c r="AH87" s="2"/>
      <c r="AK87" s="2"/>
    </row>
    <row r="88" spans="18:37" x14ac:dyDescent="0.2">
      <c r="R88"/>
      <c r="S88" s="2"/>
      <c r="V88" s="2"/>
      <c r="Y88" s="2"/>
      <c r="AB88" s="2"/>
      <c r="AE88" s="2"/>
      <c r="AH88" s="2"/>
      <c r="AK88" s="2"/>
    </row>
    <row r="89" spans="18:37" x14ac:dyDescent="0.2">
      <c r="R89"/>
      <c r="S89" s="2"/>
      <c r="V89" s="2"/>
      <c r="Y89" s="2"/>
      <c r="AB89" s="2"/>
      <c r="AE89" s="2"/>
      <c r="AH89" s="2"/>
      <c r="AK89" s="2"/>
    </row>
    <row r="90" spans="18:37" x14ac:dyDescent="0.2">
      <c r="R90"/>
      <c r="S90" s="2"/>
      <c r="V90" s="2"/>
      <c r="Y90" s="2"/>
      <c r="AB90" s="2"/>
      <c r="AE90" s="2"/>
      <c r="AH90" s="2"/>
      <c r="AK90" s="2"/>
    </row>
    <row r="91" spans="18:37" x14ac:dyDescent="0.2">
      <c r="R91"/>
      <c r="S91" s="2"/>
      <c r="V91" s="2"/>
      <c r="Y91" s="2"/>
      <c r="AB91" s="2"/>
      <c r="AE91" s="2"/>
      <c r="AH91" s="2"/>
      <c r="AK91" s="2"/>
    </row>
    <row r="92" spans="18:37" x14ac:dyDescent="0.2">
      <c r="R92"/>
      <c r="S92" s="2"/>
      <c r="V92" s="2"/>
      <c r="Y92" s="2"/>
      <c r="AB92" s="2"/>
      <c r="AE92" s="2"/>
      <c r="AH92" s="2"/>
      <c r="AK92" s="2"/>
    </row>
    <row r="93" spans="18:37" x14ac:dyDescent="0.2">
      <c r="R93"/>
      <c r="S93" s="2"/>
      <c r="V93" s="2"/>
      <c r="Y93" s="2"/>
      <c r="AB93" s="2"/>
      <c r="AE93" s="2"/>
      <c r="AH93" s="2"/>
      <c r="AK93" s="2"/>
    </row>
    <row r="94" spans="18:37" x14ac:dyDescent="0.2">
      <c r="R94"/>
      <c r="S94" s="2"/>
      <c r="V94" s="2"/>
      <c r="Y94" s="2"/>
      <c r="AB94" s="2"/>
      <c r="AE94" s="2"/>
      <c r="AH94" s="2"/>
      <c r="AK94" s="2"/>
    </row>
    <row r="95" spans="18:37" x14ac:dyDescent="0.2">
      <c r="R95"/>
      <c r="S95" s="2"/>
      <c r="V95" s="2"/>
      <c r="Y95" s="2"/>
      <c r="AB95" s="2"/>
      <c r="AE95" s="2"/>
      <c r="AH95" s="2"/>
      <c r="AK95" s="2"/>
    </row>
    <row r="96" spans="18:37" x14ac:dyDescent="0.2">
      <c r="R96"/>
      <c r="S96" s="2"/>
      <c r="V96" s="2"/>
      <c r="Y96" s="2"/>
      <c r="AB96" s="2"/>
      <c r="AE96" s="2"/>
      <c r="AH96" s="2"/>
      <c r="AK96" s="2"/>
    </row>
    <row r="97" spans="18:37" x14ac:dyDescent="0.2">
      <c r="R97"/>
      <c r="S97" s="2"/>
      <c r="V97" s="2"/>
      <c r="Y97" s="2"/>
      <c r="AB97" s="2"/>
      <c r="AE97" s="2"/>
      <c r="AH97" s="2"/>
      <c r="AK97" s="2"/>
    </row>
    <row r="98" spans="18:37" x14ac:dyDescent="0.2">
      <c r="R98"/>
      <c r="S98" s="2"/>
      <c r="V98" s="2"/>
      <c r="Y98" s="2"/>
      <c r="AB98" s="2"/>
      <c r="AE98" s="2"/>
      <c r="AH98" s="2"/>
      <c r="AK98" s="2"/>
    </row>
    <row r="99" spans="18:37" x14ac:dyDescent="0.2">
      <c r="R99"/>
      <c r="S99" s="2"/>
      <c r="V99" s="2"/>
      <c r="Y99" s="2"/>
      <c r="AB99" s="2"/>
      <c r="AE99" s="2"/>
      <c r="AH99" s="2"/>
      <c r="AK99" s="2"/>
    </row>
  </sheetData>
  <autoFilter ref="B6:Q30" xr:uid="{00000000-0009-0000-0000-000015000000}"/>
  <mergeCells count="7">
    <mergeCell ref="A1:Q1"/>
    <mergeCell ref="A2:Q2"/>
    <mergeCell ref="A3:Q3"/>
    <mergeCell ref="A22:Q22"/>
    <mergeCell ref="A28:Q28"/>
    <mergeCell ref="A5:Q5"/>
    <mergeCell ref="A4:Q4"/>
  </mergeCells>
  <hyperlinks>
    <hyperlink ref="C16" r:id="rId1" xr:uid="{6EFEC899-991C-4BA0-93B3-62BBCCFCCA14}"/>
    <hyperlink ref="C17" r:id="rId2" xr:uid="{832A1818-26FE-4C44-BF88-E67DC0D1AF6E}"/>
    <hyperlink ref="C18" r:id="rId3" xr:uid="{9657DA76-B856-4315-900C-0306A63A00B9}"/>
    <hyperlink ref="C19" r:id="rId4" xr:uid="{16FEA2C4-EE38-442F-A147-D14ED7DCDF24}"/>
    <hyperlink ref="C20" r:id="rId5" xr:uid="{69628294-FC48-4C30-9BFB-2DA2A9E82F43}"/>
    <hyperlink ref="C27" r:id="rId6" xr:uid="{F19918E8-D1DF-4E5C-91A3-263937D101EF}"/>
    <hyperlink ref="C29" r:id="rId7" xr:uid="{EFE3F32C-2A53-4DA3-A7E0-1EABCBB46D00}"/>
    <hyperlink ref="C21" r:id="rId8" xr:uid="{34EEA1F6-1A03-4777-BDE0-FD91025D5154}"/>
    <hyperlink ref="C7" r:id="rId9" xr:uid="{4084CD89-8DED-42E4-9FB7-57519213BD21}"/>
    <hyperlink ref="C8" r:id="rId10" xr:uid="{84465C8D-DCF4-493E-A5B7-AC8349556115}"/>
    <hyperlink ref="C9" r:id="rId11" xr:uid="{7ACF8E58-AF19-4004-B0E2-EB08DF5BAEB8}"/>
    <hyperlink ref="C10" r:id="rId12" xr:uid="{1D69299A-D8FF-4328-8F62-CCC87D7AD8D3}"/>
    <hyperlink ref="C11" r:id="rId13" xr:uid="{A35F9780-0729-43B2-93B1-77A9518021B0}"/>
    <hyperlink ref="C12" r:id="rId14" xr:uid="{72933A5A-A5E7-4695-9A13-5FC550ACC94A}"/>
    <hyperlink ref="C13" r:id="rId15" xr:uid="{DE1552EC-1985-4015-9604-FC37F11B07B6}"/>
    <hyperlink ref="C14" r:id="rId16" xr:uid="{4A423AAB-C7AB-4E3D-B135-6FC15F88A712}"/>
    <hyperlink ref="C15" r:id="rId17" xr:uid="{BA50BA5B-DF1D-4445-880C-15B3170DAD44}"/>
    <hyperlink ref="C23" r:id="rId18" xr:uid="{C15D6D2B-A7B4-40A8-B19F-E5582EF6ED28}"/>
    <hyperlink ref="C24" r:id="rId19" xr:uid="{211DC188-B68F-4523-B7CA-A009CA1483DB}"/>
    <hyperlink ref="C25" r:id="rId20" xr:uid="{8B44C305-E998-4997-AC91-32CD2D2EB7DE}"/>
    <hyperlink ref="C26" r:id="rId21" xr:uid="{DC97BDAD-A636-4E40-AE5C-CD992DBBF956}"/>
  </hyperlinks>
  <printOptions horizontalCentered="1"/>
  <pageMargins left="0.51181102362204722" right="0" top="0.39370078740157483" bottom="0.39370078740157483" header="0" footer="0"/>
  <pageSetup paperSize="5" scale="47" orientation="landscape" horizontalDpi="4294967295" verticalDpi="4294967295" r:id="rId22"/>
  <headerFooter alignWithMargins="0">
    <oddFooter>Página &amp;P de &amp;N</oddFooter>
  </headerFooter>
  <drawing r:id="rId2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6" tint="-0.249977111117893"/>
  </sheetPr>
  <dimension ref="A1:BK129"/>
  <sheetViews>
    <sheetView view="pageBreakPreview" zoomScale="55" zoomScaleNormal="55" zoomScaleSheetLayoutView="5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G73" sqref="CG73"/>
    </sheetView>
  </sheetViews>
  <sheetFormatPr baseColWidth="10" defaultRowHeight="12.75" x14ac:dyDescent="0.2"/>
  <cols>
    <col min="1" max="1" width="20.7109375" customWidth="1"/>
    <col min="2" max="2" width="8.42578125" style="2" customWidth="1"/>
    <col min="3" max="3" width="31.5703125" bestFit="1" customWidth="1"/>
    <col min="4" max="4" width="38" style="4" customWidth="1"/>
    <col min="5" max="5" width="40.42578125" style="4" customWidth="1"/>
    <col min="6" max="6" width="23.42578125" style="1" customWidth="1"/>
    <col min="7" max="7" width="26.5703125" style="1" customWidth="1"/>
    <col min="8" max="8" width="30.85546875" style="1" customWidth="1"/>
    <col min="9" max="9" width="15.140625" style="1" bestFit="1" customWidth="1"/>
    <col min="10" max="10" width="11.7109375" style="1" bestFit="1" customWidth="1"/>
    <col min="11" max="11" width="20.140625" customWidth="1"/>
    <col min="12" max="12" width="26.42578125" style="5" customWidth="1"/>
    <col min="13" max="13" width="13.7109375" style="3" bestFit="1" customWidth="1"/>
    <col min="14" max="14" width="14.5703125" bestFit="1" customWidth="1"/>
    <col min="15" max="15" width="20.42578125" style="1" bestFit="1" customWidth="1"/>
    <col min="16" max="16" width="19.5703125" style="1" customWidth="1"/>
    <col min="17" max="17" width="32.28515625" style="6" customWidth="1"/>
    <col min="18" max="18" width="27.140625" style="6" customWidth="1"/>
    <col min="19" max="19" width="8.7109375" customWidth="1"/>
    <col min="20" max="20" width="13.7109375" customWidth="1"/>
    <col min="21" max="21" width="13.5703125" customWidth="1"/>
    <col min="22" max="22" width="13.140625" customWidth="1"/>
    <col min="23" max="23" width="12" customWidth="1"/>
    <col min="24" max="24" width="13.28515625" customWidth="1"/>
    <col min="25" max="26" width="13.140625" customWidth="1"/>
    <col min="27" max="27" width="13.7109375" customWidth="1"/>
    <col min="28" max="29" width="13.140625" customWidth="1"/>
    <col min="30" max="30" width="13.7109375" customWidth="1"/>
  </cols>
  <sheetData>
    <row r="1" spans="1:63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1"/>
      <c r="S1" s="1"/>
      <c r="T1" s="1"/>
      <c r="U1" s="1"/>
      <c r="W1" s="5"/>
      <c r="X1" s="3"/>
      <c r="Z1" s="1"/>
      <c r="AA1" s="1"/>
      <c r="AB1" s="1"/>
      <c r="AC1" s="1"/>
      <c r="AD1" s="1"/>
      <c r="AE1" s="1"/>
      <c r="AG1" s="5"/>
      <c r="AH1" s="3"/>
      <c r="AJ1" s="1"/>
      <c r="AK1" s="1"/>
      <c r="AL1" s="1"/>
      <c r="AM1" s="1"/>
      <c r="AN1" s="1"/>
      <c r="AO1" s="1"/>
      <c r="AQ1" s="5"/>
      <c r="AR1" s="3"/>
      <c r="AT1" s="1"/>
      <c r="AU1" s="1"/>
      <c r="AV1" s="1"/>
      <c r="AW1" s="1"/>
      <c r="AX1" s="1"/>
      <c r="AY1" s="1"/>
      <c r="BA1" s="5"/>
      <c r="BB1" s="3"/>
      <c r="BD1" s="1"/>
      <c r="BE1" s="1"/>
      <c r="BF1" s="1"/>
      <c r="BG1" s="1"/>
      <c r="BH1" s="1"/>
      <c r="BI1" s="1"/>
      <c r="BK1" s="5"/>
    </row>
    <row r="2" spans="1:63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1"/>
      <c r="S2" s="1"/>
      <c r="T2" s="1"/>
      <c r="U2" s="1"/>
      <c r="W2" s="5"/>
      <c r="X2" s="3"/>
      <c r="Z2" s="1"/>
      <c r="AA2" s="1"/>
      <c r="AB2" s="1"/>
      <c r="AC2" s="1"/>
      <c r="AD2" s="1"/>
      <c r="AE2" s="1"/>
      <c r="AG2" s="5"/>
      <c r="AH2" s="3"/>
      <c r="AJ2" s="1"/>
      <c r="AK2" s="1"/>
      <c r="AL2" s="1"/>
      <c r="AM2" s="1"/>
      <c r="AN2" s="1"/>
      <c r="AO2" s="1"/>
      <c r="AQ2" s="5"/>
      <c r="AR2" s="3"/>
      <c r="AT2" s="1"/>
      <c r="AU2" s="1"/>
      <c r="AV2" s="1"/>
      <c r="AW2" s="1"/>
      <c r="AX2" s="1"/>
      <c r="AY2" s="1"/>
      <c r="BA2" s="5"/>
      <c r="BB2" s="3"/>
      <c r="BD2" s="1"/>
      <c r="BE2" s="1"/>
      <c r="BF2" s="1"/>
      <c r="BG2" s="1"/>
      <c r="BH2" s="1"/>
      <c r="BI2" s="1"/>
      <c r="BK2" s="5"/>
    </row>
    <row r="3" spans="1:63" ht="20.25" x14ac:dyDescent="0.3">
      <c r="A3" s="378" t="s">
        <v>2386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1"/>
      <c r="S3" s="1"/>
      <c r="T3" s="1"/>
      <c r="U3" s="1"/>
      <c r="W3" s="5"/>
      <c r="X3" s="3"/>
      <c r="Z3" s="1"/>
      <c r="AA3" s="1"/>
      <c r="AB3" s="1"/>
      <c r="AC3" s="1"/>
      <c r="AD3" s="1"/>
      <c r="AE3" s="1"/>
      <c r="AG3" s="5"/>
      <c r="AH3" s="3"/>
      <c r="AJ3" s="1"/>
      <c r="AK3" s="1"/>
      <c r="AL3" s="1"/>
      <c r="AM3" s="1"/>
      <c r="AN3" s="1"/>
      <c r="AO3" s="1"/>
      <c r="AQ3" s="5"/>
      <c r="AR3" s="3"/>
      <c r="AT3" s="1"/>
      <c r="AU3" s="1"/>
      <c r="AV3" s="1"/>
      <c r="AW3" s="1"/>
      <c r="AX3" s="1"/>
      <c r="AY3" s="1"/>
      <c r="BA3" s="5"/>
      <c r="BB3" s="3"/>
      <c r="BD3" s="1"/>
      <c r="BE3" s="1"/>
      <c r="BF3" s="1"/>
      <c r="BG3" s="1"/>
      <c r="BH3" s="1"/>
      <c r="BI3" s="1"/>
      <c r="BK3" s="5"/>
    </row>
    <row r="4" spans="1:63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1"/>
      <c r="S4" s="1"/>
      <c r="T4" s="1"/>
      <c r="U4" s="1"/>
      <c r="W4" s="5"/>
      <c r="X4" s="3"/>
      <c r="Z4" s="1"/>
      <c r="AA4" s="1"/>
      <c r="AB4" s="1"/>
      <c r="AC4" s="1"/>
      <c r="AD4" s="1"/>
      <c r="AE4" s="1"/>
      <c r="AG4" s="5"/>
      <c r="AH4" s="3"/>
      <c r="AJ4" s="1"/>
      <c r="AK4" s="1"/>
      <c r="AL4" s="1"/>
      <c r="AM4" s="1"/>
      <c r="AN4" s="1"/>
      <c r="AO4" s="1"/>
      <c r="AQ4" s="5"/>
      <c r="AR4" s="3"/>
      <c r="AT4" s="1"/>
      <c r="AU4" s="1"/>
      <c r="AV4" s="1"/>
      <c r="AW4" s="1"/>
      <c r="AX4" s="1"/>
      <c r="AY4" s="1"/>
      <c r="BA4" s="5"/>
      <c r="BB4" s="3"/>
      <c r="BD4" s="1"/>
      <c r="BE4" s="1"/>
      <c r="BF4" s="1"/>
      <c r="BG4" s="1"/>
      <c r="BH4" s="1"/>
      <c r="BI4" s="1"/>
      <c r="BK4" s="5"/>
    </row>
    <row r="5" spans="1:63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1"/>
      <c r="S5" s="1"/>
      <c r="T5" s="1"/>
      <c r="U5" s="1"/>
      <c r="V5"/>
      <c r="W5" s="5"/>
      <c r="X5" s="3"/>
      <c r="Y5"/>
      <c r="Z5" s="1"/>
      <c r="AA5" s="1"/>
      <c r="AB5" s="1"/>
      <c r="AC5" s="1"/>
      <c r="AD5" s="1"/>
      <c r="AE5" s="1"/>
      <c r="AF5"/>
      <c r="AG5" s="5"/>
      <c r="AH5" s="3"/>
      <c r="AI5"/>
      <c r="AJ5" s="1"/>
      <c r="AK5" s="1"/>
      <c r="AL5" s="1"/>
      <c r="AM5" s="1"/>
      <c r="AN5" s="1"/>
      <c r="AO5" s="1"/>
      <c r="AP5"/>
      <c r="AQ5" s="5"/>
      <c r="AR5" s="3"/>
      <c r="AS5"/>
      <c r="AT5" s="1"/>
      <c r="AU5" s="1"/>
      <c r="AV5" s="1"/>
      <c r="AW5" s="1"/>
      <c r="AX5" s="1"/>
      <c r="AY5" s="1"/>
      <c r="AZ5"/>
      <c r="BA5" s="5"/>
      <c r="BB5" s="3"/>
      <c r="BC5"/>
      <c r="BD5" s="1"/>
      <c r="BE5" s="1"/>
      <c r="BF5" s="1"/>
      <c r="BG5" s="1"/>
      <c r="BH5" s="1"/>
      <c r="BI5" s="1"/>
      <c r="BJ5"/>
      <c r="BK5" s="5"/>
    </row>
    <row r="6" spans="1:63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1"/>
      <c r="S6" s="1"/>
      <c r="T6" s="1"/>
      <c r="U6" s="1"/>
      <c r="W6" s="5"/>
      <c r="X6" s="3"/>
      <c r="Z6" s="1"/>
      <c r="AA6" s="1"/>
      <c r="AB6" s="1"/>
      <c r="AC6" s="1"/>
      <c r="AD6" s="1"/>
      <c r="AE6" s="1"/>
      <c r="AG6" s="5"/>
      <c r="AH6" s="3"/>
      <c r="AJ6" s="1"/>
      <c r="AK6" s="1"/>
      <c r="AL6" s="1"/>
      <c r="AM6" s="1"/>
      <c r="AN6" s="1"/>
      <c r="AO6" s="1"/>
      <c r="AQ6" s="5"/>
      <c r="AR6" s="3"/>
      <c r="AT6" s="1"/>
      <c r="AU6" s="1"/>
      <c r="AV6" s="1"/>
      <c r="AW6" s="1"/>
      <c r="AX6" s="1"/>
      <c r="AY6" s="1"/>
      <c r="BA6" s="5"/>
      <c r="BB6" s="3"/>
      <c r="BD6" s="1"/>
      <c r="BE6" s="1"/>
      <c r="BF6" s="1"/>
      <c r="BG6" s="1"/>
      <c r="BH6" s="1"/>
      <c r="BI6" s="1"/>
      <c r="BK6" s="5"/>
    </row>
    <row r="7" spans="1:63" ht="92.25" customHeight="1" x14ac:dyDescent="0.2">
      <c r="A7" s="110">
        <v>5111</v>
      </c>
      <c r="B7" s="111">
        <v>1</v>
      </c>
      <c r="C7" s="153" t="s">
        <v>1294</v>
      </c>
      <c r="D7" s="110" t="s">
        <v>448</v>
      </c>
      <c r="E7" s="110" t="s">
        <v>2345</v>
      </c>
      <c r="F7" s="110" t="s">
        <v>63</v>
      </c>
      <c r="G7" s="110"/>
      <c r="H7" s="110"/>
      <c r="I7" s="110" t="s">
        <v>196</v>
      </c>
      <c r="J7" s="110">
        <v>0</v>
      </c>
      <c r="K7" s="110">
        <v>0</v>
      </c>
      <c r="L7" s="110"/>
      <c r="M7" s="113"/>
      <c r="N7" s="112">
        <v>35795</v>
      </c>
      <c r="O7" s="115">
        <v>846</v>
      </c>
      <c r="P7" s="110" t="s">
        <v>363</v>
      </c>
      <c r="Q7" s="110" t="s">
        <v>3435</v>
      </c>
      <c r="R7" s="1"/>
      <c r="S7" s="1"/>
      <c r="T7" s="1"/>
      <c r="U7" s="1"/>
      <c r="W7" s="5"/>
      <c r="X7" s="3"/>
      <c r="Z7" s="1"/>
      <c r="AA7" s="1"/>
      <c r="AB7" s="1"/>
      <c r="AC7" s="1"/>
      <c r="AD7" s="1"/>
      <c r="AE7" s="1"/>
      <c r="AG7" s="5"/>
      <c r="AH7" s="3"/>
      <c r="AJ7" s="1"/>
      <c r="AK7" s="1"/>
      <c r="AL7" s="1"/>
      <c r="AM7" s="1"/>
      <c r="AN7" s="1"/>
      <c r="AO7" s="1"/>
      <c r="AQ7" s="5"/>
      <c r="AR7" s="3"/>
      <c r="AT7" s="1"/>
      <c r="AU7" s="1"/>
      <c r="AV7" s="1"/>
      <c r="AW7" s="1"/>
      <c r="AX7" s="1"/>
      <c r="AY7" s="1"/>
      <c r="BA7" s="5"/>
      <c r="BB7" s="3"/>
      <c r="BD7" s="1"/>
      <c r="BE7" s="1"/>
      <c r="BF7" s="1"/>
      <c r="BG7" s="1"/>
      <c r="BH7" s="1"/>
      <c r="BI7" s="1"/>
      <c r="BK7" s="5"/>
    </row>
    <row r="8" spans="1:63" ht="42.75" x14ac:dyDescent="0.2">
      <c r="A8" s="110">
        <v>5111</v>
      </c>
      <c r="B8" s="111">
        <v>2</v>
      </c>
      <c r="C8" s="153" t="s">
        <v>1295</v>
      </c>
      <c r="D8" s="110" t="s">
        <v>310</v>
      </c>
      <c r="E8" s="110" t="s">
        <v>2345</v>
      </c>
      <c r="F8" s="110" t="s">
        <v>418</v>
      </c>
      <c r="G8" s="110" t="s">
        <v>599</v>
      </c>
      <c r="H8" s="110"/>
      <c r="I8" s="110" t="s">
        <v>92</v>
      </c>
      <c r="J8" s="110">
        <v>0</v>
      </c>
      <c r="K8" s="110">
        <v>0</v>
      </c>
      <c r="L8" s="110"/>
      <c r="M8" s="113"/>
      <c r="N8" s="112">
        <v>36891</v>
      </c>
      <c r="O8" s="115">
        <v>408.25</v>
      </c>
      <c r="P8" s="110" t="s">
        <v>2158</v>
      </c>
      <c r="Q8" s="110" t="s">
        <v>3434</v>
      </c>
      <c r="R8" s="1"/>
      <c r="S8" s="1"/>
      <c r="T8" s="1"/>
      <c r="U8" s="1"/>
      <c r="W8" s="5"/>
      <c r="X8" s="3"/>
      <c r="Z8" s="1"/>
      <c r="AA8" s="1"/>
      <c r="AB8" s="1"/>
      <c r="AC8" s="1"/>
      <c r="AD8" s="1"/>
      <c r="AE8" s="1"/>
      <c r="AG8" s="5"/>
      <c r="AH8" s="3"/>
      <c r="AJ8" s="1"/>
      <c r="AK8" s="1"/>
      <c r="AL8" s="1"/>
      <c r="AM8" s="1"/>
      <c r="AN8" s="1"/>
      <c r="AO8" s="1"/>
      <c r="AQ8" s="5"/>
      <c r="AR8" s="3"/>
      <c r="AT8" s="1"/>
      <c r="AU8" s="1"/>
      <c r="AV8" s="1"/>
      <c r="AW8" s="1"/>
      <c r="AX8" s="1"/>
      <c r="AY8" s="1"/>
      <c r="BA8" s="5"/>
      <c r="BB8" s="3"/>
      <c r="BD8" s="1"/>
      <c r="BE8" s="1"/>
      <c r="BF8" s="1"/>
      <c r="BG8" s="1"/>
      <c r="BH8" s="1"/>
      <c r="BI8" s="1"/>
      <c r="BK8" s="5"/>
    </row>
    <row r="9" spans="1:63" ht="71.25" x14ac:dyDescent="0.2">
      <c r="A9" s="110">
        <v>5411</v>
      </c>
      <c r="B9" s="111">
        <v>3</v>
      </c>
      <c r="C9" s="153" t="s">
        <v>1994</v>
      </c>
      <c r="D9" s="110" t="s">
        <v>785</v>
      </c>
      <c r="E9" s="110" t="s">
        <v>2345</v>
      </c>
      <c r="F9" s="110" t="s">
        <v>566</v>
      </c>
      <c r="G9" s="110">
        <v>2002</v>
      </c>
      <c r="H9" s="110" t="s">
        <v>1766</v>
      </c>
      <c r="I9" s="110" t="s">
        <v>222</v>
      </c>
      <c r="J9" s="110">
        <v>825</v>
      </c>
      <c r="K9" s="110">
        <v>175</v>
      </c>
      <c r="L9" s="110" t="s">
        <v>664</v>
      </c>
      <c r="M9" s="113" t="s">
        <v>2316</v>
      </c>
      <c r="N9" s="112">
        <v>37239</v>
      </c>
      <c r="O9" s="115">
        <v>116200</v>
      </c>
      <c r="P9" s="110" t="s">
        <v>363</v>
      </c>
      <c r="Q9" s="110" t="s">
        <v>5181</v>
      </c>
      <c r="R9" s="1"/>
      <c r="S9" s="1"/>
      <c r="T9" s="1"/>
      <c r="U9" s="1"/>
      <c r="W9" s="5"/>
      <c r="X9" s="3"/>
      <c r="Z9" s="1"/>
      <c r="AA9" s="1"/>
      <c r="AB9" s="1"/>
      <c r="AC9" s="1"/>
      <c r="AD9" s="1"/>
      <c r="AE9" s="1"/>
      <c r="AG9" s="5"/>
      <c r="AH9" s="3"/>
      <c r="AJ9" s="1"/>
      <c r="AK9" s="1"/>
      <c r="AL9" s="1"/>
      <c r="AM9" s="1"/>
      <c r="AN9" s="1"/>
      <c r="AO9" s="1"/>
      <c r="AQ9" s="5"/>
      <c r="AR9" s="3"/>
      <c r="AT9" s="1"/>
      <c r="AU9" s="1"/>
      <c r="AV9" s="1"/>
      <c r="AW9" s="1"/>
      <c r="AX9" s="1"/>
      <c r="AY9" s="1"/>
      <c r="BA9" s="5"/>
      <c r="BB9" s="3"/>
      <c r="BD9" s="1"/>
      <c r="BE9" s="1"/>
      <c r="BF9" s="1"/>
      <c r="BG9" s="1"/>
      <c r="BH9" s="1"/>
      <c r="BI9" s="1"/>
      <c r="BK9" s="5"/>
    </row>
    <row r="10" spans="1:63" ht="71.25" x14ac:dyDescent="0.2">
      <c r="A10" s="110">
        <v>5421</v>
      </c>
      <c r="B10" s="111">
        <v>4</v>
      </c>
      <c r="C10" s="153" t="s">
        <v>1292</v>
      </c>
      <c r="D10" s="110" t="s">
        <v>5024</v>
      </c>
      <c r="E10" s="110" t="s">
        <v>2345</v>
      </c>
      <c r="F10" s="110"/>
      <c r="G10" s="110"/>
      <c r="H10" s="110"/>
      <c r="I10" s="110" t="s">
        <v>812</v>
      </c>
      <c r="J10" s="110">
        <v>2740</v>
      </c>
      <c r="K10" s="110">
        <v>3286</v>
      </c>
      <c r="L10" s="110" t="s">
        <v>1977</v>
      </c>
      <c r="M10" s="113" t="s">
        <v>2317</v>
      </c>
      <c r="N10" s="112">
        <v>39552</v>
      </c>
      <c r="O10" s="115">
        <v>3576.5</v>
      </c>
      <c r="P10" s="110" t="s">
        <v>363</v>
      </c>
      <c r="Q10" s="110" t="s">
        <v>3817</v>
      </c>
      <c r="R10" s="1"/>
      <c r="S10" s="1"/>
      <c r="T10" s="1"/>
      <c r="U10" s="1"/>
      <c r="W10" s="5"/>
      <c r="X10" s="3"/>
      <c r="Z10" s="1"/>
      <c r="AA10" s="1"/>
      <c r="AB10" s="1"/>
      <c r="AC10" s="1"/>
      <c r="AD10" s="1"/>
      <c r="AE10" s="1"/>
      <c r="AG10" s="5"/>
      <c r="AH10" s="3"/>
      <c r="AJ10" s="1"/>
      <c r="AK10" s="1"/>
      <c r="AL10" s="1"/>
      <c r="AM10" s="1"/>
      <c r="AN10" s="1"/>
      <c r="AO10" s="1"/>
      <c r="AQ10" s="5"/>
      <c r="AR10" s="3"/>
      <c r="AT10" s="1"/>
      <c r="AU10" s="1"/>
      <c r="AV10" s="1"/>
      <c r="AW10" s="1"/>
      <c r="AX10" s="1"/>
      <c r="AY10" s="1"/>
      <c r="BA10" s="5"/>
      <c r="BB10" s="3"/>
      <c r="BD10" s="1"/>
      <c r="BE10" s="1"/>
      <c r="BF10" s="1"/>
      <c r="BG10" s="1"/>
      <c r="BH10" s="1"/>
      <c r="BI10" s="1"/>
      <c r="BK10" s="5"/>
    </row>
    <row r="11" spans="1:63" ht="85.5" x14ac:dyDescent="0.2">
      <c r="A11" s="110">
        <v>5421</v>
      </c>
      <c r="B11" s="111">
        <v>5</v>
      </c>
      <c r="C11" s="153" t="s">
        <v>1293</v>
      </c>
      <c r="D11" s="110" t="s">
        <v>5024</v>
      </c>
      <c r="E11" s="110" t="s">
        <v>2345</v>
      </c>
      <c r="F11" s="110"/>
      <c r="G11" s="110"/>
      <c r="H11" s="110"/>
      <c r="I11" s="110" t="s">
        <v>187</v>
      </c>
      <c r="J11" s="110">
        <v>2740</v>
      </c>
      <c r="K11" s="110">
        <v>3286</v>
      </c>
      <c r="L11" s="110" t="s">
        <v>1977</v>
      </c>
      <c r="M11" s="113" t="s">
        <v>2317</v>
      </c>
      <c r="N11" s="112">
        <v>39552</v>
      </c>
      <c r="O11" s="115">
        <v>3576.5</v>
      </c>
      <c r="P11" s="110" t="s">
        <v>363</v>
      </c>
      <c r="Q11" s="110" t="s">
        <v>3508</v>
      </c>
      <c r="R11" s="1"/>
      <c r="S11" s="1"/>
      <c r="T11" s="1"/>
      <c r="U11" s="1"/>
      <c r="W11" s="5"/>
      <c r="X11" s="3"/>
      <c r="Z11" s="1"/>
      <c r="AA11" s="1"/>
      <c r="AB11" s="1"/>
      <c r="AC11" s="1"/>
      <c r="AD11" s="1"/>
      <c r="AE11" s="1"/>
      <c r="AG11" s="5"/>
      <c r="AH11" s="3"/>
      <c r="AJ11" s="1"/>
      <c r="AK11" s="1"/>
      <c r="AL11" s="1"/>
      <c r="AM11" s="1"/>
      <c r="AN11" s="1"/>
      <c r="AO11" s="1"/>
      <c r="AQ11" s="5"/>
      <c r="AR11" s="3"/>
      <c r="AT11" s="1"/>
      <c r="AU11" s="1"/>
      <c r="AV11" s="1"/>
      <c r="AW11" s="1"/>
      <c r="AX11" s="1"/>
      <c r="AY11" s="1"/>
      <c r="BA11" s="5"/>
      <c r="BB11" s="3"/>
      <c r="BD11" s="1"/>
      <c r="BE11" s="1"/>
      <c r="BF11" s="1"/>
      <c r="BG11" s="1"/>
      <c r="BH11" s="1"/>
      <c r="BI11" s="1"/>
      <c r="BK11" s="5"/>
    </row>
    <row r="12" spans="1:63" ht="42.75" x14ac:dyDescent="0.2">
      <c r="A12" s="110">
        <v>5111</v>
      </c>
      <c r="B12" s="111">
        <v>6</v>
      </c>
      <c r="C12" s="153" t="s">
        <v>1716</v>
      </c>
      <c r="D12" s="110" t="s">
        <v>412</v>
      </c>
      <c r="E12" s="110" t="s">
        <v>2345</v>
      </c>
      <c r="F12" s="110"/>
      <c r="G12" s="110"/>
      <c r="H12" s="110"/>
      <c r="I12" s="110" t="s">
        <v>2</v>
      </c>
      <c r="J12" s="110">
        <v>7726</v>
      </c>
      <c r="K12" s="110">
        <v>4578</v>
      </c>
      <c r="L12" s="110" t="s">
        <v>413</v>
      </c>
      <c r="M12" s="113" t="s">
        <v>2012</v>
      </c>
      <c r="N12" s="112">
        <v>39755</v>
      </c>
      <c r="O12" s="115">
        <v>7728</v>
      </c>
      <c r="P12" s="110" t="s">
        <v>242</v>
      </c>
      <c r="Q12" s="110" t="s">
        <v>3435</v>
      </c>
      <c r="R12" s="1"/>
      <c r="S12" s="1"/>
      <c r="T12" s="1"/>
      <c r="U12" s="1"/>
      <c r="W12" s="5"/>
      <c r="X12" s="3"/>
      <c r="Z12" s="1"/>
      <c r="AA12" s="1"/>
      <c r="AB12" s="1"/>
      <c r="AC12" s="1"/>
      <c r="AD12" s="1"/>
      <c r="AE12" s="1"/>
      <c r="AG12" s="5"/>
      <c r="AH12" s="3"/>
      <c r="AJ12" s="1"/>
      <c r="AK12" s="1"/>
      <c r="AL12" s="1"/>
      <c r="AM12" s="1"/>
      <c r="AN12" s="1"/>
      <c r="AO12" s="1"/>
      <c r="AQ12" s="5"/>
      <c r="AR12" s="3"/>
      <c r="AT12" s="1"/>
      <c r="AU12" s="1"/>
      <c r="AV12" s="1"/>
      <c r="AW12" s="1"/>
      <c r="AX12" s="1"/>
      <c r="AY12" s="1"/>
      <c r="BA12" s="5"/>
      <c r="BB12" s="3"/>
      <c r="BD12" s="1"/>
      <c r="BE12" s="1"/>
      <c r="BF12" s="1"/>
      <c r="BG12" s="1"/>
      <c r="BH12" s="1"/>
      <c r="BI12" s="1"/>
      <c r="BK12" s="5"/>
    </row>
    <row r="13" spans="1:63" ht="57" x14ac:dyDescent="0.2">
      <c r="A13" s="110">
        <v>5671</v>
      </c>
      <c r="B13" s="111">
        <v>7</v>
      </c>
      <c r="C13" s="153" t="s">
        <v>1717</v>
      </c>
      <c r="D13" s="110" t="s">
        <v>525</v>
      </c>
      <c r="E13" s="110" t="s">
        <v>2346</v>
      </c>
      <c r="F13" s="110" t="s">
        <v>526</v>
      </c>
      <c r="G13" s="110" t="s">
        <v>527</v>
      </c>
      <c r="H13" s="110"/>
      <c r="I13" s="110" t="s">
        <v>681</v>
      </c>
      <c r="J13" s="110">
        <v>8615</v>
      </c>
      <c r="K13" s="110">
        <v>2315</v>
      </c>
      <c r="L13" s="110" t="s">
        <v>229</v>
      </c>
      <c r="M13" s="113" t="s">
        <v>2319</v>
      </c>
      <c r="N13" s="112">
        <v>39793</v>
      </c>
      <c r="O13" s="115">
        <v>35000</v>
      </c>
      <c r="P13" s="110" t="s">
        <v>2158</v>
      </c>
      <c r="Q13" s="110" t="s">
        <v>3509</v>
      </c>
      <c r="R13" s="1"/>
      <c r="S13" s="1"/>
      <c r="T13" s="1"/>
      <c r="U13" s="1"/>
      <c r="W13" s="5"/>
      <c r="X13" s="3"/>
      <c r="Z13" s="1"/>
      <c r="AA13" s="1"/>
      <c r="AB13" s="1"/>
      <c r="AC13" s="1"/>
      <c r="AD13" s="1"/>
      <c r="AE13" s="1"/>
      <c r="AG13" s="5"/>
      <c r="AH13" s="3"/>
      <c r="AJ13" s="1"/>
      <c r="AK13" s="1"/>
      <c r="AL13" s="1"/>
      <c r="AM13" s="1"/>
      <c r="AN13" s="1"/>
      <c r="AO13" s="1"/>
      <c r="AQ13" s="5"/>
      <c r="AR13" s="3"/>
      <c r="AT13" s="1"/>
      <c r="AU13" s="1"/>
      <c r="AV13" s="1"/>
      <c r="AW13" s="1"/>
      <c r="AX13" s="1"/>
      <c r="AY13" s="1"/>
      <c r="BA13" s="5"/>
      <c r="BB13" s="3"/>
      <c r="BD13" s="1"/>
      <c r="BE13" s="1"/>
      <c r="BF13" s="1"/>
      <c r="BG13" s="1"/>
      <c r="BH13" s="1"/>
      <c r="BI13" s="1"/>
      <c r="BK13" s="5"/>
    </row>
    <row r="14" spans="1:63" s="137" customFormat="1" ht="57" x14ac:dyDescent="0.2">
      <c r="A14" s="110">
        <v>5641</v>
      </c>
      <c r="B14" s="111">
        <v>8</v>
      </c>
      <c r="C14" s="153" t="s">
        <v>4932</v>
      </c>
      <c r="D14" s="110" t="s">
        <v>4933</v>
      </c>
      <c r="E14" s="110" t="s">
        <v>2346</v>
      </c>
      <c r="F14" s="110" t="s">
        <v>713</v>
      </c>
      <c r="G14" s="110" t="s">
        <v>4934</v>
      </c>
      <c r="H14" s="110" t="s">
        <v>4935</v>
      </c>
      <c r="I14" s="110" t="s">
        <v>583</v>
      </c>
      <c r="J14" s="110">
        <v>483</v>
      </c>
      <c r="K14" s="110"/>
      <c r="L14" s="110" t="s">
        <v>709</v>
      </c>
      <c r="M14" s="113" t="s">
        <v>4936</v>
      </c>
      <c r="N14" s="112">
        <v>40493</v>
      </c>
      <c r="O14" s="115">
        <v>5890</v>
      </c>
      <c r="P14" s="110" t="s">
        <v>4283</v>
      </c>
      <c r="Q14" s="110" t="s">
        <v>4937</v>
      </c>
      <c r="R14" s="1"/>
      <c r="S14" s="1"/>
      <c r="T14" s="1"/>
      <c r="U14" s="1"/>
      <c r="V14"/>
      <c r="W14" s="5"/>
      <c r="X14" s="3"/>
      <c r="Y14"/>
      <c r="Z14" s="1"/>
      <c r="AA14" s="1"/>
      <c r="AB14" s="1"/>
      <c r="AC14" s="1"/>
      <c r="AD14" s="1"/>
      <c r="AE14" s="1"/>
      <c r="AF14"/>
      <c r="AG14" s="5"/>
      <c r="AH14" s="3"/>
      <c r="AI14"/>
      <c r="AJ14" s="1"/>
      <c r="AK14" s="1"/>
      <c r="AL14" s="1"/>
      <c r="AM14" s="1"/>
      <c r="AN14" s="1"/>
      <c r="AO14" s="1"/>
      <c r="AP14"/>
      <c r="AQ14" s="5"/>
      <c r="AR14" s="3"/>
      <c r="AS14"/>
      <c r="AT14" s="1"/>
      <c r="AU14" s="1"/>
      <c r="AV14" s="1"/>
      <c r="AW14" s="1"/>
      <c r="AX14" s="1"/>
      <c r="AY14" s="1"/>
      <c r="AZ14"/>
      <c r="BA14" s="5"/>
      <c r="BB14" s="3"/>
      <c r="BC14"/>
      <c r="BD14" s="1"/>
      <c r="BE14" s="1"/>
      <c r="BF14" s="1"/>
      <c r="BG14" s="1"/>
      <c r="BH14" s="1"/>
      <c r="BI14" s="1"/>
      <c r="BJ14"/>
      <c r="BK14" s="5"/>
    </row>
    <row r="15" spans="1:63" ht="42.75" x14ac:dyDescent="0.2">
      <c r="A15" s="110">
        <v>56401</v>
      </c>
      <c r="B15" s="111">
        <v>9</v>
      </c>
      <c r="C15" s="153" t="s">
        <v>4938</v>
      </c>
      <c r="D15" s="110" t="s">
        <v>4939</v>
      </c>
      <c r="E15" s="110" t="s">
        <v>2345</v>
      </c>
      <c r="F15" s="110" t="s">
        <v>4940</v>
      </c>
      <c r="G15" s="110" t="s">
        <v>4941</v>
      </c>
      <c r="H15" s="110">
        <v>95743010542</v>
      </c>
      <c r="I15" s="110" t="s">
        <v>583</v>
      </c>
      <c r="J15" s="110">
        <v>2122</v>
      </c>
      <c r="K15" s="110">
        <v>1718</v>
      </c>
      <c r="L15" s="110" t="s">
        <v>772</v>
      </c>
      <c r="M15" s="113" t="s">
        <v>4942</v>
      </c>
      <c r="N15" s="112">
        <v>40665</v>
      </c>
      <c r="O15" s="115">
        <v>6899.6</v>
      </c>
      <c r="P15" s="110" t="s">
        <v>2158</v>
      </c>
      <c r="Q15" s="110" t="s">
        <v>4170</v>
      </c>
      <c r="R15" s="1"/>
      <c r="S15" s="1"/>
      <c r="T15" s="1"/>
      <c r="U15" s="1"/>
      <c r="W15" s="5"/>
      <c r="X15" s="3"/>
      <c r="Z15" s="1"/>
      <c r="AA15" s="1"/>
      <c r="AB15" s="1"/>
      <c r="AC15" s="1"/>
      <c r="AD15" s="1"/>
      <c r="AE15" s="1"/>
      <c r="AG15" s="5"/>
      <c r="AH15" s="3"/>
      <c r="AJ15" s="1"/>
      <c r="AK15" s="1"/>
      <c r="AL15" s="1"/>
      <c r="AM15" s="1"/>
      <c r="AN15" s="1"/>
      <c r="AO15" s="1"/>
      <c r="AQ15" s="5"/>
      <c r="AR15" s="3"/>
      <c r="AT15" s="1"/>
      <c r="AU15" s="1"/>
      <c r="AV15" s="1"/>
      <c r="AW15" s="1"/>
      <c r="AX15" s="1"/>
      <c r="AY15" s="1"/>
      <c r="BA15" s="5"/>
      <c r="BB15" s="3"/>
      <c r="BD15" s="1"/>
      <c r="BE15" s="1"/>
      <c r="BF15" s="1"/>
      <c r="BG15" s="1"/>
      <c r="BH15" s="1"/>
      <c r="BI15" s="1"/>
      <c r="BK15" s="5"/>
    </row>
    <row r="16" spans="1:63" ht="42.75" x14ac:dyDescent="0.2">
      <c r="A16" s="110">
        <v>5641</v>
      </c>
      <c r="B16" s="111">
        <v>10</v>
      </c>
      <c r="C16" s="153" t="s">
        <v>1784</v>
      </c>
      <c r="D16" s="110" t="s">
        <v>1749</v>
      </c>
      <c r="E16" s="110" t="s">
        <v>2346</v>
      </c>
      <c r="F16" s="110" t="s">
        <v>713</v>
      </c>
      <c r="G16" s="110" t="s">
        <v>1755</v>
      </c>
      <c r="H16" s="110"/>
      <c r="I16" s="110" t="s">
        <v>583</v>
      </c>
      <c r="J16" s="110">
        <v>1240</v>
      </c>
      <c r="K16" s="110">
        <v>1189</v>
      </c>
      <c r="L16" s="110" t="s">
        <v>709</v>
      </c>
      <c r="M16" s="113" t="s">
        <v>2318</v>
      </c>
      <c r="N16" s="112">
        <v>40988</v>
      </c>
      <c r="O16" s="115">
        <v>4549</v>
      </c>
      <c r="P16" s="110" t="s">
        <v>2158</v>
      </c>
      <c r="Q16" s="110" t="s">
        <v>3434</v>
      </c>
      <c r="R16" s="1"/>
      <c r="S16" s="1"/>
      <c r="T16" s="1"/>
      <c r="U16" s="1"/>
      <c r="W16" s="5"/>
      <c r="X16" s="3"/>
      <c r="Z16" s="1"/>
      <c r="AA16" s="1"/>
      <c r="AB16" s="1"/>
      <c r="AC16" s="1"/>
      <c r="AD16" s="1"/>
      <c r="AE16" s="1"/>
      <c r="AG16" s="5"/>
      <c r="AH16" s="3"/>
      <c r="AJ16" s="1"/>
      <c r="AK16" s="1"/>
      <c r="AL16" s="1"/>
      <c r="AM16" s="1"/>
      <c r="AN16" s="1"/>
      <c r="AO16" s="1"/>
      <c r="AQ16" s="5"/>
      <c r="AR16" s="3"/>
      <c r="AT16" s="1"/>
      <c r="AU16" s="1"/>
      <c r="AV16" s="1"/>
      <c r="AW16" s="1"/>
      <c r="AX16" s="1"/>
      <c r="AY16" s="1"/>
      <c r="BA16" s="5"/>
      <c r="BB16" s="3"/>
      <c r="BD16" s="1"/>
      <c r="BE16" s="1"/>
      <c r="BF16" s="1"/>
      <c r="BG16" s="1"/>
      <c r="BH16" s="1"/>
      <c r="BI16" s="1"/>
      <c r="BK16" s="5"/>
    </row>
    <row r="17" spans="1:63" ht="71.25" x14ac:dyDescent="0.2">
      <c r="A17" s="110">
        <v>5411</v>
      </c>
      <c r="B17" s="111">
        <v>11</v>
      </c>
      <c r="C17" s="153" t="s">
        <v>1783</v>
      </c>
      <c r="D17" s="110" t="s">
        <v>1781</v>
      </c>
      <c r="E17" s="110" t="s">
        <v>2349</v>
      </c>
      <c r="F17" s="110" t="s">
        <v>1979</v>
      </c>
      <c r="G17" s="110">
        <v>2012</v>
      </c>
      <c r="H17" s="110" t="s">
        <v>1782</v>
      </c>
      <c r="I17" s="110" t="s">
        <v>583</v>
      </c>
      <c r="J17" s="110">
        <v>3524</v>
      </c>
      <c r="K17" s="110">
        <v>352427</v>
      </c>
      <c r="L17" s="110" t="s">
        <v>1780</v>
      </c>
      <c r="M17" s="113" t="s">
        <v>1978</v>
      </c>
      <c r="N17" s="112">
        <v>41092</v>
      </c>
      <c r="O17" s="115">
        <v>650000.19999999995</v>
      </c>
      <c r="P17" s="110" t="s">
        <v>242</v>
      </c>
      <c r="Q17" s="110" t="s">
        <v>5176</v>
      </c>
      <c r="R17" s="1"/>
      <c r="S17" s="1"/>
      <c r="T17" s="1"/>
      <c r="U17" s="1"/>
      <c r="W17" s="5"/>
      <c r="X17" s="3"/>
      <c r="Z17" s="1"/>
      <c r="AA17" s="1"/>
      <c r="AB17" s="1"/>
      <c r="AC17" s="1"/>
      <c r="AD17" s="1"/>
      <c r="AE17" s="1"/>
      <c r="AG17" s="5"/>
      <c r="AH17" s="3"/>
      <c r="AJ17" s="1"/>
      <c r="AK17" s="1"/>
      <c r="AL17" s="1"/>
      <c r="AM17" s="1"/>
      <c r="AN17" s="1"/>
      <c r="AO17" s="1"/>
      <c r="AQ17" s="5"/>
      <c r="AR17" s="3"/>
      <c r="AT17" s="1"/>
      <c r="AU17" s="1"/>
      <c r="AV17" s="1"/>
      <c r="AW17" s="1"/>
      <c r="AX17" s="1"/>
      <c r="AY17" s="1"/>
      <c r="BA17" s="5"/>
      <c r="BB17" s="3"/>
      <c r="BD17" s="1"/>
      <c r="BE17" s="1"/>
      <c r="BF17" s="1"/>
      <c r="BG17" s="1"/>
      <c r="BH17" s="1"/>
      <c r="BI17" s="1"/>
      <c r="BK17" s="5"/>
    </row>
    <row r="18" spans="1:63" ht="71.25" x14ac:dyDescent="0.2">
      <c r="A18" s="110">
        <v>5411</v>
      </c>
      <c r="B18" s="111">
        <v>12</v>
      </c>
      <c r="C18" s="153" t="s">
        <v>5025</v>
      </c>
      <c r="D18" s="110" t="s">
        <v>1959</v>
      </c>
      <c r="E18" s="110" t="s">
        <v>2347</v>
      </c>
      <c r="F18" s="110" t="s">
        <v>1960</v>
      </c>
      <c r="G18" s="110">
        <v>2014</v>
      </c>
      <c r="H18" s="110" t="s">
        <v>1961</v>
      </c>
      <c r="I18" s="110" t="s">
        <v>583</v>
      </c>
      <c r="J18" s="110">
        <v>4830</v>
      </c>
      <c r="K18" s="110">
        <v>9185</v>
      </c>
      <c r="L18" s="110" t="s">
        <v>1964</v>
      </c>
      <c r="M18" s="113" t="s">
        <v>1965</v>
      </c>
      <c r="N18" s="112">
        <v>41550</v>
      </c>
      <c r="O18" s="115">
        <v>1454883.6</v>
      </c>
      <c r="P18" s="110" t="s">
        <v>2158</v>
      </c>
      <c r="Q18" s="110" t="s">
        <v>5177</v>
      </c>
      <c r="R18" s="1"/>
      <c r="S18" s="1"/>
      <c r="T18" s="1"/>
      <c r="U18" s="1"/>
      <c r="W18" s="5"/>
      <c r="X18" s="3"/>
      <c r="Z18" s="1"/>
      <c r="AA18" s="1"/>
      <c r="AB18" s="1"/>
      <c r="AC18" s="1"/>
      <c r="AD18" s="1"/>
      <c r="AE18" s="1"/>
      <c r="AG18" s="5"/>
      <c r="AH18" s="3"/>
      <c r="AJ18" s="1"/>
      <c r="AK18" s="1"/>
      <c r="AL18" s="1"/>
      <c r="AM18" s="1"/>
      <c r="AN18" s="1"/>
      <c r="AO18" s="1"/>
      <c r="AQ18" s="5"/>
      <c r="AR18" s="3"/>
      <c r="AT18" s="1"/>
      <c r="AU18" s="1"/>
      <c r="AV18" s="1"/>
      <c r="AW18" s="1"/>
      <c r="AX18" s="1"/>
      <c r="AY18" s="1"/>
      <c r="BA18" s="5"/>
      <c r="BB18" s="3"/>
      <c r="BD18" s="1"/>
      <c r="BE18" s="1"/>
      <c r="BF18" s="1"/>
      <c r="BG18" s="1"/>
      <c r="BH18" s="1"/>
      <c r="BI18" s="1"/>
      <c r="BK18" s="5"/>
    </row>
    <row r="19" spans="1:63" ht="81.75" customHeight="1" x14ac:dyDescent="0.2">
      <c r="A19" s="110">
        <v>5411</v>
      </c>
      <c r="B19" s="111">
        <v>13</v>
      </c>
      <c r="C19" s="153" t="s">
        <v>1962</v>
      </c>
      <c r="D19" s="110" t="s">
        <v>1959</v>
      </c>
      <c r="E19" s="110" t="s">
        <v>2347</v>
      </c>
      <c r="F19" s="110" t="s">
        <v>1960</v>
      </c>
      <c r="G19" s="110">
        <v>2014</v>
      </c>
      <c r="H19" s="110" t="s">
        <v>1963</v>
      </c>
      <c r="I19" s="110" t="s">
        <v>583</v>
      </c>
      <c r="J19" s="110">
        <v>4830</v>
      </c>
      <c r="K19" s="110">
        <v>9185</v>
      </c>
      <c r="L19" s="110" t="s">
        <v>1964</v>
      </c>
      <c r="M19" s="113" t="s">
        <v>1966</v>
      </c>
      <c r="N19" s="112">
        <v>41550</v>
      </c>
      <c r="O19" s="115">
        <v>1454883.6</v>
      </c>
      <c r="P19" s="110" t="s">
        <v>242</v>
      </c>
      <c r="Q19" s="110" t="s">
        <v>5178</v>
      </c>
      <c r="R19" s="1"/>
      <c r="S19" s="1"/>
      <c r="T19" s="1"/>
      <c r="U19" s="1"/>
      <c r="W19" s="5"/>
      <c r="X19" s="3"/>
      <c r="Z19" s="1"/>
      <c r="AA19" s="1"/>
      <c r="AB19" s="1"/>
      <c r="AC19" s="1"/>
      <c r="AD19" s="1"/>
      <c r="AE19" s="1"/>
      <c r="AG19" s="5"/>
      <c r="AH19" s="3"/>
      <c r="AJ19" s="1"/>
      <c r="AK19" s="1"/>
      <c r="AL19" s="1"/>
      <c r="AM19" s="1"/>
      <c r="AN19" s="1"/>
      <c r="AO19" s="1"/>
      <c r="AQ19" s="5"/>
      <c r="AR19" s="3"/>
      <c r="AT19" s="1"/>
      <c r="AU19" s="1"/>
      <c r="AV19" s="1"/>
      <c r="AW19" s="1"/>
      <c r="AX19" s="1"/>
      <c r="AY19" s="1"/>
      <c r="BA19" s="5"/>
      <c r="BB19" s="3"/>
      <c r="BD19" s="1"/>
      <c r="BE19" s="1"/>
      <c r="BF19" s="1"/>
      <c r="BG19" s="1"/>
      <c r="BH19" s="1"/>
      <c r="BI19" s="1"/>
      <c r="BK19" s="5"/>
    </row>
    <row r="20" spans="1:63" ht="126" customHeight="1" x14ac:dyDescent="0.2">
      <c r="A20" s="110">
        <v>5411</v>
      </c>
      <c r="B20" s="111">
        <v>14</v>
      </c>
      <c r="C20" s="153" t="s">
        <v>2045</v>
      </c>
      <c r="D20" s="110" t="s">
        <v>2046</v>
      </c>
      <c r="E20" s="110" t="s">
        <v>2353</v>
      </c>
      <c r="F20" s="110" t="s">
        <v>89</v>
      </c>
      <c r="G20" s="110">
        <v>2015</v>
      </c>
      <c r="H20" s="110" t="s">
        <v>2047</v>
      </c>
      <c r="I20" s="110" t="s">
        <v>583</v>
      </c>
      <c r="J20" s="110">
        <v>4941</v>
      </c>
      <c r="K20" s="110">
        <v>8257</v>
      </c>
      <c r="L20" s="110" t="s">
        <v>1964</v>
      </c>
      <c r="M20" s="113" t="s">
        <v>2050</v>
      </c>
      <c r="N20" s="112">
        <v>41954</v>
      </c>
      <c r="O20" s="115">
        <v>1551900</v>
      </c>
      <c r="P20" s="110" t="s">
        <v>2158</v>
      </c>
      <c r="Q20" s="110" t="s">
        <v>5179</v>
      </c>
      <c r="R20" s="1"/>
      <c r="S20" s="1"/>
      <c r="T20" s="1"/>
      <c r="U20" s="1"/>
      <c r="W20" s="5"/>
      <c r="X20" s="3"/>
      <c r="Z20" s="1"/>
      <c r="AA20" s="1"/>
      <c r="AB20" s="1"/>
      <c r="AC20" s="1"/>
      <c r="AD20" s="1"/>
      <c r="AE20" s="1"/>
      <c r="AG20" s="5"/>
      <c r="AH20" s="3"/>
      <c r="AJ20" s="1"/>
      <c r="AK20" s="1"/>
      <c r="AL20" s="1"/>
      <c r="AM20" s="1"/>
      <c r="AN20" s="1"/>
      <c r="AO20" s="1"/>
      <c r="AQ20" s="5"/>
      <c r="AR20" s="3"/>
      <c r="AT20" s="1"/>
      <c r="AU20" s="1"/>
      <c r="AV20" s="1"/>
      <c r="AW20" s="1"/>
      <c r="AX20" s="1"/>
      <c r="AY20" s="1"/>
      <c r="BA20" s="5"/>
      <c r="BB20" s="3"/>
      <c r="BD20" s="1"/>
      <c r="BE20" s="1"/>
      <c r="BF20" s="1"/>
      <c r="BG20" s="1"/>
      <c r="BH20" s="1"/>
      <c r="BI20" s="1"/>
      <c r="BK20" s="5"/>
    </row>
    <row r="21" spans="1:63" ht="99.75" x14ac:dyDescent="0.2">
      <c r="A21" s="110">
        <v>5411</v>
      </c>
      <c r="B21" s="111">
        <v>15</v>
      </c>
      <c r="C21" s="153" t="s">
        <v>2048</v>
      </c>
      <c r="D21" s="110" t="s">
        <v>2046</v>
      </c>
      <c r="E21" s="110" t="s">
        <v>2353</v>
      </c>
      <c r="F21" s="110" t="s">
        <v>89</v>
      </c>
      <c r="G21" s="110">
        <v>2015</v>
      </c>
      <c r="H21" s="110" t="s">
        <v>2049</v>
      </c>
      <c r="I21" s="110" t="s">
        <v>583</v>
      </c>
      <c r="J21" s="110">
        <v>4941</v>
      </c>
      <c r="K21" s="110">
        <v>8257</v>
      </c>
      <c r="L21" s="110" t="s">
        <v>1964</v>
      </c>
      <c r="M21" s="113" t="s">
        <v>2051</v>
      </c>
      <c r="N21" s="112">
        <v>41954</v>
      </c>
      <c r="O21" s="115">
        <v>1551900</v>
      </c>
      <c r="P21" s="110" t="s">
        <v>2158</v>
      </c>
      <c r="Q21" s="110" t="s">
        <v>5180</v>
      </c>
      <c r="R21" s="1"/>
      <c r="S21" s="1"/>
      <c r="T21" s="1"/>
      <c r="U21" s="1"/>
      <c r="W21" s="5"/>
      <c r="X21" s="3"/>
      <c r="Z21" s="1"/>
      <c r="AA21" s="1"/>
      <c r="AB21" s="1"/>
      <c r="AC21" s="1"/>
      <c r="AD21" s="1"/>
      <c r="AE21" s="1"/>
      <c r="AG21" s="5"/>
      <c r="AH21" s="3"/>
      <c r="AJ21" s="1"/>
      <c r="AK21" s="1"/>
      <c r="AL21" s="1"/>
      <c r="AM21" s="1"/>
      <c r="AN21" s="1"/>
      <c r="AO21" s="1"/>
      <c r="AQ21" s="5"/>
      <c r="AR21" s="3"/>
      <c r="AT21" s="1"/>
      <c r="AU21" s="1"/>
      <c r="AV21" s="1"/>
      <c r="AW21" s="1"/>
      <c r="AX21" s="1"/>
      <c r="AY21" s="1"/>
      <c r="BA21" s="5"/>
      <c r="BB21" s="3"/>
      <c r="BD21" s="1"/>
      <c r="BE21" s="1"/>
      <c r="BF21" s="1"/>
      <c r="BG21" s="1"/>
      <c r="BH21" s="1"/>
      <c r="BI21" s="1"/>
      <c r="BK21" s="5"/>
    </row>
    <row r="22" spans="1:63" ht="42.75" x14ac:dyDescent="0.2">
      <c r="A22" s="110">
        <v>5692</v>
      </c>
      <c r="B22" s="111">
        <v>16</v>
      </c>
      <c r="C22" s="153" t="s">
        <v>3682</v>
      </c>
      <c r="D22" s="110" t="s">
        <v>3683</v>
      </c>
      <c r="E22" s="110" t="s">
        <v>2346</v>
      </c>
      <c r="F22" s="110" t="s">
        <v>3845</v>
      </c>
      <c r="G22" s="110" t="s">
        <v>3687</v>
      </c>
      <c r="H22" s="110" t="s">
        <v>3688</v>
      </c>
      <c r="I22" s="110" t="s">
        <v>584</v>
      </c>
      <c r="J22" s="110" t="s">
        <v>3691</v>
      </c>
      <c r="K22" s="110" t="s">
        <v>3692</v>
      </c>
      <c r="L22" s="110" t="s">
        <v>3695</v>
      </c>
      <c r="M22" s="113" t="s">
        <v>3696</v>
      </c>
      <c r="N22" s="112">
        <v>42831</v>
      </c>
      <c r="O22" s="115">
        <v>2436</v>
      </c>
      <c r="P22" s="110" t="s">
        <v>2158</v>
      </c>
      <c r="Q22" s="110" t="s">
        <v>3697</v>
      </c>
      <c r="R22" s="1"/>
      <c r="S22" s="1"/>
      <c r="T22" s="1"/>
      <c r="U22" s="1"/>
      <c r="W22" s="5"/>
      <c r="X22" s="3"/>
      <c r="Z22" s="1"/>
      <c r="AA22" s="1"/>
      <c r="AB22" s="1"/>
      <c r="AC22" s="1"/>
      <c r="AD22" s="1"/>
      <c r="AE22" s="1"/>
      <c r="AG22" s="5"/>
      <c r="AH22" s="3"/>
      <c r="AJ22" s="1"/>
      <c r="AK22" s="1"/>
      <c r="AL22" s="1"/>
      <c r="AM22" s="1"/>
      <c r="AN22" s="1"/>
      <c r="AO22" s="1"/>
      <c r="AQ22" s="5"/>
      <c r="AR22" s="3"/>
      <c r="AT22" s="1"/>
      <c r="AU22" s="1"/>
      <c r="AV22" s="1"/>
      <c r="AW22" s="1"/>
      <c r="AX22" s="1"/>
      <c r="AY22" s="1"/>
      <c r="BA22" s="5"/>
      <c r="BB22" s="3"/>
      <c r="BD22" s="1"/>
      <c r="BE22" s="1"/>
      <c r="BF22" s="1"/>
      <c r="BG22" s="1"/>
      <c r="BH22" s="1"/>
      <c r="BI22" s="1"/>
      <c r="BK22" s="5"/>
    </row>
    <row r="23" spans="1:63" ht="42.75" x14ac:dyDescent="0.2">
      <c r="A23" s="110">
        <v>5692</v>
      </c>
      <c r="B23" s="111">
        <v>17</v>
      </c>
      <c r="C23" s="153" t="s">
        <v>3684</v>
      </c>
      <c r="D23" s="110" t="s">
        <v>3683</v>
      </c>
      <c r="E23" s="110" t="s">
        <v>2346</v>
      </c>
      <c r="F23" s="110" t="s">
        <v>3845</v>
      </c>
      <c r="G23" s="110" t="s">
        <v>3687</v>
      </c>
      <c r="H23" s="110"/>
      <c r="I23" s="110" t="s">
        <v>584</v>
      </c>
      <c r="J23" s="110" t="s">
        <v>3691</v>
      </c>
      <c r="K23" s="110" t="s">
        <v>3692</v>
      </c>
      <c r="L23" s="110" t="s">
        <v>3695</v>
      </c>
      <c r="M23" s="113" t="s">
        <v>3696</v>
      </c>
      <c r="N23" s="112">
        <v>42831</v>
      </c>
      <c r="O23" s="115">
        <v>2436</v>
      </c>
      <c r="P23" s="110" t="s">
        <v>2158</v>
      </c>
      <c r="Q23" s="110" t="s">
        <v>3697</v>
      </c>
      <c r="R23" s="1"/>
      <c r="S23" s="1"/>
      <c r="T23" s="1"/>
      <c r="U23" s="1"/>
      <c r="W23" s="5"/>
      <c r="X23" s="3"/>
      <c r="Z23" s="1"/>
      <c r="AA23" s="1"/>
      <c r="AB23" s="1"/>
      <c r="AC23" s="1"/>
      <c r="AD23" s="1"/>
      <c r="AE23" s="1"/>
      <c r="AG23" s="5"/>
      <c r="AH23" s="3"/>
      <c r="AJ23" s="1"/>
      <c r="AK23" s="1"/>
      <c r="AL23" s="1"/>
      <c r="AM23" s="1"/>
      <c r="AN23" s="1"/>
      <c r="AO23" s="1"/>
      <c r="AQ23" s="5"/>
      <c r="AR23" s="3"/>
      <c r="AT23" s="1"/>
      <c r="AU23" s="1"/>
      <c r="AV23" s="1"/>
      <c r="AW23" s="1"/>
      <c r="AX23" s="1"/>
      <c r="AY23" s="1"/>
      <c r="BA23" s="5"/>
      <c r="BB23" s="3"/>
      <c r="BD23" s="1"/>
      <c r="BE23" s="1"/>
      <c r="BF23" s="1"/>
      <c r="BG23" s="1"/>
      <c r="BH23" s="1"/>
      <c r="BI23" s="1"/>
      <c r="BK23" s="5"/>
    </row>
    <row r="24" spans="1:63" ht="42.75" x14ac:dyDescent="0.2">
      <c r="A24" s="110">
        <v>5692</v>
      </c>
      <c r="B24" s="111">
        <v>18</v>
      </c>
      <c r="C24" s="153" t="s">
        <v>3685</v>
      </c>
      <c r="D24" s="110" t="s">
        <v>3686</v>
      </c>
      <c r="E24" s="110" t="s">
        <v>2346</v>
      </c>
      <c r="F24" s="110" t="s">
        <v>801</v>
      </c>
      <c r="G24" s="110" t="s">
        <v>3689</v>
      </c>
      <c r="H24" s="110" t="s">
        <v>3690</v>
      </c>
      <c r="I24" s="110" t="s">
        <v>25</v>
      </c>
      <c r="J24" s="110" t="s">
        <v>3693</v>
      </c>
      <c r="K24" s="110" t="s">
        <v>3694</v>
      </c>
      <c r="L24" s="110" t="s">
        <v>3695</v>
      </c>
      <c r="M24" s="113" t="s">
        <v>2013</v>
      </c>
      <c r="N24" s="112">
        <v>42831</v>
      </c>
      <c r="O24" s="115">
        <v>6472.8</v>
      </c>
      <c r="P24" s="110" t="s">
        <v>2158</v>
      </c>
      <c r="Q24" s="110" t="s">
        <v>3697</v>
      </c>
      <c r="R24" s="1"/>
      <c r="S24" s="1"/>
      <c r="T24" s="1"/>
      <c r="U24" s="1"/>
      <c r="W24" s="5"/>
      <c r="X24" s="3"/>
      <c r="Z24" s="1"/>
      <c r="AA24" s="1"/>
      <c r="AB24" s="1"/>
      <c r="AC24" s="1"/>
      <c r="AD24" s="1"/>
      <c r="AE24" s="1"/>
      <c r="AG24" s="5"/>
      <c r="AH24" s="3"/>
      <c r="AJ24" s="1"/>
      <c r="AK24" s="1"/>
      <c r="AL24" s="1"/>
      <c r="AM24" s="1"/>
      <c r="AN24" s="1"/>
      <c r="AO24" s="1"/>
      <c r="AQ24" s="5"/>
      <c r="AR24" s="3"/>
      <c r="AT24" s="1"/>
      <c r="AU24" s="1"/>
      <c r="AV24" s="1"/>
      <c r="AW24" s="1"/>
      <c r="AX24" s="1"/>
      <c r="AY24" s="1"/>
      <c r="BA24" s="5"/>
      <c r="BB24" s="3"/>
      <c r="BD24" s="1"/>
      <c r="BE24" s="1"/>
      <c r="BF24" s="1"/>
      <c r="BG24" s="1"/>
      <c r="BH24" s="1"/>
      <c r="BI24" s="1"/>
      <c r="BK24" s="5"/>
    </row>
    <row r="25" spans="1:63" s="79" customFormat="1" ht="42.75" x14ac:dyDescent="0.2">
      <c r="A25" s="110">
        <v>56701</v>
      </c>
      <c r="B25" s="111">
        <v>19</v>
      </c>
      <c r="C25" s="153" t="s">
        <v>4165</v>
      </c>
      <c r="D25" s="110" t="s">
        <v>4166</v>
      </c>
      <c r="E25" s="110" t="s">
        <v>2346</v>
      </c>
      <c r="F25" s="110" t="s">
        <v>4167</v>
      </c>
      <c r="G25" s="110" t="s">
        <v>4168</v>
      </c>
      <c r="H25" s="110">
        <v>7506240651918</v>
      </c>
      <c r="I25" s="110" t="s">
        <v>3917</v>
      </c>
      <c r="J25" s="110"/>
      <c r="K25" s="110"/>
      <c r="L25" s="110" t="s">
        <v>4169</v>
      </c>
      <c r="M25" s="113">
        <v>270</v>
      </c>
      <c r="N25" s="112">
        <v>43634</v>
      </c>
      <c r="O25" s="115">
        <v>6960</v>
      </c>
      <c r="P25" s="110" t="s">
        <v>363</v>
      </c>
      <c r="Q25" s="110" t="s">
        <v>4170</v>
      </c>
      <c r="R25" s="1"/>
      <c r="S25" s="1"/>
      <c r="T25" s="1"/>
      <c r="U25" s="1"/>
      <c r="V25"/>
      <c r="W25" s="5"/>
      <c r="X25" s="3"/>
      <c r="Y25"/>
      <c r="Z25" s="1"/>
      <c r="AA25" s="1"/>
      <c r="AB25" s="1"/>
      <c r="AC25" s="1"/>
      <c r="AD25" s="1"/>
      <c r="AE25" s="1"/>
      <c r="AF25"/>
      <c r="AG25" s="5"/>
      <c r="AH25" s="3"/>
      <c r="AI25"/>
      <c r="AJ25" s="1"/>
      <c r="AK25" s="1"/>
      <c r="AL25" s="1"/>
      <c r="AM25" s="1"/>
      <c r="AN25" s="1"/>
      <c r="AO25" s="1"/>
      <c r="AP25"/>
      <c r="AQ25" s="5"/>
      <c r="AR25" s="3"/>
      <c r="AS25"/>
      <c r="AT25" s="1"/>
      <c r="AU25" s="1"/>
      <c r="AV25" s="1"/>
      <c r="AW25" s="1"/>
      <c r="AX25" s="1"/>
      <c r="AY25" s="1"/>
      <c r="AZ25"/>
      <c r="BA25" s="5"/>
      <c r="BB25" s="3"/>
      <c r="BC25"/>
      <c r="BD25" s="1"/>
      <c r="BE25" s="1"/>
      <c r="BF25" s="1"/>
      <c r="BG25" s="1"/>
      <c r="BH25" s="1"/>
      <c r="BI25" s="1"/>
      <c r="BJ25"/>
      <c r="BK25" s="5"/>
    </row>
    <row r="26" spans="1:63" s="79" customFormat="1" ht="42.75" x14ac:dyDescent="0.2">
      <c r="A26" s="110">
        <v>56902</v>
      </c>
      <c r="B26" s="111">
        <v>20</v>
      </c>
      <c r="C26" s="153" t="s">
        <v>4250</v>
      </c>
      <c r="D26" s="110" t="s">
        <v>4251</v>
      </c>
      <c r="E26" s="110" t="s">
        <v>2345</v>
      </c>
      <c r="F26" s="110" t="s">
        <v>708</v>
      </c>
      <c r="G26" s="110" t="s">
        <v>4252</v>
      </c>
      <c r="H26" s="110" t="s">
        <v>647</v>
      </c>
      <c r="I26" s="110" t="s">
        <v>4253</v>
      </c>
      <c r="J26" s="110"/>
      <c r="K26" s="110"/>
      <c r="L26" s="110" t="s">
        <v>4215</v>
      </c>
      <c r="M26" s="113">
        <v>268</v>
      </c>
      <c r="N26" s="112">
        <v>43649</v>
      </c>
      <c r="O26" s="115">
        <v>8120</v>
      </c>
      <c r="P26" s="110" t="s">
        <v>2158</v>
      </c>
      <c r="Q26" s="110" t="s">
        <v>4170</v>
      </c>
      <c r="R26" s="1"/>
      <c r="S26" s="1"/>
      <c r="T26" s="1"/>
      <c r="U26" s="1"/>
      <c r="V26"/>
      <c r="W26" s="5"/>
      <c r="X26" s="3"/>
      <c r="Y26"/>
      <c r="Z26" s="1"/>
      <c r="AA26" s="1"/>
      <c r="AB26" s="1"/>
      <c r="AC26" s="1"/>
      <c r="AD26" s="1"/>
      <c r="AE26" s="1"/>
      <c r="AF26"/>
      <c r="AG26" s="5"/>
      <c r="AH26" s="3"/>
      <c r="AI26"/>
      <c r="AJ26" s="1"/>
      <c r="AK26" s="1"/>
      <c r="AL26" s="1"/>
      <c r="AM26" s="1"/>
      <c r="AN26" s="1"/>
      <c r="AO26" s="1"/>
      <c r="AP26"/>
      <c r="AQ26" s="5"/>
      <c r="AR26" s="3"/>
      <c r="AS26"/>
      <c r="AT26" s="1"/>
      <c r="AU26" s="1"/>
      <c r="AV26" s="1"/>
      <c r="AW26" s="1"/>
      <c r="AX26" s="1"/>
      <c r="AY26" s="1"/>
      <c r="AZ26"/>
      <c r="BA26" s="5"/>
      <c r="BB26" s="3"/>
      <c r="BC26"/>
      <c r="BD26" s="1"/>
      <c r="BE26" s="1"/>
      <c r="BF26" s="1"/>
      <c r="BG26" s="1"/>
      <c r="BH26" s="1"/>
      <c r="BI26" s="1"/>
      <c r="BJ26"/>
      <c r="BK26" s="5"/>
    </row>
    <row r="27" spans="1:63" ht="42.75" x14ac:dyDescent="0.2">
      <c r="A27" s="110">
        <v>56902</v>
      </c>
      <c r="B27" s="111">
        <v>21</v>
      </c>
      <c r="C27" s="153" t="s">
        <v>4254</v>
      </c>
      <c r="D27" s="110" t="s">
        <v>4296</v>
      </c>
      <c r="E27" s="110" t="s">
        <v>4297</v>
      </c>
      <c r="F27" s="110" t="s">
        <v>708</v>
      </c>
      <c r="G27" s="110" t="s">
        <v>4298</v>
      </c>
      <c r="H27" s="110" t="s">
        <v>4299</v>
      </c>
      <c r="I27" s="110" t="s">
        <v>3917</v>
      </c>
      <c r="J27" s="110"/>
      <c r="K27" s="110"/>
      <c r="L27" s="110" t="s">
        <v>4295</v>
      </c>
      <c r="M27" s="113" t="s">
        <v>4300</v>
      </c>
      <c r="N27" s="112">
        <v>43745</v>
      </c>
      <c r="O27" s="115">
        <v>5800</v>
      </c>
      <c r="P27" s="110" t="s">
        <v>363</v>
      </c>
      <c r="Q27" s="110" t="s">
        <v>4170</v>
      </c>
      <c r="R27" s="1"/>
      <c r="S27" s="1"/>
      <c r="T27" s="1"/>
      <c r="U27" s="1"/>
      <c r="W27" s="5"/>
      <c r="X27" s="3"/>
      <c r="Z27" s="1"/>
      <c r="AA27" s="1"/>
      <c r="AB27" s="1"/>
      <c r="AC27" s="1"/>
      <c r="AD27" s="1"/>
      <c r="AE27" s="1"/>
      <c r="AG27" s="5"/>
      <c r="AH27" s="3"/>
      <c r="AJ27" s="1"/>
      <c r="AK27" s="1"/>
      <c r="AL27" s="1"/>
      <c r="AM27" s="1"/>
      <c r="AN27" s="1"/>
      <c r="AO27" s="1"/>
      <c r="AQ27" s="5"/>
      <c r="AR27" s="3"/>
      <c r="AT27" s="1"/>
      <c r="AU27" s="1"/>
      <c r="AV27" s="1"/>
      <c r="AW27" s="1"/>
      <c r="AX27" s="1"/>
      <c r="AY27" s="1"/>
      <c r="BA27" s="5"/>
      <c r="BB27" s="3"/>
      <c r="BD27" s="1"/>
      <c r="BE27" s="1"/>
      <c r="BF27" s="1"/>
      <c r="BG27" s="1"/>
      <c r="BH27" s="1"/>
      <c r="BI27" s="1"/>
      <c r="BK27" s="5"/>
    </row>
    <row r="28" spans="1:63" s="79" customFormat="1" ht="42.75" x14ac:dyDescent="0.2">
      <c r="A28" s="110">
        <v>51501</v>
      </c>
      <c r="B28" s="111">
        <v>22</v>
      </c>
      <c r="C28" s="153" t="s">
        <v>4419</v>
      </c>
      <c r="D28" s="110" t="s">
        <v>4420</v>
      </c>
      <c r="E28" s="110" t="s">
        <v>2345</v>
      </c>
      <c r="F28" s="110" t="s">
        <v>474</v>
      </c>
      <c r="G28" s="110" t="s">
        <v>4401</v>
      </c>
      <c r="H28" s="110" t="s">
        <v>4421</v>
      </c>
      <c r="I28" s="110" t="s">
        <v>4191</v>
      </c>
      <c r="J28" s="110">
        <v>1933</v>
      </c>
      <c r="K28" s="110">
        <v>40623747749</v>
      </c>
      <c r="L28" s="110" t="s">
        <v>4360</v>
      </c>
      <c r="M28" s="113" t="s">
        <v>4422</v>
      </c>
      <c r="N28" s="112">
        <v>43949</v>
      </c>
      <c r="O28" s="115">
        <v>4704.96</v>
      </c>
      <c r="P28" s="110" t="s">
        <v>28</v>
      </c>
      <c r="Q28" s="110" t="s">
        <v>4170</v>
      </c>
      <c r="R28" s="1"/>
      <c r="S28" s="1"/>
      <c r="T28" s="1"/>
      <c r="U28" s="1"/>
      <c r="V28"/>
      <c r="W28" s="5"/>
      <c r="X28" s="3"/>
      <c r="Y28"/>
      <c r="Z28" s="1"/>
      <c r="AA28" s="1"/>
      <c r="AB28" s="1"/>
      <c r="AC28" s="1"/>
      <c r="AD28" s="1"/>
      <c r="AE28" s="1"/>
      <c r="AF28"/>
      <c r="AG28" s="5"/>
      <c r="AH28" s="3"/>
      <c r="AI28"/>
      <c r="AJ28" s="1"/>
      <c r="AK28" s="1"/>
      <c r="AL28" s="1"/>
      <c r="AM28" s="1"/>
      <c r="AN28" s="1"/>
      <c r="AO28" s="1"/>
      <c r="AP28"/>
      <c r="AQ28" s="5"/>
      <c r="AR28" s="3"/>
      <c r="AS28"/>
      <c r="AT28" s="1"/>
      <c r="AU28" s="1"/>
      <c r="AV28" s="1"/>
      <c r="AW28" s="1"/>
      <c r="AX28" s="1"/>
      <c r="AY28" s="1"/>
      <c r="AZ28"/>
      <c r="BA28" s="5"/>
      <c r="BB28" s="3"/>
      <c r="BC28"/>
      <c r="BD28" s="1"/>
      <c r="BE28" s="1"/>
      <c r="BF28" s="1"/>
      <c r="BG28" s="1"/>
      <c r="BH28" s="1"/>
      <c r="BI28" s="1"/>
      <c r="BJ28"/>
      <c r="BK28" s="5"/>
    </row>
    <row r="29" spans="1:63" s="79" customFormat="1" ht="42.75" x14ac:dyDescent="0.2">
      <c r="A29" s="110">
        <v>54101</v>
      </c>
      <c r="B29" s="111">
        <v>23</v>
      </c>
      <c r="C29" s="153" t="s">
        <v>4508</v>
      </c>
      <c r="D29" s="110" t="s">
        <v>4509</v>
      </c>
      <c r="E29" s="110" t="s">
        <v>4510</v>
      </c>
      <c r="F29" s="110" t="s">
        <v>89</v>
      </c>
      <c r="G29" s="110" t="s">
        <v>4511</v>
      </c>
      <c r="H29" s="110" t="s">
        <v>4512</v>
      </c>
      <c r="I29" s="110" t="s">
        <v>583</v>
      </c>
      <c r="J29" s="110"/>
      <c r="K29" s="110"/>
      <c r="L29" s="110" t="s">
        <v>4513</v>
      </c>
      <c r="M29" s="113" t="s">
        <v>4514</v>
      </c>
      <c r="N29" s="112">
        <v>44165</v>
      </c>
      <c r="O29" s="115">
        <v>1135979</v>
      </c>
      <c r="P29" s="110" t="s">
        <v>3955</v>
      </c>
      <c r="Q29" s="110" t="s">
        <v>4170</v>
      </c>
      <c r="R29" s="1"/>
      <c r="S29" s="1"/>
      <c r="T29" s="1"/>
      <c r="U29" s="1"/>
      <c r="V29"/>
      <c r="W29" s="5"/>
      <c r="X29" s="3"/>
      <c r="Y29"/>
      <c r="Z29" s="1"/>
      <c r="AA29" s="1"/>
      <c r="AB29" s="1"/>
      <c r="AC29" s="1"/>
      <c r="AD29" s="1"/>
      <c r="AE29" s="1"/>
      <c r="AF29"/>
      <c r="AG29" s="5"/>
      <c r="AH29" s="3"/>
      <c r="AI29"/>
      <c r="AJ29" s="1"/>
      <c r="AK29" s="1"/>
      <c r="AL29" s="1"/>
      <c r="AM29" s="1"/>
      <c r="AN29" s="1"/>
      <c r="AO29" s="1"/>
      <c r="AP29"/>
      <c r="AQ29" s="5"/>
      <c r="AR29" s="3"/>
      <c r="AS29"/>
      <c r="AT29" s="1"/>
      <c r="AU29" s="1"/>
      <c r="AV29" s="1"/>
      <c r="AW29" s="1"/>
      <c r="AX29" s="1"/>
      <c r="AY29" s="1"/>
      <c r="AZ29"/>
      <c r="BA29" s="5"/>
      <c r="BB29" s="3"/>
      <c r="BC29"/>
      <c r="BD29" s="1"/>
      <c r="BE29" s="1"/>
      <c r="BF29" s="1"/>
      <c r="BG29" s="1"/>
      <c r="BH29" s="1"/>
      <c r="BI29" s="1"/>
      <c r="BJ29"/>
      <c r="BK29" s="5"/>
    </row>
    <row r="30" spans="1:63" s="79" customFormat="1" ht="42.75" x14ac:dyDescent="0.2">
      <c r="A30" s="110">
        <v>54101</v>
      </c>
      <c r="B30" s="111">
        <v>24</v>
      </c>
      <c r="C30" s="153" t="s">
        <v>4515</v>
      </c>
      <c r="D30" s="110" t="s">
        <v>4509</v>
      </c>
      <c r="E30" s="110" t="s">
        <v>4510</v>
      </c>
      <c r="F30" s="110" t="s">
        <v>89</v>
      </c>
      <c r="G30" s="110" t="s">
        <v>4511</v>
      </c>
      <c r="H30" s="110" t="s">
        <v>4516</v>
      </c>
      <c r="I30" s="110" t="s">
        <v>583</v>
      </c>
      <c r="J30" s="110"/>
      <c r="K30" s="110"/>
      <c r="L30" s="110" t="s">
        <v>4513</v>
      </c>
      <c r="M30" s="113" t="s">
        <v>4517</v>
      </c>
      <c r="N30" s="112">
        <v>44165</v>
      </c>
      <c r="O30" s="115">
        <v>1135979</v>
      </c>
      <c r="P30" s="110" t="s">
        <v>28</v>
      </c>
      <c r="Q30" s="110" t="s">
        <v>4170</v>
      </c>
      <c r="R30" s="1"/>
      <c r="S30" s="1"/>
      <c r="T30" s="1"/>
      <c r="U30" s="1"/>
      <c r="V30"/>
      <c r="W30" s="5"/>
      <c r="X30" s="3"/>
      <c r="Y30"/>
      <c r="Z30" s="1"/>
      <c r="AA30" s="1"/>
      <c r="AB30" s="1"/>
      <c r="AC30" s="1"/>
      <c r="AD30" s="1"/>
      <c r="AE30" s="1"/>
      <c r="AF30"/>
      <c r="AG30" s="5"/>
      <c r="AH30" s="3"/>
      <c r="AI30"/>
      <c r="AJ30" s="1"/>
      <c r="AK30" s="1"/>
      <c r="AL30" s="1"/>
      <c r="AM30" s="1"/>
      <c r="AN30" s="1"/>
      <c r="AO30" s="1"/>
      <c r="AP30"/>
      <c r="AQ30" s="5"/>
      <c r="AR30" s="3"/>
      <c r="AS30"/>
      <c r="AT30" s="1"/>
      <c r="AU30" s="1"/>
      <c r="AV30" s="1"/>
      <c r="AW30" s="1"/>
      <c r="AX30" s="1"/>
      <c r="AY30" s="1"/>
      <c r="AZ30"/>
      <c r="BA30" s="5"/>
      <c r="BB30" s="3"/>
      <c r="BC30"/>
      <c r="BD30" s="1"/>
      <c r="BE30" s="1"/>
      <c r="BF30" s="1"/>
      <c r="BG30" s="1"/>
      <c r="BH30" s="1"/>
      <c r="BI30" s="1"/>
      <c r="BJ30"/>
      <c r="BK30" s="5"/>
    </row>
    <row r="31" spans="1:63" ht="42.75" x14ac:dyDescent="0.2">
      <c r="A31" s="110">
        <v>54101</v>
      </c>
      <c r="B31" s="111">
        <v>25</v>
      </c>
      <c r="C31" s="153" t="s">
        <v>4764</v>
      </c>
      <c r="D31" s="110" t="s">
        <v>4765</v>
      </c>
      <c r="E31" s="110" t="s">
        <v>4510</v>
      </c>
      <c r="F31" s="110" t="s">
        <v>4766</v>
      </c>
      <c r="G31" s="110">
        <v>2021</v>
      </c>
      <c r="H31" s="110" t="s">
        <v>4767</v>
      </c>
      <c r="I31" s="110" t="s">
        <v>4009</v>
      </c>
      <c r="J31" s="110"/>
      <c r="K31" s="110"/>
      <c r="L31" s="110" t="s">
        <v>4768</v>
      </c>
      <c r="M31" s="113" t="s">
        <v>4769</v>
      </c>
      <c r="N31" s="112">
        <v>44253</v>
      </c>
      <c r="O31" s="115">
        <v>2007264</v>
      </c>
      <c r="P31" s="110" t="s">
        <v>3955</v>
      </c>
      <c r="Q31" s="110" t="s">
        <v>4170</v>
      </c>
      <c r="R31" s="1"/>
      <c r="S31" s="1"/>
      <c r="T31" s="1"/>
      <c r="U31" s="1"/>
      <c r="W31" s="5"/>
      <c r="X31" s="3"/>
      <c r="Z31" s="1"/>
      <c r="AA31" s="1"/>
      <c r="AB31" s="1"/>
      <c r="AC31" s="1"/>
      <c r="AD31" s="1"/>
      <c r="AE31" s="1"/>
      <c r="AG31" s="5"/>
      <c r="AH31" s="3"/>
      <c r="AJ31" s="1"/>
      <c r="AK31" s="1"/>
      <c r="AL31" s="1"/>
      <c r="AM31" s="1"/>
      <c r="AN31" s="1"/>
      <c r="AO31" s="1"/>
      <c r="AQ31" s="5"/>
      <c r="AR31" s="3"/>
      <c r="AT31" s="1"/>
      <c r="AU31" s="1"/>
      <c r="AV31" s="1"/>
      <c r="AW31" s="1"/>
      <c r="AX31" s="1"/>
      <c r="AY31" s="1"/>
      <c r="BA31" s="5"/>
      <c r="BB31" s="3"/>
      <c r="BD31" s="1"/>
      <c r="BE31" s="1"/>
      <c r="BF31" s="1"/>
      <c r="BG31" s="1"/>
      <c r="BH31" s="1"/>
      <c r="BI31" s="1"/>
      <c r="BK31" s="5"/>
    </row>
    <row r="32" spans="1:63" s="79" customFormat="1" ht="85.5" x14ac:dyDescent="0.2">
      <c r="A32" s="110">
        <v>56701</v>
      </c>
      <c r="B32" s="111">
        <v>26</v>
      </c>
      <c r="C32" s="153" t="s">
        <v>4443</v>
      </c>
      <c r="D32" s="110" t="s">
        <v>4444</v>
      </c>
      <c r="E32" s="110" t="s">
        <v>3958</v>
      </c>
      <c r="F32" s="110" t="s">
        <v>703</v>
      </c>
      <c r="G32" s="110"/>
      <c r="H32" s="110"/>
      <c r="I32" s="110" t="s">
        <v>428</v>
      </c>
      <c r="J32" s="110">
        <v>4355</v>
      </c>
      <c r="K32" s="110">
        <v>4062374731</v>
      </c>
      <c r="L32" s="110" t="s">
        <v>4445</v>
      </c>
      <c r="M32" s="113" t="s">
        <v>4446</v>
      </c>
      <c r="N32" s="112">
        <v>44095</v>
      </c>
      <c r="O32" s="115">
        <v>7134</v>
      </c>
      <c r="P32" s="110" t="s">
        <v>242</v>
      </c>
      <c r="Q32" s="110" t="s">
        <v>4170</v>
      </c>
      <c r="R32" s="1"/>
      <c r="S32" s="1"/>
      <c r="T32" s="1"/>
      <c r="U32" s="1"/>
      <c r="V32"/>
      <c r="W32" s="5"/>
      <c r="X32" s="3"/>
      <c r="Y32"/>
      <c r="Z32" s="1"/>
      <c r="AA32" s="1"/>
      <c r="AB32" s="1"/>
      <c r="AC32" s="1"/>
      <c r="AD32" s="1"/>
      <c r="AE32" s="1"/>
      <c r="AF32"/>
      <c r="AG32" s="5"/>
      <c r="AH32" s="3"/>
      <c r="AI32"/>
      <c r="AJ32" s="1"/>
      <c r="AK32" s="1"/>
      <c r="AL32" s="1"/>
      <c r="AM32" s="1"/>
      <c r="AN32" s="1"/>
      <c r="AO32" s="1"/>
      <c r="AP32"/>
      <c r="AQ32" s="5"/>
      <c r="AR32" s="3"/>
      <c r="AS32"/>
      <c r="AT32" s="1"/>
      <c r="AU32" s="1"/>
      <c r="AV32" s="1"/>
      <c r="AW32" s="1"/>
      <c r="AX32" s="1"/>
      <c r="AY32" s="1"/>
      <c r="AZ32"/>
      <c r="BA32" s="5"/>
      <c r="BB32" s="3"/>
      <c r="BC32"/>
      <c r="BD32" s="1"/>
      <c r="BE32" s="1"/>
      <c r="BF32" s="1"/>
      <c r="BG32" s="1"/>
      <c r="BH32" s="1"/>
      <c r="BI32" s="1"/>
      <c r="BJ32"/>
      <c r="BK32" s="5"/>
    </row>
    <row r="33" spans="1:63" s="79" customFormat="1" ht="42.75" x14ac:dyDescent="0.2">
      <c r="A33" s="110">
        <v>51501</v>
      </c>
      <c r="B33" s="111">
        <v>27</v>
      </c>
      <c r="C33" s="153" t="s">
        <v>4729</v>
      </c>
      <c r="D33" s="110" t="s">
        <v>4617</v>
      </c>
      <c r="E33" s="110" t="s">
        <v>4194</v>
      </c>
      <c r="F33" s="110" t="s">
        <v>144</v>
      </c>
      <c r="G33" s="110" t="s">
        <v>4618</v>
      </c>
      <c r="H33" s="110" t="s">
        <v>4730</v>
      </c>
      <c r="I33" s="110" t="s">
        <v>4191</v>
      </c>
      <c r="J33" s="110">
        <v>6241</v>
      </c>
      <c r="K33" s="110">
        <v>4064698533</v>
      </c>
      <c r="L33" s="110" t="s">
        <v>4521</v>
      </c>
      <c r="M33" s="113">
        <v>100</v>
      </c>
      <c r="N33" s="112">
        <v>44195</v>
      </c>
      <c r="O33" s="115">
        <v>6960</v>
      </c>
      <c r="P33" s="110" t="s">
        <v>3955</v>
      </c>
      <c r="Q33" s="110" t="s">
        <v>4170</v>
      </c>
      <c r="R33" s="1"/>
      <c r="S33" s="1"/>
      <c r="T33" s="1"/>
      <c r="U33" s="1"/>
      <c r="V33"/>
      <c r="W33" s="5"/>
      <c r="X33" s="3"/>
      <c r="Y33"/>
      <c r="Z33" s="1"/>
      <c r="AA33" s="1"/>
      <c r="AB33" s="1"/>
      <c r="AC33" s="1"/>
      <c r="AD33" s="1"/>
      <c r="AE33" s="1"/>
      <c r="AF33"/>
      <c r="AG33" s="5"/>
      <c r="AH33" s="3"/>
      <c r="AI33"/>
      <c r="AJ33" s="1"/>
      <c r="AK33" s="1"/>
      <c r="AL33" s="1"/>
      <c r="AM33" s="1"/>
      <c r="AN33" s="1"/>
      <c r="AO33" s="1"/>
      <c r="AP33"/>
      <c r="AQ33" s="5"/>
      <c r="AR33" s="3"/>
      <c r="AS33"/>
      <c r="AT33" s="1"/>
      <c r="AU33" s="1"/>
      <c r="AV33" s="1"/>
      <c r="AW33" s="1"/>
      <c r="AX33" s="1"/>
      <c r="AY33" s="1"/>
      <c r="AZ33"/>
      <c r="BA33" s="5"/>
      <c r="BB33" s="3"/>
      <c r="BC33"/>
      <c r="BD33" s="1"/>
      <c r="BE33" s="1"/>
      <c r="BF33" s="1"/>
      <c r="BG33" s="1"/>
      <c r="BH33" s="1"/>
      <c r="BI33" s="1"/>
      <c r="BJ33"/>
      <c r="BK33" s="5"/>
    </row>
    <row r="34" spans="1:63" s="79" customFormat="1" ht="42.75" x14ac:dyDescent="0.2">
      <c r="A34" s="110">
        <v>51101</v>
      </c>
      <c r="B34" s="111">
        <v>28</v>
      </c>
      <c r="C34" s="153" t="s">
        <v>4595</v>
      </c>
      <c r="D34" s="110" t="s">
        <v>4519</v>
      </c>
      <c r="E34" s="110" t="s">
        <v>2344</v>
      </c>
      <c r="F34" s="110" t="s">
        <v>4520</v>
      </c>
      <c r="G34" s="110"/>
      <c r="H34" s="110"/>
      <c r="I34" s="110" t="s">
        <v>92</v>
      </c>
      <c r="J34" s="110">
        <v>6243</v>
      </c>
      <c r="K34" s="110">
        <v>4064698533</v>
      </c>
      <c r="L34" s="110" t="s">
        <v>4521</v>
      </c>
      <c r="M34" s="113" t="s">
        <v>2012</v>
      </c>
      <c r="N34" s="112">
        <v>44195</v>
      </c>
      <c r="O34" s="115">
        <v>2900</v>
      </c>
      <c r="P34" s="110" t="s">
        <v>28</v>
      </c>
      <c r="Q34" s="110" t="s">
        <v>4170</v>
      </c>
      <c r="R34" s="1"/>
      <c r="S34" s="1"/>
      <c r="T34" s="1"/>
      <c r="U34" s="1"/>
      <c r="V34"/>
      <c r="W34" s="5"/>
      <c r="X34" s="3"/>
      <c r="Y34"/>
      <c r="Z34" s="1"/>
      <c r="AA34" s="1"/>
      <c r="AB34" s="1"/>
      <c r="AC34" s="1"/>
      <c r="AD34" s="1"/>
      <c r="AE34" s="1"/>
      <c r="AF34"/>
      <c r="AG34" s="5"/>
      <c r="AH34" s="3"/>
      <c r="AI34"/>
      <c r="AJ34" s="1"/>
      <c r="AK34" s="1"/>
      <c r="AL34" s="1"/>
      <c r="AM34" s="1"/>
      <c r="AN34" s="1"/>
      <c r="AO34" s="1"/>
      <c r="AP34"/>
      <c r="AQ34" s="5"/>
      <c r="AR34" s="3"/>
      <c r="AS34"/>
      <c r="AT34" s="1"/>
      <c r="AU34" s="1"/>
      <c r="AV34" s="1"/>
      <c r="AW34" s="1"/>
      <c r="AX34" s="1"/>
      <c r="AY34" s="1"/>
      <c r="AZ34"/>
      <c r="BA34" s="5"/>
      <c r="BB34" s="3"/>
      <c r="BC34"/>
      <c r="BD34" s="1"/>
      <c r="BE34" s="1"/>
      <c r="BF34" s="1"/>
      <c r="BG34" s="1"/>
      <c r="BH34" s="1"/>
      <c r="BI34" s="1"/>
      <c r="BJ34"/>
      <c r="BK34" s="5"/>
    </row>
    <row r="35" spans="1:63" s="79" customFormat="1" ht="89.25" customHeight="1" x14ac:dyDescent="0.2">
      <c r="A35" s="110">
        <v>51101</v>
      </c>
      <c r="B35" s="111">
        <v>29</v>
      </c>
      <c r="C35" s="153" t="s">
        <v>4596</v>
      </c>
      <c r="D35" s="110" t="s">
        <v>4519</v>
      </c>
      <c r="E35" s="110" t="s">
        <v>2344</v>
      </c>
      <c r="F35" s="110" t="s">
        <v>4520</v>
      </c>
      <c r="G35" s="110"/>
      <c r="H35" s="110"/>
      <c r="I35" s="110" t="s">
        <v>92</v>
      </c>
      <c r="J35" s="110">
        <v>6243</v>
      </c>
      <c r="K35" s="110">
        <v>4064698533</v>
      </c>
      <c r="L35" s="110" t="s">
        <v>4521</v>
      </c>
      <c r="M35" s="113" t="s">
        <v>2012</v>
      </c>
      <c r="N35" s="112">
        <v>44195</v>
      </c>
      <c r="O35" s="115">
        <v>2900</v>
      </c>
      <c r="P35" s="110" t="s">
        <v>28</v>
      </c>
      <c r="Q35" s="110" t="s">
        <v>4170</v>
      </c>
      <c r="R35" s="1"/>
      <c r="S35" s="1"/>
      <c r="T35" s="1"/>
      <c r="U35" s="1"/>
      <c r="V35"/>
      <c r="W35" s="5"/>
      <c r="X35" s="3"/>
      <c r="Y35"/>
      <c r="Z35" s="1"/>
      <c r="AA35" s="1"/>
      <c r="AB35" s="1"/>
      <c r="AC35" s="1"/>
      <c r="AD35" s="1"/>
      <c r="AE35" s="1"/>
      <c r="AF35"/>
      <c r="AG35" s="5"/>
      <c r="AH35" s="3"/>
      <c r="AI35"/>
      <c r="AJ35" s="1"/>
      <c r="AK35" s="1"/>
      <c r="AL35" s="1"/>
      <c r="AM35" s="1"/>
      <c r="AN35" s="1"/>
      <c r="AO35" s="1"/>
      <c r="AP35"/>
      <c r="AQ35" s="5"/>
      <c r="AR35" s="3"/>
      <c r="AS35"/>
      <c r="AT35" s="1"/>
      <c r="AU35" s="1"/>
      <c r="AV35" s="1"/>
      <c r="AW35" s="1"/>
      <c r="AX35" s="1"/>
      <c r="AY35" s="1"/>
      <c r="AZ35"/>
      <c r="BA35" s="5"/>
      <c r="BB35" s="3"/>
      <c r="BC35"/>
      <c r="BD35" s="1"/>
      <c r="BE35" s="1"/>
      <c r="BF35" s="1"/>
      <c r="BG35" s="1"/>
      <c r="BH35" s="1"/>
      <c r="BI35" s="1"/>
      <c r="BJ35"/>
      <c r="BK35" s="5"/>
    </row>
    <row r="36" spans="1:63" s="79" customFormat="1" ht="42.75" x14ac:dyDescent="0.2">
      <c r="A36" s="110">
        <v>51501</v>
      </c>
      <c r="B36" s="111">
        <v>30</v>
      </c>
      <c r="C36" s="153" t="s">
        <v>4731</v>
      </c>
      <c r="D36" s="110" t="s">
        <v>4362</v>
      </c>
      <c r="E36" s="110" t="s">
        <v>4194</v>
      </c>
      <c r="F36" s="110" t="s">
        <v>2016</v>
      </c>
      <c r="G36" s="110" t="s">
        <v>4649</v>
      </c>
      <c r="H36" s="110" t="s">
        <v>4732</v>
      </c>
      <c r="I36" s="110" t="s">
        <v>197</v>
      </c>
      <c r="J36" s="110">
        <v>6241</v>
      </c>
      <c r="K36" s="110">
        <v>4064698533</v>
      </c>
      <c r="L36" s="110" t="s">
        <v>4521</v>
      </c>
      <c r="M36" s="113">
        <v>100</v>
      </c>
      <c r="N36" s="112">
        <v>44195</v>
      </c>
      <c r="O36" s="115">
        <v>16240</v>
      </c>
      <c r="P36" s="110" t="s">
        <v>3955</v>
      </c>
      <c r="Q36" s="110" t="s">
        <v>4170</v>
      </c>
      <c r="R36" s="1"/>
      <c r="S36" s="1"/>
      <c r="T36" s="1"/>
      <c r="U36" s="1"/>
      <c r="V36"/>
      <c r="W36" s="5"/>
      <c r="X36" s="3"/>
      <c r="Y36"/>
      <c r="Z36" s="1"/>
      <c r="AA36" s="1"/>
      <c r="AB36" s="1"/>
      <c r="AC36" s="1"/>
      <c r="AD36" s="1"/>
      <c r="AE36" s="1"/>
      <c r="AF36"/>
      <c r="AG36" s="5"/>
      <c r="AH36" s="3"/>
      <c r="AI36"/>
      <c r="AJ36" s="1"/>
      <c r="AK36" s="1"/>
      <c r="AL36" s="1"/>
      <c r="AM36" s="1"/>
      <c r="AN36" s="1"/>
      <c r="AO36" s="1"/>
      <c r="AP36"/>
      <c r="AQ36" s="5"/>
      <c r="AR36" s="3"/>
      <c r="AS36"/>
      <c r="AT36" s="1"/>
      <c r="AU36" s="1"/>
      <c r="AV36" s="1"/>
      <c r="AW36" s="1"/>
      <c r="AX36" s="1"/>
      <c r="AY36" s="1"/>
      <c r="AZ36"/>
      <c r="BA36" s="5"/>
      <c r="BB36" s="3"/>
      <c r="BC36"/>
      <c r="BD36" s="1"/>
      <c r="BE36" s="1"/>
      <c r="BF36" s="1"/>
      <c r="BG36" s="1"/>
      <c r="BH36" s="1"/>
      <c r="BI36" s="1"/>
      <c r="BJ36"/>
      <c r="BK36" s="5"/>
    </row>
    <row r="37" spans="1:63" s="79" customFormat="1" ht="42.75" x14ac:dyDescent="0.2">
      <c r="A37" s="110">
        <v>51501</v>
      </c>
      <c r="B37" s="111">
        <v>31</v>
      </c>
      <c r="C37" s="153" t="s">
        <v>4733</v>
      </c>
      <c r="D37" s="110" t="s">
        <v>4362</v>
      </c>
      <c r="E37" s="110" t="s">
        <v>4194</v>
      </c>
      <c r="F37" s="110" t="s">
        <v>2016</v>
      </c>
      <c r="G37" s="110" t="s">
        <v>4612</v>
      </c>
      <c r="H37" s="110" t="s">
        <v>4734</v>
      </c>
      <c r="I37" s="110" t="s">
        <v>197</v>
      </c>
      <c r="J37" s="110">
        <v>6241</v>
      </c>
      <c r="K37" s="110">
        <v>4064698533</v>
      </c>
      <c r="L37" s="110" t="s">
        <v>4521</v>
      </c>
      <c r="M37" s="113">
        <v>100</v>
      </c>
      <c r="N37" s="112">
        <v>44195</v>
      </c>
      <c r="O37" s="115">
        <v>16240</v>
      </c>
      <c r="P37" s="110" t="s">
        <v>3955</v>
      </c>
      <c r="Q37" s="110" t="s">
        <v>4170</v>
      </c>
      <c r="R37" s="1"/>
      <c r="S37" s="1"/>
      <c r="T37" s="1"/>
      <c r="U37" s="1"/>
      <c r="V37"/>
      <c r="W37" s="5"/>
      <c r="X37" s="3"/>
      <c r="Y37"/>
      <c r="Z37" s="1"/>
      <c r="AA37" s="1"/>
      <c r="AB37" s="1"/>
      <c r="AC37" s="1"/>
      <c r="AD37" s="1"/>
      <c r="AE37" s="1"/>
      <c r="AF37"/>
      <c r="AG37" s="5"/>
      <c r="AH37" s="3"/>
      <c r="AI37"/>
      <c r="AJ37" s="1"/>
      <c r="AK37" s="1"/>
      <c r="AL37" s="1"/>
      <c r="AM37" s="1"/>
      <c r="AN37" s="1"/>
      <c r="AO37" s="1"/>
      <c r="AP37"/>
      <c r="AQ37" s="5"/>
      <c r="AR37" s="3"/>
      <c r="AS37"/>
      <c r="AT37" s="1"/>
      <c r="AU37" s="1"/>
      <c r="AV37" s="1"/>
      <c r="AW37" s="1"/>
      <c r="AX37" s="1"/>
      <c r="AY37" s="1"/>
      <c r="AZ37"/>
      <c r="BA37" s="5"/>
      <c r="BB37" s="3"/>
      <c r="BC37"/>
      <c r="BD37" s="1"/>
      <c r="BE37" s="1"/>
      <c r="BF37" s="1"/>
      <c r="BG37" s="1"/>
      <c r="BH37" s="1"/>
      <c r="BI37" s="1"/>
      <c r="BJ37"/>
      <c r="BK37" s="5"/>
    </row>
    <row r="38" spans="1:63" s="79" customFormat="1" ht="42.75" x14ac:dyDescent="0.2">
      <c r="A38" s="110">
        <v>51101</v>
      </c>
      <c r="B38" s="111">
        <v>32</v>
      </c>
      <c r="C38" s="153" t="s">
        <v>4597</v>
      </c>
      <c r="D38" s="110" t="s">
        <v>4535</v>
      </c>
      <c r="E38" s="110" t="s">
        <v>2344</v>
      </c>
      <c r="F38" s="110" t="s">
        <v>515</v>
      </c>
      <c r="G38" s="110"/>
      <c r="H38" s="110"/>
      <c r="I38" s="110" t="s">
        <v>4056</v>
      </c>
      <c r="J38" s="110">
        <v>6243</v>
      </c>
      <c r="K38" s="110">
        <v>4064698533</v>
      </c>
      <c r="L38" s="110" t="s">
        <v>4521</v>
      </c>
      <c r="M38" s="113">
        <v>99</v>
      </c>
      <c r="N38" s="112">
        <v>44195</v>
      </c>
      <c r="O38" s="115">
        <v>7116.6</v>
      </c>
      <c r="P38" s="110" t="s">
        <v>3955</v>
      </c>
      <c r="Q38" s="110" t="s">
        <v>4170</v>
      </c>
      <c r="R38" s="1"/>
      <c r="S38" s="1"/>
      <c r="T38" s="1"/>
      <c r="U38" s="1"/>
      <c r="V38"/>
      <c r="W38" s="5"/>
      <c r="X38" s="3"/>
      <c r="Y38"/>
      <c r="Z38" s="1"/>
      <c r="AA38" s="1"/>
      <c r="AB38" s="1"/>
      <c r="AC38" s="1"/>
      <c r="AD38" s="1"/>
      <c r="AE38" s="1"/>
      <c r="AF38"/>
      <c r="AG38" s="5"/>
      <c r="AH38" s="3"/>
      <c r="AI38"/>
      <c r="AJ38" s="1"/>
      <c r="AK38" s="1"/>
      <c r="AL38" s="1"/>
      <c r="AM38" s="1"/>
      <c r="AN38" s="1"/>
      <c r="AO38" s="1"/>
      <c r="AP38"/>
      <c r="AQ38" s="5"/>
      <c r="AR38" s="3"/>
      <c r="AS38"/>
      <c r="AT38" s="1"/>
      <c r="AU38" s="1"/>
      <c r="AV38" s="1"/>
      <c r="AW38" s="1"/>
      <c r="AX38" s="1"/>
      <c r="AY38" s="1"/>
      <c r="AZ38"/>
      <c r="BA38" s="5"/>
      <c r="BB38" s="3"/>
      <c r="BC38"/>
      <c r="BD38" s="1"/>
      <c r="BE38" s="1"/>
      <c r="BF38" s="1"/>
      <c r="BG38" s="1"/>
      <c r="BH38" s="1"/>
      <c r="BI38" s="1"/>
      <c r="BJ38"/>
      <c r="BK38" s="5"/>
    </row>
    <row r="39" spans="1:63" s="79" customFormat="1" ht="42.75" x14ac:dyDescent="0.2">
      <c r="A39" s="110">
        <v>51101</v>
      </c>
      <c r="B39" s="111">
        <v>33</v>
      </c>
      <c r="C39" s="153" t="s">
        <v>4598</v>
      </c>
      <c r="D39" s="110" t="s">
        <v>4524</v>
      </c>
      <c r="E39" s="110" t="s">
        <v>2344</v>
      </c>
      <c r="F39" s="110" t="s">
        <v>515</v>
      </c>
      <c r="G39" s="110" t="s">
        <v>4525</v>
      </c>
      <c r="H39" s="110"/>
      <c r="I39" s="110" t="s">
        <v>92</v>
      </c>
      <c r="J39" s="110">
        <v>6243</v>
      </c>
      <c r="K39" s="110">
        <v>4064698533</v>
      </c>
      <c r="L39" s="110" t="s">
        <v>4521</v>
      </c>
      <c r="M39" s="113" t="s">
        <v>2012</v>
      </c>
      <c r="N39" s="112">
        <v>44195</v>
      </c>
      <c r="O39" s="115">
        <v>2053.1999999999998</v>
      </c>
      <c r="P39" s="110" t="s">
        <v>28</v>
      </c>
      <c r="Q39" s="110" t="s">
        <v>4170</v>
      </c>
      <c r="R39" s="1"/>
      <c r="S39" s="1"/>
      <c r="T39" s="1"/>
      <c r="U39" s="1"/>
      <c r="V39"/>
      <c r="W39" s="5"/>
      <c r="X39" s="3"/>
      <c r="Y39"/>
      <c r="Z39" s="1"/>
      <c r="AA39" s="1"/>
      <c r="AB39" s="1"/>
      <c r="AC39" s="1"/>
      <c r="AD39" s="1"/>
      <c r="AE39" s="1"/>
      <c r="AF39"/>
      <c r="AG39" s="5"/>
      <c r="AH39" s="3"/>
      <c r="AI39"/>
      <c r="AJ39" s="1"/>
      <c r="AK39" s="1"/>
      <c r="AL39" s="1"/>
      <c r="AM39" s="1"/>
      <c r="AN39" s="1"/>
      <c r="AO39" s="1"/>
      <c r="AP39"/>
      <c r="AQ39" s="5"/>
      <c r="AR39" s="3"/>
      <c r="AS39"/>
      <c r="AT39" s="1"/>
      <c r="AU39" s="1"/>
      <c r="AV39" s="1"/>
      <c r="AW39" s="1"/>
      <c r="AX39" s="1"/>
      <c r="AY39" s="1"/>
      <c r="AZ39"/>
      <c r="BA39" s="5"/>
      <c r="BB39" s="3"/>
      <c r="BC39"/>
      <c r="BD39" s="1"/>
      <c r="BE39" s="1"/>
      <c r="BF39" s="1"/>
      <c r="BG39" s="1"/>
      <c r="BH39" s="1"/>
      <c r="BI39" s="1"/>
      <c r="BJ39"/>
      <c r="BK39" s="5"/>
    </row>
    <row r="40" spans="1:63" s="79" customFormat="1" ht="42.75" x14ac:dyDescent="0.2">
      <c r="A40" s="110">
        <v>56902</v>
      </c>
      <c r="B40" s="111">
        <v>34</v>
      </c>
      <c r="C40" s="153" t="s">
        <v>4852</v>
      </c>
      <c r="D40" s="110" t="s">
        <v>4853</v>
      </c>
      <c r="E40" s="110" t="s">
        <v>3958</v>
      </c>
      <c r="F40" s="110" t="s">
        <v>3742</v>
      </c>
      <c r="G40" s="110" t="s">
        <v>4854</v>
      </c>
      <c r="H40" s="110">
        <v>529169909</v>
      </c>
      <c r="I40" s="110" t="s">
        <v>4855</v>
      </c>
      <c r="J40" s="110">
        <v>522</v>
      </c>
      <c r="K40" s="110">
        <v>4066371998</v>
      </c>
      <c r="L40" s="110" t="s">
        <v>5218</v>
      </c>
      <c r="M40" s="113" t="s">
        <v>5219</v>
      </c>
      <c r="N40" s="112">
        <v>44614</v>
      </c>
      <c r="O40" s="115">
        <v>13630</v>
      </c>
      <c r="P40" s="110" t="s">
        <v>3955</v>
      </c>
      <c r="Q40" s="110" t="s">
        <v>4170</v>
      </c>
      <c r="R40" s="1"/>
      <c r="S40" s="1"/>
      <c r="T40" s="1"/>
      <c r="U40" s="1"/>
      <c r="V40"/>
      <c r="W40" s="5"/>
      <c r="X40" s="3"/>
      <c r="Y40"/>
      <c r="Z40" s="1"/>
      <c r="AA40" s="1"/>
      <c r="AB40" s="1"/>
      <c r="AC40" s="1"/>
      <c r="AD40" s="1"/>
      <c r="AE40" s="1"/>
      <c r="AF40"/>
      <c r="AG40" s="5"/>
      <c r="AH40" s="3"/>
      <c r="AI40"/>
      <c r="AJ40" s="1"/>
      <c r="AK40" s="1"/>
      <c r="AL40" s="1"/>
      <c r="AM40" s="1"/>
      <c r="AN40" s="1"/>
      <c r="AO40" s="1"/>
      <c r="AP40"/>
      <c r="AQ40" s="5"/>
      <c r="AR40" s="3"/>
      <c r="AS40"/>
      <c r="AT40" s="1"/>
      <c r="AU40" s="1"/>
      <c r="AV40" s="1"/>
      <c r="AW40" s="1"/>
      <c r="AX40" s="1"/>
      <c r="AY40" s="1"/>
      <c r="AZ40"/>
      <c r="BA40" s="5"/>
      <c r="BB40" s="3"/>
      <c r="BC40"/>
      <c r="BD40" s="1"/>
      <c r="BE40" s="1"/>
      <c r="BF40" s="1"/>
      <c r="BG40" s="1"/>
      <c r="BH40" s="1"/>
      <c r="BI40" s="1"/>
      <c r="BJ40"/>
      <c r="BK40" s="5"/>
    </row>
    <row r="41" spans="1:63" ht="27" customHeight="1" x14ac:dyDescent="0.2">
      <c r="N41" s="25" t="s">
        <v>224</v>
      </c>
      <c r="O41" s="26">
        <f>SUM(O7:O40)</f>
        <v>11239566.809999999</v>
      </c>
      <c r="R41" s="1"/>
      <c r="S41" s="1"/>
      <c r="T41" s="1"/>
      <c r="U41" s="1"/>
      <c r="W41" s="5"/>
      <c r="X41" s="3"/>
      <c r="Z41" s="1"/>
      <c r="AA41" s="1"/>
      <c r="AB41" s="1"/>
      <c r="AC41" s="1"/>
      <c r="AD41" s="1"/>
      <c r="AE41" s="1"/>
      <c r="AG41" s="5"/>
      <c r="AH41" s="3"/>
      <c r="AJ41" s="1"/>
      <c r="AK41" s="1"/>
      <c r="AL41" s="1"/>
      <c r="AM41" s="1"/>
      <c r="AN41" s="1"/>
      <c r="AO41" s="1"/>
      <c r="AQ41" s="5"/>
      <c r="AR41" s="3"/>
      <c r="AT41" s="1"/>
      <c r="AU41" s="1"/>
      <c r="AV41" s="1"/>
      <c r="AW41" s="1"/>
      <c r="AX41" s="1"/>
      <c r="AY41" s="1"/>
      <c r="BA41" s="5"/>
      <c r="BB41" s="3"/>
      <c r="BD41" s="1"/>
      <c r="BE41" s="1"/>
      <c r="BF41" s="1"/>
      <c r="BG41" s="1"/>
      <c r="BH41" s="1"/>
      <c r="BI41" s="1"/>
      <c r="BK41" s="5"/>
    </row>
    <row r="42" spans="1:63" x14ac:dyDescent="0.2">
      <c r="R42" s="1"/>
      <c r="S42" s="1"/>
      <c r="T42" s="1"/>
      <c r="U42" s="1"/>
      <c r="W42" s="5"/>
      <c r="X42" s="3"/>
      <c r="Z42" s="1"/>
      <c r="AA42" s="1"/>
      <c r="AB42" s="1"/>
      <c r="AC42" s="1"/>
      <c r="AD42" s="1"/>
      <c r="AE42" s="1"/>
      <c r="AG42" s="5"/>
      <c r="AH42" s="3"/>
      <c r="AJ42" s="1"/>
      <c r="AK42" s="1"/>
      <c r="AL42" s="1"/>
      <c r="AM42" s="1"/>
      <c r="AN42" s="1"/>
      <c r="AO42" s="1"/>
      <c r="AQ42" s="5"/>
      <c r="AR42" s="3"/>
      <c r="AT42" s="1"/>
      <c r="AU42" s="1"/>
      <c r="AV42" s="1"/>
      <c r="AW42" s="1"/>
      <c r="AX42" s="1"/>
      <c r="AY42" s="1"/>
      <c r="BA42" s="5"/>
      <c r="BB42" s="3"/>
      <c r="BD42" s="1"/>
      <c r="BE42" s="1"/>
      <c r="BF42" s="1"/>
      <c r="BG42" s="1"/>
      <c r="BH42" s="1"/>
      <c r="BI42" s="1"/>
      <c r="BK42" s="5"/>
    </row>
    <row r="43" spans="1:63" x14ac:dyDescent="0.2">
      <c r="R43" s="1"/>
      <c r="S43" s="1"/>
      <c r="T43" s="1"/>
      <c r="U43" s="1"/>
      <c r="W43" s="5"/>
      <c r="X43" s="3"/>
      <c r="Z43" s="1"/>
      <c r="AA43" s="1"/>
      <c r="AB43" s="1"/>
      <c r="AC43" s="1"/>
      <c r="AD43" s="1"/>
      <c r="AE43" s="1"/>
      <c r="AG43" s="5"/>
      <c r="AH43" s="3"/>
      <c r="AJ43" s="1"/>
      <c r="AK43" s="1"/>
      <c r="AL43" s="1"/>
      <c r="AM43" s="1"/>
      <c r="AN43" s="1"/>
      <c r="AO43" s="1"/>
      <c r="AQ43" s="5"/>
      <c r="AR43" s="3"/>
      <c r="AT43" s="1"/>
      <c r="AU43" s="1"/>
      <c r="AV43" s="1"/>
      <c r="AW43" s="1"/>
      <c r="AX43" s="1"/>
      <c r="AY43" s="1"/>
      <c r="BA43" s="5"/>
      <c r="BB43" s="3"/>
      <c r="BD43" s="1"/>
      <c r="BE43" s="1"/>
      <c r="BF43" s="1"/>
      <c r="BG43" s="1"/>
      <c r="BH43" s="1"/>
      <c r="BI43" s="1"/>
      <c r="BK43" s="5"/>
    </row>
    <row r="44" spans="1:63" x14ac:dyDescent="0.2">
      <c r="R44" s="1"/>
      <c r="S44" s="1"/>
      <c r="T44" s="1"/>
      <c r="U44" s="1"/>
      <c r="W44" s="5"/>
      <c r="X44" s="3"/>
      <c r="Z44" s="1"/>
      <c r="AA44" s="1"/>
      <c r="AB44" s="1"/>
      <c r="AC44" s="1"/>
      <c r="AD44" s="1"/>
      <c r="AE44" s="1"/>
      <c r="AG44" s="5"/>
      <c r="AH44" s="3"/>
      <c r="AJ44" s="1"/>
      <c r="AK44" s="1"/>
      <c r="AL44" s="1"/>
      <c r="AM44" s="1"/>
      <c r="AN44" s="1"/>
      <c r="AO44" s="1"/>
      <c r="AQ44" s="5"/>
      <c r="AR44" s="3"/>
      <c r="AT44" s="1"/>
      <c r="AU44" s="1"/>
      <c r="AV44" s="1"/>
      <c r="AW44" s="1"/>
      <c r="AX44" s="1"/>
      <c r="AY44" s="1"/>
      <c r="BA44" s="5"/>
      <c r="BB44" s="3"/>
      <c r="BD44" s="1"/>
      <c r="BE44" s="1"/>
      <c r="BF44" s="1"/>
      <c r="BG44" s="1"/>
      <c r="BH44" s="1"/>
      <c r="BI44" s="1"/>
      <c r="BK44" s="5"/>
    </row>
    <row r="45" spans="1:63" x14ac:dyDescent="0.2">
      <c r="R45" s="1"/>
      <c r="S45" s="1"/>
      <c r="T45" s="1"/>
      <c r="U45" s="1"/>
      <c r="W45" s="5"/>
      <c r="X45" s="3"/>
      <c r="Z45" s="1"/>
      <c r="AA45" s="1"/>
      <c r="AB45" s="1"/>
      <c r="AC45" s="1"/>
      <c r="AD45" s="1"/>
      <c r="AE45" s="1"/>
      <c r="AG45" s="5"/>
      <c r="AH45" s="3"/>
      <c r="AJ45" s="1"/>
      <c r="AK45" s="1"/>
      <c r="AL45" s="1"/>
      <c r="AM45" s="1"/>
      <c r="AN45" s="1"/>
      <c r="AO45" s="1"/>
      <c r="AQ45" s="5"/>
      <c r="AR45" s="3"/>
      <c r="AT45" s="1"/>
      <c r="AU45" s="1"/>
      <c r="AV45" s="1"/>
      <c r="AW45" s="1"/>
      <c r="AX45" s="1"/>
      <c r="AY45" s="1"/>
      <c r="BA45" s="5"/>
      <c r="BB45" s="3"/>
      <c r="BD45" s="1"/>
      <c r="BE45" s="1"/>
      <c r="BF45" s="1"/>
      <c r="BG45" s="1"/>
      <c r="BH45" s="1"/>
      <c r="BI45" s="1"/>
      <c r="BK45" s="5"/>
    </row>
    <row r="46" spans="1:63" x14ac:dyDescent="0.2">
      <c r="R46" s="1"/>
      <c r="S46" s="1"/>
      <c r="T46" s="1"/>
      <c r="U46" s="1"/>
      <c r="W46" s="5"/>
      <c r="X46" s="3"/>
      <c r="Z46" s="1"/>
      <c r="AA46" s="1"/>
      <c r="AB46" s="1"/>
      <c r="AC46" s="1"/>
      <c r="AD46" s="1"/>
      <c r="AE46" s="1"/>
      <c r="AG46" s="5"/>
      <c r="AH46" s="3"/>
      <c r="AJ46" s="1"/>
      <c r="AK46" s="1"/>
      <c r="AL46" s="1"/>
      <c r="AM46" s="1"/>
      <c r="AN46" s="1"/>
      <c r="AO46" s="1"/>
      <c r="AQ46" s="5"/>
      <c r="AR46" s="3"/>
      <c r="AT46" s="1"/>
      <c r="AU46" s="1"/>
      <c r="AV46" s="1"/>
      <c r="AW46" s="1"/>
      <c r="AX46" s="1"/>
      <c r="AY46" s="1"/>
      <c r="BA46" s="5"/>
      <c r="BB46" s="3"/>
      <c r="BD46" s="1"/>
      <c r="BE46" s="1"/>
      <c r="BF46" s="1"/>
      <c r="BG46" s="1"/>
      <c r="BH46" s="1"/>
      <c r="BI46" s="1"/>
      <c r="BK46" s="5"/>
    </row>
    <row r="47" spans="1:63" x14ac:dyDescent="0.2">
      <c r="R47" s="1"/>
      <c r="S47" s="1"/>
      <c r="T47" s="1"/>
      <c r="U47" s="1"/>
      <c r="W47" s="5"/>
      <c r="X47" s="3"/>
      <c r="Z47" s="1"/>
      <c r="AA47" s="1"/>
      <c r="AB47" s="1"/>
      <c r="AC47" s="1"/>
      <c r="AD47" s="1"/>
      <c r="AE47" s="1"/>
      <c r="AG47" s="5"/>
      <c r="AH47" s="3"/>
      <c r="AJ47" s="1"/>
      <c r="AK47" s="1"/>
      <c r="AL47" s="1"/>
      <c r="AM47" s="1"/>
      <c r="AN47" s="1"/>
      <c r="AO47" s="1"/>
      <c r="AQ47" s="5"/>
      <c r="AR47" s="3"/>
      <c r="AT47" s="1"/>
      <c r="AU47" s="1"/>
      <c r="AV47" s="1"/>
      <c r="AW47" s="1"/>
      <c r="AX47" s="1"/>
      <c r="AY47" s="1"/>
      <c r="BA47" s="5"/>
      <c r="BB47" s="3"/>
      <c r="BD47" s="1"/>
      <c r="BE47" s="1"/>
      <c r="BF47" s="1"/>
      <c r="BG47" s="1"/>
      <c r="BH47" s="1"/>
      <c r="BI47" s="1"/>
      <c r="BK47" s="5"/>
    </row>
    <row r="48" spans="1:63" x14ac:dyDescent="0.2">
      <c r="R48" s="1"/>
      <c r="S48" s="1"/>
      <c r="T48" s="1"/>
      <c r="U48" s="1"/>
      <c r="W48" s="5"/>
      <c r="X48" s="3"/>
      <c r="Z48" s="1"/>
      <c r="AA48" s="1"/>
      <c r="AB48" s="1"/>
      <c r="AC48" s="1"/>
      <c r="AD48" s="1"/>
      <c r="AE48" s="1"/>
      <c r="AG48" s="5"/>
      <c r="AH48" s="3"/>
      <c r="AJ48" s="1"/>
      <c r="AK48" s="1"/>
      <c r="AL48" s="1"/>
      <c r="AM48" s="1"/>
      <c r="AN48" s="1"/>
      <c r="AO48" s="1"/>
      <c r="AQ48" s="5"/>
      <c r="AR48" s="3"/>
      <c r="AT48" s="1"/>
      <c r="AU48" s="1"/>
      <c r="AV48" s="1"/>
      <c r="AW48" s="1"/>
      <c r="AX48" s="1"/>
      <c r="AY48" s="1"/>
      <c r="BA48" s="5"/>
      <c r="BB48" s="3"/>
      <c r="BD48" s="1"/>
      <c r="BE48" s="1"/>
      <c r="BF48" s="1"/>
      <c r="BG48" s="1"/>
      <c r="BH48" s="1"/>
      <c r="BI48" s="1"/>
      <c r="BK48" s="5"/>
    </row>
    <row r="49" spans="1:63" x14ac:dyDescent="0.2">
      <c r="R49" s="1"/>
      <c r="S49" s="1"/>
      <c r="T49" s="1"/>
      <c r="U49" s="1"/>
      <c r="W49" s="5"/>
      <c r="X49" s="3"/>
      <c r="Z49" s="1"/>
      <c r="AA49" s="1"/>
      <c r="AB49" s="1"/>
      <c r="AC49" s="1"/>
      <c r="AD49" s="1"/>
      <c r="AE49" s="1"/>
      <c r="AG49" s="5"/>
      <c r="AH49" s="3"/>
      <c r="AJ49" s="1"/>
      <c r="AK49" s="1"/>
      <c r="AL49" s="1"/>
      <c r="AM49" s="1"/>
      <c r="AN49" s="1"/>
      <c r="AO49" s="1"/>
      <c r="AQ49" s="5"/>
      <c r="AR49" s="3"/>
      <c r="AT49" s="1"/>
      <c r="AU49" s="1"/>
      <c r="AV49" s="1"/>
      <c r="AW49" s="1"/>
      <c r="AX49" s="1"/>
      <c r="AY49" s="1"/>
      <c r="BA49" s="5"/>
      <c r="BB49" s="3"/>
      <c r="BD49" s="1"/>
      <c r="BE49" s="1"/>
      <c r="BF49" s="1"/>
      <c r="BG49" s="1"/>
      <c r="BH49" s="1"/>
      <c r="BI49" s="1"/>
      <c r="BK49" s="5"/>
    </row>
    <row r="50" spans="1:63" x14ac:dyDescent="0.2">
      <c r="R50" s="1"/>
      <c r="S50" s="1"/>
      <c r="T50" s="1"/>
      <c r="U50" s="1"/>
      <c r="W50" s="5"/>
      <c r="X50" s="3"/>
      <c r="Z50" s="1"/>
      <c r="AA50" s="1"/>
      <c r="AB50" s="1"/>
      <c r="AC50" s="1"/>
      <c r="AD50" s="1"/>
      <c r="AE50" s="1"/>
      <c r="AG50" s="5"/>
      <c r="AH50" s="3"/>
      <c r="AJ50" s="1"/>
      <c r="AK50" s="1"/>
      <c r="AL50" s="1"/>
      <c r="AM50" s="1"/>
      <c r="AN50" s="1"/>
      <c r="AO50" s="1"/>
      <c r="AQ50" s="5"/>
      <c r="AR50" s="3"/>
      <c r="AT50" s="1"/>
      <c r="AU50" s="1"/>
      <c r="AV50" s="1"/>
      <c r="AW50" s="1"/>
      <c r="AX50" s="1"/>
      <c r="AY50" s="1"/>
      <c r="BA50" s="5"/>
      <c r="BB50" s="3"/>
      <c r="BD50" s="1"/>
      <c r="BE50" s="1"/>
      <c r="BF50" s="1"/>
      <c r="BG50" s="1"/>
      <c r="BH50" s="1"/>
      <c r="BI50" s="1"/>
      <c r="BK50" s="5"/>
    </row>
    <row r="51" spans="1:63" x14ac:dyDescent="0.2">
      <c r="R51" s="1"/>
      <c r="S51" s="1"/>
      <c r="T51" s="1"/>
      <c r="U51" s="1"/>
      <c r="W51" s="5"/>
      <c r="X51" s="3"/>
      <c r="Z51" s="1"/>
      <c r="AA51" s="1"/>
      <c r="AB51" s="1"/>
      <c r="AC51" s="1"/>
      <c r="AD51" s="1"/>
      <c r="AE51" s="1"/>
      <c r="AG51" s="5"/>
      <c r="AH51" s="3"/>
      <c r="AJ51" s="1"/>
      <c r="AK51" s="1"/>
      <c r="AL51" s="1"/>
      <c r="AM51" s="1"/>
      <c r="AN51" s="1"/>
      <c r="AO51" s="1"/>
      <c r="AQ51" s="5"/>
      <c r="AR51" s="3"/>
      <c r="AT51" s="1"/>
      <c r="AU51" s="1"/>
      <c r="AV51" s="1"/>
      <c r="AW51" s="1"/>
      <c r="AX51" s="1"/>
      <c r="AY51" s="1"/>
      <c r="BA51" s="5"/>
      <c r="BB51" s="3"/>
      <c r="BD51" s="1"/>
      <c r="BE51" s="1"/>
      <c r="BF51" s="1"/>
      <c r="BG51" s="1"/>
      <c r="BH51" s="1"/>
      <c r="BI51" s="1"/>
      <c r="BK51" s="5"/>
    </row>
    <row r="52" spans="1:63" x14ac:dyDescent="0.2">
      <c r="R52" s="1"/>
      <c r="S52" s="1"/>
      <c r="T52" s="1"/>
      <c r="U52" s="1"/>
      <c r="W52" s="5"/>
      <c r="X52" s="3"/>
      <c r="Z52" s="1"/>
      <c r="AA52" s="1"/>
      <c r="AB52" s="1"/>
      <c r="AC52" s="1"/>
      <c r="AD52" s="1"/>
      <c r="AE52" s="1"/>
      <c r="AG52" s="5"/>
      <c r="AH52" s="3"/>
      <c r="AJ52" s="1"/>
      <c r="AK52" s="1"/>
      <c r="AL52" s="1"/>
      <c r="AM52" s="1"/>
      <c r="AN52" s="1"/>
      <c r="AO52" s="1"/>
      <c r="AQ52" s="5"/>
      <c r="AR52" s="3"/>
      <c r="AT52" s="1"/>
      <c r="AU52" s="1"/>
      <c r="AV52" s="1"/>
      <c r="AW52" s="1"/>
      <c r="AX52" s="1"/>
      <c r="AY52" s="1"/>
      <c r="BA52" s="5"/>
      <c r="BB52" s="3"/>
      <c r="BD52" s="1"/>
      <c r="BE52" s="1"/>
      <c r="BF52" s="1"/>
      <c r="BG52" s="1"/>
      <c r="BH52" s="1"/>
      <c r="BI52" s="1"/>
      <c r="BK52" s="5"/>
    </row>
    <row r="53" spans="1:63" x14ac:dyDescent="0.2">
      <c r="R53" s="1"/>
      <c r="S53" s="1"/>
      <c r="T53" s="1"/>
      <c r="U53" s="1"/>
      <c r="W53" s="5"/>
      <c r="X53" s="3"/>
      <c r="Z53" s="1"/>
      <c r="AA53" s="1"/>
      <c r="AB53" s="1"/>
      <c r="AC53" s="1"/>
      <c r="AD53" s="1"/>
      <c r="AE53" s="1"/>
      <c r="AG53" s="5"/>
      <c r="AH53" s="3"/>
      <c r="AJ53" s="1"/>
      <c r="AK53" s="1"/>
      <c r="AL53" s="1"/>
      <c r="AM53" s="1"/>
      <c r="AN53" s="1"/>
      <c r="AO53" s="1"/>
      <c r="AQ53" s="5"/>
      <c r="AR53" s="3"/>
      <c r="AT53" s="1"/>
      <c r="AU53" s="1"/>
      <c r="AV53" s="1"/>
      <c r="AW53" s="1"/>
      <c r="AX53" s="1"/>
      <c r="AY53" s="1"/>
      <c r="BA53" s="5"/>
      <c r="BB53" s="3"/>
      <c r="BD53" s="1"/>
      <c r="BE53" s="1"/>
      <c r="BF53" s="1"/>
      <c r="BG53" s="1"/>
      <c r="BH53" s="1"/>
      <c r="BI53" s="1"/>
      <c r="BK53" s="5"/>
    </row>
    <row r="54" spans="1:63" ht="21" customHeight="1" x14ac:dyDescent="0.2">
      <c r="B54"/>
      <c r="D54"/>
      <c r="E54"/>
      <c r="F54"/>
      <c r="G54"/>
      <c r="H54"/>
      <c r="I54"/>
      <c r="J54"/>
      <c r="L54"/>
      <c r="M54"/>
      <c r="O54"/>
      <c r="P54"/>
      <c r="Q54" s="14"/>
      <c r="R54" s="1"/>
      <c r="S54" s="1"/>
      <c r="T54" s="1"/>
      <c r="U54" s="1"/>
      <c r="W54" s="5"/>
      <c r="X54" s="3"/>
      <c r="Z54" s="1"/>
      <c r="AA54" s="1"/>
      <c r="AB54" s="1"/>
      <c r="AC54" s="1"/>
      <c r="AD54" s="1"/>
      <c r="AE54" s="1"/>
      <c r="AG54" s="5"/>
      <c r="AH54" s="3"/>
      <c r="AJ54" s="1"/>
      <c r="AK54" s="1"/>
      <c r="AL54" s="1"/>
      <c r="AM54" s="1"/>
      <c r="AN54" s="1"/>
      <c r="AO54" s="1"/>
      <c r="AQ54" s="5"/>
      <c r="AR54" s="3"/>
      <c r="AT54" s="1"/>
      <c r="AU54" s="1"/>
      <c r="AV54" s="1"/>
      <c r="AW54" s="1"/>
      <c r="AX54" s="1"/>
      <c r="AY54" s="1"/>
      <c r="BA54" s="5"/>
      <c r="BB54" s="3"/>
      <c r="BD54" s="1"/>
      <c r="BE54" s="1"/>
      <c r="BF54" s="1"/>
      <c r="BG54" s="1"/>
      <c r="BH54" s="1"/>
      <c r="BI54" s="1"/>
      <c r="BK54" s="5"/>
    </row>
    <row r="55" spans="1:63" x14ac:dyDescent="0.2">
      <c r="B55"/>
      <c r="D55"/>
      <c r="E55"/>
      <c r="F55"/>
      <c r="G55"/>
      <c r="H55"/>
      <c r="I55"/>
      <c r="J55"/>
      <c r="L55"/>
      <c r="M55"/>
      <c r="O55"/>
      <c r="P55"/>
      <c r="Q55" s="14"/>
      <c r="R55" s="1"/>
      <c r="S55" s="1"/>
      <c r="T55" s="1"/>
      <c r="U55" s="1"/>
      <c r="W55" s="5"/>
      <c r="X55" s="3"/>
      <c r="Z55" s="1"/>
      <c r="AA55" s="1"/>
      <c r="AB55" s="1"/>
      <c r="AC55" s="1"/>
      <c r="AD55" s="1"/>
      <c r="AE55" s="1"/>
      <c r="AG55" s="5"/>
      <c r="AH55" s="3"/>
      <c r="AJ55" s="1"/>
      <c r="AK55" s="1"/>
      <c r="AL55" s="1"/>
      <c r="AM55" s="1"/>
      <c r="AN55" s="1"/>
      <c r="AO55" s="1"/>
      <c r="AQ55" s="5"/>
      <c r="AR55" s="3"/>
      <c r="AT55" s="1"/>
      <c r="AU55" s="1"/>
      <c r="AV55" s="1"/>
      <c r="AW55" s="1"/>
      <c r="AX55" s="1"/>
      <c r="AY55" s="1"/>
      <c r="BA55" s="5"/>
      <c r="BB55" s="3"/>
      <c r="BD55" s="1"/>
      <c r="BE55" s="1"/>
      <c r="BF55" s="1"/>
      <c r="BG55" s="1"/>
      <c r="BH55" s="1"/>
      <c r="BI55" s="1"/>
      <c r="BK55" s="5"/>
    </row>
    <row r="56" spans="1:63" x14ac:dyDescent="0.2">
      <c r="B56"/>
      <c r="D56"/>
      <c r="E56"/>
      <c r="F56"/>
      <c r="G56"/>
      <c r="H56"/>
      <c r="I56"/>
      <c r="J56"/>
      <c r="L56"/>
      <c r="M56"/>
      <c r="O56"/>
      <c r="P56"/>
      <c r="Q56" s="14"/>
      <c r="R56" s="1"/>
      <c r="S56" s="1"/>
      <c r="T56" s="1"/>
      <c r="U56" s="1"/>
      <c r="W56" s="5"/>
      <c r="X56" s="3"/>
      <c r="Z56" s="1"/>
      <c r="AA56" s="1"/>
      <c r="AB56" s="1"/>
      <c r="AC56" s="1"/>
      <c r="AD56" s="1"/>
      <c r="AE56" s="1"/>
      <c r="AG56" s="5"/>
      <c r="AH56" s="3"/>
      <c r="AJ56" s="1"/>
      <c r="AK56" s="1"/>
      <c r="AL56" s="1"/>
      <c r="AM56" s="1"/>
      <c r="AN56" s="1"/>
      <c r="AO56" s="1"/>
      <c r="AQ56" s="5"/>
      <c r="AR56" s="3"/>
      <c r="AT56" s="1"/>
      <c r="AU56" s="1"/>
      <c r="AV56" s="1"/>
      <c r="AW56" s="1"/>
      <c r="AX56" s="1"/>
      <c r="AY56" s="1"/>
      <c r="BA56" s="5"/>
      <c r="BB56" s="3"/>
      <c r="BD56" s="1"/>
      <c r="BE56" s="1"/>
      <c r="BF56" s="1"/>
      <c r="BG56" s="1"/>
      <c r="BH56" s="1"/>
      <c r="BI56" s="1"/>
      <c r="BK56" s="5"/>
    </row>
    <row r="57" spans="1:63" x14ac:dyDescent="0.2">
      <c r="B57"/>
      <c r="D57"/>
      <c r="E57"/>
      <c r="F57"/>
      <c r="G57"/>
      <c r="H57"/>
      <c r="I57"/>
      <c r="J57"/>
      <c r="L57"/>
      <c r="M57"/>
      <c r="O57"/>
      <c r="P57"/>
      <c r="Q57" s="14"/>
      <c r="R57" s="1"/>
      <c r="S57" s="1"/>
      <c r="T57" s="1"/>
      <c r="U57" s="1"/>
      <c r="W57" s="5"/>
      <c r="X57" s="3"/>
      <c r="Z57" s="1"/>
      <c r="AA57" s="1"/>
      <c r="AB57" s="1"/>
      <c r="AC57" s="1"/>
      <c r="AD57" s="1"/>
      <c r="AE57" s="1"/>
      <c r="AG57" s="5"/>
      <c r="AH57" s="3"/>
      <c r="AJ57" s="1"/>
      <c r="AK57" s="1"/>
      <c r="AL57" s="1"/>
      <c r="AM57" s="1"/>
      <c r="AN57" s="1"/>
      <c r="AO57" s="1"/>
      <c r="AQ57" s="5"/>
      <c r="AR57" s="3"/>
      <c r="AT57" s="1"/>
      <c r="AU57" s="1"/>
      <c r="AV57" s="1"/>
      <c r="AW57" s="1"/>
      <c r="AX57" s="1"/>
      <c r="AY57" s="1"/>
      <c r="BA57" s="5"/>
      <c r="BB57" s="3"/>
      <c r="BD57" s="1"/>
      <c r="BE57" s="1"/>
      <c r="BF57" s="1"/>
      <c r="BG57" s="1"/>
      <c r="BH57" s="1"/>
      <c r="BI57" s="1"/>
      <c r="BK57" s="5"/>
    </row>
    <row r="58" spans="1:63" x14ac:dyDescent="0.2">
      <c r="A58" s="27"/>
      <c r="B58"/>
      <c r="C58" s="27"/>
      <c r="D58" s="30"/>
      <c r="E58" s="29"/>
      <c r="F58" s="30"/>
      <c r="G58" s="30"/>
      <c r="H58" s="30"/>
      <c r="I58" s="30"/>
      <c r="J58" s="30"/>
      <c r="K58" s="30"/>
      <c r="L58" s="30"/>
      <c r="M58"/>
      <c r="N58" s="71"/>
      <c r="O58" s="29"/>
      <c r="P58"/>
      <c r="Q58" s="14"/>
      <c r="R58" s="1"/>
      <c r="S58" s="1"/>
      <c r="T58" s="1"/>
      <c r="U58" s="1"/>
      <c r="W58" s="5"/>
      <c r="X58" s="3"/>
      <c r="Z58" s="1"/>
      <c r="AA58" s="1"/>
      <c r="AB58" s="1"/>
      <c r="AC58" s="1"/>
      <c r="AD58" s="1"/>
      <c r="AE58" s="1"/>
      <c r="AG58" s="5"/>
      <c r="AH58" s="3"/>
      <c r="AJ58" s="1"/>
      <c r="AK58" s="1"/>
      <c r="AL58" s="1"/>
      <c r="AM58" s="1"/>
      <c r="AN58" s="1"/>
      <c r="AO58" s="1"/>
      <c r="AQ58" s="5"/>
      <c r="AR58" s="3"/>
      <c r="AT58" s="1"/>
      <c r="AU58" s="1"/>
      <c r="AV58" s="1"/>
      <c r="AW58" s="1"/>
      <c r="AX58" s="1"/>
      <c r="AY58" s="1"/>
      <c r="BA58" s="5"/>
      <c r="BB58" s="3"/>
      <c r="BD58" s="1"/>
      <c r="BE58" s="1"/>
      <c r="BF58" s="1"/>
      <c r="BG58" s="1"/>
      <c r="BH58" s="1"/>
      <c r="BI58" s="1"/>
      <c r="BK58" s="5"/>
    </row>
    <row r="59" spans="1:63" x14ac:dyDescent="0.2">
      <c r="B59"/>
      <c r="D59"/>
      <c r="E59" s="1"/>
      <c r="J59"/>
      <c r="K59" s="36"/>
      <c r="L59"/>
      <c r="M59"/>
      <c r="P59"/>
      <c r="Q59" s="14"/>
      <c r="R59" s="1"/>
      <c r="S59" s="1"/>
      <c r="T59" s="1"/>
      <c r="U59" s="1"/>
      <c r="W59" s="5"/>
      <c r="X59" s="3"/>
      <c r="Z59" s="1"/>
      <c r="AA59" s="1"/>
      <c r="AB59" s="1"/>
      <c r="AC59" s="1"/>
      <c r="AD59" s="1"/>
      <c r="AE59" s="1"/>
      <c r="AG59" s="5"/>
      <c r="AH59" s="3"/>
      <c r="AJ59" s="1"/>
      <c r="AK59" s="1"/>
      <c r="AL59" s="1"/>
      <c r="AM59" s="1"/>
      <c r="AN59" s="1"/>
      <c r="AO59" s="1"/>
      <c r="AQ59" s="5"/>
      <c r="AR59" s="3"/>
      <c r="AT59" s="1"/>
      <c r="AU59" s="1"/>
      <c r="AV59" s="1"/>
      <c r="AW59" s="1"/>
      <c r="AX59" s="1"/>
      <c r="AY59" s="1"/>
      <c r="BA59" s="5"/>
      <c r="BB59" s="3"/>
      <c r="BD59" s="1"/>
      <c r="BE59" s="1"/>
      <c r="BF59" s="1"/>
      <c r="BG59" s="1"/>
      <c r="BH59" s="1"/>
      <c r="BI59" s="1"/>
      <c r="BK59" s="5"/>
    </row>
    <row r="60" spans="1:63" x14ac:dyDescent="0.2">
      <c r="R60" s="1"/>
      <c r="S60" s="1"/>
      <c r="T60" s="1"/>
      <c r="U60" s="1"/>
      <c r="W60" s="5"/>
      <c r="X60" s="3"/>
      <c r="Z60" s="1"/>
      <c r="AA60" s="1"/>
      <c r="AB60" s="1"/>
      <c r="AC60" s="1"/>
      <c r="AD60" s="1"/>
      <c r="AE60" s="1"/>
      <c r="AG60" s="5"/>
      <c r="AH60" s="3"/>
      <c r="AJ60" s="1"/>
      <c r="AK60" s="1"/>
      <c r="AL60" s="1"/>
      <c r="AM60" s="1"/>
      <c r="AN60" s="1"/>
      <c r="AO60" s="1"/>
      <c r="AQ60" s="5"/>
      <c r="AR60" s="3"/>
      <c r="AT60" s="1"/>
      <c r="AU60" s="1"/>
      <c r="AV60" s="1"/>
      <c r="AW60" s="1"/>
      <c r="AX60" s="1"/>
      <c r="AY60" s="1"/>
      <c r="BA60" s="5"/>
      <c r="BB60" s="3"/>
      <c r="BD60" s="1"/>
      <c r="BE60" s="1"/>
      <c r="BF60" s="1"/>
      <c r="BG60" s="1"/>
      <c r="BH60" s="1"/>
      <c r="BI60" s="1"/>
      <c r="BK60" s="5"/>
    </row>
    <row r="61" spans="1:63" x14ac:dyDescent="0.2">
      <c r="R61" s="1"/>
      <c r="S61" s="1"/>
      <c r="T61" s="1"/>
      <c r="U61" s="1"/>
      <c r="W61" s="5"/>
      <c r="X61" s="3"/>
      <c r="Z61" s="1"/>
      <c r="AA61" s="1"/>
      <c r="AB61" s="1"/>
      <c r="AC61" s="1"/>
      <c r="AD61" s="1"/>
      <c r="AE61" s="1"/>
      <c r="AG61" s="5"/>
      <c r="AH61" s="3"/>
      <c r="AJ61" s="1"/>
      <c r="AK61" s="1"/>
      <c r="AL61" s="1"/>
      <c r="AM61" s="1"/>
      <c r="AN61" s="1"/>
      <c r="AO61" s="1"/>
      <c r="AQ61" s="5"/>
      <c r="AR61" s="3"/>
      <c r="AT61" s="1"/>
      <c r="AU61" s="1"/>
      <c r="AV61" s="1"/>
      <c r="AW61" s="1"/>
      <c r="AX61" s="1"/>
      <c r="AY61" s="1"/>
      <c r="BA61" s="5"/>
      <c r="BB61" s="3"/>
      <c r="BD61" s="1"/>
      <c r="BE61" s="1"/>
      <c r="BF61" s="1"/>
      <c r="BG61" s="1"/>
      <c r="BH61" s="1"/>
      <c r="BI61" s="1"/>
      <c r="BK61" s="5"/>
    </row>
    <row r="62" spans="1:63" x14ac:dyDescent="0.2">
      <c r="R62" s="1"/>
      <c r="S62" s="1"/>
      <c r="T62" s="1"/>
      <c r="U62" s="1"/>
      <c r="W62" s="5"/>
      <c r="X62" s="3"/>
      <c r="Z62" s="1"/>
      <c r="AA62" s="1"/>
      <c r="AB62" s="1"/>
      <c r="AC62" s="1"/>
      <c r="AD62" s="1"/>
      <c r="AE62" s="1"/>
      <c r="AG62" s="5"/>
      <c r="AH62" s="3"/>
      <c r="AJ62" s="1"/>
      <c r="AK62" s="1"/>
      <c r="AL62" s="1"/>
      <c r="AM62" s="1"/>
      <c r="AN62" s="1"/>
      <c r="AO62" s="1"/>
      <c r="AQ62" s="5"/>
      <c r="AR62" s="3"/>
      <c r="AT62" s="1"/>
      <c r="AU62" s="1"/>
      <c r="AV62" s="1"/>
      <c r="AW62" s="1"/>
      <c r="AX62" s="1"/>
      <c r="AY62" s="1"/>
      <c r="BA62" s="5"/>
      <c r="BB62" s="3"/>
      <c r="BD62" s="1"/>
      <c r="BE62" s="1"/>
      <c r="BF62" s="1"/>
      <c r="BG62" s="1"/>
      <c r="BH62" s="1"/>
      <c r="BI62" s="1"/>
      <c r="BK62" s="5"/>
    </row>
    <row r="63" spans="1:63" x14ac:dyDescent="0.2">
      <c r="R63" s="1"/>
      <c r="S63" s="1"/>
      <c r="T63" s="1"/>
      <c r="U63" s="1"/>
      <c r="W63" s="5"/>
      <c r="X63" s="3"/>
      <c r="Z63" s="1"/>
      <c r="AA63" s="1"/>
      <c r="AB63" s="1"/>
      <c r="AC63" s="1"/>
      <c r="AD63" s="1"/>
      <c r="AE63" s="1"/>
      <c r="AG63" s="5"/>
      <c r="AH63" s="3"/>
      <c r="AJ63" s="1"/>
      <c r="AK63" s="1"/>
      <c r="AL63" s="1"/>
      <c r="AM63" s="1"/>
      <c r="AN63" s="1"/>
      <c r="AO63" s="1"/>
      <c r="AQ63" s="5"/>
      <c r="AR63" s="3"/>
      <c r="AT63" s="1"/>
      <c r="AU63" s="1"/>
      <c r="AV63" s="1"/>
      <c r="AW63" s="1"/>
      <c r="AX63" s="1"/>
      <c r="AY63" s="1"/>
      <c r="BA63" s="5"/>
      <c r="BB63" s="3"/>
      <c r="BD63" s="1"/>
      <c r="BE63" s="1"/>
      <c r="BF63" s="1"/>
      <c r="BG63" s="1"/>
      <c r="BH63" s="1"/>
      <c r="BI63" s="1"/>
      <c r="BK63" s="5"/>
    </row>
    <row r="64" spans="1:63" x14ac:dyDescent="0.2">
      <c r="R64" s="1"/>
      <c r="S64" s="1"/>
      <c r="T64" s="1"/>
      <c r="U64" s="1"/>
      <c r="W64" s="5"/>
      <c r="X64" s="3"/>
      <c r="Z64" s="1"/>
      <c r="AA64" s="1"/>
      <c r="AB64" s="1"/>
      <c r="AC64" s="1"/>
      <c r="AD64" s="1"/>
      <c r="AE64" s="1"/>
      <c r="AG64" s="5"/>
      <c r="AH64" s="3"/>
      <c r="AJ64" s="1"/>
      <c r="AK64" s="1"/>
      <c r="AL64" s="1"/>
      <c r="AM64" s="1"/>
      <c r="AN64" s="1"/>
      <c r="AO64" s="1"/>
      <c r="AQ64" s="5"/>
      <c r="AR64" s="3"/>
      <c r="AT64" s="1"/>
      <c r="AU64" s="1"/>
      <c r="AV64" s="1"/>
      <c r="AW64" s="1"/>
      <c r="AX64" s="1"/>
      <c r="AY64" s="1"/>
      <c r="BA64" s="5"/>
      <c r="BB64" s="3"/>
      <c r="BD64" s="1"/>
      <c r="BE64" s="1"/>
      <c r="BF64" s="1"/>
      <c r="BG64" s="1"/>
      <c r="BH64" s="1"/>
      <c r="BI64" s="1"/>
      <c r="BK64" s="5"/>
    </row>
    <row r="65" spans="18:63" x14ac:dyDescent="0.2">
      <c r="R65" s="1"/>
      <c r="S65" s="1"/>
      <c r="T65" s="1"/>
      <c r="U65" s="1"/>
      <c r="W65" s="5"/>
      <c r="X65" s="3"/>
      <c r="Z65" s="1"/>
      <c r="AA65" s="1"/>
      <c r="AB65" s="1"/>
      <c r="AC65" s="1"/>
      <c r="AD65" s="1"/>
      <c r="AE65" s="1"/>
      <c r="AG65" s="5"/>
      <c r="AH65" s="3"/>
      <c r="AJ65" s="1"/>
      <c r="AK65" s="1"/>
      <c r="AL65" s="1"/>
      <c r="AM65" s="1"/>
      <c r="AN65" s="1"/>
      <c r="AO65" s="1"/>
      <c r="AQ65" s="5"/>
      <c r="AR65" s="3"/>
      <c r="AT65" s="1"/>
      <c r="AU65" s="1"/>
      <c r="AV65" s="1"/>
      <c r="AW65" s="1"/>
      <c r="AX65" s="1"/>
      <c r="AY65" s="1"/>
      <c r="BA65" s="5"/>
      <c r="BB65" s="3"/>
      <c r="BD65" s="1"/>
      <c r="BE65" s="1"/>
      <c r="BF65" s="1"/>
      <c r="BG65" s="1"/>
      <c r="BH65" s="1"/>
      <c r="BI65" s="1"/>
      <c r="BK65" s="5"/>
    </row>
    <row r="66" spans="18:63" x14ac:dyDescent="0.2">
      <c r="R66" s="1"/>
      <c r="S66" s="1"/>
      <c r="T66" s="1"/>
      <c r="U66" s="1"/>
      <c r="W66" s="5"/>
      <c r="X66" s="3"/>
      <c r="Z66" s="1"/>
      <c r="AA66" s="1"/>
      <c r="AB66" s="1"/>
      <c r="AC66" s="1"/>
      <c r="AD66" s="1"/>
      <c r="AE66" s="1"/>
      <c r="AG66" s="5"/>
      <c r="AH66" s="3"/>
      <c r="AJ66" s="1"/>
      <c r="AK66" s="1"/>
      <c r="AL66" s="1"/>
      <c r="AM66" s="1"/>
      <c r="AN66" s="1"/>
      <c r="AO66" s="1"/>
      <c r="AQ66" s="5"/>
      <c r="AR66" s="3"/>
      <c r="AT66" s="1"/>
      <c r="AU66" s="1"/>
      <c r="AV66" s="1"/>
      <c r="AW66" s="1"/>
      <c r="AX66" s="1"/>
      <c r="AY66" s="1"/>
      <c r="BA66" s="5"/>
      <c r="BB66" s="3"/>
      <c r="BD66" s="1"/>
      <c r="BE66" s="1"/>
      <c r="BF66" s="1"/>
      <c r="BG66" s="1"/>
      <c r="BH66" s="1"/>
      <c r="BI66" s="1"/>
      <c r="BK66" s="5"/>
    </row>
    <row r="67" spans="18:63" x14ac:dyDescent="0.2">
      <c r="R67" s="1"/>
      <c r="S67" s="1"/>
      <c r="T67" s="1"/>
      <c r="U67" s="1"/>
      <c r="W67" s="5"/>
      <c r="X67" s="3"/>
      <c r="Z67" s="1"/>
      <c r="AA67" s="1"/>
      <c r="AB67" s="1"/>
      <c r="AC67" s="1"/>
      <c r="AD67" s="1"/>
      <c r="AE67" s="1"/>
      <c r="AG67" s="5"/>
      <c r="AH67" s="3"/>
      <c r="AJ67" s="1"/>
      <c r="AK67" s="1"/>
      <c r="AL67" s="1"/>
      <c r="AM67" s="1"/>
      <c r="AN67" s="1"/>
      <c r="AO67" s="1"/>
      <c r="AQ67" s="5"/>
      <c r="AR67" s="3"/>
      <c r="AT67" s="1"/>
      <c r="AU67" s="1"/>
      <c r="AV67" s="1"/>
      <c r="AW67" s="1"/>
      <c r="AX67" s="1"/>
      <c r="AY67" s="1"/>
      <c r="BA67" s="5"/>
      <c r="BB67" s="3"/>
      <c r="BD67" s="1"/>
      <c r="BE67" s="1"/>
      <c r="BF67" s="1"/>
      <c r="BG67" s="1"/>
      <c r="BH67" s="1"/>
      <c r="BI67" s="1"/>
      <c r="BK67" s="5"/>
    </row>
    <row r="68" spans="18:63" x14ac:dyDescent="0.2">
      <c r="R68" s="1"/>
      <c r="S68" s="1"/>
      <c r="T68" s="1"/>
      <c r="U68" s="1"/>
      <c r="W68" s="5"/>
      <c r="X68" s="3"/>
      <c r="Z68" s="1"/>
      <c r="AA68" s="1"/>
      <c r="AB68" s="1"/>
      <c r="AC68" s="1"/>
      <c r="AD68" s="1"/>
      <c r="AE68" s="1"/>
      <c r="AG68" s="5"/>
      <c r="AH68" s="3"/>
      <c r="AJ68" s="1"/>
      <c r="AK68" s="1"/>
      <c r="AL68" s="1"/>
      <c r="AM68" s="1"/>
      <c r="AN68" s="1"/>
      <c r="AO68" s="1"/>
      <c r="AQ68" s="5"/>
      <c r="AR68" s="3"/>
      <c r="AT68" s="1"/>
      <c r="AU68" s="1"/>
      <c r="AV68" s="1"/>
      <c r="AW68" s="1"/>
      <c r="AX68" s="1"/>
      <c r="AY68" s="1"/>
      <c r="BA68" s="5"/>
      <c r="BB68" s="3"/>
      <c r="BD68" s="1"/>
      <c r="BE68" s="1"/>
      <c r="BF68" s="1"/>
      <c r="BG68" s="1"/>
      <c r="BH68" s="1"/>
      <c r="BI68" s="1"/>
      <c r="BK68" s="5"/>
    </row>
    <row r="69" spans="18:63" x14ac:dyDescent="0.2">
      <c r="R69" s="1"/>
      <c r="S69" s="1"/>
      <c r="T69" s="1"/>
      <c r="U69" s="1"/>
      <c r="W69" s="5"/>
      <c r="X69" s="3"/>
      <c r="Z69" s="1"/>
      <c r="AA69" s="1"/>
      <c r="AB69" s="1"/>
      <c r="AC69" s="1"/>
      <c r="AD69" s="1"/>
      <c r="AE69" s="1"/>
      <c r="AG69" s="5"/>
      <c r="AH69" s="3"/>
      <c r="AJ69" s="1"/>
      <c r="AK69" s="1"/>
      <c r="AL69" s="1"/>
      <c r="AM69" s="1"/>
      <c r="AN69" s="1"/>
      <c r="AO69" s="1"/>
      <c r="AQ69" s="5"/>
      <c r="AR69" s="3"/>
      <c r="AT69" s="1"/>
      <c r="AU69" s="1"/>
      <c r="AV69" s="1"/>
      <c r="AW69" s="1"/>
      <c r="AX69" s="1"/>
      <c r="AY69" s="1"/>
      <c r="BA69" s="5"/>
      <c r="BB69" s="3"/>
      <c r="BD69" s="1"/>
      <c r="BE69" s="1"/>
      <c r="BF69" s="1"/>
      <c r="BG69" s="1"/>
      <c r="BH69" s="1"/>
      <c r="BI69" s="1"/>
      <c r="BK69" s="5"/>
    </row>
    <row r="70" spans="18:63" x14ac:dyDescent="0.2">
      <c r="R70" s="1"/>
      <c r="S70" s="1"/>
      <c r="T70" s="1"/>
      <c r="U70" s="1"/>
      <c r="W70" s="5"/>
      <c r="X70" s="3"/>
      <c r="Z70" s="1"/>
      <c r="AA70" s="1"/>
      <c r="AB70" s="1"/>
      <c r="AC70" s="1"/>
      <c r="AD70" s="1"/>
      <c r="AE70" s="1"/>
      <c r="AG70" s="5"/>
      <c r="AH70" s="3"/>
      <c r="AJ70" s="1"/>
      <c r="AK70" s="1"/>
      <c r="AL70" s="1"/>
      <c r="AM70" s="1"/>
      <c r="AN70" s="1"/>
      <c r="AO70" s="1"/>
      <c r="AQ70" s="5"/>
      <c r="AR70" s="3"/>
      <c r="AT70" s="1"/>
      <c r="AU70" s="1"/>
      <c r="AV70" s="1"/>
      <c r="AW70" s="1"/>
      <c r="AX70" s="1"/>
      <c r="AY70" s="1"/>
      <c r="BA70" s="5"/>
      <c r="BB70" s="3"/>
      <c r="BD70" s="1"/>
      <c r="BE70" s="1"/>
      <c r="BF70" s="1"/>
      <c r="BG70" s="1"/>
      <c r="BH70" s="1"/>
      <c r="BI70" s="1"/>
      <c r="BK70" s="5"/>
    </row>
    <row r="71" spans="18:63" x14ac:dyDescent="0.2">
      <c r="R71" s="1"/>
      <c r="S71" s="1"/>
      <c r="T71" s="1"/>
      <c r="U71" s="1"/>
      <c r="W71" s="5"/>
      <c r="X71" s="3"/>
      <c r="Z71" s="1"/>
      <c r="AA71" s="1"/>
      <c r="AB71" s="1"/>
      <c r="AC71" s="1"/>
      <c r="AD71" s="1"/>
      <c r="AE71" s="1"/>
      <c r="AG71" s="5"/>
      <c r="AH71" s="3"/>
      <c r="AJ71" s="1"/>
      <c r="AK71" s="1"/>
      <c r="AL71" s="1"/>
      <c r="AM71" s="1"/>
      <c r="AN71" s="1"/>
      <c r="AO71" s="1"/>
      <c r="AQ71" s="5"/>
      <c r="AR71" s="3"/>
      <c r="AT71" s="1"/>
      <c r="AU71" s="1"/>
      <c r="AV71" s="1"/>
      <c r="AW71" s="1"/>
      <c r="AX71" s="1"/>
      <c r="AY71" s="1"/>
      <c r="BA71" s="5"/>
      <c r="BB71" s="3"/>
      <c r="BD71" s="1"/>
      <c r="BE71" s="1"/>
      <c r="BF71" s="1"/>
      <c r="BG71" s="1"/>
      <c r="BH71" s="1"/>
      <c r="BI71" s="1"/>
      <c r="BK71" s="5"/>
    </row>
    <row r="72" spans="18:63" x14ac:dyDescent="0.2">
      <c r="R72" s="1"/>
      <c r="S72" s="1"/>
      <c r="T72" s="1"/>
      <c r="U72" s="1"/>
      <c r="W72" s="5"/>
      <c r="X72" s="3"/>
      <c r="Z72" s="1"/>
      <c r="AA72" s="1"/>
      <c r="AB72" s="1"/>
      <c r="AC72" s="1"/>
      <c r="AD72" s="1"/>
      <c r="AE72" s="1"/>
      <c r="AG72" s="5"/>
      <c r="AH72" s="3"/>
      <c r="AJ72" s="1"/>
      <c r="AK72" s="1"/>
      <c r="AL72" s="1"/>
      <c r="AM72" s="1"/>
      <c r="AN72" s="1"/>
      <c r="AO72" s="1"/>
      <c r="AQ72" s="5"/>
      <c r="AR72" s="3"/>
      <c r="AT72" s="1"/>
      <c r="AU72" s="1"/>
      <c r="AV72" s="1"/>
      <c r="AW72" s="1"/>
      <c r="AX72" s="1"/>
      <c r="AY72" s="1"/>
      <c r="BA72" s="5"/>
      <c r="BB72" s="3"/>
      <c r="BD72" s="1"/>
      <c r="BE72" s="1"/>
      <c r="BF72" s="1"/>
      <c r="BG72" s="1"/>
      <c r="BH72" s="1"/>
      <c r="BI72" s="1"/>
      <c r="BK72" s="5"/>
    </row>
    <row r="73" spans="18:63" x14ac:dyDescent="0.2">
      <c r="R73" s="1"/>
      <c r="S73" s="1"/>
      <c r="T73" s="1"/>
      <c r="U73" s="1"/>
      <c r="W73" s="5"/>
      <c r="X73" s="3"/>
      <c r="Z73" s="1"/>
      <c r="AA73" s="1"/>
      <c r="AB73" s="1"/>
      <c r="AC73" s="1"/>
      <c r="AD73" s="1"/>
      <c r="AE73" s="1"/>
      <c r="AG73" s="5"/>
      <c r="AH73" s="3"/>
      <c r="AJ73" s="1"/>
      <c r="AK73" s="1"/>
      <c r="AL73" s="1"/>
      <c r="AM73" s="1"/>
      <c r="AN73" s="1"/>
      <c r="AO73" s="1"/>
      <c r="AQ73" s="5"/>
      <c r="AR73" s="3"/>
      <c r="AT73" s="1"/>
      <c r="AU73" s="1"/>
      <c r="AV73" s="1"/>
      <c r="AW73" s="1"/>
      <c r="AX73" s="1"/>
      <c r="AY73" s="1"/>
      <c r="BA73" s="5"/>
      <c r="BB73" s="3"/>
      <c r="BD73" s="1"/>
      <c r="BE73" s="1"/>
      <c r="BF73" s="1"/>
      <c r="BG73" s="1"/>
      <c r="BH73" s="1"/>
      <c r="BI73" s="1"/>
      <c r="BK73" s="5"/>
    </row>
    <row r="74" spans="18:63" x14ac:dyDescent="0.2">
      <c r="R74" s="1"/>
      <c r="S74" s="1"/>
      <c r="T74" s="1"/>
      <c r="U74" s="1"/>
      <c r="W74" s="5"/>
      <c r="X74" s="3"/>
      <c r="Z74" s="1"/>
      <c r="AA74" s="1"/>
      <c r="AB74" s="1"/>
      <c r="AC74" s="1"/>
      <c r="AD74" s="1"/>
      <c r="AE74" s="1"/>
      <c r="AG74" s="5"/>
      <c r="AH74" s="3"/>
      <c r="AJ74" s="1"/>
      <c r="AK74" s="1"/>
      <c r="AL74" s="1"/>
      <c r="AM74" s="1"/>
      <c r="AN74" s="1"/>
      <c r="AO74" s="1"/>
      <c r="AQ74" s="5"/>
      <c r="AR74" s="3"/>
      <c r="AT74" s="1"/>
      <c r="AU74" s="1"/>
      <c r="AV74" s="1"/>
      <c r="AW74" s="1"/>
      <c r="AX74" s="1"/>
      <c r="AY74" s="1"/>
      <c r="BA74" s="5"/>
      <c r="BB74" s="3"/>
      <c r="BD74" s="1"/>
      <c r="BE74" s="1"/>
      <c r="BF74" s="1"/>
      <c r="BG74" s="1"/>
      <c r="BH74" s="1"/>
      <c r="BI74" s="1"/>
      <c r="BK74" s="5"/>
    </row>
    <row r="75" spans="18:63" x14ac:dyDescent="0.2">
      <c r="R75" s="1"/>
      <c r="S75" s="1"/>
      <c r="T75" s="1"/>
      <c r="U75" s="1"/>
      <c r="W75" s="5"/>
      <c r="X75" s="3"/>
      <c r="Z75" s="1"/>
      <c r="AA75" s="1"/>
      <c r="AB75" s="1"/>
      <c r="AC75" s="1"/>
      <c r="AD75" s="1"/>
      <c r="AE75" s="1"/>
      <c r="AG75" s="5"/>
      <c r="AH75" s="3"/>
      <c r="AJ75" s="1"/>
      <c r="AK75" s="1"/>
      <c r="AL75" s="1"/>
      <c r="AM75" s="1"/>
      <c r="AN75" s="1"/>
      <c r="AO75" s="1"/>
      <c r="AQ75" s="5"/>
      <c r="AR75" s="3"/>
      <c r="AT75" s="1"/>
      <c r="AU75" s="1"/>
      <c r="AV75" s="1"/>
      <c r="AW75" s="1"/>
      <c r="AX75" s="1"/>
      <c r="AY75" s="1"/>
      <c r="BA75" s="5"/>
      <c r="BB75" s="3"/>
      <c r="BD75" s="1"/>
      <c r="BE75" s="1"/>
      <c r="BF75" s="1"/>
      <c r="BG75" s="1"/>
      <c r="BH75" s="1"/>
      <c r="BI75" s="1"/>
      <c r="BK75" s="5"/>
    </row>
    <row r="76" spans="18:63" x14ac:dyDescent="0.2">
      <c r="R76" s="1"/>
      <c r="S76" s="1"/>
      <c r="T76" s="1"/>
      <c r="U76" s="1"/>
      <c r="W76" s="5"/>
      <c r="X76" s="3"/>
      <c r="Z76" s="1"/>
      <c r="AA76" s="1"/>
      <c r="AB76" s="1"/>
      <c r="AC76" s="1"/>
      <c r="AD76" s="1"/>
      <c r="AE76" s="1"/>
      <c r="AG76" s="5"/>
      <c r="AH76" s="3"/>
      <c r="AJ76" s="1"/>
      <c r="AK76" s="1"/>
      <c r="AL76" s="1"/>
      <c r="AM76" s="1"/>
      <c r="AN76" s="1"/>
      <c r="AO76" s="1"/>
      <c r="AQ76" s="5"/>
      <c r="AR76" s="3"/>
      <c r="AT76" s="1"/>
      <c r="AU76" s="1"/>
      <c r="AV76" s="1"/>
      <c r="AW76" s="1"/>
      <c r="AX76" s="1"/>
      <c r="AY76" s="1"/>
      <c r="BA76" s="5"/>
      <c r="BB76" s="3"/>
      <c r="BD76" s="1"/>
      <c r="BE76" s="1"/>
      <c r="BF76" s="1"/>
      <c r="BG76" s="1"/>
      <c r="BH76" s="1"/>
      <c r="BI76" s="1"/>
      <c r="BK76" s="5"/>
    </row>
    <row r="77" spans="18:63" x14ac:dyDescent="0.2">
      <c r="R77" s="1"/>
      <c r="S77" s="1"/>
      <c r="T77" s="1"/>
      <c r="U77" s="1"/>
      <c r="W77" s="5"/>
      <c r="X77" s="3"/>
      <c r="Z77" s="1"/>
      <c r="AA77" s="1"/>
      <c r="AB77" s="1"/>
      <c r="AC77" s="1"/>
      <c r="AD77" s="1"/>
      <c r="AE77" s="1"/>
      <c r="AG77" s="5"/>
      <c r="AH77" s="3"/>
      <c r="AJ77" s="1"/>
      <c r="AK77" s="1"/>
      <c r="AL77" s="1"/>
      <c r="AM77" s="1"/>
      <c r="AN77" s="1"/>
      <c r="AO77" s="1"/>
      <c r="AQ77" s="5"/>
      <c r="AR77" s="3"/>
      <c r="AT77" s="1"/>
      <c r="AU77" s="1"/>
      <c r="AV77" s="1"/>
      <c r="AW77" s="1"/>
      <c r="AX77" s="1"/>
      <c r="AY77" s="1"/>
      <c r="BA77" s="5"/>
      <c r="BB77" s="3"/>
      <c r="BD77" s="1"/>
      <c r="BE77" s="1"/>
      <c r="BF77" s="1"/>
      <c r="BG77" s="1"/>
      <c r="BH77" s="1"/>
      <c r="BI77" s="1"/>
      <c r="BK77" s="5"/>
    </row>
    <row r="78" spans="18:63" x14ac:dyDescent="0.2">
      <c r="R78" s="1"/>
      <c r="S78" s="1"/>
      <c r="T78" s="1"/>
      <c r="U78" s="1"/>
      <c r="W78" s="5"/>
      <c r="X78" s="3"/>
      <c r="Z78" s="1"/>
      <c r="AA78" s="1"/>
      <c r="AB78" s="1"/>
      <c r="AC78" s="1"/>
      <c r="AD78" s="1"/>
      <c r="AE78" s="1"/>
      <c r="AG78" s="5"/>
      <c r="AH78" s="3"/>
      <c r="AJ78" s="1"/>
      <c r="AK78" s="1"/>
      <c r="AL78" s="1"/>
      <c r="AM78" s="1"/>
      <c r="AN78" s="1"/>
      <c r="AO78" s="1"/>
      <c r="AQ78" s="5"/>
      <c r="AR78" s="3"/>
      <c r="AT78" s="1"/>
      <c r="AU78" s="1"/>
      <c r="AV78" s="1"/>
      <c r="AW78" s="1"/>
      <c r="AX78" s="1"/>
      <c r="AY78" s="1"/>
      <c r="BA78" s="5"/>
      <c r="BB78" s="3"/>
      <c r="BD78" s="1"/>
      <c r="BE78" s="1"/>
      <c r="BF78" s="1"/>
      <c r="BG78" s="1"/>
      <c r="BH78" s="1"/>
      <c r="BI78" s="1"/>
      <c r="BK78" s="5"/>
    </row>
    <row r="79" spans="18:63" x14ac:dyDescent="0.2">
      <c r="R79" s="1"/>
      <c r="S79" s="1"/>
      <c r="T79" s="1"/>
      <c r="U79" s="1"/>
      <c r="W79" s="5"/>
      <c r="X79" s="3"/>
      <c r="Z79" s="1"/>
      <c r="AA79" s="1"/>
      <c r="AB79" s="1"/>
      <c r="AC79" s="1"/>
      <c r="AD79" s="1"/>
      <c r="AE79" s="1"/>
      <c r="AG79" s="5"/>
      <c r="AH79" s="3"/>
      <c r="AJ79" s="1"/>
      <c r="AK79" s="1"/>
      <c r="AL79" s="1"/>
      <c r="AM79" s="1"/>
      <c r="AN79" s="1"/>
      <c r="AO79" s="1"/>
      <c r="AQ79" s="5"/>
      <c r="AR79" s="3"/>
      <c r="AT79" s="1"/>
      <c r="AU79" s="1"/>
      <c r="AV79" s="1"/>
      <c r="AW79" s="1"/>
      <c r="AX79" s="1"/>
      <c r="AY79" s="1"/>
      <c r="BA79" s="5"/>
      <c r="BB79" s="3"/>
      <c r="BD79" s="1"/>
      <c r="BE79" s="1"/>
      <c r="BF79" s="1"/>
      <c r="BG79" s="1"/>
      <c r="BH79" s="1"/>
      <c r="BI79" s="1"/>
      <c r="BK79" s="5"/>
    </row>
    <row r="80" spans="18:63" x14ac:dyDescent="0.2">
      <c r="R80" s="1"/>
      <c r="S80" s="1"/>
      <c r="T80" s="1"/>
      <c r="U80" s="1"/>
      <c r="W80" s="5"/>
      <c r="X80" s="3"/>
      <c r="Z80" s="1"/>
      <c r="AA80" s="1"/>
      <c r="AB80" s="1"/>
      <c r="AC80" s="1"/>
      <c r="AD80" s="1"/>
      <c r="AE80" s="1"/>
      <c r="AG80" s="5"/>
      <c r="AH80" s="3"/>
      <c r="AJ80" s="1"/>
      <c r="AK80" s="1"/>
      <c r="AL80" s="1"/>
      <c r="AM80" s="1"/>
      <c r="AN80" s="1"/>
      <c r="AO80" s="1"/>
      <c r="AQ80" s="5"/>
      <c r="AR80" s="3"/>
      <c r="AT80" s="1"/>
      <c r="AU80" s="1"/>
      <c r="AV80" s="1"/>
      <c r="AW80" s="1"/>
      <c r="AX80" s="1"/>
      <c r="AY80" s="1"/>
      <c r="BA80" s="5"/>
      <c r="BB80" s="3"/>
      <c r="BD80" s="1"/>
      <c r="BE80" s="1"/>
      <c r="BF80" s="1"/>
      <c r="BG80" s="1"/>
      <c r="BH80" s="1"/>
      <c r="BI80" s="1"/>
      <c r="BK80" s="5"/>
    </row>
    <row r="81" spans="18:63" x14ac:dyDescent="0.2">
      <c r="R81" s="1"/>
      <c r="S81" s="1"/>
      <c r="T81" s="1"/>
      <c r="U81" s="1"/>
      <c r="W81" s="5"/>
      <c r="X81" s="3"/>
      <c r="Z81" s="1"/>
      <c r="AA81" s="1"/>
      <c r="AB81" s="1"/>
      <c r="AC81" s="1"/>
      <c r="AD81" s="1"/>
      <c r="AE81" s="1"/>
      <c r="AG81" s="5"/>
      <c r="AH81" s="3"/>
      <c r="AJ81" s="1"/>
      <c r="AK81" s="1"/>
      <c r="AL81" s="1"/>
      <c r="AM81" s="1"/>
      <c r="AN81" s="1"/>
      <c r="AO81" s="1"/>
      <c r="AQ81" s="5"/>
      <c r="AR81" s="3"/>
      <c r="AT81" s="1"/>
      <c r="AU81" s="1"/>
      <c r="AV81" s="1"/>
      <c r="AW81" s="1"/>
      <c r="AX81" s="1"/>
      <c r="AY81" s="1"/>
      <c r="BA81" s="5"/>
      <c r="BB81" s="3"/>
      <c r="BD81" s="1"/>
      <c r="BE81" s="1"/>
      <c r="BF81" s="1"/>
      <c r="BG81" s="1"/>
      <c r="BH81" s="1"/>
      <c r="BI81" s="1"/>
      <c r="BK81" s="5"/>
    </row>
    <row r="82" spans="18:63" x14ac:dyDescent="0.2">
      <c r="R82" s="1"/>
      <c r="S82" s="1"/>
      <c r="T82" s="1"/>
      <c r="U82" s="1"/>
      <c r="W82" s="5"/>
      <c r="X82" s="3"/>
      <c r="Z82" s="1"/>
      <c r="AA82" s="1"/>
      <c r="AB82" s="1"/>
      <c r="AC82" s="1"/>
      <c r="AD82" s="1"/>
      <c r="AE82" s="1"/>
      <c r="AG82" s="5"/>
      <c r="AH82" s="3"/>
      <c r="AJ82" s="1"/>
      <c r="AK82" s="1"/>
      <c r="AL82" s="1"/>
      <c r="AM82" s="1"/>
      <c r="AN82" s="1"/>
      <c r="AO82" s="1"/>
      <c r="AQ82" s="5"/>
      <c r="AR82" s="3"/>
      <c r="AT82" s="1"/>
      <c r="AU82" s="1"/>
      <c r="AV82" s="1"/>
      <c r="AW82" s="1"/>
      <c r="AX82" s="1"/>
      <c r="AY82" s="1"/>
      <c r="BA82" s="5"/>
      <c r="BB82" s="3"/>
      <c r="BD82" s="1"/>
      <c r="BE82" s="1"/>
      <c r="BF82" s="1"/>
      <c r="BG82" s="1"/>
      <c r="BH82" s="1"/>
      <c r="BI82" s="1"/>
      <c r="BK82" s="5"/>
    </row>
    <row r="83" spans="18:63" x14ac:dyDescent="0.2">
      <c r="R83" s="1"/>
      <c r="S83" s="1"/>
      <c r="T83" s="1"/>
      <c r="U83" s="1"/>
      <c r="W83" s="5"/>
      <c r="X83" s="3"/>
      <c r="Z83" s="1"/>
      <c r="AA83" s="1"/>
      <c r="AB83" s="1"/>
      <c r="AC83" s="1"/>
      <c r="AD83" s="1"/>
      <c r="AE83" s="1"/>
      <c r="AG83" s="5"/>
      <c r="AH83" s="3"/>
      <c r="AJ83" s="1"/>
      <c r="AK83" s="1"/>
      <c r="AL83" s="1"/>
      <c r="AM83" s="1"/>
      <c r="AN83" s="1"/>
      <c r="AO83" s="1"/>
      <c r="AQ83" s="5"/>
      <c r="AR83" s="3"/>
      <c r="AT83" s="1"/>
      <c r="AU83" s="1"/>
      <c r="AV83" s="1"/>
      <c r="AW83" s="1"/>
      <c r="AX83" s="1"/>
      <c r="AY83" s="1"/>
      <c r="BA83" s="5"/>
      <c r="BB83" s="3"/>
      <c r="BD83" s="1"/>
      <c r="BE83" s="1"/>
      <c r="BF83" s="1"/>
      <c r="BG83" s="1"/>
      <c r="BH83" s="1"/>
      <c r="BI83" s="1"/>
      <c r="BK83" s="5"/>
    </row>
    <row r="84" spans="18:63" x14ac:dyDescent="0.2">
      <c r="R84" s="1"/>
      <c r="S84" s="1"/>
      <c r="T84" s="1"/>
      <c r="U84" s="1"/>
      <c r="W84" s="5"/>
      <c r="X84" s="3"/>
      <c r="Z84" s="1"/>
      <c r="AA84" s="1"/>
      <c r="AB84" s="1"/>
      <c r="AC84" s="1"/>
      <c r="AD84" s="1"/>
      <c r="AE84" s="1"/>
      <c r="AG84" s="5"/>
      <c r="AH84" s="3"/>
      <c r="AJ84" s="1"/>
      <c r="AK84" s="1"/>
      <c r="AL84" s="1"/>
      <c r="AM84" s="1"/>
      <c r="AN84" s="1"/>
      <c r="AO84" s="1"/>
      <c r="AQ84" s="5"/>
      <c r="AR84" s="3"/>
      <c r="AT84" s="1"/>
      <c r="AU84" s="1"/>
      <c r="AV84" s="1"/>
      <c r="AW84" s="1"/>
      <c r="AX84" s="1"/>
      <c r="AY84" s="1"/>
      <c r="BA84" s="5"/>
      <c r="BB84" s="3"/>
      <c r="BD84" s="1"/>
      <c r="BE84" s="1"/>
      <c r="BF84" s="1"/>
      <c r="BG84" s="1"/>
      <c r="BH84" s="1"/>
      <c r="BI84" s="1"/>
      <c r="BK84" s="5"/>
    </row>
    <row r="85" spans="18:63" x14ac:dyDescent="0.2">
      <c r="R85" s="1"/>
      <c r="S85" s="1"/>
      <c r="T85" s="1"/>
      <c r="U85" s="1"/>
      <c r="W85" s="5"/>
      <c r="X85" s="3"/>
      <c r="Z85" s="1"/>
      <c r="AA85" s="1"/>
      <c r="AB85" s="1"/>
      <c r="AC85" s="1"/>
      <c r="AD85" s="1"/>
      <c r="AE85" s="1"/>
      <c r="AG85" s="5"/>
      <c r="AH85" s="3"/>
      <c r="AJ85" s="1"/>
      <c r="AK85" s="1"/>
      <c r="AL85" s="1"/>
      <c r="AM85" s="1"/>
      <c r="AN85" s="1"/>
      <c r="AO85" s="1"/>
      <c r="AQ85" s="5"/>
      <c r="AR85" s="3"/>
      <c r="AT85" s="1"/>
      <c r="AU85" s="1"/>
      <c r="AV85" s="1"/>
      <c r="AW85" s="1"/>
      <c r="AX85" s="1"/>
      <c r="AY85" s="1"/>
      <c r="BA85" s="5"/>
      <c r="BB85" s="3"/>
      <c r="BD85" s="1"/>
      <c r="BE85" s="1"/>
      <c r="BF85" s="1"/>
      <c r="BG85" s="1"/>
      <c r="BH85" s="1"/>
      <c r="BI85" s="1"/>
      <c r="BK85" s="5"/>
    </row>
    <row r="86" spans="18:63" x14ac:dyDescent="0.2">
      <c r="R86" s="1"/>
      <c r="S86" s="1"/>
      <c r="T86" s="1"/>
      <c r="U86" s="1"/>
      <c r="W86" s="5"/>
      <c r="X86" s="3"/>
      <c r="Z86" s="1"/>
      <c r="AA86" s="1"/>
      <c r="AB86" s="1"/>
      <c r="AC86" s="1"/>
      <c r="AD86" s="1"/>
      <c r="AE86" s="1"/>
      <c r="AG86" s="5"/>
      <c r="AH86" s="3"/>
      <c r="AJ86" s="1"/>
      <c r="AK86" s="1"/>
      <c r="AL86" s="1"/>
      <c r="AM86" s="1"/>
      <c r="AN86" s="1"/>
      <c r="AO86" s="1"/>
      <c r="AQ86" s="5"/>
      <c r="AR86" s="3"/>
      <c r="AT86" s="1"/>
      <c r="AU86" s="1"/>
      <c r="AV86" s="1"/>
      <c r="AW86" s="1"/>
      <c r="AX86" s="1"/>
      <c r="AY86" s="1"/>
      <c r="BA86" s="5"/>
      <c r="BB86" s="3"/>
      <c r="BD86" s="1"/>
      <c r="BE86" s="1"/>
      <c r="BF86" s="1"/>
      <c r="BG86" s="1"/>
      <c r="BH86" s="1"/>
      <c r="BI86" s="1"/>
      <c r="BK86" s="5"/>
    </row>
    <row r="87" spans="18:63" x14ac:dyDescent="0.2">
      <c r="R87" s="1"/>
      <c r="S87" s="1"/>
      <c r="T87" s="1"/>
      <c r="U87" s="1"/>
      <c r="W87" s="5"/>
      <c r="X87" s="3"/>
      <c r="Z87" s="1"/>
      <c r="AA87" s="1"/>
      <c r="AB87" s="1"/>
      <c r="AC87" s="1"/>
      <c r="AD87" s="1"/>
      <c r="AE87" s="1"/>
      <c r="AG87" s="5"/>
      <c r="AH87" s="3"/>
      <c r="AJ87" s="1"/>
      <c r="AK87" s="1"/>
      <c r="AL87" s="1"/>
      <c r="AM87" s="1"/>
      <c r="AN87" s="1"/>
      <c r="AO87" s="1"/>
      <c r="AQ87" s="5"/>
      <c r="AR87" s="3"/>
      <c r="AT87" s="1"/>
      <c r="AU87" s="1"/>
      <c r="AV87" s="1"/>
      <c r="AW87" s="1"/>
      <c r="AX87" s="1"/>
      <c r="AY87" s="1"/>
      <c r="BA87" s="5"/>
      <c r="BB87" s="3"/>
      <c r="BD87" s="1"/>
      <c r="BE87" s="1"/>
      <c r="BF87" s="1"/>
      <c r="BG87" s="1"/>
      <c r="BH87" s="1"/>
      <c r="BI87" s="1"/>
      <c r="BK87" s="5"/>
    </row>
    <row r="88" spans="18:63" x14ac:dyDescent="0.2">
      <c r="R88" s="1"/>
      <c r="S88" s="1"/>
      <c r="T88" s="1"/>
      <c r="U88" s="1"/>
      <c r="W88" s="5"/>
      <c r="X88" s="3"/>
      <c r="Z88" s="1"/>
      <c r="AA88" s="1"/>
      <c r="AB88" s="1"/>
      <c r="AC88" s="1"/>
      <c r="AD88" s="1"/>
      <c r="AE88" s="1"/>
      <c r="AG88" s="5"/>
      <c r="AH88" s="3"/>
      <c r="AJ88" s="1"/>
      <c r="AK88" s="1"/>
      <c r="AL88" s="1"/>
      <c r="AM88" s="1"/>
      <c r="AN88" s="1"/>
      <c r="AO88" s="1"/>
      <c r="AQ88" s="5"/>
      <c r="AR88" s="3"/>
      <c r="AT88" s="1"/>
      <c r="AU88" s="1"/>
      <c r="AV88" s="1"/>
      <c r="AW88" s="1"/>
      <c r="AX88" s="1"/>
      <c r="AY88" s="1"/>
      <c r="BA88" s="5"/>
      <c r="BB88" s="3"/>
      <c r="BD88" s="1"/>
      <c r="BE88" s="1"/>
      <c r="BF88" s="1"/>
      <c r="BG88" s="1"/>
      <c r="BH88" s="1"/>
      <c r="BI88" s="1"/>
      <c r="BK88" s="5"/>
    </row>
    <row r="89" spans="18:63" x14ac:dyDescent="0.2">
      <c r="R89" s="1"/>
      <c r="S89" s="1"/>
      <c r="T89" s="1"/>
      <c r="U89" s="1"/>
      <c r="W89" s="5"/>
      <c r="X89" s="3"/>
      <c r="Z89" s="1"/>
      <c r="AA89" s="1"/>
      <c r="AB89" s="1"/>
      <c r="AC89" s="1"/>
      <c r="AD89" s="1"/>
      <c r="AE89" s="1"/>
      <c r="AG89" s="5"/>
      <c r="AH89" s="3"/>
      <c r="AJ89" s="1"/>
      <c r="AK89" s="1"/>
      <c r="AL89" s="1"/>
      <c r="AM89" s="1"/>
      <c r="AN89" s="1"/>
      <c r="AO89" s="1"/>
      <c r="AQ89" s="5"/>
      <c r="AR89" s="3"/>
      <c r="AT89" s="1"/>
      <c r="AU89" s="1"/>
      <c r="AV89" s="1"/>
      <c r="AW89" s="1"/>
      <c r="AX89" s="1"/>
      <c r="AY89" s="1"/>
      <c r="BA89" s="5"/>
      <c r="BB89" s="3"/>
      <c r="BD89" s="1"/>
      <c r="BE89" s="1"/>
      <c r="BF89" s="1"/>
      <c r="BG89" s="1"/>
      <c r="BH89" s="1"/>
      <c r="BI89" s="1"/>
      <c r="BK89" s="5"/>
    </row>
    <row r="90" spans="18:63" x14ac:dyDescent="0.2">
      <c r="R90" s="1"/>
      <c r="S90" s="1"/>
      <c r="T90" s="1"/>
      <c r="U90" s="1"/>
      <c r="W90" s="5"/>
      <c r="X90" s="3"/>
      <c r="Z90" s="1"/>
      <c r="AA90" s="1"/>
      <c r="AB90" s="1"/>
      <c r="AC90" s="1"/>
      <c r="AD90" s="1"/>
      <c r="AE90" s="1"/>
      <c r="AG90" s="5"/>
      <c r="AH90" s="3"/>
      <c r="AJ90" s="1"/>
      <c r="AK90" s="1"/>
      <c r="AL90" s="1"/>
      <c r="AM90" s="1"/>
      <c r="AN90" s="1"/>
      <c r="AO90" s="1"/>
      <c r="AQ90" s="5"/>
      <c r="AR90" s="3"/>
      <c r="AT90" s="1"/>
      <c r="AU90" s="1"/>
      <c r="AV90" s="1"/>
      <c r="AW90" s="1"/>
      <c r="AX90" s="1"/>
      <c r="AY90" s="1"/>
      <c r="BA90" s="5"/>
      <c r="BB90" s="3"/>
      <c r="BD90" s="1"/>
      <c r="BE90" s="1"/>
      <c r="BF90" s="1"/>
      <c r="BG90" s="1"/>
      <c r="BH90" s="1"/>
      <c r="BI90" s="1"/>
      <c r="BK90" s="5"/>
    </row>
    <row r="91" spans="18:63" x14ac:dyDescent="0.2">
      <c r="R91" s="1"/>
      <c r="S91" s="1"/>
      <c r="T91" s="1"/>
      <c r="U91" s="1"/>
      <c r="W91" s="5"/>
      <c r="X91" s="3"/>
      <c r="Z91" s="1"/>
      <c r="AA91" s="1"/>
      <c r="AB91" s="1"/>
      <c r="AC91" s="1"/>
      <c r="AD91" s="1"/>
      <c r="AE91" s="1"/>
      <c r="AG91" s="5"/>
      <c r="AH91" s="3"/>
      <c r="AJ91" s="1"/>
      <c r="AK91" s="1"/>
      <c r="AL91" s="1"/>
      <c r="AM91" s="1"/>
      <c r="AN91" s="1"/>
      <c r="AO91" s="1"/>
      <c r="AQ91" s="5"/>
      <c r="AR91" s="3"/>
      <c r="AT91" s="1"/>
      <c r="AU91" s="1"/>
      <c r="AV91" s="1"/>
      <c r="AW91" s="1"/>
      <c r="AX91" s="1"/>
      <c r="AY91" s="1"/>
      <c r="BA91" s="5"/>
      <c r="BB91" s="3"/>
      <c r="BD91" s="1"/>
      <c r="BE91" s="1"/>
      <c r="BF91" s="1"/>
      <c r="BG91" s="1"/>
      <c r="BH91" s="1"/>
      <c r="BI91" s="1"/>
      <c r="BK91" s="5"/>
    </row>
    <row r="92" spans="18:63" x14ac:dyDescent="0.2">
      <c r="R92" s="1"/>
      <c r="S92" s="1"/>
      <c r="T92" s="1"/>
      <c r="U92" s="1"/>
      <c r="W92" s="5"/>
      <c r="X92" s="3"/>
      <c r="Z92" s="1"/>
      <c r="AA92" s="1"/>
      <c r="AB92" s="1"/>
      <c r="AC92" s="1"/>
      <c r="AD92" s="1"/>
      <c r="AE92" s="1"/>
      <c r="AG92" s="5"/>
      <c r="AH92" s="3"/>
      <c r="AJ92" s="1"/>
      <c r="AK92" s="1"/>
      <c r="AL92" s="1"/>
      <c r="AM92" s="1"/>
      <c r="AN92" s="1"/>
      <c r="AO92" s="1"/>
      <c r="AQ92" s="5"/>
      <c r="AR92" s="3"/>
      <c r="AT92" s="1"/>
      <c r="AU92" s="1"/>
      <c r="AV92" s="1"/>
      <c r="AW92" s="1"/>
      <c r="AX92" s="1"/>
      <c r="AY92" s="1"/>
      <c r="BA92" s="5"/>
      <c r="BB92" s="3"/>
      <c r="BD92" s="1"/>
      <c r="BE92" s="1"/>
      <c r="BF92" s="1"/>
      <c r="BG92" s="1"/>
      <c r="BH92" s="1"/>
      <c r="BI92" s="1"/>
      <c r="BK92" s="5"/>
    </row>
    <row r="93" spans="18:63" x14ac:dyDescent="0.2">
      <c r="R93" s="1"/>
      <c r="S93" s="1"/>
      <c r="T93" s="1"/>
      <c r="U93" s="1"/>
      <c r="W93" s="5"/>
      <c r="X93" s="3"/>
      <c r="Z93" s="1"/>
      <c r="AA93" s="1"/>
      <c r="AB93" s="1"/>
      <c r="AC93" s="1"/>
      <c r="AD93" s="1"/>
      <c r="AE93" s="1"/>
      <c r="AG93" s="5"/>
      <c r="AH93" s="3"/>
      <c r="AJ93" s="1"/>
      <c r="AK93" s="1"/>
      <c r="AL93" s="1"/>
      <c r="AM93" s="1"/>
      <c r="AN93" s="1"/>
      <c r="AO93" s="1"/>
      <c r="AQ93" s="5"/>
      <c r="AR93" s="3"/>
      <c r="AT93" s="1"/>
      <c r="AU93" s="1"/>
      <c r="AV93" s="1"/>
      <c r="AW93" s="1"/>
      <c r="AX93" s="1"/>
      <c r="AY93" s="1"/>
      <c r="BA93" s="5"/>
      <c r="BB93" s="3"/>
      <c r="BD93" s="1"/>
      <c r="BE93" s="1"/>
      <c r="BF93" s="1"/>
      <c r="BG93" s="1"/>
      <c r="BH93" s="1"/>
      <c r="BI93" s="1"/>
      <c r="BK93" s="5"/>
    </row>
    <row r="94" spans="18:63" x14ac:dyDescent="0.2">
      <c r="R94" s="1"/>
      <c r="S94" s="1"/>
      <c r="T94" s="1"/>
      <c r="U94" s="1"/>
      <c r="W94" s="5"/>
      <c r="X94" s="3"/>
      <c r="Z94" s="1"/>
      <c r="AA94" s="1"/>
      <c r="AB94" s="1"/>
      <c r="AC94" s="1"/>
      <c r="AD94" s="1"/>
      <c r="AE94" s="1"/>
      <c r="AG94" s="5"/>
      <c r="AH94" s="3"/>
      <c r="AJ94" s="1"/>
      <c r="AK94" s="1"/>
      <c r="AL94" s="1"/>
      <c r="AM94" s="1"/>
      <c r="AN94" s="1"/>
      <c r="AO94" s="1"/>
      <c r="AQ94" s="5"/>
      <c r="AR94" s="3"/>
      <c r="AT94" s="1"/>
      <c r="AU94" s="1"/>
      <c r="AV94" s="1"/>
      <c r="AW94" s="1"/>
      <c r="AX94" s="1"/>
      <c r="AY94" s="1"/>
      <c r="BA94" s="5"/>
      <c r="BB94" s="3"/>
      <c r="BD94" s="1"/>
      <c r="BE94" s="1"/>
      <c r="BF94" s="1"/>
      <c r="BG94" s="1"/>
      <c r="BH94" s="1"/>
      <c r="BI94" s="1"/>
      <c r="BK94" s="5"/>
    </row>
    <row r="95" spans="18:63" x14ac:dyDescent="0.2">
      <c r="R95" s="1"/>
      <c r="S95" s="1"/>
      <c r="T95" s="1"/>
      <c r="U95" s="1"/>
      <c r="W95" s="5"/>
      <c r="X95" s="3"/>
      <c r="Z95" s="1"/>
      <c r="AA95" s="1"/>
      <c r="AB95" s="1"/>
      <c r="AC95" s="1"/>
      <c r="AD95" s="1"/>
      <c r="AE95" s="1"/>
      <c r="AG95" s="5"/>
      <c r="AH95" s="3"/>
      <c r="AJ95" s="1"/>
      <c r="AK95" s="1"/>
      <c r="AL95" s="1"/>
      <c r="AM95" s="1"/>
      <c r="AN95" s="1"/>
      <c r="AO95" s="1"/>
      <c r="AQ95" s="5"/>
      <c r="AR95" s="3"/>
      <c r="AT95" s="1"/>
      <c r="AU95" s="1"/>
      <c r="AV95" s="1"/>
      <c r="AW95" s="1"/>
      <c r="AX95" s="1"/>
      <c r="AY95" s="1"/>
      <c r="BA95" s="5"/>
      <c r="BB95" s="3"/>
      <c r="BD95" s="1"/>
      <c r="BE95" s="1"/>
      <c r="BF95" s="1"/>
      <c r="BG95" s="1"/>
      <c r="BH95" s="1"/>
      <c r="BI95" s="1"/>
      <c r="BK95" s="5"/>
    </row>
    <row r="96" spans="18:63" x14ac:dyDescent="0.2">
      <c r="R96" s="1"/>
      <c r="S96" s="1"/>
      <c r="T96" s="1"/>
      <c r="U96" s="1"/>
      <c r="W96" s="5"/>
      <c r="X96" s="3"/>
      <c r="Z96" s="1"/>
      <c r="AA96" s="1"/>
      <c r="AB96" s="1"/>
      <c r="AC96" s="1"/>
      <c r="AD96" s="1"/>
      <c r="AE96" s="1"/>
      <c r="AG96" s="5"/>
      <c r="AH96" s="3"/>
      <c r="AJ96" s="1"/>
      <c r="AK96" s="1"/>
      <c r="AL96" s="1"/>
      <c r="AM96" s="1"/>
      <c r="AN96" s="1"/>
      <c r="AO96" s="1"/>
      <c r="AQ96" s="5"/>
      <c r="AR96" s="3"/>
      <c r="AT96" s="1"/>
      <c r="AU96" s="1"/>
      <c r="AV96" s="1"/>
      <c r="AW96" s="1"/>
      <c r="AX96" s="1"/>
      <c r="AY96" s="1"/>
      <c r="BA96" s="5"/>
      <c r="BB96" s="3"/>
      <c r="BD96" s="1"/>
      <c r="BE96" s="1"/>
      <c r="BF96" s="1"/>
      <c r="BG96" s="1"/>
      <c r="BH96" s="1"/>
      <c r="BI96" s="1"/>
      <c r="BK96" s="5"/>
    </row>
    <row r="97" spans="18:63" x14ac:dyDescent="0.2">
      <c r="R97" s="1"/>
      <c r="S97" s="1"/>
      <c r="T97" s="1"/>
      <c r="U97" s="1"/>
      <c r="W97" s="5"/>
      <c r="X97" s="3"/>
      <c r="Z97" s="1"/>
      <c r="AA97" s="1"/>
      <c r="AB97" s="1"/>
      <c r="AC97" s="1"/>
      <c r="AD97" s="1"/>
      <c r="AE97" s="1"/>
      <c r="AG97" s="5"/>
      <c r="AH97" s="3"/>
      <c r="AJ97" s="1"/>
      <c r="AK97" s="1"/>
      <c r="AL97" s="1"/>
      <c r="AM97" s="1"/>
      <c r="AN97" s="1"/>
      <c r="AO97" s="1"/>
      <c r="AQ97" s="5"/>
      <c r="AR97" s="3"/>
      <c r="AT97" s="1"/>
      <c r="AU97" s="1"/>
      <c r="AV97" s="1"/>
      <c r="AW97" s="1"/>
      <c r="AX97" s="1"/>
      <c r="AY97" s="1"/>
      <c r="BA97" s="5"/>
      <c r="BB97" s="3"/>
      <c r="BD97" s="1"/>
      <c r="BE97" s="1"/>
      <c r="BF97" s="1"/>
      <c r="BG97" s="1"/>
      <c r="BH97" s="1"/>
      <c r="BI97" s="1"/>
      <c r="BK97" s="5"/>
    </row>
    <row r="98" spans="18:63" x14ac:dyDescent="0.2">
      <c r="R98" s="1"/>
      <c r="S98" s="1"/>
      <c r="T98" s="1"/>
      <c r="U98" s="1"/>
      <c r="W98" s="5"/>
      <c r="X98" s="3"/>
      <c r="Z98" s="1"/>
      <c r="AA98" s="1"/>
      <c r="AB98" s="1"/>
      <c r="AC98" s="1"/>
      <c r="AD98" s="1"/>
      <c r="AE98" s="1"/>
      <c r="AG98" s="5"/>
      <c r="AH98" s="3"/>
      <c r="AJ98" s="1"/>
      <c r="AK98" s="1"/>
      <c r="AL98" s="1"/>
      <c r="AM98" s="1"/>
      <c r="AN98" s="1"/>
      <c r="AO98" s="1"/>
      <c r="AQ98" s="5"/>
      <c r="AR98" s="3"/>
      <c r="AT98" s="1"/>
      <c r="AU98" s="1"/>
      <c r="AV98" s="1"/>
      <c r="AW98" s="1"/>
      <c r="AX98" s="1"/>
      <c r="AY98" s="1"/>
      <c r="BA98" s="5"/>
      <c r="BB98" s="3"/>
      <c r="BD98" s="1"/>
      <c r="BE98" s="1"/>
      <c r="BF98" s="1"/>
      <c r="BG98" s="1"/>
      <c r="BH98" s="1"/>
      <c r="BI98" s="1"/>
      <c r="BK98" s="5"/>
    </row>
    <row r="99" spans="18:63" x14ac:dyDescent="0.2">
      <c r="R99" s="1"/>
      <c r="S99" s="1"/>
      <c r="T99" s="1"/>
      <c r="U99" s="1"/>
      <c r="W99" s="5"/>
      <c r="X99" s="3"/>
      <c r="Z99" s="1"/>
      <c r="AA99" s="1"/>
      <c r="AB99" s="1"/>
      <c r="AC99" s="1"/>
      <c r="AD99" s="1"/>
      <c r="AE99" s="1"/>
      <c r="AG99" s="5"/>
      <c r="AH99" s="3"/>
      <c r="AJ99" s="1"/>
      <c r="AK99" s="1"/>
      <c r="AL99" s="1"/>
      <c r="AM99" s="1"/>
      <c r="AN99" s="1"/>
      <c r="AO99" s="1"/>
      <c r="AQ99" s="5"/>
      <c r="AR99" s="3"/>
      <c r="AT99" s="1"/>
      <c r="AU99" s="1"/>
      <c r="AV99" s="1"/>
      <c r="AW99" s="1"/>
      <c r="AX99" s="1"/>
      <c r="AY99" s="1"/>
      <c r="BA99" s="5"/>
      <c r="BB99" s="3"/>
      <c r="BD99" s="1"/>
      <c r="BE99" s="1"/>
      <c r="BF99" s="1"/>
      <c r="BG99" s="1"/>
      <c r="BH99" s="1"/>
      <c r="BI99" s="1"/>
      <c r="BK99" s="5"/>
    </row>
    <row r="100" spans="18:63" x14ac:dyDescent="0.2">
      <c r="R100" s="1"/>
      <c r="S100" s="1"/>
      <c r="T100" s="1"/>
      <c r="U100" s="1"/>
      <c r="W100" s="5"/>
      <c r="X100" s="3"/>
      <c r="Z100" s="1"/>
      <c r="AA100" s="1"/>
      <c r="AB100" s="1"/>
      <c r="AC100" s="1"/>
      <c r="AD100" s="1"/>
      <c r="AE100" s="1"/>
      <c r="AG100" s="5"/>
      <c r="AH100" s="3"/>
      <c r="AJ100" s="1"/>
      <c r="AK100" s="1"/>
      <c r="AL100" s="1"/>
      <c r="AM100" s="1"/>
      <c r="AN100" s="1"/>
      <c r="AO100" s="1"/>
      <c r="AQ100" s="5"/>
      <c r="AR100" s="3"/>
      <c r="AT100" s="1"/>
      <c r="AU100" s="1"/>
      <c r="AV100" s="1"/>
      <c r="AW100" s="1"/>
      <c r="AX100" s="1"/>
      <c r="AY100" s="1"/>
      <c r="BA100" s="5"/>
      <c r="BB100" s="3"/>
      <c r="BD100" s="1"/>
      <c r="BE100" s="1"/>
      <c r="BF100" s="1"/>
      <c r="BG100" s="1"/>
      <c r="BH100" s="1"/>
      <c r="BI100" s="1"/>
      <c r="BK100" s="5"/>
    </row>
    <row r="101" spans="18:63" x14ac:dyDescent="0.2">
      <c r="R101" s="1"/>
      <c r="S101" s="1"/>
      <c r="T101" s="1"/>
      <c r="U101" s="1"/>
      <c r="W101" s="5"/>
      <c r="X101" s="3"/>
      <c r="Z101" s="1"/>
      <c r="AA101" s="1"/>
      <c r="AB101" s="1"/>
      <c r="AC101" s="1"/>
      <c r="AD101" s="1"/>
      <c r="AE101" s="1"/>
      <c r="AG101" s="5"/>
      <c r="AH101" s="3"/>
      <c r="AJ101" s="1"/>
      <c r="AK101" s="1"/>
      <c r="AL101" s="1"/>
      <c r="AM101" s="1"/>
      <c r="AN101" s="1"/>
      <c r="AO101" s="1"/>
      <c r="AQ101" s="5"/>
      <c r="AR101" s="3"/>
      <c r="AT101" s="1"/>
      <c r="AU101" s="1"/>
      <c r="AV101" s="1"/>
      <c r="AW101" s="1"/>
      <c r="AX101" s="1"/>
      <c r="AY101" s="1"/>
      <c r="BA101" s="5"/>
      <c r="BB101" s="3"/>
      <c r="BD101" s="1"/>
      <c r="BE101" s="1"/>
      <c r="BF101" s="1"/>
      <c r="BG101" s="1"/>
      <c r="BH101" s="1"/>
      <c r="BI101" s="1"/>
      <c r="BK101" s="5"/>
    </row>
    <row r="102" spans="18:63" x14ac:dyDescent="0.2">
      <c r="R102" s="1"/>
      <c r="S102" s="1"/>
      <c r="T102" s="1"/>
      <c r="U102" s="1"/>
      <c r="W102" s="5"/>
      <c r="X102" s="3"/>
      <c r="Z102" s="1"/>
      <c r="AA102" s="1"/>
      <c r="AB102" s="1"/>
      <c r="AC102" s="1"/>
      <c r="AD102" s="1"/>
      <c r="AE102" s="1"/>
      <c r="AG102" s="5"/>
      <c r="AH102" s="3"/>
      <c r="AJ102" s="1"/>
      <c r="AK102" s="1"/>
      <c r="AL102" s="1"/>
      <c r="AM102" s="1"/>
      <c r="AN102" s="1"/>
      <c r="AO102" s="1"/>
      <c r="AQ102" s="5"/>
      <c r="AR102" s="3"/>
      <c r="AT102" s="1"/>
      <c r="AU102" s="1"/>
      <c r="AV102" s="1"/>
      <c r="AW102" s="1"/>
      <c r="AX102" s="1"/>
      <c r="AY102" s="1"/>
      <c r="BA102" s="5"/>
      <c r="BB102" s="3"/>
      <c r="BD102" s="1"/>
      <c r="BE102" s="1"/>
      <c r="BF102" s="1"/>
      <c r="BG102" s="1"/>
      <c r="BH102" s="1"/>
      <c r="BI102" s="1"/>
      <c r="BK102" s="5"/>
    </row>
    <row r="103" spans="18:63" x14ac:dyDescent="0.2">
      <c r="R103" s="1"/>
      <c r="S103" s="1"/>
      <c r="T103" s="1"/>
      <c r="U103" s="1"/>
      <c r="W103" s="5"/>
      <c r="X103" s="3"/>
      <c r="Z103" s="1"/>
      <c r="AA103" s="1"/>
      <c r="AB103" s="1"/>
      <c r="AC103" s="1"/>
      <c r="AD103" s="1"/>
      <c r="AE103" s="1"/>
      <c r="AG103" s="5"/>
      <c r="AH103" s="3"/>
      <c r="AJ103" s="1"/>
      <c r="AK103" s="1"/>
      <c r="AL103" s="1"/>
      <c r="AM103" s="1"/>
      <c r="AN103" s="1"/>
      <c r="AO103" s="1"/>
      <c r="AQ103" s="5"/>
      <c r="AR103" s="3"/>
      <c r="AT103" s="1"/>
      <c r="AU103" s="1"/>
      <c r="AV103" s="1"/>
      <c r="AW103" s="1"/>
      <c r="AX103" s="1"/>
      <c r="AY103" s="1"/>
      <c r="BA103" s="5"/>
      <c r="BB103" s="3"/>
      <c r="BD103" s="1"/>
      <c r="BE103" s="1"/>
      <c r="BF103" s="1"/>
      <c r="BG103" s="1"/>
      <c r="BH103" s="1"/>
      <c r="BI103" s="1"/>
      <c r="BK103" s="5"/>
    </row>
    <row r="104" spans="18:63" x14ac:dyDescent="0.2">
      <c r="R104" s="1"/>
      <c r="S104" s="1"/>
      <c r="T104" s="1"/>
      <c r="U104" s="1"/>
      <c r="W104" s="5"/>
      <c r="X104" s="3"/>
      <c r="Z104" s="1"/>
      <c r="AA104" s="1"/>
      <c r="AB104" s="1"/>
      <c r="AC104" s="1"/>
      <c r="AD104" s="1"/>
      <c r="AE104" s="1"/>
      <c r="AG104" s="5"/>
      <c r="AH104" s="3"/>
      <c r="AJ104" s="1"/>
      <c r="AK104" s="1"/>
      <c r="AL104" s="1"/>
      <c r="AM104" s="1"/>
      <c r="AN104" s="1"/>
      <c r="AO104" s="1"/>
      <c r="AQ104" s="5"/>
      <c r="AR104" s="3"/>
      <c r="AT104" s="1"/>
      <c r="AU104" s="1"/>
      <c r="AV104" s="1"/>
      <c r="AW104" s="1"/>
      <c r="AX104" s="1"/>
      <c r="AY104" s="1"/>
      <c r="BA104" s="5"/>
      <c r="BB104" s="3"/>
      <c r="BD104" s="1"/>
      <c r="BE104" s="1"/>
      <c r="BF104" s="1"/>
      <c r="BG104" s="1"/>
      <c r="BH104" s="1"/>
      <c r="BI104" s="1"/>
      <c r="BK104" s="5"/>
    </row>
    <row r="105" spans="18:63" x14ac:dyDescent="0.2">
      <c r="R105" s="1"/>
      <c r="S105" s="1"/>
      <c r="T105" s="1"/>
      <c r="U105" s="1"/>
      <c r="W105" s="5"/>
      <c r="X105" s="3"/>
      <c r="Z105" s="1"/>
      <c r="AA105" s="1"/>
      <c r="AB105" s="1"/>
      <c r="AC105" s="1"/>
      <c r="AD105" s="1"/>
      <c r="AE105" s="1"/>
      <c r="AG105" s="5"/>
      <c r="AH105" s="3"/>
      <c r="AJ105" s="1"/>
      <c r="AK105" s="1"/>
      <c r="AL105" s="1"/>
      <c r="AM105" s="1"/>
      <c r="AN105" s="1"/>
      <c r="AO105" s="1"/>
      <c r="AQ105" s="5"/>
      <c r="AR105" s="3"/>
      <c r="AT105" s="1"/>
      <c r="AU105" s="1"/>
      <c r="AV105" s="1"/>
      <c r="AW105" s="1"/>
      <c r="AX105" s="1"/>
      <c r="AY105" s="1"/>
      <c r="BA105" s="5"/>
      <c r="BB105" s="3"/>
      <c r="BD105" s="1"/>
      <c r="BE105" s="1"/>
      <c r="BF105" s="1"/>
      <c r="BG105" s="1"/>
      <c r="BH105" s="1"/>
      <c r="BI105" s="1"/>
      <c r="BK105" s="5"/>
    </row>
    <row r="106" spans="18:63" x14ac:dyDescent="0.2">
      <c r="R106" s="1"/>
      <c r="S106" s="1"/>
      <c r="T106" s="1"/>
      <c r="U106" s="1"/>
      <c r="W106" s="5"/>
      <c r="X106" s="3"/>
      <c r="Z106" s="1"/>
      <c r="AA106" s="1"/>
      <c r="AB106" s="1"/>
      <c r="AC106" s="1"/>
      <c r="AD106" s="1"/>
      <c r="AE106" s="1"/>
      <c r="AG106" s="5"/>
      <c r="AH106" s="3"/>
      <c r="AJ106" s="1"/>
      <c r="AK106" s="1"/>
      <c r="AL106" s="1"/>
      <c r="AM106" s="1"/>
      <c r="AN106" s="1"/>
      <c r="AO106" s="1"/>
      <c r="AQ106" s="5"/>
      <c r="AR106" s="3"/>
      <c r="AT106" s="1"/>
      <c r="AU106" s="1"/>
      <c r="AV106" s="1"/>
      <c r="AW106" s="1"/>
      <c r="AX106" s="1"/>
      <c r="AY106" s="1"/>
      <c r="BA106" s="5"/>
      <c r="BB106" s="3"/>
      <c r="BD106" s="1"/>
      <c r="BE106" s="1"/>
      <c r="BF106" s="1"/>
      <c r="BG106" s="1"/>
      <c r="BH106" s="1"/>
      <c r="BI106" s="1"/>
      <c r="BK106" s="5"/>
    </row>
    <row r="107" spans="18:63" x14ac:dyDescent="0.2">
      <c r="R107" s="1"/>
      <c r="S107" s="1"/>
      <c r="T107" s="1"/>
      <c r="U107" s="1"/>
      <c r="W107" s="5"/>
      <c r="X107" s="3"/>
      <c r="Z107" s="1"/>
      <c r="AA107" s="1"/>
      <c r="AB107" s="1"/>
      <c r="AC107" s="1"/>
      <c r="AD107" s="1"/>
      <c r="AE107" s="1"/>
      <c r="AG107" s="5"/>
      <c r="AH107" s="3"/>
      <c r="AJ107" s="1"/>
      <c r="AK107" s="1"/>
      <c r="AL107" s="1"/>
      <c r="AM107" s="1"/>
      <c r="AN107" s="1"/>
      <c r="AO107" s="1"/>
      <c r="AQ107" s="5"/>
      <c r="AR107" s="3"/>
      <c r="AT107" s="1"/>
      <c r="AU107" s="1"/>
      <c r="AV107" s="1"/>
      <c r="AW107" s="1"/>
      <c r="AX107" s="1"/>
      <c r="AY107" s="1"/>
      <c r="BA107" s="5"/>
      <c r="BB107" s="3"/>
      <c r="BD107" s="1"/>
      <c r="BE107" s="1"/>
      <c r="BF107" s="1"/>
      <c r="BG107" s="1"/>
      <c r="BH107" s="1"/>
      <c r="BI107" s="1"/>
      <c r="BK107" s="5"/>
    </row>
    <row r="108" spans="18:63" x14ac:dyDescent="0.2">
      <c r="R108" s="1"/>
      <c r="S108" s="1"/>
      <c r="T108" s="1"/>
      <c r="U108" s="1"/>
      <c r="W108" s="5"/>
      <c r="X108" s="3"/>
      <c r="Z108" s="1"/>
      <c r="AA108" s="1"/>
      <c r="AB108" s="1"/>
      <c r="AC108" s="1"/>
      <c r="AD108" s="1"/>
      <c r="AE108" s="1"/>
      <c r="AG108" s="5"/>
      <c r="AH108" s="3"/>
      <c r="AJ108" s="1"/>
      <c r="AK108" s="1"/>
      <c r="AL108" s="1"/>
      <c r="AM108" s="1"/>
      <c r="AN108" s="1"/>
      <c r="AO108" s="1"/>
      <c r="AQ108" s="5"/>
      <c r="AR108" s="3"/>
      <c r="AT108" s="1"/>
      <c r="AU108" s="1"/>
      <c r="AV108" s="1"/>
      <c r="AW108" s="1"/>
      <c r="AX108" s="1"/>
      <c r="AY108" s="1"/>
      <c r="BA108" s="5"/>
      <c r="BB108" s="3"/>
      <c r="BD108" s="1"/>
      <c r="BE108" s="1"/>
      <c r="BF108" s="1"/>
      <c r="BG108" s="1"/>
      <c r="BH108" s="1"/>
      <c r="BI108" s="1"/>
      <c r="BK108" s="5"/>
    </row>
    <row r="109" spans="18:63" x14ac:dyDescent="0.2">
      <c r="R109" s="1"/>
      <c r="S109" s="1"/>
      <c r="T109" s="1"/>
      <c r="U109" s="1"/>
      <c r="W109" s="5"/>
      <c r="X109" s="3"/>
      <c r="Z109" s="1"/>
      <c r="AA109" s="1"/>
      <c r="AB109" s="1"/>
      <c r="AC109" s="1"/>
      <c r="AD109" s="1"/>
      <c r="AE109" s="1"/>
      <c r="AG109" s="5"/>
      <c r="AH109" s="3"/>
      <c r="AJ109" s="1"/>
      <c r="AK109" s="1"/>
      <c r="AL109" s="1"/>
      <c r="AM109" s="1"/>
      <c r="AN109" s="1"/>
      <c r="AO109" s="1"/>
      <c r="AQ109" s="5"/>
      <c r="AR109" s="3"/>
      <c r="AT109" s="1"/>
      <c r="AU109" s="1"/>
      <c r="AV109" s="1"/>
      <c r="AW109" s="1"/>
      <c r="AX109" s="1"/>
      <c r="AY109" s="1"/>
      <c r="BA109" s="5"/>
      <c r="BB109" s="3"/>
      <c r="BD109" s="1"/>
      <c r="BE109" s="1"/>
      <c r="BF109" s="1"/>
      <c r="BG109" s="1"/>
      <c r="BH109" s="1"/>
      <c r="BI109" s="1"/>
      <c r="BK109" s="5"/>
    </row>
    <row r="110" spans="18:63" x14ac:dyDescent="0.2">
      <c r="R110" s="1"/>
      <c r="S110" s="1"/>
      <c r="T110" s="1"/>
      <c r="U110" s="1"/>
      <c r="W110" s="5"/>
      <c r="X110" s="3"/>
      <c r="Z110" s="1"/>
      <c r="AA110" s="1"/>
      <c r="AB110" s="1"/>
      <c r="AC110" s="1"/>
      <c r="AD110" s="1"/>
      <c r="AE110" s="1"/>
      <c r="AG110" s="5"/>
      <c r="AH110" s="3"/>
      <c r="AJ110" s="1"/>
      <c r="AK110" s="1"/>
      <c r="AL110" s="1"/>
      <c r="AM110" s="1"/>
      <c r="AN110" s="1"/>
      <c r="AO110" s="1"/>
      <c r="AQ110" s="5"/>
      <c r="AR110" s="3"/>
      <c r="AT110" s="1"/>
      <c r="AU110" s="1"/>
      <c r="AV110" s="1"/>
      <c r="AW110" s="1"/>
      <c r="AX110" s="1"/>
      <c r="AY110" s="1"/>
      <c r="BA110" s="5"/>
      <c r="BB110" s="3"/>
      <c r="BD110" s="1"/>
      <c r="BE110" s="1"/>
      <c r="BF110" s="1"/>
      <c r="BG110" s="1"/>
      <c r="BH110" s="1"/>
      <c r="BI110" s="1"/>
      <c r="BK110" s="5"/>
    </row>
    <row r="111" spans="18:63" x14ac:dyDescent="0.2">
      <c r="R111" s="1"/>
      <c r="S111" s="1"/>
      <c r="T111" s="1"/>
      <c r="U111" s="1"/>
      <c r="W111" s="5"/>
      <c r="X111" s="3"/>
      <c r="Z111" s="1"/>
      <c r="AA111" s="1"/>
      <c r="AB111" s="1"/>
      <c r="AC111" s="1"/>
      <c r="AD111" s="1"/>
      <c r="AE111" s="1"/>
      <c r="AG111" s="5"/>
      <c r="AH111" s="3"/>
      <c r="AJ111" s="1"/>
      <c r="AK111" s="1"/>
      <c r="AL111" s="1"/>
      <c r="AM111" s="1"/>
      <c r="AN111" s="1"/>
      <c r="AO111" s="1"/>
      <c r="AQ111" s="5"/>
      <c r="AR111" s="3"/>
      <c r="AT111" s="1"/>
      <c r="AU111" s="1"/>
      <c r="AV111" s="1"/>
      <c r="AW111" s="1"/>
      <c r="AX111" s="1"/>
      <c r="AY111" s="1"/>
      <c r="BA111" s="5"/>
      <c r="BB111" s="3"/>
      <c r="BD111" s="1"/>
      <c r="BE111" s="1"/>
      <c r="BF111" s="1"/>
      <c r="BG111" s="1"/>
      <c r="BH111" s="1"/>
      <c r="BI111" s="1"/>
      <c r="BK111" s="5"/>
    </row>
    <row r="112" spans="18:63" x14ac:dyDescent="0.2">
      <c r="R112" s="1"/>
      <c r="S112" s="1"/>
      <c r="T112" s="1"/>
      <c r="U112" s="1"/>
      <c r="W112" s="5"/>
      <c r="X112" s="3"/>
      <c r="Z112" s="1"/>
      <c r="AA112" s="1"/>
      <c r="AB112" s="1"/>
      <c r="AC112" s="1"/>
      <c r="AD112" s="1"/>
      <c r="AE112" s="1"/>
      <c r="AG112" s="5"/>
      <c r="AH112" s="3"/>
      <c r="AJ112" s="1"/>
      <c r="AK112" s="1"/>
      <c r="AL112" s="1"/>
      <c r="AM112" s="1"/>
      <c r="AN112" s="1"/>
      <c r="AO112" s="1"/>
      <c r="AQ112" s="5"/>
      <c r="AR112" s="3"/>
      <c r="AT112" s="1"/>
      <c r="AU112" s="1"/>
      <c r="AV112" s="1"/>
      <c r="AW112" s="1"/>
      <c r="AX112" s="1"/>
      <c r="AY112" s="1"/>
      <c r="BA112" s="5"/>
      <c r="BB112" s="3"/>
      <c r="BD112" s="1"/>
      <c r="BE112" s="1"/>
      <c r="BF112" s="1"/>
      <c r="BG112" s="1"/>
      <c r="BH112" s="1"/>
      <c r="BI112" s="1"/>
      <c r="BK112" s="5"/>
    </row>
    <row r="113" spans="18:63" x14ac:dyDescent="0.2">
      <c r="R113" s="1"/>
      <c r="S113" s="1"/>
      <c r="T113" s="1"/>
      <c r="U113" s="1"/>
      <c r="W113" s="5"/>
      <c r="X113" s="3"/>
      <c r="Z113" s="1"/>
      <c r="AA113" s="1"/>
      <c r="AB113" s="1"/>
      <c r="AC113" s="1"/>
      <c r="AD113" s="1"/>
      <c r="AE113" s="1"/>
      <c r="AG113" s="5"/>
      <c r="AH113" s="3"/>
      <c r="AJ113" s="1"/>
      <c r="AK113" s="1"/>
      <c r="AL113" s="1"/>
      <c r="AM113" s="1"/>
      <c r="AN113" s="1"/>
      <c r="AO113" s="1"/>
      <c r="AQ113" s="5"/>
      <c r="AR113" s="3"/>
      <c r="AT113" s="1"/>
      <c r="AU113" s="1"/>
      <c r="AV113" s="1"/>
      <c r="AW113" s="1"/>
      <c r="AX113" s="1"/>
      <c r="AY113" s="1"/>
      <c r="BA113" s="5"/>
      <c r="BB113" s="3"/>
      <c r="BD113" s="1"/>
      <c r="BE113" s="1"/>
      <c r="BF113" s="1"/>
      <c r="BG113" s="1"/>
      <c r="BH113" s="1"/>
      <c r="BI113" s="1"/>
      <c r="BK113" s="5"/>
    </row>
    <row r="114" spans="18:63" x14ac:dyDescent="0.2">
      <c r="R114" s="1"/>
      <c r="S114" s="1"/>
      <c r="T114" s="1"/>
      <c r="U114" s="1"/>
      <c r="W114" s="5"/>
      <c r="X114" s="3"/>
      <c r="Z114" s="1"/>
      <c r="AA114" s="1"/>
      <c r="AB114" s="1"/>
      <c r="AC114" s="1"/>
      <c r="AD114" s="1"/>
      <c r="AE114" s="1"/>
      <c r="AG114" s="5"/>
      <c r="AH114" s="3"/>
      <c r="AJ114" s="1"/>
      <c r="AK114" s="1"/>
      <c r="AL114" s="1"/>
      <c r="AM114" s="1"/>
      <c r="AN114" s="1"/>
      <c r="AO114" s="1"/>
      <c r="AQ114" s="5"/>
      <c r="AR114" s="3"/>
      <c r="AT114" s="1"/>
      <c r="AU114" s="1"/>
      <c r="AV114" s="1"/>
      <c r="AW114" s="1"/>
      <c r="AX114" s="1"/>
      <c r="AY114" s="1"/>
      <c r="BA114" s="5"/>
      <c r="BB114" s="3"/>
      <c r="BD114" s="1"/>
      <c r="BE114" s="1"/>
      <c r="BF114" s="1"/>
      <c r="BG114" s="1"/>
      <c r="BH114" s="1"/>
      <c r="BI114" s="1"/>
      <c r="BK114" s="5"/>
    </row>
    <row r="115" spans="18:63" x14ac:dyDescent="0.2">
      <c r="R115" s="1"/>
      <c r="S115" s="1"/>
      <c r="T115" s="1"/>
      <c r="U115" s="1"/>
      <c r="W115" s="5"/>
      <c r="X115" s="3"/>
      <c r="Z115" s="1"/>
      <c r="AA115" s="1"/>
      <c r="AB115" s="1"/>
      <c r="AC115" s="1"/>
      <c r="AD115" s="1"/>
      <c r="AE115" s="1"/>
      <c r="AG115" s="5"/>
      <c r="AH115" s="3"/>
      <c r="AJ115" s="1"/>
      <c r="AK115" s="1"/>
      <c r="AL115" s="1"/>
      <c r="AM115" s="1"/>
      <c r="AN115" s="1"/>
      <c r="AO115" s="1"/>
      <c r="AQ115" s="5"/>
      <c r="AR115" s="3"/>
      <c r="AT115" s="1"/>
      <c r="AU115" s="1"/>
      <c r="AV115" s="1"/>
      <c r="AW115" s="1"/>
      <c r="AX115" s="1"/>
      <c r="AY115" s="1"/>
      <c r="BA115" s="5"/>
      <c r="BB115" s="3"/>
      <c r="BD115" s="1"/>
      <c r="BE115" s="1"/>
      <c r="BF115" s="1"/>
      <c r="BG115" s="1"/>
      <c r="BH115" s="1"/>
      <c r="BI115" s="1"/>
      <c r="BK115" s="5"/>
    </row>
    <row r="116" spans="18:63" x14ac:dyDescent="0.2">
      <c r="R116" s="1"/>
      <c r="S116" s="1"/>
      <c r="T116" s="1"/>
      <c r="U116" s="1"/>
      <c r="W116" s="5"/>
      <c r="X116" s="3"/>
      <c r="Z116" s="1"/>
      <c r="AA116" s="1"/>
      <c r="AB116" s="1"/>
      <c r="AC116" s="1"/>
      <c r="AD116" s="1"/>
      <c r="AE116" s="1"/>
      <c r="AG116" s="5"/>
      <c r="AH116" s="3"/>
      <c r="AJ116" s="1"/>
      <c r="AK116" s="1"/>
      <c r="AL116" s="1"/>
      <c r="AM116" s="1"/>
      <c r="AN116" s="1"/>
      <c r="AO116" s="1"/>
      <c r="AQ116" s="5"/>
      <c r="AR116" s="3"/>
      <c r="AT116" s="1"/>
      <c r="AU116" s="1"/>
      <c r="AV116" s="1"/>
      <c r="AW116" s="1"/>
      <c r="AX116" s="1"/>
      <c r="AY116" s="1"/>
      <c r="BA116" s="5"/>
      <c r="BB116" s="3"/>
      <c r="BD116" s="1"/>
      <c r="BE116" s="1"/>
      <c r="BF116" s="1"/>
      <c r="BG116" s="1"/>
      <c r="BH116" s="1"/>
      <c r="BI116" s="1"/>
      <c r="BK116" s="5"/>
    </row>
    <row r="117" spans="18:63" x14ac:dyDescent="0.2">
      <c r="R117" s="1"/>
      <c r="S117" s="1"/>
      <c r="T117" s="1"/>
      <c r="U117" s="1"/>
      <c r="W117" s="5"/>
      <c r="X117" s="3"/>
      <c r="Z117" s="1"/>
      <c r="AA117" s="1"/>
      <c r="AB117" s="1"/>
      <c r="AC117" s="1"/>
      <c r="AD117" s="1"/>
      <c r="AE117" s="1"/>
      <c r="AG117" s="5"/>
      <c r="AH117" s="3"/>
      <c r="AJ117" s="1"/>
      <c r="AK117" s="1"/>
      <c r="AL117" s="1"/>
      <c r="AM117" s="1"/>
      <c r="AN117" s="1"/>
      <c r="AO117" s="1"/>
      <c r="AQ117" s="5"/>
      <c r="AR117" s="3"/>
      <c r="AT117" s="1"/>
      <c r="AU117" s="1"/>
      <c r="AV117" s="1"/>
      <c r="AW117" s="1"/>
      <c r="AX117" s="1"/>
      <c r="AY117" s="1"/>
      <c r="BA117" s="5"/>
      <c r="BB117" s="3"/>
      <c r="BD117" s="1"/>
      <c r="BE117" s="1"/>
      <c r="BF117" s="1"/>
      <c r="BG117" s="1"/>
      <c r="BH117" s="1"/>
      <c r="BI117" s="1"/>
      <c r="BK117" s="5"/>
    </row>
    <row r="118" spans="18:63" x14ac:dyDescent="0.2">
      <c r="R118" s="1"/>
      <c r="S118" s="1"/>
      <c r="T118" s="1"/>
      <c r="U118" s="1"/>
      <c r="W118" s="5"/>
      <c r="X118" s="3"/>
      <c r="Z118" s="1"/>
      <c r="AA118" s="1"/>
      <c r="AB118" s="1"/>
      <c r="AC118" s="1"/>
      <c r="AD118" s="1"/>
      <c r="AE118" s="1"/>
      <c r="AG118" s="5"/>
      <c r="AH118" s="3"/>
      <c r="AJ118" s="1"/>
      <c r="AK118" s="1"/>
      <c r="AL118" s="1"/>
      <c r="AM118" s="1"/>
      <c r="AN118" s="1"/>
      <c r="AO118" s="1"/>
      <c r="AQ118" s="5"/>
      <c r="AR118" s="3"/>
      <c r="AT118" s="1"/>
      <c r="AU118" s="1"/>
      <c r="AV118" s="1"/>
      <c r="AW118" s="1"/>
      <c r="AX118" s="1"/>
      <c r="AY118" s="1"/>
      <c r="BA118" s="5"/>
      <c r="BB118" s="3"/>
      <c r="BD118" s="1"/>
      <c r="BE118" s="1"/>
      <c r="BF118" s="1"/>
      <c r="BG118" s="1"/>
      <c r="BH118" s="1"/>
      <c r="BI118" s="1"/>
      <c r="BK118" s="5"/>
    </row>
    <row r="119" spans="18:63" x14ac:dyDescent="0.2">
      <c r="R119" s="1"/>
      <c r="S119" s="1"/>
      <c r="T119" s="1"/>
      <c r="U119" s="1"/>
      <c r="W119" s="5"/>
      <c r="X119" s="3"/>
      <c r="Z119" s="1"/>
      <c r="AA119" s="1"/>
      <c r="AB119" s="1"/>
      <c r="AC119" s="1"/>
      <c r="AD119" s="1"/>
      <c r="AE119" s="1"/>
      <c r="AG119" s="5"/>
      <c r="AH119" s="3"/>
      <c r="AJ119" s="1"/>
      <c r="AK119" s="1"/>
      <c r="AL119" s="1"/>
      <c r="AM119" s="1"/>
      <c r="AN119" s="1"/>
      <c r="AO119" s="1"/>
      <c r="AQ119" s="5"/>
      <c r="AR119" s="3"/>
      <c r="AT119" s="1"/>
      <c r="AU119" s="1"/>
      <c r="AV119" s="1"/>
      <c r="AW119" s="1"/>
      <c r="AX119" s="1"/>
      <c r="AY119" s="1"/>
      <c r="BA119" s="5"/>
      <c r="BB119" s="3"/>
      <c r="BD119" s="1"/>
      <c r="BE119" s="1"/>
      <c r="BF119" s="1"/>
      <c r="BG119" s="1"/>
      <c r="BH119" s="1"/>
      <c r="BI119" s="1"/>
      <c r="BK119" s="5"/>
    </row>
    <row r="120" spans="18:63" x14ac:dyDescent="0.2">
      <c r="R120" s="1"/>
      <c r="S120" s="1"/>
      <c r="T120" s="1"/>
      <c r="U120" s="1"/>
      <c r="W120" s="5"/>
      <c r="X120" s="3"/>
      <c r="Z120" s="1"/>
      <c r="AA120" s="1"/>
      <c r="AB120" s="1"/>
      <c r="AC120" s="1"/>
      <c r="AD120" s="1"/>
      <c r="AE120" s="1"/>
      <c r="AG120" s="5"/>
      <c r="AH120" s="3"/>
      <c r="AJ120" s="1"/>
      <c r="AK120" s="1"/>
      <c r="AL120" s="1"/>
      <c r="AM120" s="1"/>
      <c r="AN120" s="1"/>
      <c r="AO120" s="1"/>
      <c r="AQ120" s="5"/>
      <c r="AR120" s="3"/>
      <c r="AT120" s="1"/>
      <c r="AU120" s="1"/>
      <c r="AV120" s="1"/>
      <c r="AW120" s="1"/>
      <c r="AX120" s="1"/>
      <c r="AY120" s="1"/>
      <c r="BA120" s="5"/>
      <c r="BB120" s="3"/>
      <c r="BD120" s="1"/>
      <c r="BE120" s="1"/>
      <c r="BF120" s="1"/>
      <c r="BG120" s="1"/>
      <c r="BH120" s="1"/>
      <c r="BI120" s="1"/>
      <c r="BK120" s="5"/>
    </row>
    <row r="121" spans="18:63" x14ac:dyDescent="0.2">
      <c r="R121" s="1"/>
      <c r="S121" s="1"/>
      <c r="T121" s="1"/>
      <c r="U121" s="1"/>
      <c r="W121" s="5"/>
      <c r="X121" s="3"/>
      <c r="Z121" s="1"/>
      <c r="AA121" s="1"/>
      <c r="AB121" s="1"/>
      <c r="AC121" s="1"/>
      <c r="AD121" s="1"/>
      <c r="AE121" s="1"/>
      <c r="AG121" s="5"/>
      <c r="AH121" s="3"/>
      <c r="AJ121" s="1"/>
      <c r="AK121" s="1"/>
      <c r="AL121" s="1"/>
      <c r="AM121" s="1"/>
      <c r="AN121" s="1"/>
      <c r="AO121" s="1"/>
      <c r="AQ121" s="5"/>
      <c r="AR121" s="3"/>
      <c r="AT121" s="1"/>
      <c r="AU121" s="1"/>
      <c r="AV121" s="1"/>
      <c r="AW121" s="1"/>
      <c r="AX121" s="1"/>
      <c r="AY121" s="1"/>
      <c r="BA121" s="5"/>
      <c r="BB121" s="3"/>
      <c r="BD121" s="1"/>
      <c r="BE121" s="1"/>
      <c r="BF121" s="1"/>
      <c r="BG121" s="1"/>
      <c r="BH121" s="1"/>
      <c r="BI121" s="1"/>
      <c r="BK121" s="5"/>
    </row>
    <row r="122" spans="18:63" x14ac:dyDescent="0.2">
      <c r="R122" s="1"/>
      <c r="S122" s="1"/>
      <c r="T122" s="1"/>
      <c r="U122" s="1"/>
      <c r="W122" s="5"/>
      <c r="X122" s="3"/>
      <c r="Z122" s="1"/>
      <c r="AA122" s="1"/>
      <c r="AB122" s="1"/>
      <c r="AC122" s="1"/>
      <c r="AD122" s="1"/>
      <c r="AE122" s="1"/>
      <c r="AG122" s="5"/>
      <c r="AH122" s="3"/>
      <c r="AJ122" s="1"/>
      <c r="AK122" s="1"/>
      <c r="AL122" s="1"/>
      <c r="AM122" s="1"/>
      <c r="AN122" s="1"/>
      <c r="AO122" s="1"/>
      <c r="AQ122" s="5"/>
      <c r="AR122" s="3"/>
      <c r="AT122" s="1"/>
      <c r="AU122" s="1"/>
      <c r="AV122" s="1"/>
      <c r="AW122" s="1"/>
      <c r="AX122" s="1"/>
      <c r="AY122" s="1"/>
      <c r="BA122" s="5"/>
      <c r="BB122" s="3"/>
      <c r="BD122" s="1"/>
      <c r="BE122" s="1"/>
      <c r="BF122" s="1"/>
      <c r="BG122" s="1"/>
      <c r="BH122" s="1"/>
      <c r="BI122" s="1"/>
      <c r="BK122" s="5"/>
    </row>
    <row r="123" spans="18:63" x14ac:dyDescent="0.2">
      <c r="R123" s="1"/>
      <c r="S123" s="1"/>
      <c r="T123" s="1"/>
      <c r="U123" s="1"/>
      <c r="W123" s="5"/>
      <c r="X123" s="3"/>
      <c r="Z123" s="1"/>
      <c r="AA123" s="1"/>
      <c r="AB123" s="1"/>
      <c r="AC123" s="1"/>
      <c r="AD123" s="1"/>
      <c r="AE123" s="1"/>
      <c r="AG123" s="5"/>
      <c r="AH123" s="3"/>
      <c r="AJ123" s="1"/>
      <c r="AK123" s="1"/>
      <c r="AL123" s="1"/>
      <c r="AM123" s="1"/>
      <c r="AN123" s="1"/>
      <c r="AO123" s="1"/>
      <c r="AQ123" s="5"/>
      <c r="AR123" s="3"/>
      <c r="AT123" s="1"/>
      <c r="AU123" s="1"/>
      <c r="AV123" s="1"/>
      <c r="AW123" s="1"/>
      <c r="AX123" s="1"/>
      <c r="AY123" s="1"/>
      <c r="BA123" s="5"/>
      <c r="BB123" s="3"/>
      <c r="BD123" s="1"/>
      <c r="BE123" s="1"/>
      <c r="BF123" s="1"/>
      <c r="BG123" s="1"/>
      <c r="BH123" s="1"/>
      <c r="BI123" s="1"/>
      <c r="BK123" s="5"/>
    </row>
    <row r="124" spans="18:63" x14ac:dyDescent="0.2">
      <c r="R124" s="1"/>
      <c r="S124" s="1"/>
      <c r="T124" s="1"/>
      <c r="U124" s="1"/>
      <c r="W124" s="5"/>
      <c r="X124" s="3"/>
      <c r="Z124" s="1"/>
      <c r="AA124" s="1"/>
      <c r="AB124" s="1"/>
      <c r="AC124" s="1"/>
      <c r="AD124" s="1"/>
      <c r="AE124" s="1"/>
      <c r="AG124" s="5"/>
      <c r="AH124" s="3"/>
      <c r="AJ124" s="1"/>
      <c r="AK124" s="1"/>
      <c r="AL124" s="1"/>
      <c r="AM124" s="1"/>
      <c r="AN124" s="1"/>
      <c r="AO124" s="1"/>
      <c r="AQ124" s="5"/>
      <c r="AR124" s="3"/>
      <c r="AT124" s="1"/>
      <c r="AU124" s="1"/>
      <c r="AV124" s="1"/>
      <c r="AW124" s="1"/>
      <c r="AX124" s="1"/>
      <c r="AY124" s="1"/>
      <c r="BA124" s="5"/>
      <c r="BB124" s="3"/>
      <c r="BD124" s="1"/>
      <c r="BE124" s="1"/>
      <c r="BF124" s="1"/>
      <c r="BG124" s="1"/>
      <c r="BH124" s="1"/>
      <c r="BI124" s="1"/>
      <c r="BK124" s="5"/>
    </row>
    <row r="125" spans="18:63" x14ac:dyDescent="0.2">
      <c r="R125" s="1"/>
      <c r="S125" s="1"/>
      <c r="T125" s="1"/>
      <c r="U125" s="1"/>
      <c r="W125" s="5"/>
      <c r="X125" s="3"/>
      <c r="Z125" s="1"/>
      <c r="AA125" s="1"/>
      <c r="AB125" s="1"/>
      <c r="AC125" s="1"/>
      <c r="AD125" s="1"/>
      <c r="AE125" s="1"/>
      <c r="AG125" s="5"/>
      <c r="AH125" s="3"/>
      <c r="AJ125" s="1"/>
      <c r="AK125" s="1"/>
      <c r="AL125" s="1"/>
      <c r="AM125" s="1"/>
      <c r="AN125" s="1"/>
      <c r="AO125" s="1"/>
      <c r="AQ125" s="5"/>
      <c r="AR125" s="3"/>
      <c r="AT125" s="1"/>
      <c r="AU125" s="1"/>
      <c r="AV125" s="1"/>
      <c r="AW125" s="1"/>
      <c r="AX125" s="1"/>
      <c r="AY125" s="1"/>
      <c r="BA125" s="5"/>
      <c r="BB125" s="3"/>
      <c r="BD125" s="1"/>
      <c r="BE125" s="1"/>
      <c r="BF125" s="1"/>
      <c r="BG125" s="1"/>
      <c r="BH125" s="1"/>
      <c r="BI125" s="1"/>
      <c r="BK125" s="5"/>
    </row>
    <row r="126" spans="18:63" x14ac:dyDescent="0.2">
      <c r="R126" s="1"/>
      <c r="S126" s="1"/>
      <c r="T126" s="1"/>
      <c r="U126" s="1"/>
      <c r="W126" s="5"/>
      <c r="X126" s="3"/>
      <c r="Z126" s="1"/>
      <c r="AA126" s="1"/>
      <c r="AB126" s="1"/>
      <c r="AC126" s="1"/>
      <c r="AD126" s="1"/>
      <c r="AE126" s="1"/>
      <c r="AG126" s="5"/>
      <c r="AH126" s="3"/>
      <c r="AJ126" s="1"/>
      <c r="AK126" s="1"/>
      <c r="AL126" s="1"/>
      <c r="AM126" s="1"/>
      <c r="AN126" s="1"/>
      <c r="AO126" s="1"/>
      <c r="AQ126" s="5"/>
      <c r="AR126" s="3"/>
      <c r="AT126" s="1"/>
      <c r="AU126" s="1"/>
      <c r="AV126" s="1"/>
      <c r="AW126" s="1"/>
      <c r="AX126" s="1"/>
      <c r="AY126" s="1"/>
      <c r="BA126" s="5"/>
      <c r="BB126" s="3"/>
      <c r="BD126" s="1"/>
      <c r="BE126" s="1"/>
      <c r="BF126" s="1"/>
      <c r="BG126" s="1"/>
      <c r="BH126" s="1"/>
      <c r="BI126" s="1"/>
      <c r="BK126" s="5"/>
    </row>
    <row r="127" spans="18:63" x14ac:dyDescent="0.2">
      <c r="R127" s="1"/>
      <c r="S127" s="1"/>
      <c r="T127" s="1"/>
      <c r="U127" s="1"/>
      <c r="W127" s="5"/>
      <c r="X127" s="3"/>
      <c r="Z127" s="1"/>
      <c r="AA127" s="1"/>
      <c r="AB127" s="1"/>
      <c r="AC127" s="1"/>
      <c r="AD127" s="1"/>
      <c r="AE127" s="1"/>
      <c r="AG127" s="5"/>
      <c r="AH127" s="3"/>
      <c r="AJ127" s="1"/>
      <c r="AK127" s="1"/>
      <c r="AL127" s="1"/>
      <c r="AM127" s="1"/>
      <c r="AN127" s="1"/>
      <c r="AO127" s="1"/>
      <c r="AQ127" s="5"/>
      <c r="AR127" s="3"/>
      <c r="AT127" s="1"/>
      <c r="AU127" s="1"/>
      <c r="AV127" s="1"/>
      <c r="AW127" s="1"/>
      <c r="AX127" s="1"/>
      <c r="AY127" s="1"/>
      <c r="BA127" s="5"/>
      <c r="BB127" s="3"/>
      <c r="BD127" s="1"/>
      <c r="BE127" s="1"/>
      <c r="BF127" s="1"/>
      <c r="BG127" s="1"/>
      <c r="BH127" s="1"/>
      <c r="BI127" s="1"/>
      <c r="BK127" s="5"/>
    </row>
    <row r="128" spans="18:63" x14ac:dyDescent="0.2">
      <c r="R128" s="1"/>
      <c r="S128" s="1"/>
      <c r="T128" s="1"/>
      <c r="U128" s="1"/>
      <c r="W128" s="5"/>
      <c r="X128" s="3"/>
      <c r="Z128" s="1"/>
      <c r="AA128" s="1"/>
      <c r="AB128" s="1"/>
      <c r="AC128" s="1"/>
      <c r="AD128" s="1"/>
      <c r="AE128" s="1"/>
      <c r="AG128" s="5"/>
      <c r="AH128" s="3"/>
      <c r="AJ128" s="1"/>
      <c r="AK128" s="1"/>
      <c r="AL128" s="1"/>
      <c r="AM128" s="1"/>
      <c r="AN128" s="1"/>
      <c r="AO128" s="1"/>
      <c r="AQ128" s="5"/>
      <c r="AR128" s="3"/>
      <c r="AT128" s="1"/>
      <c r="AU128" s="1"/>
      <c r="AV128" s="1"/>
      <c r="AW128" s="1"/>
      <c r="AX128" s="1"/>
      <c r="AY128" s="1"/>
      <c r="BA128" s="5"/>
      <c r="BB128" s="3"/>
      <c r="BD128" s="1"/>
      <c r="BE128" s="1"/>
      <c r="BF128" s="1"/>
      <c r="BG128" s="1"/>
      <c r="BH128" s="1"/>
      <c r="BI128" s="1"/>
      <c r="BK128" s="5"/>
    </row>
    <row r="129" spans="18:63" x14ac:dyDescent="0.2">
      <c r="R129" s="1"/>
      <c r="S129" s="1"/>
      <c r="T129" s="1"/>
      <c r="U129" s="1"/>
      <c r="W129" s="5"/>
      <c r="X129" s="3"/>
      <c r="Z129" s="1"/>
      <c r="AA129" s="1"/>
      <c r="AB129" s="1"/>
      <c r="AC129" s="1"/>
      <c r="AD129" s="1"/>
      <c r="AE129" s="1"/>
      <c r="AG129" s="5"/>
      <c r="AH129" s="3"/>
      <c r="AJ129" s="1"/>
      <c r="AK129" s="1"/>
      <c r="AL129" s="1"/>
      <c r="AM129" s="1"/>
      <c r="AN129" s="1"/>
      <c r="AO129" s="1"/>
      <c r="AQ129" s="5"/>
      <c r="AR129" s="3"/>
      <c r="AT129" s="1"/>
      <c r="AU129" s="1"/>
      <c r="AV129" s="1"/>
      <c r="AW129" s="1"/>
      <c r="AX129" s="1"/>
      <c r="AY129" s="1"/>
      <c r="BA129" s="5"/>
      <c r="BB129" s="3"/>
      <c r="BD129" s="1"/>
      <c r="BE129" s="1"/>
      <c r="BF129" s="1"/>
      <c r="BG129" s="1"/>
      <c r="BH129" s="1"/>
      <c r="BI129" s="1"/>
      <c r="BK129" s="5"/>
    </row>
  </sheetData>
  <autoFilter ref="B6:Q41" xr:uid="{00000000-0009-0000-0000-000016000000}"/>
  <mergeCells count="5">
    <mergeCell ref="A1:Q1"/>
    <mergeCell ref="A2:Q2"/>
    <mergeCell ref="A3:Q3"/>
    <mergeCell ref="A5:Q5"/>
    <mergeCell ref="A4:Q4"/>
  </mergeCells>
  <hyperlinks>
    <hyperlink ref="C25" r:id="rId1" xr:uid="{3139A67B-FFE3-4342-BD74-29F124C29009}"/>
    <hyperlink ref="C26" r:id="rId2" xr:uid="{0F0BD4E1-03A9-44C6-ADCE-E4F8A4075824}"/>
    <hyperlink ref="C27" r:id="rId3" xr:uid="{BEF639D2-F4F9-4D46-8C82-D942E22A2B43}"/>
    <hyperlink ref="C28" r:id="rId4" xr:uid="{024B8D54-0F89-4047-9DD1-FA8697FF1517}"/>
    <hyperlink ref="C32" r:id="rId5" xr:uid="{FBB86E66-AE15-41E6-9432-7CFC75B0B4B6}"/>
    <hyperlink ref="C29" r:id="rId6" xr:uid="{973ECFD9-C97C-4032-A344-B8AA9F80574A}"/>
    <hyperlink ref="C30" r:id="rId7" xr:uid="{03CACEDD-55C9-4BD8-BD80-634E700BC47D}"/>
    <hyperlink ref="C34" r:id="rId8" xr:uid="{E868BF55-4103-4EB4-8478-F31D6792AEBB}"/>
    <hyperlink ref="C35" r:id="rId9" xr:uid="{0015908C-7F1B-4E9F-8BAA-E40B10196F50}"/>
    <hyperlink ref="C38" r:id="rId10" xr:uid="{CB6F6C99-51EB-417A-AA45-1FC85BFE4D48}"/>
    <hyperlink ref="C39" r:id="rId11" xr:uid="{B8AD5C1A-CE12-41BF-8D23-0A4B1B75EC0D}"/>
    <hyperlink ref="C33" r:id="rId12" xr:uid="{682B2D1D-70C0-4B90-AE1D-FBF9248D7130}"/>
    <hyperlink ref="C36" r:id="rId13" xr:uid="{4BF58E7F-346B-4766-98A4-D65AD05584BE}"/>
    <hyperlink ref="C37" r:id="rId14" xr:uid="{03914B1C-7C09-46C5-97AC-42C1F53F175A}"/>
    <hyperlink ref="C31" r:id="rId15" xr:uid="{62B78FE8-355C-4DAF-8F2A-3E20348C3E0C}"/>
    <hyperlink ref="C14" r:id="rId16" xr:uid="{119F0372-76A6-43A0-824F-9F7CF9E75BE6}"/>
    <hyperlink ref="C15" r:id="rId17" xr:uid="{DA211B0E-833B-47B6-B810-2AA28165F805}"/>
    <hyperlink ref="C7" r:id="rId18" xr:uid="{FDC2B49A-57DF-4366-9785-D09E276CD2AE}"/>
    <hyperlink ref="C8" r:id="rId19" xr:uid="{3838CEFA-D3D1-451D-AB43-17473CDB2A26}"/>
    <hyperlink ref="C9" r:id="rId20" xr:uid="{DF5FB5E8-08AC-49C3-843A-E10B2986D154}"/>
    <hyperlink ref="C10" r:id="rId21" xr:uid="{CC4E5BD7-DB0F-41A2-8213-6AA9353DFDBE}"/>
    <hyperlink ref="C11" r:id="rId22" xr:uid="{F9F125A4-8071-40F2-8E7D-0B9BE6F756A5}"/>
    <hyperlink ref="C12" r:id="rId23" xr:uid="{D2E2D428-C671-4EBD-83E5-6048B81AB877}"/>
    <hyperlink ref="C13" r:id="rId24" xr:uid="{10459E27-50A4-4FE8-8C30-A6A55BB9CDE5}"/>
    <hyperlink ref="C16" r:id="rId25" xr:uid="{8B801B65-F555-4BC7-8E36-6D71B786F8F1}"/>
    <hyperlink ref="C17" r:id="rId26" xr:uid="{138103F9-2737-4CF8-99A9-F887630EE2A7}"/>
    <hyperlink ref="C18" r:id="rId27" xr:uid="{48A44FC3-86C7-4A1F-93C0-87E59AD1634E}"/>
    <hyperlink ref="C19" r:id="rId28" xr:uid="{8415D511-E38F-46AE-B6F2-9E217CB0BCFE}"/>
    <hyperlink ref="C20" r:id="rId29" xr:uid="{976E3F27-9656-4DAD-95A4-FC423D4B96BE}"/>
    <hyperlink ref="C21" r:id="rId30" xr:uid="{0C99607C-0F7D-4D8B-969F-896D33682B30}"/>
    <hyperlink ref="C22" r:id="rId31" xr:uid="{0EC28401-E784-4067-8F60-AD755A286609}"/>
    <hyperlink ref="C23" r:id="rId32" xr:uid="{56BB329D-9677-47FC-924D-D1BDCD35C735}"/>
    <hyperlink ref="C24" r:id="rId33" xr:uid="{F184DEC5-F691-4854-99CC-774F005FBC78}"/>
    <hyperlink ref="C40" r:id="rId34" xr:uid="{5DE20327-DDDE-475A-AEEF-1A3FB3572200}"/>
  </hyperlinks>
  <printOptions horizontalCentered="1"/>
  <pageMargins left="0.70866141732283472" right="0.19685039370078741" top="0.39370078740157483" bottom="0.39370078740157483" header="0" footer="0"/>
  <pageSetup paperSize="5" scale="42" orientation="landscape" r:id="rId35"/>
  <headerFooter alignWithMargins="0">
    <oddFooter>Página &amp;P de &amp;N</oddFooter>
  </headerFooter>
  <drawing r:id="rId3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6" tint="-0.249977111117893"/>
  </sheetPr>
  <dimension ref="A1:BQ298"/>
  <sheetViews>
    <sheetView view="pageBreakPreview" zoomScale="40" zoomScaleNormal="55" zoomScaleSheetLayoutView="4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N56" sqref="DN56"/>
    </sheetView>
  </sheetViews>
  <sheetFormatPr baseColWidth="10" defaultRowHeight="12.75" x14ac:dyDescent="0.2"/>
  <cols>
    <col min="1" max="1" width="17.5703125" customWidth="1"/>
    <col min="2" max="2" width="11.28515625" style="2" customWidth="1"/>
    <col min="3" max="3" width="30.85546875" bestFit="1" customWidth="1"/>
    <col min="4" max="4" width="41.7109375" style="4" customWidth="1"/>
    <col min="5" max="5" width="35.42578125" style="4" customWidth="1"/>
    <col min="6" max="6" width="19.85546875" style="1" customWidth="1"/>
    <col min="7" max="7" width="19.140625" style="1" bestFit="1" customWidth="1"/>
    <col min="8" max="8" width="26.5703125" style="1" customWidth="1"/>
    <col min="9" max="10" width="16.28515625" style="1" bestFit="1" customWidth="1"/>
    <col min="11" max="11" width="22.28515625" bestFit="1" customWidth="1"/>
    <col min="12" max="12" width="22.28515625" style="5" customWidth="1"/>
    <col min="13" max="13" width="19.140625" style="3" bestFit="1" customWidth="1"/>
    <col min="14" max="14" width="20.42578125" bestFit="1" customWidth="1"/>
    <col min="15" max="15" width="21.28515625" style="1" customWidth="1"/>
    <col min="16" max="16" width="24.5703125" style="1" bestFit="1" customWidth="1"/>
    <col min="17" max="17" width="30.85546875" style="6" customWidth="1"/>
    <col min="18" max="18" width="23.28515625" style="6" customWidth="1"/>
    <col min="19" max="19" width="8.7109375" customWidth="1"/>
    <col min="20" max="20" width="15.42578125" customWidth="1"/>
    <col min="21" max="21" width="13.7109375" customWidth="1"/>
    <col min="22" max="22" width="11.85546875" customWidth="1"/>
    <col min="23" max="23" width="12.42578125" customWidth="1"/>
    <col min="24" max="24" width="13.5703125" customWidth="1"/>
    <col min="25" max="25" width="12.7109375" customWidth="1"/>
    <col min="26" max="26" width="14.140625" customWidth="1"/>
    <col min="27" max="27" width="12.5703125" customWidth="1"/>
    <col min="28" max="28" width="13.28515625" customWidth="1"/>
    <col min="29" max="29" width="14.140625" customWidth="1"/>
    <col min="30" max="30" width="12" customWidth="1"/>
  </cols>
  <sheetData>
    <row r="1" spans="1:69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2"/>
      <c r="T1" s="4"/>
      <c r="U1" s="4"/>
      <c r="V1" s="1"/>
      <c r="W1" s="1"/>
      <c r="X1" s="1"/>
      <c r="Y1" s="2"/>
      <c r="AA1" s="4"/>
      <c r="AB1" s="4"/>
      <c r="AC1" s="1"/>
      <c r="AD1" s="1"/>
      <c r="AE1" s="1"/>
      <c r="AF1" s="2"/>
      <c r="AH1" s="4"/>
      <c r="AI1" s="4"/>
      <c r="AJ1" s="1"/>
      <c r="AK1" s="1"/>
      <c r="AL1" s="1"/>
      <c r="AM1" s="2"/>
      <c r="AO1" s="4"/>
      <c r="AP1" s="4"/>
      <c r="AQ1" s="1"/>
      <c r="AR1" s="1"/>
      <c r="AS1" s="1"/>
      <c r="AT1" s="2"/>
      <c r="AV1" s="4"/>
      <c r="AW1" s="4"/>
      <c r="AX1" s="1"/>
      <c r="AY1" s="1"/>
      <c r="AZ1" s="1"/>
      <c r="BA1" s="2"/>
      <c r="BC1" s="4"/>
      <c r="BD1" s="4"/>
      <c r="BE1" s="1"/>
      <c r="BF1" s="1"/>
      <c r="BG1" s="1"/>
      <c r="BH1" s="2"/>
      <c r="BJ1" s="4"/>
      <c r="BK1" s="4"/>
      <c r="BL1" s="1"/>
      <c r="BM1" s="1"/>
      <c r="BN1" s="1"/>
      <c r="BO1" s="2"/>
      <c r="BQ1" s="4"/>
    </row>
    <row r="2" spans="1:69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"/>
      <c r="T2" s="4"/>
      <c r="U2" s="4"/>
      <c r="V2" s="1"/>
      <c r="W2" s="1"/>
      <c r="X2" s="1"/>
      <c r="Y2" s="2"/>
      <c r="AA2" s="4"/>
      <c r="AB2" s="4"/>
      <c r="AC2" s="1"/>
      <c r="AD2" s="1"/>
      <c r="AE2" s="1"/>
      <c r="AF2" s="2"/>
      <c r="AH2" s="4"/>
      <c r="AI2" s="4"/>
      <c r="AJ2" s="1"/>
      <c r="AK2" s="1"/>
      <c r="AL2" s="1"/>
      <c r="AM2" s="2"/>
      <c r="AO2" s="4"/>
      <c r="AP2" s="4"/>
      <c r="AQ2" s="1"/>
      <c r="AR2" s="1"/>
      <c r="AS2" s="1"/>
      <c r="AT2" s="2"/>
      <c r="AV2" s="4"/>
      <c r="AW2" s="4"/>
      <c r="AX2" s="1"/>
      <c r="AY2" s="1"/>
      <c r="AZ2" s="1"/>
      <c r="BA2" s="2"/>
      <c r="BC2" s="4"/>
      <c r="BD2" s="4"/>
      <c r="BE2" s="1"/>
      <c r="BF2" s="1"/>
      <c r="BG2" s="1"/>
      <c r="BH2" s="2"/>
      <c r="BJ2" s="4"/>
      <c r="BK2" s="4"/>
      <c r="BL2" s="1"/>
      <c r="BM2" s="1"/>
      <c r="BN2" s="1"/>
      <c r="BO2" s="2"/>
      <c r="BQ2" s="4"/>
    </row>
    <row r="3" spans="1:69" ht="20.25" x14ac:dyDescent="0.3">
      <c r="A3" s="378" t="s">
        <v>3064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"/>
      <c r="T3" s="4"/>
      <c r="U3" s="4"/>
      <c r="V3" s="1"/>
      <c r="W3" s="1"/>
      <c r="X3" s="1"/>
      <c r="Y3" s="2"/>
      <c r="AA3" s="4"/>
      <c r="AB3" s="4"/>
      <c r="AC3" s="1"/>
      <c r="AD3" s="1"/>
      <c r="AE3" s="1"/>
      <c r="AF3" s="2"/>
      <c r="AH3" s="4"/>
      <c r="AI3" s="4"/>
      <c r="AJ3" s="1"/>
      <c r="AK3" s="1"/>
      <c r="AL3" s="1"/>
      <c r="AM3" s="2"/>
      <c r="AO3" s="4"/>
      <c r="AP3" s="4"/>
      <c r="AQ3" s="1"/>
      <c r="AR3" s="1"/>
      <c r="AS3" s="1"/>
      <c r="AT3" s="2"/>
      <c r="AV3" s="4"/>
      <c r="AW3" s="4"/>
      <c r="AX3" s="1"/>
      <c r="AY3" s="1"/>
      <c r="AZ3" s="1"/>
      <c r="BA3" s="2"/>
      <c r="BC3" s="4"/>
      <c r="BD3" s="4"/>
      <c r="BE3" s="1"/>
      <c r="BF3" s="1"/>
      <c r="BG3" s="1"/>
      <c r="BH3" s="2"/>
      <c r="BJ3" s="4"/>
      <c r="BK3" s="4"/>
      <c r="BL3" s="1"/>
      <c r="BM3" s="1"/>
      <c r="BN3" s="1"/>
      <c r="BO3" s="2"/>
      <c r="BQ3" s="4"/>
    </row>
    <row r="4" spans="1:69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2"/>
      <c r="T4" s="4"/>
      <c r="U4" s="4"/>
      <c r="V4" s="1"/>
      <c r="W4" s="1"/>
      <c r="X4" s="1"/>
      <c r="Y4" s="2"/>
      <c r="AA4" s="4"/>
      <c r="AB4" s="4"/>
      <c r="AC4" s="1"/>
      <c r="AD4" s="1"/>
      <c r="AE4" s="1"/>
      <c r="AF4" s="2"/>
      <c r="AH4" s="4"/>
      <c r="AI4" s="4"/>
      <c r="AJ4" s="1"/>
      <c r="AK4" s="1"/>
      <c r="AL4" s="1"/>
      <c r="AM4" s="2"/>
      <c r="AO4" s="4"/>
      <c r="AP4" s="4"/>
      <c r="AQ4" s="1"/>
      <c r="AR4" s="1"/>
      <c r="AS4" s="1"/>
      <c r="AT4" s="2"/>
      <c r="AV4" s="4"/>
      <c r="AW4" s="4"/>
      <c r="AX4" s="1"/>
      <c r="AY4" s="1"/>
      <c r="AZ4" s="1"/>
      <c r="BA4" s="2"/>
      <c r="BC4" s="4"/>
      <c r="BD4" s="4"/>
      <c r="BE4" s="1"/>
      <c r="BF4" s="1"/>
      <c r="BG4" s="1"/>
      <c r="BH4" s="2"/>
      <c r="BJ4" s="4"/>
      <c r="BK4" s="4"/>
      <c r="BL4" s="1"/>
      <c r="BM4" s="1"/>
      <c r="BN4" s="1"/>
      <c r="BO4" s="2"/>
      <c r="BQ4" s="4"/>
    </row>
    <row r="5" spans="1:69" s="304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2"/>
      <c r="S5"/>
      <c r="T5" s="4"/>
      <c r="U5" s="4"/>
      <c r="V5" s="1"/>
      <c r="W5" s="1"/>
      <c r="X5" s="1"/>
      <c r="Y5" s="2"/>
      <c r="Z5"/>
      <c r="AA5" s="4"/>
      <c r="AB5" s="4"/>
      <c r="AC5" s="1"/>
      <c r="AD5" s="1"/>
      <c r="AE5" s="1"/>
      <c r="AF5" s="2"/>
      <c r="AG5"/>
      <c r="AH5" s="4"/>
      <c r="AI5" s="4"/>
      <c r="AJ5" s="1"/>
      <c r="AK5" s="1"/>
      <c r="AL5" s="1"/>
      <c r="AM5" s="2"/>
      <c r="AN5"/>
      <c r="AO5" s="4"/>
      <c r="AP5" s="4"/>
      <c r="AQ5" s="1"/>
      <c r="AR5" s="1"/>
      <c r="AS5" s="1"/>
      <c r="AT5" s="2"/>
      <c r="AU5"/>
      <c r="AV5" s="4"/>
      <c r="AW5" s="4"/>
      <c r="AX5" s="1"/>
      <c r="AY5" s="1"/>
      <c r="AZ5" s="1"/>
      <c r="BA5" s="2"/>
      <c r="BB5"/>
      <c r="BC5" s="4"/>
      <c r="BD5" s="4"/>
      <c r="BE5" s="1"/>
      <c r="BF5" s="1"/>
      <c r="BG5" s="1"/>
      <c r="BH5" s="2"/>
      <c r="BI5"/>
      <c r="BJ5" s="4"/>
      <c r="BK5" s="4"/>
      <c r="BL5" s="1"/>
      <c r="BM5" s="1"/>
      <c r="BN5" s="1"/>
      <c r="BO5" s="2"/>
      <c r="BP5"/>
      <c r="BQ5" s="4"/>
    </row>
    <row r="6" spans="1:69" s="1" customFormat="1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2"/>
      <c r="S6"/>
      <c r="T6" s="4"/>
      <c r="U6" s="4"/>
      <c r="Y6" s="2"/>
      <c r="Z6"/>
      <c r="AA6" s="4"/>
      <c r="AB6" s="4"/>
      <c r="AF6" s="2"/>
      <c r="AG6"/>
      <c r="AH6" s="4"/>
      <c r="AI6" s="4"/>
      <c r="AM6" s="2"/>
      <c r="AN6"/>
      <c r="AO6" s="4"/>
      <c r="AP6" s="4"/>
      <c r="AT6" s="2"/>
      <c r="AU6"/>
      <c r="AV6" s="4"/>
      <c r="AW6" s="4"/>
      <c r="BA6" s="2"/>
      <c r="BB6"/>
      <c r="BC6" s="4"/>
      <c r="BD6" s="4"/>
      <c r="BH6" s="2"/>
      <c r="BI6"/>
      <c r="BJ6" s="4"/>
      <c r="BK6" s="4"/>
      <c r="BO6" s="2"/>
      <c r="BP6"/>
      <c r="BQ6" s="4"/>
    </row>
    <row r="7" spans="1:69" ht="92.25" customHeight="1" x14ac:dyDescent="0.2">
      <c r="A7" s="110">
        <v>5111</v>
      </c>
      <c r="B7" s="111">
        <v>1</v>
      </c>
      <c r="C7" s="153" t="s">
        <v>1792</v>
      </c>
      <c r="D7" s="110" t="s">
        <v>504</v>
      </c>
      <c r="E7" s="110" t="s">
        <v>2346</v>
      </c>
      <c r="F7" s="110"/>
      <c r="G7" s="110"/>
      <c r="H7" s="110"/>
      <c r="I7" s="110" t="s">
        <v>659</v>
      </c>
      <c r="J7" s="110">
        <v>0</v>
      </c>
      <c r="K7" s="110">
        <v>0</v>
      </c>
      <c r="L7" s="110"/>
      <c r="M7" s="113"/>
      <c r="N7" s="112">
        <v>35795</v>
      </c>
      <c r="O7" s="115">
        <v>159.6</v>
      </c>
      <c r="P7" s="110" t="s">
        <v>363</v>
      </c>
      <c r="Q7" s="110" t="s">
        <v>5318</v>
      </c>
      <c r="R7" s="2"/>
      <c r="T7" s="4"/>
      <c r="U7" s="4"/>
      <c r="V7" s="1"/>
      <c r="W7" s="1"/>
      <c r="X7" s="1"/>
      <c r="Y7" s="2"/>
      <c r="AA7" s="4"/>
      <c r="AB7" s="4"/>
      <c r="AC7" s="1"/>
      <c r="AD7" s="1"/>
      <c r="AE7" s="1"/>
      <c r="AF7" s="2"/>
      <c r="AH7" s="4"/>
      <c r="AI7" s="4"/>
      <c r="AJ7" s="1"/>
      <c r="AK7" s="1"/>
      <c r="AL7" s="1"/>
      <c r="AM7" s="2"/>
      <c r="AO7" s="4"/>
      <c r="AP7" s="4"/>
      <c r="AQ7" s="1"/>
      <c r="AR7" s="1"/>
      <c r="AS7" s="1"/>
      <c r="AT7" s="2"/>
      <c r="AV7" s="4"/>
      <c r="AW7" s="4"/>
      <c r="AX7" s="1"/>
      <c r="AY7" s="1"/>
      <c r="AZ7" s="1"/>
      <c r="BA7" s="2"/>
      <c r="BC7" s="4"/>
      <c r="BD7" s="4"/>
      <c r="BE7" s="1"/>
      <c r="BF7" s="1"/>
      <c r="BG7" s="1"/>
      <c r="BH7" s="2"/>
      <c r="BJ7" s="4"/>
      <c r="BK7" s="4"/>
      <c r="BL7" s="1"/>
      <c r="BM7" s="1"/>
      <c r="BN7" s="1"/>
      <c r="BO7" s="2"/>
      <c r="BQ7" s="4"/>
    </row>
    <row r="8" spans="1:69" ht="90" customHeight="1" x14ac:dyDescent="0.2">
      <c r="A8" s="110">
        <v>5411</v>
      </c>
      <c r="B8" s="111">
        <v>2</v>
      </c>
      <c r="C8" s="153" t="s">
        <v>1304</v>
      </c>
      <c r="D8" s="110" t="s">
        <v>21</v>
      </c>
      <c r="E8" s="110" t="s">
        <v>2344</v>
      </c>
      <c r="F8" s="110" t="s">
        <v>27</v>
      </c>
      <c r="G8" s="110">
        <v>1999</v>
      </c>
      <c r="H8" s="110" t="s">
        <v>568</v>
      </c>
      <c r="I8" s="110" t="s">
        <v>583</v>
      </c>
      <c r="J8" s="110">
        <v>3083</v>
      </c>
      <c r="K8" s="110">
        <v>34</v>
      </c>
      <c r="L8" s="110"/>
      <c r="M8" s="113" t="s">
        <v>2338</v>
      </c>
      <c r="N8" s="112">
        <v>36319</v>
      </c>
      <c r="O8" s="115">
        <v>490000</v>
      </c>
      <c r="P8" s="110" t="s">
        <v>363</v>
      </c>
      <c r="Q8" s="110" t="s">
        <v>5318</v>
      </c>
      <c r="R8" s="2"/>
      <c r="T8" s="4"/>
      <c r="U8" s="4"/>
      <c r="V8" s="1"/>
      <c r="W8" s="1"/>
      <c r="X8" s="1"/>
      <c r="Y8" s="2"/>
      <c r="AA8" s="4"/>
      <c r="AB8" s="4"/>
      <c r="AC8" s="1"/>
      <c r="AD8" s="1"/>
      <c r="AE8" s="1"/>
      <c r="AF8" s="2"/>
      <c r="AH8" s="4"/>
      <c r="AI8" s="4"/>
      <c r="AJ8" s="1"/>
      <c r="AK8" s="1"/>
      <c r="AL8" s="1"/>
      <c r="AM8" s="2"/>
      <c r="AO8" s="4"/>
      <c r="AP8" s="4"/>
      <c r="AQ8" s="1"/>
      <c r="AR8" s="1"/>
      <c r="AS8" s="1"/>
      <c r="AT8" s="2"/>
      <c r="AV8" s="4"/>
      <c r="AW8" s="4"/>
      <c r="AX8" s="1"/>
      <c r="AY8" s="1"/>
      <c r="AZ8" s="1"/>
      <c r="BA8" s="2"/>
      <c r="BC8" s="4"/>
      <c r="BD8" s="4"/>
      <c r="BE8" s="1"/>
      <c r="BF8" s="1"/>
      <c r="BG8" s="1"/>
      <c r="BH8" s="2"/>
      <c r="BJ8" s="4"/>
      <c r="BK8" s="4"/>
      <c r="BL8" s="1"/>
      <c r="BM8" s="1"/>
      <c r="BN8" s="1"/>
      <c r="BO8" s="2"/>
      <c r="BQ8" s="4"/>
    </row>
    <row r="9" spans="1:69" ht="28.5" customHeight="1" x14ac:dyDescent="0.2">
      <c r="A9" s="110">
        <v>5121</v>
      </c>
      <c r="B9" s="111">
        <v>3</v>
      </c>
      <c r="C9" s="153" t="s">
        <v>972</v>
      </c>
      <c r="D9" s="110" t="s">
        <v>40</v>
      </c>
      <c r="E9" s="110" t="s">
        <v>2346</v>
      </c>
      <c r="F9" s="110" t="s">
        <v>41</v>
      </c>
      <c r="G9" s="110"/>
      <c r="H9" s="110"/>
      <c r="I9" s="110" t="s">
        <v>92</v>
      </c>
      <c r="J9" s="110">
        <v>6199</v>
      </c>
      <c r="K9" s="110">
        <v>0</v>
      </c>
      <c r="L9" s="110"/>
      <c r="M9" s="113" t="s">
        <v>2332</v>
      </c>
      <c r="N9" s="112">
        <v>36749</v>
      </c>
      <c r="O9" s="115">
        <v>2199.9499999999998</v>
      </c>
      <c r="P9" s="110" t="s">
        <v>363</v>
      </c>
      <c r="Q9" s="110" t="s">
        <v>5318</v>
      </c>
      <c r="R9" s="2"/>
      <c r="T9" s="4"/>
      <c r="U9" s="4"/>
      <c r="V9" s="1"/>
      <c r="W9" s="1"/>
      <c r="X9" s="1"/>
      <c r="Y9" s="2"/>
      <c r="AA9" s="4"/>
      <c r="AB9" s="4"/>
      <c r="AC9" s="1"/>
      <c r="AD9" s="1"/>
      <c r="AE9" s="1"/>
      <c r="AF9" s="2"/>
      <c r="AH9" s="4"/>
      <c r="AI9" s="4"/>
      <c r="AJ9" s="1"/>
      <c r="AK9" s="1"/>
      <c r="AL9" s="1"/>
      <c r="AM9" s="2"/>
      <c r="AO9" s="4"/>
      <c r="AP9" s="4"/>
      <c r="AQ9" s="1"/>
      <c r="AR9" s="1"/>
      <c r="AS9" s="1"/>
      <c r="AT9" s="2"/>
      <c r="AV9" s="4"/>
      <c r="AW9" s="4"/>
      <c r="AX9" s="1"/>
      <c r="AY9" s="1"/>
      <c r="AZ9" s="1"/>
      <c r="BA9" s="2"/>
      <c r="BC9" s="4"/>
      <c r="BD9" s="4"/>
      <c r="BE9" s="1"/>
      <c r="BF9" s="1"/>
      <c r="BG9" s="1"/>
      <c r="BH9" s="2"/>
      <c r="BJ9" s="4"/>
      <c r="BK9" s="4"/>
      <c r="BL9" s="1"/>
      <c r="BM9" s="1"/>
      <c r="BN9" s="1"/>
      <c r="BO9" s="2"/>
      <c r="BQ9" s="4"/>
    </row>
    <row r="10" spans="1:69" ht="42.75" x14ac:dyDescent="0.2">
      <c r="A10" s="110">
        <v>5111</v>
      </c>
      <c r="B10" s="111">
        <v>4</v>
      </c>
      <c r="C10" s="153" t="s">
        <v>970</v>
      </c>
      <c r="D10" s="110" t="s">
        <v>344</v>
      </c>
      <c r="E10" s="110" t="s">
        <v>2345</v>
      </c>
      <c r="F10" s="110" t="s">
        <v>345</v>
      </c>
      <c r="G10" s="110" t="s">
        <v>430</v>
      </c>
      <c r="H10" s="110"/>
      <c r="I10" s="110" t="s">
        <v>400</v>
      </c>
      <c r="J10" s="110">
        <v>5360</v>
      </c>
      <c r="K10" s="110">
        <v>3622</v>
      </c>
      <c r="L10" s="110" t="s">
        <v>124</v>
      </c>
      <c r="M10" s="113" t="s">
        <v>235</v>
      </c>
      <c r="N10" s="112">
        <v>38574</v>
      </c>
      <c r="O10" s="115">
        <v>1650.25</v>
      </c>
      <c r="P10" s="110" t="s">
        <v>363</v>
      </c>
      <c r="Q10" s="110" t="s">
        <v>5318</v>
      </c>
      <c r="R10" s="2"/>
      <c r="T10" s="4"/>
      <c r="U10" s="4"/>
      <c r="V10" s="1"/>
      <c r="W10" s="1"/>
      <c r="X10" s="1"/>
      <c r="Y10" s="2"/>
      <c r="AA10" s="4"/>
      <c r="AB10" s="4"/>
      <c r="AC10" s="1"/>
      <c r="AD10" s="1"/>
      <c r="AE10" s="1"/>
      <c r="AF10" s="2"/>
      <c r="AH10" s="4"/>
      <c r="AI10" s="4"/>
      <c r="AJ10" s="1"/>
      <c r="AK10" s="1"/>
      <c r="AL10" s="1"/>
      <c r="AM10" s="2"/>
      <c r="AO10" s="4"/>
      <c r="AP10" s="4"/>
      <c r="AQ10" s="1"/>
      <c r="AR10" s="1"/>
      <c r="AS10" s="1"/>
      <c r="AT10" s="2"/>
      <c r="AV10" s="4"/>
      <c r="AW10" s="4"/>
      <c r="AX10" s="1"/>
      <c r="AY10" s="1"/>
      <c r="AZ10" s="1"/>
      <c r="BA10" s="2"/>
      <c r="BC10" s="4"/>
      <c r="BD10" s="4"/>
      <c r="BE10" s="1"/>
      <c r="BF10" s="1"/>
      <c r="BG10" s="1"/>
      <c r="BH10" s="2"/>
      <c r="BJ10" s="4"/>
      <c r="BK10" s="4"/>
      <c r="BL10" s="1"/>
      <c r="BM10" s="1"/>
      <c r="BN10" s="1"/>
      <c r="BO10" s="2"/>
      <c r="BQ10" s="4"/>
    </row>
    <row r="11" spans="1:69" ht="42.75" x14ac:dyDescent="0.2">
      <c r="A11" s="110">
        <v>5111</v>
      </c>
      <c r="B11" s="111">
        <v>5</v>
      </c>
      <c r="C11" s="153" t="s">
        <v>1828</v>
      </c>
      <c r="D11" s="110" t="s">
        <v>871</v>
      </c>
      <c r="E11" s="110" t="s">
        <v>2347</v>
      </c>
      <c r="F11" s="110"/>
      <c r="G11" s="110"/>
      <c r="H11" s="110"/>
      <c r="I11" s="110" t="s">
        <v>92</v>
      </c>
      <c r="J11" s="110">
        <v>5625</v>
      </c>
      <c r="K11" s="110">
        <v>103</v>
      </c>
      <c r="L11" s="110" t="s">
        <v>872</v>
      </c>
      <c r="M11" s="113" t="s">
        <v>2324</v>
      </c>
      <c r="N11" s="112">
        <v>40828</v>
      </c>
      <c r="O11" s="115">
        <v>4384.8</v>
      </c>
      <c r="P11" s="110" t="s">
        <v>242</v>
      </c>
      <c r="Q11" s="110" t="s">
        <v>5318</v>
      </c>
      <c r="R11" s="2"/>
      <c r="T11" s="4"/>
      <c r="U11" s="4"/>
      <c r="V11" s="1"/>
      <c r="W11" s="1"/>
      <c r="X11" s="1"/>
      <c r="Y11" s="2"/>
      <c r="AA11" s="4"/>
      <c r="AB11" s="4"/>
      <c r="AC11" s="1"/>
      <c r="AD11" s="1"/>
      <c r="AE11" s="1"/>
      <c r="AF11" s="2"/>
      <c r="AH11" s="4"/>
      <c r="AI11" s="4"/>
      <c r="AJ11" s="1"/>
      <c r="AK11" s="1"/>
      <c r="AL11" s="1"/>
      <c r="AM11" s="2"/>
      <c r="AO11" s="4"/>
      <c r="AP11" s="4"/>
      <c r="AQ11" s="1"/>
      <c r="AR11" s="1"/>
      <c r="AS11" s="1"/>
      <c r="AT11" s="2"/>
      <c r="AV11" s="4"/>
      <c r="AW11" s="4"/>
      <c r="AX11" s="1"/>
      <c r="AY11" s="1"/>
      <c r="AZ11" s="1"/>
      <c r="BA11" s="2"/>
      <c r="BC11" s="4"/>
      <c r="BD11" s="4"/>
      <c r="BE11" s="1"/>
      <c r="BF11" s="1"/>
      <c r="BG11" s="1"/>
      <c r="BH11" s="2"/>
      <c r="BJ11" s="4"/>
      <c r="BK11" s="4"/>
      <c r="BL11" s="1"/>
      <c r="BM11" s="1"/>
      <c r="BN11" s="1"/>
      <c r="BO11" s="2"/>
      <c r="BQ11" s="4"/>
    </row>
    <row r="12" spans="1:69" ht="57" x14ac:dyDescent="0.2">
      <c r="A12" s="110">
        <v>5411</v>
      </c>
      <c r="B12" s="111">
        <v>6</v>
      </c>
      <c r="C12" s="153" t="s">
        <v>1925</v>
      </c>
      <c r="D12" s="110" t="s">
        <v>1774</v>
      </c>
      <c r="E12" s="110" t="s">
        <v>2344</v>
      </c>
      <c r="F12" s="110" t="s">
        <v>1756</v>
      </c>
      <c r="G12" s="110">
        <v>2010</v>
      </c>
      <c r="H12" s="110" t="s">
        <v>1757</v>
      </c>
      <c r="I12" s="110" t="s">
        <v>583</v>
      </c>
      <c r="J12" s="110">
        <v>1062</v>
      </c>
      <c r="K12" s="110">
        <v>0</v>
      </c>
      <c r="L12" s="110" t="s">
        <v>1758</v>
      </c>
      <c r="M12" s="113" t="s">
        <v>1759</v>
      </c>
      <c r="N12" s="112">
        <v>40981</v>
      </c>
      <c r="O12" s="115">
        <v>620000</v>
      </c>
      <c r="P12" s="110" t="s">
        <v>2377</v>
      </c>
      <c r="Q12" s="110" t="s">
        <v>5318</v>
      </c>
      <c r="R12" s="2"/>
      <c r="T12" s="4"/>
      <c r="U12" s="4"/>
      <c r="V12" s="1"/>
      <c r="W12" s="1"/>
      <c r="X12" s="1"/>
      <c r="Y12" s="2"/>
      <c r="AA12" s="4"/>
      <c r="AB12" s="4"/>
      <c r="AC12" s="1"/>
      <c r="AD12" s="1"/>
      <c r="AE12" s="1"/>
      <c r="AF12" s="2"/>
      <c r="AH12" s="4"/>
      <c r="AI12" s="4"/>
      <c r="AJ12" s="1"/>
      <c r="AK12" s="1"/>
      <c r="AL12" s="1"/>
      <c r="AM12" s="2"/>
      <c r="AO12" s="4"/>
      <c r="AP12" s="4"/>
      <c r="AQ12" s="1"/>
      <c r="AR12" s="1"/>
      <c r="AS12" s="1"/>
      <c r="AT12" s="2"/>
      <c r="AV12" s="4"/>
      <c r="AW12" s="4"/>
      <c r="AX12" s="1"/>
      <c r="AY12" s="1"/>
      <c r="AZ12" s="1"/>
      <c r="BA12" s="2"/>
      <c r="BC12" s="4"/>
      <c r="BD12" s="4"/>
      <c r="BE12" s="1"/>
      <c r="BF12" s="1"/>
      <c r="BG12" s="1"/>
      <c r="BH12" s="2"/>
      <c r="BJ12" s="4"/>
      <c r="BK12" s="4"/>
      <c r="BL12" s="1"/>
      <c r="BM12" s="1"/>
      <c r="BN12" s="1"/>
      <c r="BO12" s="2"/>
      <c r="BQ12" s="4"/>
    </row>
    <row r="13" spans="1:69" ht="71.25" x14ac:dyDescent="0.2">
      <c r="A13" s="110">
        <v>5421</v>
      </c>
      <c r="B13" s="111">
        <v>7</v>
      </c>
      <c r="C13" s="153" t="s">
        <v>2037</v>
      </c>
      <c r="D13" s="110" t="s">
        <v>2038</v>
      </c>
      <c r="E13" s="110" t="s">
        <v>2346</v>
      </c>
      <c r="F13" s="110" t="s">
        <v>2039</v>
      </c>
      <c r="G13" s="110" t="s">
        <v>2040</v>
      </c>
      <c r="H13" s="110" t="s">
        <v>2041</v>
      </c>
      <c r="I13" s="110" t="s">
        <v>317</v>
      </c>
      <c r="J13" s="110">
        <v>0</v>
      </c>
      <c r="K13" s="110">
        <v>0</v>
      </c>
      <c r="L13" s="110" t="s">
        <v>2042</v>
      </c>
      <c r="M13" s="113" t="s">
        <v>2030</v>
      </c>
      <c r="N13" s="112">
        <v>41879</v>
      </c>
      <c r="O13" s="115">
        <v>2355.15</v>
      </c>
      <c r="P13" s="110" t="s">
        <v>363</v>
      </c>
      <c r="Q13" s="110" t="s">
        <v>5318</v>
      </c>
      <c r="R13" s="2"/>
      <c r="T13" s="4"/>
      <c r="U13" s="4"/>
      <c r="V13" s="1"/>
      <c r="W13" s="1"/>
      <c r="X13" s="1"/>
      <c r="Y13" s="2"/>
      <c r="AA13" s="4"/>
      <c r="AB13" s="4"/>
      <c r="AC13" s="1"/>
      <c r="AD13" s="1"/>
      <c r="AE13" s="1"/>
      <c r="AF13" s="2"/>
      <c r="AH13" s="4"/>
      <c r="AI13" s="4"/>
      <c r="AJ13" s="1"/>
      <c r="AK13" s="1"/>
      <c r="AL13" s="1"/>
      <c r="AM13" s="2"/>
      <c r="AO13" s="4"/>
      <c r="AP13" s="4"/>
      <c r="AQ13" s="1"/>
      <c r="AR13" s="1"/>
      <c r="AS13" s="1"/>
      <c r="AT13" s="2"/>
      <c r="AV13" s="4"/>
      <c r="AW13" s="4"/>
      <c r="AX13" s="1"/>
      <c r="AY13" s="1"/>
      <c r="AZ13" s="1"/>
      <c r="BA13" s="2"/>
      <c r="BC13" s="4"/>
      <c r="BD13" s="4"/>
      <c r="BE13" s="1"/>
      <c r="BF13" s="1"/>
      <c r="BG13" s="1"/>
      <c r="BH13" s="2"/>
      <c r="BJ13" s="4"/>
      <c r="BK13" s="4"/>
      <c r="BL13" s="1"/>
      <c r="BM13" s="1"/>
      <c r="BN13" s="1"/>
      <c r="BO13" s="2"/>
      <c r="BQ13" s="4"/>
    </row>
    <row r="14" spans="1:69" s="79" customFormat="1" ht="57" x14ac:dyDescent="0.2">
      <c r="A14" s="110">
        <v>51101</v>
      </c>
      <c r="B14" s="111">
        <v>8</v>
      </c>
      <c r="C14" s="153" t="s">
        <v>4104</v>
      </c>
      <c r="D14" s="110" t="s">
        <v>4088</v>
      </c>
      <c r="E14" s="110" t="s">
        <v>2345</v>
      </c>
      <c r="F14" s="110" t="s">
        <v>4089</v>
      </c>
      <c r="G14" s="110"/>
      <c r="H14" s="110"/>
      <c r="I14" s="110" t="s">
        <v>4105</v>
      </c>
      <c r="J14" s="110"/>
      <c r="K14" s="110"/>
      <c r="L14" s="110" t="s">
        <v>4085</v>
      </c>
      <c r="M14" s="113" t="s">
        <v>4086</v>
      </c>
      <c r="N14" s="112">
        <v>43593</v>
      </c>
      <c r="O14" s="115">
        <v>6356.59</v>
      </c>
      <c r="P14" s="110" t="s">
        <v>3955</v>
      </c>
      <c r="Q14" s="110" t="s">
        <v>5318</v>
      </c>
      <c r="R14" s="2"/>
      <c r="S14"/>
      <c r="T14" s="4"/>
      <c r="U14" s="4"/>
      <c r="V14" s="1"/>
      <c r="W14" s="1"/>
      <c r="X14" s="1"/>
      <c r="Y14" s="2"/>
      <c r="Z14"/>
      <c r="AA14" s="4"/>
      <c r="AB14" s="4"/>
      <c r="AC14" s="1"/>
      <c r="AD14" s="1"/>
      <c r="AE14" s="1"/>
      <c r="AF14" s="2"/>
      <c r="AG14"/>
      <c r="AH14" s="4"/>
      <c r="AI14" s="4"/>
      <c r="AJ14" s="1"/>
      <c r="AK14" s="1"/>
      <c r="AL14" s="1"/>
      <c r="AM14" s="2"/>
      <c r="AN14"/>
      <c r="AO14" s="4"/>
      <c r="AP14" s="4"/>
      <c r="AQ14" s="1"/>
      <c r="AR14" s="1"/>
      <c r="AS14" s="1"/>
      <c r="AT14" s="2"/>
      <c r="AU14"/>
      <c r="AV14" s="4"/>
      <c r="AW14" s="4"/>
      <c r="AX14" s="1"/>
      <c r="AY14" s="1"/>
      <c r="AZ14" s="1"/>
      <c r="BA14" s="2"/>
      <c r="BB14"/>
      <c r="BC14" s="4"/>
      <c r="BD14" s="4"/>
      <c r="BE14" s="1"/>
      <c r="BF14" s="1"/>
      <c r="BG14" s="1"/>
      <c r="BH14" s="2"/>
      <c r="BI14"/>
      <c r="BJ14" s="4"/>
      <c r="BK14" s="4"/>
      <c r="BL14" s="1"/>
      <c r="BM14" s="1"/>
      <c r="BN14" s="1"/>
      <c r="BO14" s="2"/>
      <c r="BP14"/>
      <c r="BQ14" s="4"/>
    </row>
    <row r="15" spans="1:69" s="79" customFormat="1" ht="50.25" customHeight="1" x14ac:dyDescent="0.2">
      <c r="A15" s="110">
        <v>51901</v>
      </c>
      <c r="B15" s="111">
        <v>9</v>
      </c>
      <c r="C15" s="153" t="s">
        <v>4136</v>
      </c>
      <c r="D15" s="110" t="s">
        <v>4130</v>
      </c>
      <c r="E15" s="110" t="s">
        <v>2345</v>
      </c>
      <c r="F15" s="110" t="s">
        <v>4137</v>
      </c>
      <c r="G15" s="110" t="s">
        <v>4134</v>
      </c>
      <c r="H15" s="110" t="s">
        <v>4138</v>
      </c>
      <c r="I15" s="110" t="s">
        <v>583</v>
      </c>
      <c r="J15" s="110"/>
      <c r="K15" s="110"/>
      <c r="L15" s="110" t="s">
        <v>4085</v>
      </c>
      <c r="M15" s="113" t="s">
        <v>4132</v>
      </c>
      <c r="N15" s="112">
        <v>43593</v>
      </c>
      <c r="O15" s="115">
        <v>7850</v>
      </c>
      <c r="P15" s="110" t="s">
        <v>3955</v>
      </c>
      <c r="Q15" s="110" t="s">
        <v>5318</v>
      </c>
      <c r="R15" s="2"/>
      <c r="S15"/>
      <c r="T15" s="4"/>
      <c r="U15" s="4"/>
      <c r="V15" s="1"/>
      <c r="W15" s="1"/>
      <c r="X15" s="1"/>
      <c r="Y15" s="2"/>
      <c r="Z15"/>
      <c r="AA15" s="4"/>
      <c r="AB15" s="4"/>
      <c r="AC15" s="1"/>
      <c r="AD15" s="1"/>
      <c r="AE15" s="1"/>
      <c r="AF15" s="2"/>
      <c r="AG15"/>
      <c r="AH15" s="4"/>
      <c r="AI15" s="4"/>
      <c r="AJ15" s="1"/>
      <c r="AK15" s="1"/>
      <c r="AL15" s="1"/>
      <c r="AM15" s="2"/>
      <c r="AN15"/>
      <c r="AO15" s="4"/>
      <c r="AP15" s="4"/>
      <c r="AQ15" s="1"/>
      <c r="AR15" s="1"/>
      <c r="AS15" s="1"/>
      <c r="AT15" s="2"/>
      <c r="AU15"/>
      <c r="AV15" s="4"/>
      <c r="AW15" s="4"/>
      <c r="AX15" s="1"/>
      <c r="AY15" s="1"/>
      <c r="AZ15" s="1"/>
      <c r="BA15" s="2"/>
      <c r="BB15"/>
      <c r="BC15" s="4"/>
      <c r="BD15" s="4"/>
      <c r="BE15" s="1"/>
      <c r="BF15" s="1"/>
      <c r="BG15" s="1"/>
      <c r="BH15" s="2"/>
      <c r="BI15"/>
      <c r="BJ15" s="4"/>
      <c r="BK15" s="4"/>
      <c r="BL15" s="1"/>
      <c r="BM15" s="1"/>
      <c r="BN15" s="1"/>
      <c r="BO15" s="2"/>
      <c r="BP15"/>
      <c r="BQ15" s="4"/>
    </row>
    <row r="16" spans="1:69" s="79" customFormat="1" ht="57" x14ac:dyDescent="0.2">
      <c r="A16" s="110">
        <v>51101</v>
      </c>
      <c r="B16" s="111">
        <v>10</v>
      </c>
      <c r="C16" s="153" t="s">
        <v>4097</v>
      </c>
      <c r="D16" s="110" t="s">
        <v>4094</v>
      </c>
      <c r="E16" s="110" t="s">
        <v>2345</v>
      </c>
      <c r="F16" s="110" t="s">
        <v>3540</v>
      </c>
      <c r="G16" s="110"/>
      <c r="H16" s="110"/>
      <c r="I16" s="110" t="s">
        <v>729</v>
      </c>
      <c r="J16" s="110"/>
      <c r="K16" s="110"/>
      <c r="L16" s="110" t="s">
        <v>4085</v>
      </c>
      <c r="M16" s="113" t="s">
        <v>4095</v>
      </c>
      <c r="N16" s="112">
        <v>43593</v>
      </c>
      <c r="O16" s="115">
        <v>3613.11</v>
      </c>
      <c r="P16" s="110" t="s">
        <v>28</v>
      </c>
      <c r="Q16" s="110" t="s">
        <v>5318</v>
      </c>
      <c r="R16" s="2"/>
      <c r="S16"/>
      <c r="T16" s="4"/>
      <c r="U16" s="4"/>
      <c r="V16" s="1"/>
      <c r="W16" s="1"/>
      <c r="X16" s="1"/>
      <c r="Y16" s="2"/>
      <c r="Z16"/>
      <c r="AA16" s="4"/>
      <c r="AB16" s="4"/>
      <c r="AC16" s="1"/>
      <c r="AD16" s="1"/>
      <c r="AE16" s="1"/>
      <c r="AF16" s="2"/>
      <c r="AG16"/>
      <c r="AH16" s="4"/>
      <c r="AI16" s="4"/>
      <c r="AJ16" s="1"/>
      <c r="AK16" s="1"/>
      <c r="AL16" s="1"/>
      <c r="AM16" s="2"/>
      <c r="AN16"/>
      <c r="AO16" s="4"/>
      <c r="AP16" s="4"/>
      <c r="AQ16" s="1"/>
      <c r="AR16" s="1"/>
      <c r="AS16" s="1"/>
      <c r="AT16" s="2"/>
      <c r="AU16"/>
      <c r="AV16" s="4"/>
      <c r="AW16" s="4"/>
      <c r="AX16" s="1"/>
      <c r="AY16" s="1"/>
      <c r="AZ16" s="1"/>
      <c r="BA16" s="2"/>
      <c r="BB16"/>
      <c r="BC16" s="4"/>
      <c r="BD16" s="4"/>
      <c r="BE16" s="1"/>
      <c r="BF16" s="1"/>
      <c r="BG16" s="1"/>
      <c r="BH16" s="2"/>
      <c r="BI16"/>
      <c r="BJ16" s="4"/>
      <c r="BK16" s="4"/>
      <c r="BL16" s="1"/>
      <c r="BM16" s="1"/>
      <c r="BN16" s="1"/>
      <c r="BO16" s="2"/>
      <c r="BP16"/>
      <c r="BQ16" s="4"/>
    </row>
    <row r="17" spans="1:69" s="79" customFormat="1" ht="34.5" customHeight="1" x14ac:dyDescent="0.2">
      <c r="A17" s="110">
        <v>51501</v>
      </c>
      <c r="B17" s="111">
        <v>11</v>
      </c>
      <c r="C17" s="153" t="s">
        <v>4366</v>
      </c>
      <c r="D17" s="110" t="s">
        <v>431</v>
      </c>
      <c r="E17" s="110" t="s">
        <v>2345</v>
      </c>
      <c r="F17" s="110" t="s">
        <v>474</v>
      </c>
      <c r="G17" s="110" t="s">
        <v>4357</v>
      </c>
      <c r="H17" s="110" t="s">
        <v>4367</v>
      </c>
      <c r="I17" s="110" t="s">
        <v>4359</v>
      </c>
      <c r="J17" s="110">
        <v>1344</v>
      </c>
      <c r="K17" s="110">
        <v>4064698566</v>
      </c>
      <c r="L17" s="110" t="s">
        <v>4360</v>
      </c>
      <c r="M17" s="113">
        <v>625</v>
      </c>
      <c r="N17" s="112">
        <v>43909</v>
      </c>
      <c r="O17" s="115">
        <v>10515.33</v>
      </c>
      <c r="P17" s="110" t="s">
        <v>28</v>
      </c>
      <c r="Q17" s="110" t="s">
        <v>5318</v>
      </c>
      <c r="R17" s="2"/>
      <c r="S17"/>
      <c r="T17" s="4"/>
      <c r="U17" s="4"/>
      <c r="V17" s="1"/>
      <c r="W17" s="1"/>
      <c r="X17" s="1"/>
      <c r="Y17" s="2"/>
      <c r="Z17"/>
      <c r="AA17" s="4"/>
      <c r="AB17" s="4"/>
      <c r="AC17" s="1"/>
      <c r="AD17" s="1"/>
      <c r="AE17" s="1"/>
      <c r="AF17" s="2"/>
      <c r="AG17"/>
      <c r="AH17" s="4"/>
      <c r="AI17" s="4"/>
      <c r="AJ17" s="1"/>
      <c r="AK17" s="1"/>
      <c r="AL17" s="1"/>
      <c r="AM17" s="2"/>
      <c r="AN17"/>
      <c r="AO17" s="4"/>
      <c r="AP17" s="4"/>
      <c r="AQ17" s="1"/>
      <c r="AR17" s="1"/>
      <c r="AS17" s="1"/>
      <c r="AT17" s="2"/>
      <c r="AU17"/>
      <c r="AV17" s="4"/>
      <c r="AW17" s="4"/>
      <c r="AX17" s="1"/>
      <c r="AY17" s="1"/>
      <c r="AZ17" s="1"/>
      <c r="BA17" s="2"/>
      <c r="BB17"/>
      <c r="BC17" s="4"/>
      <c r="BD17" s="4"/>
      <c r="BE17" s="1"/>
      <c r="BF17" s="1"/>
      <c r="BG17" s="1"/>
      <c r="BH17" s="2"/>
      <c r="BI17"/>
      <c r="BJ17" s="4"/>
      <c r="BK17" s="4"/>
      <c r="BL17" s="1"/>
      <c r="BM17" s="1"/>
      <c r="BN17" s="1"/>
      <c r="BO17" s="2"/>
      <c r="BP17"/>
      <c r="BQ17" s="4"/>
    </row>
    <row r="18" spans="1:69" s="79" customFormat="1" ht="28.5" x14ac:dyDescent="0.2">
      <c r="A18" s="110">
        <v>51501</v>
      </c>
      <c r="B18" s="111">
        <v>12</v>
      </c>
      <c r="C18" s="153" t="s">
        <v>4368</v>
      </c>
      <c r="D18" s="110" t="s">
        <v>4369</v>
      </c>
      <c r="E18" s="110" t="s">
        <v>2345</v>
      </c>
      <c r="F18" s="110" t="s">
        <v>474</v>
      </c>
      <c r="G18" s="110" t="s">
        <v>4195</v>
      </c>
      <c r="H18" s="110" t="s">
        <v>4370</v>
      </c>
      <c r="I18" s="110" t="s">
        <v>92</v>
      </c>
      <c r="J18" s="110">
        <v>1341</v>
      </c>
      <c r="K18" s="110">
        <v>4064698566</v>
      </c>
      <c r="L18" s="110" t="s">
        <v>4360</v>
      </c>
      <c r="M18" s="113">
        <v>626</v>
      </c>
      <c r="N18" s="112">
        <v>43909</v>
      </c>
      <c r="O18" s="115">
        <v>9159.36</v>
      </c>
      <c r="P18" s="110" t="s">
        <v>28</v>
      </c>
      <c r="Q18" s="110" t="s">
        <v>5318</v>
      </c>
      <c r="R18" s="2"/>
      <c r="S18"/>
      <c r="T18" s="4"/>
      <c r="U18" s="4"/>
      <c r="V18" s="1"/>
      <c r="W18" s="1"/>
      <c r="X18" s="1"/>
      <c r="Y18" s="2"/>
      <c r="Z18"/>
      <c r="AA18" s="4"/>
      <c r="AB18" s="4"/>
      <c r="AC18" s="1"/>
      <c r="AD18" s="1"/>
      <c r="AE18" s="1"/>
      <c r="AF18" s="2"/>
      <c r="AG18"/>
      <c r="AH18" s="4"/>
      <c r="AI18" s="4"/>
      <c r="AJ18" s="1"/>
      <c r="AK18" s="1"/>
      <c r="AL18" s="1"/>
      <c r="AM18" s="2"/>
      <c r="AN18"/>
      <c r="AO18" s="4"/>
      <c r="AP18" s="4"/>
      <c r="AQ18" s="1"/>
      <c r="AR18" s="1"/>
      <c r="AS18" s="1"/>
      <c r="AT18" s="2"/>
      <c r="AU18"/>
      <c r="AV18" s="4"/>
      <c r="AW18" s="4"/>
      <c r="AX18" s="1"/>
      <c r="AY18" s="1"/>
      <c r="AZ18" s="1"/>
      <c r="BA18" s="2"/>
      <c r="BB18"/>
      <c r="BC18" s="4"/>
      <c r="BD18" s="4"/>
      <c r="BE18" s="1"/>
      <c r="BF18" s="1"/>
      <c r="BG18" s="1"/>
      <c r="BH18" s="2"/>
      <c r="BI18"/>
      <c r="BJ18" s="4"/>
      <c r="BK18" s="4"/>
      <c r="BL18" s="1"/>
      <c r="BM18" s="1"/>
      <c r="BN18" s="1"/>
      <c r="BO18" s="2"/>
      <c r="BP18"/>
      <c r="BQ18" s="4"/>
    </row>
    <row r="19" spans="1:69" s="79" customFormat="1" ht="49.5" customHeight="1" x14ac:dyDescent="0.2">
      <c r="A19" s="110">
        <v>51501</v>
      </c>
      <c r="B19" s="111">
        <v>13</v>
      </c>
      <c r="C19" s="153" t="s">
        <v>4423</v>
      </c>
      <c r="D19" s="110" t="s">
        <v>4369</v>
      </c>
      <c r="E19" s="110" t="s">
        <v>2345</v>
      </c>
      <c r="F19" s="110" t="s">
        <v>474</v>
      </c>
      <c r="G19" s="110" t="s">
        <v>4195</v>
      </c>
      <c r="H19" s="110" t="s">
        <v>4424</v>
      </c>
      <c r="I19" s="110" t="s">
        <v>92</v>
      </c>
      <c r="J19" s="110">
        <v>1931</v>
      </c>
      <c r="K19" s="110">
        <v>4062374723</v>
      </c>
      <c r="L19" s="110" t="s">
        <v>4360</v>
      </c>
      <c r="M19" s="113">
        <v>656</v>
      </c>
      <c r="N19" s="112">
        <v>43949</v>
      </c>
      <c r="O19" s="115">
        <v>9159.36</v>
      </c>
      <c r="P19" s="110" t="s">
        <v>28</v>
      </c>
      <c r="Q19" s="110" t="s">
        <v>5318</v>
      </c>
      <c r="R19" s="2"/>
      <c r="S19"/>
      <c r="T19" s="4"/>
      <c r="U19" s="4"/>
      <c r="V19" s="1"/>
      <c r="W19" s="1"/>
      <c r="X19" s="1"/>
      <c r="Y19" s="2"/>
      <c r="Z19"/>
      <c r="AA19" s="4"/>
      <c r="AB19" s="4"/>
      <c r="AC19" s="1"/>
      <c r="AD19" s="1"/>
      <c r="AE19" s="1"/>
      <c r="AF19" s="2"/>
      <c r="AG19"/>
      <c r="AH19" s="4"/>
      <c r="AI19" s="4"/>
      <c r="AJ19" s="1"/>
      <c r="AK19" s="1"/>
      <c r="AL19" s="1"/>
      <c r="AM19" s="2"/>
      <c r="AN19"/>
      <c r="AO19" s="4"/>
      <c r="AP19" s="4"/>
      <c r="AQ19" s="1"/>
      <c r="AR19" s="1"/>
      <c r="AS19" s="1"/>
      <c r="AT19" s="2"/>
      <c r="AU19"/>
      <c r="AV19" s="4"/>
      <c r="AW19" s="4"/>
      <c r="AX19" s="1"/>
      <c r="AY19" s="1"/>
      <c r="AZ19" s="1"/>
      <c r="BA19" s="2"/>
      <c r="BB19"/>
      <c r="BC19" s="4"/>
      <c r="BD19" s="4"/>
      <c r="BE19" s="1"/>
      <c r="BF19" s="1"/>
      <c r="BG19" s="1"/>
      <c r="BH19" s="2"/>
      <c r="BI19"/>
      <c r="BJ19" s="4"/>
      <c r="BK19" s="4"/>
      <c r="BL19" s="1"/>
      <c r="BM19" s="1"/>
      <c r="BN19" s="1"/>
      <c r="BO19" s="2"/>
      <c r="BP19"/>
      <c r="BQ19" s="4"/>
    </row>
    <row r="20" spans="1:69" s="79" customFormat="1" ht="68.25" customHeight="1" x14ac:dyDescent="0.2">
      <c r="A20" s="110">
        <v>51101</v>
      </c>
      <c r="B20" s="111">
        <v>14</v>
      </c>
      <c r="C20" s="153" t="s">
        <v>4600</v>
      </c>
      <c r="D20" s="110" t="s">
        <v>4524</v>
      </c>
      <c r="E20" s="110" t="s">
        <v>2344</v>
      </c>
      <c r="F20" s="110" t="s">
        <v>515</v>
      </c>
      <c r="G20" s="110" t="s">
        <v>4525</v>
      </c>
      <c r="H20" s="110"/>
      <c r="I20" s="110" t="s">
        <v>92</v>
      </c>
      <c r="J20" s="110">
        <v>6243</v>
      </c>
      <c r="K20" s="110">
        <v>4064698533</v>
      </c>
      <c r="L20" s="110" t="s">
        <v>4521</v>
      </c>
      <c r="M20" s="113" t="s">
        <v>2012</v>
      </c>
      <c r="N20" s="112">
        <v>44195</v>
      </c>
      <c r="O20" s="115">
        <v>2053.1999999999998</v>
      </c>
      <c r="P20" s="110" t="s">
        <v>28</v>
      </c>
      <c r="Q20" s="110" t="s">
        <v>5318</v>
      </c>
      <c r="R20" s="2"/>
      <c r="S20"/>
      <c r="T20" s="4"/>
      <c r="U20" s="4"/>
      <c r="V20" s="1"/>
      <c r="W20" s="1"/>
      <c r="X20" s="1"/>
      <c r="Y20" s="2"/>
      <c r="Z20"/>
      <c r="AA20" s="4"/>
      <c r="AB20" s="4"/>
      <c r="AC20" s="1"/>
      <c r="AD20" s="1"/>
      <c r="AE20" s="1"/>
      <c r="AF20" s="2"/>
      <c r="AG20"/>
      <c r="AH20" s="4"/>
      <c r="AI20" s="4"/>
      <c r="AJ20" s="1"/>
      <c r="AK20" s="1"/>
      <c r="AL20" s="1"/>
      <c r="AM20" s="2"/>
      <c r="AN20"/>
      <c r="AO20" s="4"/>
      <c r="AP20" s="4"/>
      <c r="AQ20" s="1"/>
      <c r="AR20" s="1"/>
      <c r="AS20" s="1"/>
      <c r="AT20" s="2"/>
      <c r="AU20"/>
      <c r="AV20" s="4"/>
      <c r="AW20" s="4"/>
      <c r="AX20" s="1"/>
      <c r="AY20" s="1"/>
      <c r="AZ20" s="1"/>
      <c r="BA20" s="2"/>
      <c r="BB20"/>
      <c r="BC20" s="4"/>
      <c r="BD20" s="4"/>
      <c r="BE20" s="1"/>
      <c r="BF20" s="1"/>
      <c r="BG20" s="1"/>
      <c r="BH20" s="2"/>
      <c r="BI20"/>
      <c r="BJ20" s="4"/>
      <c r="BK20" s="4"/>
      <c r="BL20" s="1"/>
      <c r="BM20" s="1"/>
      <c r="BN20" s="1"/>
      <c r="BO20" s="2"/>
      <c r="BP20"/>
      <c r="BQ20" s="4"/>
    </row>
    <row r="21" spans="1:69" s="79" customFormat="1" ht="42.75" x14ac:dyDescent="0.2">
      <c r="A21" s="110">
        <v>51101</v>
      </c>
      <c r="B21" s="111">
        <v>15</v>
      </c>
      <c r="C21" s="153" t="s">
        <v>4599</v>
      </c>
      <c r="D21" s="110" t="s">
        <v>4524</v>
      </c>
      <c r="E21" s="110" t="s">
        <v>2344</v>
      </c>
      <c r="F21" s="110" t="s">
        <v>515</v>
      </c>
      <c r="G21" s="110" t="s">
        <v>4525</v>
      </c>
      <c r="H21" s="110"/>
      <c r="I21" s="110" t="s">
        <v>92</v>
      </c>
      <c r="J21" s="110">
        <v>6243</v>
      </c>
      <c r="K21" s="110">
        <v>4064698533</v>
      </c>
      <c r="L21" s="110" t="s">
        <v>4521</v>
      </c>
      <c r="M21" s="113" t="s">
        <v>2012</v>
      </c>
      <c r="N21" s="112">
        <v>44195</v>
      </c>
      <c r="O21" s="115">
        <v>2053.1999999999998</v>
      </c>
      <c r="P21" s="110" t="s">
        <v>28</v>
      </c>
      <c r="Q21" s="110" t="s">
        <v>5318</v>
      </c>
      <c r="R21" s="2"/>
      <c r="S21"/>
      <c r="T21" s="4"/>
      <c r="U21" s="4"/>
      <c r="V21" s="1"/>
      <c r="W21" s="1"/>
      <c r="X21" s="1"/>
      <c r="Y21" s="2"/>
      <c r="Z21"/>
      <c r="AA21" s="4"/>
      <c r="AB21" s="4"/>
      <c r="AC21" s="1"/>
      <c r="AD21" s="1"/>
      <c r="AE21" s="1"/>
      <c r="AF21" s="2"/>
      <c r="AG21"/>
      <c r="AH21" s="4"/>
      <c r="AI21" s="4"/>
      <c r="AJ21" s="1"/>
      <c r="AK21" s="1"/>
      <c r="AL21" s="1"/>
      <c r="AM21" s="2"/>
      <c r="AN21"/>
      <c r="AO21" s="4"/>
      <c r="AP21" s="4"/>
      <c r="AQ21" s="1"/>
      <c r="AR21" s="1"/>
      <c r="AS21" s="1"/>
      <c r="AT21" s="2"/>
      <c r="AU21"/>
      <c r="AV21" s="4"/>
      <c r="AW21" s="4"/>
      <c r="AX21" s="1"/>
      <c r="AY21" s="1"/>
      <c r="AZ21" s="1"/>
      <c r="BA21" s="2"/>
      <c r="BB21"/>
      <c r="BC21" s="4"/>
      <c r="BD21" s="4"/>
      <c r="BE21" s="1"/>
      <c r="BF21" s="1"/>
      <c r="BG21" s="1"/>
      <c r="BH21" s="2"/>
      <c r="BI21"/>
      <c r="BJ21" s="4"/>
      <c r="BK21" s="4"/>
      <c r="BL21" s="1"/>
      <c r="BM21" s="1"/>
      <c r="BN21" s="1"/>
      <c r="BO21" s="2"/>
      <c r="BP21"/>
      <c r="BQ21" s="4"/>
    </row>
    <row r="22" spans="1:69" s="79" customFormat="1" ht="42.75" x14ac:dyDescent="0.2">
      <c r="A22" s="110">
        <v>51101</v>
      </c>
      <c r="B22" s="111">
        <v>16</v>
      </c>
      <c r="C22" s="153" t="s">
        <v>4601</v>
      </c>
      <c r="D22" s="110" t="s">
        <v>4535</v>
      </c>
      <c r="E22" s="110" t="s">
        <v>2344</v>
      </c>
      <c r="F22" s="110" t="s">
        <v>515</v>
      </c>
      <c r="G22" s="110"/>
      <c r="H22" s="110"/>
      <c r="I22" s="110" t="s">
        <v>4056</v>
      </c>
      <c r="J22" s="110">
        <v>6243</v>
      </c>
      <c r="K22" s="110">
        <v>4064698533</v>
      </c>
      <c r="L22" s="110" t="s">
        <v>4521</v>
      </c>
      <c r="M22" s="113" t="s">
        <v>2012</v>
      </c>
      <c r="N22" s="112">
        <v>44195</v>
      </c>
      <c r="O22" s="115">
        <v>7116.6</v>
      </c>
      <c r="P22" s="110" t="s">
        <v>3955</v>
      </c>
      <c r="Q22" s="110" t="s">
        <v>5318</v>
      </c>
      <c r="R22" s="2"/>
      <c r="S22"/>
      <c r="T22" s="4"/>
      <c r="U22" s="4"/>
      <c r="V22" s="1"/>
      <c r="W22" s="1"/>
      <c r="X22" s="1"/>
      <c r="Y22" s="2"/>
      <c r="Z22"/>
      <c r="AA22" s="4"/>
      <c r="AB22" s="4"/>
      <c r="AC22" s="1"/>
      <c r="AD22" s="1"/>
      <c r="AE22" s="1"/>
      <c r="AF22" s="2"/>
      <c r="AG22"/>
      <c r="AH22" s="4"/>
      <c r="AI22" s="4"/>
      <c r="AJ22" s="1"/>
      <c r="AK22" s="1"/>
      <c r="AL22" s="1"/>
      <c r="AM22" s="2"/>
      <c r="AN22"/>
      <c r="AO22" s="4"/>
      <c r="AP22" s="4"/>
      <c r="AQ22" s="1"/>
      <c r="AR22" s="1"/>
      <c r="AS22" s="1"/>
      <c r="AT22" s="2"/>
      <c r="AU22"/>
      <c r="AV22" s="4"/>
      <c r="AW22" s="4"/>
      <c r="AX22" s="1"/>
      <c r="AY22" s="1"/>
      <c r="AZ22" s="1"/>
      <c r="BA22" s="2"/>
      <c r="BB22"/>
      <c r="BC22" s="4"/>
      <c r="BD22" s="4"/>
      <c r="BE22" s="1"/>
      <c r="BF22" s="1"/>
      <c r="BG22" s="1"/>
      <c r="BH22" s="2"/>
      <c r="BI22"/>
      <c r="BJ22" s="4"/>
      <c r="BK22" s="4"/>
      <c r="BL22" s="1"/>
      <c r="BM22" s="1"/>
      <c r="BN22" s="1"/>
      <c r="BO22" s="2"/>
      <c r="BP22"/>
      <c r="BQ22" s="4"/>
    </row>
    <row r="23" spans="1:69" s="79" customFormat="1" ht="42.75" x14ac:dyDescent="0.2">
      <c r="A23" s="110">
        <v>51501</v>
      </c>
      <c r="B23" s="111">
        <v>17</v>
      </c>
      <c r="C23" s="153" t="s">
        <v>4735</v>
      </c>
      <c r="D23" s="110" t="s">
        <v>4362</v>
      </c>
      <c r="E23" s="110" t="s">
        <v>4194</v>
      </c>
      <c r="F23" s="110" t="s">
        <v>2016</v>
      </c>
      <c r="G23" s="110" t="s">
        <v>4612</v>
      </c>
      <c r="H23" s="110" t="s">
        <v>4736</v>
      </c>
      <c r="I23" s="110" t="s">
        <v>92</v>
      </c>
      <c r="J23" s="110">
        <v>6241</v>
      </c>
      <c r="K23" s="110">
        <v>4064698533</v>
      </c>
      <c r="L23" s="110" t="s">
        <v>4521</v>
      </c>
      <c r="M23" s="113" t="s">
        <v>2013</v>
      </c>
      <c r="N23" s="112">
        <v>44195</v>
      </c>
      <c r="O23" s="115">
        <v>16240</v>
      </c>
      <c r="P23" s="110" t="s">
        <v>3955</v>
      </c>
      <c r="Q23" s="110" t="s">
        <v>4737</v>
      </c>
      <c r="R23" s="2"/>
      <c r="S23"/>
      <c r="T23" s="4"/>
      <c r="U23" s="4"/>
      <c r="V23" s="1"/>
      <c r="W23" s="1"/>
      <c r="X23" s="1"/>
      <c r="Y23" s="2"/>
      <c r="Z23"/>
      <c r="AA23" s="4"/>
      <c r="AB23" s="4"/>
      <c r="AC23" s="1"/>
      <c r="AD23" s="1"/>
      <c r="AE23" s="1"/>
      <c r="AF23" s="2"/>
      <c r="AG23"/>
      <c r="AH23" s="4"/>
      <c r="AI23" s="4"/>
      <c r="AJ23" s="1"/>
      <c r="AK23" s="1"/>
      <c r="AL23" s="1"/>
      <c r="AM23" s="2"/>
      <c r="AN23"/>
      <c r="AO23" s="4"/>
      <c r="AP23" s="4"/>
      <c r="AQ23" s="1"/>
      <c r="AR23" s="1"/>
      <c r="AS23" s="1"/>
      <c r="AT23" s="2"/>
      <c r="AU23"/>
      <c r="AV23" s="4"/>
      <c r="AW23" s="4"/>
      <c r="AX23" s="1"/>
      <c r="AY23" s="1"/>
      <c r="AZ23" s="1"/>
      <c r="BA23" s="2"/>
      <c r="BB23"/>
      <c r="BC23" s="4"/>
      <c r="BD23" s="4"/>
      <c r="BE23" s="1"/>
      <c r="BF23" s="1"/>
      <c r="BG23" s="1"/>
      <c r="BH23" s="2"/>
      <c r="BI23"/>
      <c r="BJ23" s="4"/>
      <c r="BK23" s="4"/>
      <c r="BL23" s="1"/>
      <c r="BM23" s="1"/>
      <c r="BN23" s="1"/>
      <c r="BO23" s="2"/>
      <c r="BP23"/>
      <c r="BQ23" s="4"/>
    </row>
    <row r="24" spans="1:69" ht="28.5" x14ac:dyDescent="0.2">
      <c r="A24" s="110">
        <v>51501</v>
      </c>
      <c r="B24" s="111">
        <v>18</v>
      </c>
      <c r="C24" s="176" t="s">
        <v>5426</v>
      </c>
      <c r="D24" s="110" t="s">
        <v>5359</v>
      </c>
      <c r="E24" s="110" t="s">
        <v>2346</v>
      </c>
      <c r="F24" s="110" t="s">
        <v>5368</v>
      </c>
      <c r="G24" s="110" t="s">
        <v>5427</v>
      </c>
      <c r="H24" s="110" t="s">
        <v>5428</v>
      </c>
      <c r="I24" s="110" t="s">
        <v>92</v>
      </c>
      <c r="J24" s="110">
        <v>3044</v>
      </c>
      <c r="K24" s="110">
        <v>4066371998</v>
      </c>
      <c r="L24" s="110" t="s">
        <v>5365</v>
      </c>
      <c r="M24" s="113" t="s">
        <v>5371</v>
      </c>
      <c r="N24" s="112">
        <v>44749</v>
      </c>
      <c r="O24" s="115">
        <v>6786</v>
      </c>
      <c r="P24" s="110" t="s">
        <v>3955</v>
      </c>
      <c r="Q24" s="110" t="s">
        <v>5318</v>
      </c>
      <c r="R24" s="2"/>
      <c r="T24" s="4"/>
      <c r="U24" s="4"/>
      <c r="V24" s="1"/>
      <c r="W24" s="1"/>
      <c r="X24" s="1"/>
      <c r="Y24" s="2"/>
      <c r="AA24" s="4"/>
      <c r="AB24" s="4"/>
      <c r="AC24" s="1"/>
      <c r="AD24" s="1"/>
      <c r="AE24" s="1"/>
      <c r="AF24" s="2"/>
      <c r="AH24" s="4"/>
      <c r="AI24" s="4"/>
      <c r="AJ24" s="1"/>
      <c r="AK24" s="1"/>
      <c r="AL24" s="1"/>
      <c r="AM24" s="2"/>
      <c r="AO24" s="4"/>
      <c r="AP24" s="4"/>
      <c r="AQ24" s="1"/>
      <c r="AR24" s="1"/>
      <c r="AS24" s="1"/>
      <c r="AT24" s="2"/>
      <c r="AV24" s="4"/>
      <c r="AW24" s="4"/>
      <c r="AX24" s="1"/>
      <c r="AY24" s="1"/>
      <c r="AZ24" s="1"/>
      <c r="BA24" s="2"/>
      <c r="BC24" s="4"/>
      <c r="BD24" s="4"/>
      <c r="BE24" s="1"/>
      <c r="BF24" s="1"/>
      <c r="BG24" s="1"/>
      <c r="BH24" s="2"/>
      <c r="BJ24" s="4"/>
      <c r="BK24" s="4"/>
      <c r="BL24" s="1"/>
      <c r="BM24" s="1"/>
      <c r="BN24" s="1"/>
      <c r="BO24" s="2"/>
      <c r="BQ24" s="4"/>
    </row>
    <row r="25" spans="1:69" ht="25.5" x14ac:dyDescent="0.2">
      <c r="A25" s="382" t="s">
        <v>5026</v>
      </c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2"/>
      <c r="T25" s="4"/>
      <c r="U25" s="4"/>
      <c r="V25" s="1"/>
      <c r="W25" s="1"/>
      <c r="X25" s="1"/>
      <c r="Y25" s="2"/>
      <c r="AA25" s="4"/>
      <c r="AB25" s="4"/>
      <c r="AC25" s="1"/>
      <c r="AD25" s="1"/>
      <c r="AE25" s="1"/>
      <c r="AF25" s="2"/>
      <c r="AH25" s="4"/>
      <c r="AI25" s="4"/>
      <c r="AJ25" s="1"/>
      <c r="AK25" s="1"/>
      <c r="AL25" s="1"/>
      <c r="AM25" s="2"/>
      <c r="AO25" s="4"/>
      <c r="AP25" s="4"/>
      <c r="AQ25" s="1"/>
      <c r="AR25" s="1"/>
      <c r="AS25" s="1"/>
      <c r="AT25" s="2"/>
      <c r="AV25" s="4"/>
      <c r="AW25" s="4"/>
      <c r="AX25" s="1"/>
      <c r="AY25" s="1"/>
      <c r="AZ25" s="1"/>
      <c r="BA25" s="2"/>
      <c r="BC25" s="4"/>
      <c r="BD25" s="4"/>
      <c r="BE25" s="1"/>
      <c r="BF25" s="1"/>
      <c r="BG25" s="1"/>
      <c r="BH25" s="2"/>
      <c r="BJ25" s="4"/>
      <c r="BK25" s="4"/>
      <c r="BL25" s="1"/>
      <c r="BM25" s="1"/>
      <c r="BN25" s="1"/>
      <c r="BO25" s="2"/>
      <c r="BQ25" s="4"/>
    </row>
    <row r="26" spans="1:69" ht="75" customHeight="1" x14ac:dyDescent="0.2">
      <c r="A26" s="110">
        <v>5111</v>
      </c>
      <c r="B26" s="111">
        <v>18</v>
      </c>
      <c r="C26" s="153" t="s">
        <v>942</v>
      </c>
      <c r="D26" s="110" t="s">
        <v>773</v>
      </c>
      <c r="E26" s="110" t="s">
        <v>2346</v>
      </c>
      <c r="F26" s="110"/>
      <c r="G26" s="110"/>
      <c r="H26" s="110"/>
      <c r="I26" s="110" t="s">
        <v>774</v>
      </c>
      <c r="J26" s="110">
        <v>489</v>
      </c>
      <c r="K26" s="110">
        <v>5619</v>
      </c>
      <c r="L26" s="110" t="s">
        <v>772</v>
      </c>
      <c r="M26" s="113" t="s">
        <v>2326</v>
      </c>
      <c r="N26" s="112">
        <v>40492</v>
      </c>
      <c r="O26" s="115">
        <v>3520.6</v>
      </c>
      <c r="P26" s="110" t="s">
        <v>363</v>
      </c>
      <c r="Q26" s="110" t="s">
        <v>5320</v>
      </c>
      <c r="R26" s="2"/>
      <c r="T26" s="4"/>
      <c r="U26" s="4"/>
      <c r="V26" s="1"/>
      <c r="W26" s="1"/>
      <c r="X26" s="1"/>
      <c r="Y26" s="2"/>
      <c r="AA26" s="4"/>
      <c r="AB26" s="4"/>
      <c r="AC26" s="1"/>
      <c r="AD26" s="1"/>
      <c r="AE26" s="1"/>
      <c r="AF26" s="2"/>
      <c r="AH26" s="4"/>
      <c r="AI26" s="4"/>
      <c r="AJ26" s="1"/>
      <c r="AK26" s="1"/>
      <c r="AL26" s="1"/>
      <c r="AM26" s="2"/>
      <c r="AO26" s="4"/>
      <c r="AP26" s="4"/>
      <c r="AQ26" s="1"/>
      <c r="AR26" s="1"/>
      <c r="AS26" s="1"/>
      <c r="AT26" s="2"/>
      <c r="AV26" s="4"/>
      <c r="AW26" s="4"/>
      <c r="AX26" s="1"/>
      <c r="AY26" s="1"/>
      <c r="AZ26" s="1"/>
      <c r="BA26" s="2"/>
      <c r="BC26" s="4"/>
      <c r="BD26" s="4"/>
      <c r="BE26" s="1"/>
      <c r="BF26" s="1"/>
      <c r="BG26" s="1"/>
      <c r="BH26" s="2"/>
      <c r="BJ26" s="4"/>
      <c r="BK26" s="4"/>
      <c r="BL26" s="1"/>
      <c r="BM26" s="1"/>
      <c r="BN26" s="1"/>
      <c r="BO26" s="2"/>
      <c r="BQ26" s="4"/>
    </row>
    <row r="27" spans="1:69" ht="75" customHeight="1" x14ac:dyDescent="0.2">
      <c r="A27" s="110">
        <v>5111</v>
      </c>
      <c r="B27" s="111">
        <v>19</v>
      </c>
      <c r="C27" s="153" t="s">
        <v>1830</v>
      </c>
      <c r="D27" s="110" t="s">
        <v>874</v>
      </c>
      <c r="E27" s="110" t="s">
        <v>2347</v>
      </c>
      <c r="F27" s="110"/>
      <c r="G27" s="110"/>
      <c r="H27" s="110"/>
      <c r="I27" s="110" t="s">
        <v>428</v>
      </c>
      <c r="J27" s="110">
        <v>5625</v>
      </c>
      <c r="K27" s="110">
        <v>103</v>
      </c>
      <c r="L27" s="110" t="s">
        <v>872</v>
      </c>
      <c r="M27" s="113" t="s">
        <v>2324</v>
      </c>
      <c r="N27" s="112">
        <v>40828</v>
      </c>
      <c r="O27" s="115">
        <v>4449.8100000000004</v>
      </c>
      <c r="P27" s="110" t="s">
        <v>242</v>
      </c>
      <c r="Q27" s="110" t="s">
        <v>5320</v>
      </c>
      <c r="R27" s="2"/>
      <c r="T27" s="4"/>
      <c r="U27" s="4"/>
      <c r="V27" s="1"/>
      <c r="W27" s="1"/>
      <c r="X27" s="1"/>
      <c r="Y27" s="2"/>
      <c r="AA27" s="4"/>
      <c r="AB27" s="4"/>
      <c r="AC27" s="1"/>
      <c r="AD27" s="1"/>
      <c r="AE27" s="1"/>
      <c r="AF27" s="2"/>
      <c r="AH27" s="4"/>
      <c r="AI27" s="4"/>
      <c r="AJ27" s="1"/>
      <c r="AK27" s="1"/>
      <c r="AL27" s="1"/>
      <c r="AM27" s="2"/>
      <c r="AO27" s="4"/>
      <c r="AP27" s="4"/>
      <c r="AQ27" s="1"/>
      <c r="AR27" s="1"/>
      <c r="AS27" s="1"/>
      <c r="AT27" s="2"/>
      <c r="AV27" s="4"/>
      <c r="AW27" s="4"/>
      <c r="AX27" s="1"/>
      <c r="AY27" s="1"/>
      <c r="AZ27" s="1"/>
      <c r="BA27" s="2"/>
      <c r="BC27" s="4"/>
      <c r="BD27" s="4"/>
      <c r="BE27" s="1"/>
      <c r="BF27" s="1"/>
      <c r="BG27" s="1"/>
      <c r="BH27" s="2"/>
      <c r="BJ27" s="4"/>
      <c r="BK27" s="4"/>
      <c r="BL27" s="1"/>
      <c r="BM27" s="1"/>
      <c r="BN27" s="1"/>
      <c r="BO27" s="2"/>
      <c r="BQ27" s="4"/>
    </row>
    <row r="28" spans="1:69" ht="100.5" customHeight="1" x14ac:dyDescent="0.2">
      <c r="A28" s="110">
        <v>5191</v>
      </c>
      <c r="B28" s="111">
        <v>20</v>
      </c>
      <c r="C28" s="153" t="s">
        <v>3572</v>
      </c>
      <c r="D28" s="110" t="s">
        <v>3574</v>
      </c>
      <c r="E28" s="110" t="s">
        <v>2345</v>
      </c>
      <c r="F28" s="110" t="s">
        <v>834</v>
      </c>
      <c r="G28" s="110" t="s">
        <v>3576</v>
      </c>
      <c r="H28" s="110" t="s">
        <v>3584</v>
      </c>
      <c r="I28" s="110" t="s">
        <v>583</v>
      </c>
      <c r="J28" s="110">
        <v>4657</v>
      </c>
      <c r="K28" s="110" t="s">
        <v>3596</v>
      </c>
      <c r="L28" s="110" t="s">
        <v>3347</v>
      </c>
      <c r="M28" s="113" t="s">
        <v>3587</v>
      </c>
      <c r="N28" s="112">
        <v>42696</v>
      </c>
      <c r="O28" s="115">
        <v>8033</v>
      </c>
      <c r="P28" s="110" t="s">
        <v>242</v>
      </c>
      <c r="Q28" s="110" t="s">
        <v>5320</v>
      </c>
      <c r="R28" s="2"/>
      <c r="T28" s="4"/>
      <c r="U28" s="4"/>
      <c r="V28" s="1"/>
      <c r="W28" s="1"/>
      <c r="X28" s="1"/>
      <c r="Y28" s="2"/>
      <c r="AA28" s="4"/>
      <c r="AB28" s="4"/>
      <c r="AC28" s="1"/>
      <c r="AD28" s="1"/>
      <c r="AE28" s="1"/>
      <c r="AF28" s="2"/>
      <c r="AH28" s="4"/>
      <c r="AI28" s="4"/>
      <c r="AJ28" s="1"/>
      <c r="AK28" s="1"/>
      <c r="AL28" s="1"/>
      <c r="AM28" s="2"/>
      <c r="AO28" s="4"/>
      <c r="AP28" s="4"/>
      <c r="AQ28" s="1"/>
      <c r="AR28" s="1"/>
      <c r="AS28" s="1"/>
      <c r="AT28" s="2"/>
      <c r="AV28" s="4"/>
      <c r="AW28" s="4"/>
      <c r="AX28" s="1"/>
      <c r="AY28" s="1"/>
      <c r="AZ28" s="1"/>
      <c r="BA28" s="2"/>
      <c r="BC28" s="4"/>
      <c r="BD28" s="4"/>
      <c r="BE28" s="1"/>
      <c r="BF28" s="1"/>
      <c r="BG28" s="1"/>
      <c r="BH28" s="2"/>
      <c r="BJ28" s="4"/>
      <c r="BK28" s="4"/>
      <c r="BL28" s="1"/>
      <c r="BM28" s="1"/>
      <c r="BN28" s="1"/>
      <c r="BO28" s="2"/>
      <c r="BQ28" s="4"/>
    </row>
    <row r="29" spans="1:69" s="79" customFormat="1" ht="101.25" customHeight="1" x14ac:dyDescent="0.2">
      <c r="A29" s="110">
        <v>51101</v>
      </c>
      <c r="B29" s="111">
        <v>21</v>
      </c>
      <c r="C29" s="153" t="s">
        <v>4101</v>
      </c>
      <c r="D29" s="110" t="s">
        <v>4102</v>
      </c>
      <c r="E29" s="110" t="s">
        <v>2345</v>
      </c>
      <c r="F29" s="110"/>
      <c r="G29" s="110" t="s">
        <v>4103</v>
      </c>
      <c r="H29" s="110"/>
      <c r="I29" s="110" t="s">
        <v>729</v>
      </c>
      <c r="J29" s="110"/>
      <c r="K29" s="110"/>
      <c r="L29" s="110" t="s">
        <v>4085</v>
      </c>
      <c r="M29" s="113" t="s">
        <v>4095</v>
      </c>
      <c r="N29" s="112">
        <v>43593</v>
      </c>
      <c r="O29" s="115">
        <v>7348.5</v>
      </c>
      <c r="P29" s="110" t="s">
        <v>28</v>
      </c>
      <c r="Q29" s="110" t="s">
        <v>5320</v>
      </c>
      <c r="R29" s="2"/>
      <c r="S29"/>
      <c r="T29" s="4"/>
      <c r="U29" s="4"/>
      <c r="V29" s="1"/>
      <c r="W29" s="1"/>
      <c r="X29" s="1"/>
      <c r="Y29" s="2"/>
      <c r="Z29"/>
      <c r="AA29" s="4"/>
      <c r="AB29" s="4"/>
      <c r="AC29" s="1"/>
      <c r="AD29" s="1"/>
      <c r="AE29" s="1"/>
      <c r="AF29" s="2"/>
      <c r="AG29"/>
      <c r="AH29" s="4"/>
      <c r="AI29" s="4"/>
      <c r="AJ29" s="1"/>
      <c r="AK29" s="1"/>
      <c r="AL29" s="1"/>
      <c r="AM29" s="2"/>
      <c r="AN29"/>
      <c r="AO29" s="4"/>
      <c r="AP29" s="4"/>
      <c r="AQ29" s="1"/>
      <c r="AR29" s="1"/>
      <c r="AS29" s="1"/>
      <c r="AT29" s="2"/>
      <c r="AU29"/>
      <c r="AV29" s="4"/>
      <c r="AW29" s="4"/>
      <c r="AX29" s="1"/>
      <c r="AY29" s="1"/>
      <c r="AZ29" s="1"/>
      <c r="BA29" s="2"/>
      <c r="BB29"/>
      <c r="BC29" s="4"/>
      <c r="BD29" s="4"/>
      <c r="BE29" s="1"/>
      <c r="BF29" s="1"/>
      <c r="BG29" s="1"/>
      <c r="BH29" s="2"/>
      <c r="BI29"/>
      <c r="BJ29" s="4"/>
      <c r="BK29" s="4"/>
      <c r="BL29" s="1"/>
      <c r="BM29" s="1"/>
      <c r="BN29" s="1"/>
      <c r="BO29" s="2"/>
      <c r="BP29"/>
      <c r="BQ29" s="4"/>
    </row>
    <row r="30" spans="1:69" ht="25.5" x14ac:dyDescent="0.2">
      <c r="A30" s="382" t="s">
        <v>64</v>
      </c>
      <c r="B30" s="383"/>
      <c r="C30" s="383"/>
      <c r="D30" s="383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2"/>
      <c r="T30" s="4"/>
      <c r="U30" s="4"/>
      <c r="V30" s="1"/>
      <c r="W30" s="1"/>
      <c r="X30" s="1"/>
      <c r="Y30" s="2"/>
      <c r="AA30" s="4"/>
      <c r="AB30" s="4"/>
      <c r="AC30" s="1"/>
      <c r="AD30" s="1"/>
      <c r="AE30" s="1"/>
      <c r="AF30" s="2"/>
      <c r="AH30" s="4"/>
      <c r="AI30" s="4"/>
      <c r="AJ30" s="1"/>
      <c r="AK30" s="1"/>
      <c r="AL30" s="1"/>
      <c r="AM30" s="2"/>
      <c r="AO30" s="4"/>
      <c r="AP30" s="4"/>
      <c r="AQ30" s="1"/>
      <c r="AR30" s="1"/>
      <c r="AS30" s="1"/>
      <c r="AT30" s="2"/>
      <c r="AV30" s="4"/>
      <c r="AW30" s="4"/>
      <c r="AX30" s="1"/>
      <c r="AY30" s="1"/>
      <c r="AZ30" s="1"/>
      <c r="BA30" s="2"/>
      <c r="BC30" s="4"/>
      <c r="BD30" s="4"/>
      <c r="BE30" s="1"/>
      <c r="BF30" s="1"/>
      <c r="BG30" s="1"/>
      <c r="BH30" s="2"/>
      <c r="BJ30" s="4"/>
      <c r="BK30" s="4"/>
      <c r="BL30" s="1"/>
      <c r="BM30" s="1"/>
      <c r="BN30" s="1"/>
      <c r="BO30" s="2"/>
      <c r="BQ30" s="4"/>
    </row>
    <row r="31" spans="1:69" ht="90" customHeight="1" x14ac:dyDescent="0.2">
      <c r="A31" s="110">
        <v>5111</v>
      </c>
      <c r="B31" s="111">
        <v>22</v>
      </c>
      <c r="C31" s="153" t="s">
        <v>941</v>
      </c>
      <c r="D31" s="110" t="s">
        <v>483</v>
      </c>
      <c r="E31" s="110" t="s">
        <v>2345</v>
      </c>
      <c r="F31" s="110"/>
      <c r="G31" s="110"/>
      <c r="H31" s="110"/>
      <c r="I31" s="110" t="s">
        <v>428</v>
      </c>
      <c r="J31" s="110">
        <v>0</v>
      </c>
      <c r="K31" s="110">
        <v>0</v>
      </c>
      <c r="L31" s="110"/>
      <c r="M31" s="113"/>
      <c r="N31" s="112">
        <v>35795</v>
      </c>
      <c r="O31" s="115">
        <v>388</v>
      </c>
      <c r="P31" s="110" t="s">
        <v>363</v>
      </c>
      <c r="Q31" s="110" t="s">
        <v>4096</v>
      </c>
      <c r="R31" s="2"/>
      <c r="T31" s="4"/>
      <c r="U31" s="4"/>
      <c r="V31" s="1"/>
      <c r="W31" s="1"/>
      <c r="X31" s="1"/>
      <c r="Y31" s="2"/>
      <c r="AA31" s="4"/>
      <c r="AB31" s="4"/>
      <c r="AC31" s="1"/>
      <c r="AD31" s="1"/>
      <c r="AE31" s="1"/>
      <c r="AF31" s="2"/>
      <c r="AH31" s="4"/>
      <c r="AI31" s="4"/>
      <c r="AJ31" s="1"/>
      <c r="AK31" s="1"/>
      <c r="AL31" s="1"/>
      <c r="AM31" s="2"/>
      <c r="AO31" s="4"/>
      <c r="AP31" s="4"/>
      <c r="AQ31" s="1"/>
      <c r="AR31" s="1"/>
      <c r="AS31" s="1"/>
      <c r="AT31" s="2"/>
      <c r="AV31" s="4"/>
      <c r="AW31" s="4"/>
      <c r="AX31" s="1"/>
      <c r="AY31" s="1"/>
      <c r="AZ31" s="1"/>
      <c r="BA31" s="2"/>
      <c r="BC31" s="4"/>
      <c r="BD31" s="4"/>
      <c r="BE31" s="1"/>
      <c r="BF31" s="1"/>
      <c r="BG31" s="1"/>
      <c r="BH31" s="2"/>
      <c r="BJ31" s="4"/>
      <c r="BK31" s="4"/>
      <c r="BL31" s="1"/>
      <c r="BM31" s="1"/>
      <c r="BN31" s="1"/>
      <c r="BO31" s="2"/>
      <c r="BQ31" s="4"/>
    </row>
    <row r="32" spans="1:69" s="79" customFormat="1" ht="57" x14ac:dyDescent="0.2">
      <c r="A32" s="110">
        <v>51101</v>
      </c>
      <c r="B32" s="111">
        <v>23</v>
      </c>
      <c r="C32" s="153" t="s">
        <v>4093</v>
      </c>
      <c r="D32" s="110" t="s">
        <v>4094</v>
      </c>
      <c r="E32" s="110" t="s">
        <v>2345</v>
      </c>
      <c r="F32" s="110" t="s">
        <v>3540</v>
      </c>
      <c r="G32" s="110"/>
      <c r="H32" s="110"/>
      <c r="I32" s="110" t="s">
        <v>729</v>
      </c>
      <c r="J32" s="110"/>
      <c r="K32" s="110"/>
      <c r="L32" s="110" t="s">
        <v>4085</v>
      </c>
      <c r="M32" s="113" t="s">
        <v>4095</v>
      </c>
      <c r="N32" s="112">
        <v>43593</v>
      </c>
      <c r="O32" s="115">
        <v>3613.11</v>
      </c>
      <c r="P32" s="110" t="s">
        <v>28</v>
      </c>
      <c r="Q32" s="110" t="s">
        <v>4096</v>
      </c>
      <c r="R32" s="2"/>
      <c r="S32"/>
      <c r="T32" s="4"/>
      <c r="U32" s="4"/>
      <c r="V32" s="1"/>
      <c r="W32" s="1"/>
      <c r="X32" s="1"/>
      <c r="Y32" s="2"/>
      <c r="Z32"/>
      <c r="AA32" s="4"/>
      <c r="AB32" s="4"/>
      <c r="AC32" s="1"/>
      <c r="AD32" s="1"/>
      <c r="AE32" s="1"/>
      <c r="AF32" s="2"/>
      <c r="AG32"/>
      <c r="AH32" s="4"/>
      <c r="AI32" s="4"/>
      <c r="AJ32" s="1"/>
      <c r="AK32" s="1"/>
      <c r="AL32" s="1"/>
      <c r="AM32" s="2"/>
      <c r="AN32"/>
      <c r="AO32" s="4"/>
      <c r="AP32" s="4"/>
      <c r="AQ32" s="1"/>
      <c r="AR32" s="1"/>
      <c r="AS32" s="1"/>
      <c r="AT32" s="2"/>
      <c r="AU32"/>
      <c r="AV32" s="4"/>
      <c r="AW32" s="4"/>
      <c r="AX32" s="1"/>
      <c r="AY32" s="1"/>
      <c r="AZ32" s="1"/>
      <c r="BA32" s="2"/>
      <c r="BB32"/>
      <c r="BC32" s="4"/>
      <c r="BD32" s="4"/>
      <c r="BE32" s="1"/>
      <c r="BF32" s="1"/>
      <c r="BG32" s="1"/>
      <c r="BH32" s="2"/>
      <c r="BI32"/>
      <c r="BJ32" s="4"/>
      <c r="BK32" s="4"/>
      <c r="BL32" s="1"/>
      <c r="BM32" s="1"/>
      <c r="BN32" s="1"/>
      <c r="BO32" s="2"/>
      <c r="BP32"/>
      <c r="BQ32" s="4"/>
    </row>
    <row r="33" spans="1:69" s="79" customFormat="1" ht="57" x14ac:dyDescent="0.2">
      <c r="A33" s="110">
        <v>51101</v>
      </c>
      <c r="B33" s="111">
        <v>24</v>
      </c>
      <c r="C33" s="153" t="s">
        <v>4106</v>
      </c>
      <c r="D33" s="110" t="s">
        <v>4088</v>
      </c>
      <c r="E33" s="110" t="s">
        <v>2345</v>
      </c>
      <c r="F33" s="110" t="s">
        <v>4089</v>
      </c>
      <c r="G33" s="110"/>
      <c r="H33" s="110"/>
      <c r="I33" s="110" t="s">
        <v>4105</v>
      </c>
      <c r="J33" s="110"/>
      <c r="K33" s="110"/>
      <c r="L33" s="110" t="s">
        <v>4085</v>
      </c>
      <c r="M33" s="113" t="s">
        <v>4086</v>
      </c>
      <c r="N33" s="112">
        <v>43593</v>
      </c>
      <c r="O33" s="115">
        <v>6356.59</v>
      </c>
      <c r="P33" s="110" t="s">
        <v>3955</v>
      </c>
      <c r="Q33" s="110" t="s">
        <v>4096</v>
      </c>
      <c r="R33" s="2"/>
      <c r="S33"/>
      <c r="T33" s="4"/>
      <c r="U33" s="4"/>
      <c r="V33" s="1"/>
      <c r="W33" s="1"/>
      <c r="X33" s="1"/>
      <c r="Y33" s="2"/>
      <c r="Z33"/>
      <c r="AA33" s="4"/>
      <c r="AB33" s="4"/>
      <c r="AC33" s="1"/>
      <c r="AD33" s="1"/>
      <c r="AE33" s="1"/>
      <c r="AF33" s="2"/>
      <c r="AG33"/>
      <c r="AH33" s="4"/>
      <c r="AI33" s="4"/>
      <c r="AJ33" s="1"/>
      <c r="AK33" s="1"/>
      <c r="AL33" s="1"/>
      <c r="AM33" s="2"/>
      <c r="AN33"/>
      <c r="AO33" s="4"/>
      <c r="AP33" s="4"/>
      <c r="AQ33" s="1"/>
      <c r="AR33" s="1"/>
      <c r="AS33" s="1"/>
      <c r="AT33" s="2"/>
      <c r="AU33"/>
      <c r="AV33" s="4"/>
      <c r="AW33" s="4"/>
      <c r="AX33" s="1"/>
      <c r="AY33" s="1"/>
      <c r="AZ33" s="1"/>
      <c r="BA33" s="2"/>
      <c r="BB33"/>
      <c r="BC33" s="4"/>
      <c r="BD33" s="4"/>
      <c r="BE33" s="1"/>
      <c r="BF33" s="1"/>
      <c r="BG33" s="1"/>
      <c r="BH33" s="2"/>
      <c r="BI33"/>
      <c r="BJ33" s="4"/>
      <c r="BK33" s="4"/>
      <c r="BL33" s="1"/>
      <c r="BM33" s="1"/>
      <c r="BN33" s="1"/>
      <c r="BO33" s="2"/>
      <c r="BP33"/>
      <c r="BQ33" s="4"/>
    </row>
    <row r="34" spans="1:69" s="79" customFormat="1" ht="58.5" customHeight="1" x14ac:dyDescent="0.2">
      <c r="A34" s="110">
        <v>51901</v>
      </c>
      <c r="B34" s="111">
        <v>25</v>
      </c>
      <c r="C34" s="153" t="s">
        <v>4129</v>
      </c>
      <c r="D34" s="110" t="s">
        <v>4130</v>
      </c>
      <c r="E34" s="110" t="s">
        <v>2345</v>
      </c>
      <c r="F34" s="110" t="s">
        <v>4131</v>
      </c>
      <c r="G34" s="110"/>
      <c r="H34" s="110"/>
      <c r="I34" s="110" t="s">
        <v>583</v>
      </c>
      <c r="J34" s="110"/>
      <c r="K34" s="110"/>
      <c r="L34" s="110" t="s">
        <v>4085</v>
      </c>
      <c r="M34" s="113" t="s">
        <v>4132</v>
      </c>
      <c r="N34" s="112">
        <v>43593</v>
      </c>
      <c r="O34" s="115">
        <v>7850</v>
      </c>
      <c r="P34" s="110" t="s">
        <v>3955</v>
      </c>
      <c r="Q34" s="110" t="s">
        <v>4096</v>
      </c>
      <c r="R34" s="2"/>
      <c r="S34"/>
      <c r="T34" s="4"/>
      <c r="U34" s="4"/>
      <c r="V34" s="1"/>
      <c r="W34" s="1"/>
      <c r="X34" s="1"/>
      <c r="Y34" s="2"/>
      <c r="Z34"/>
      <c r="AA34" s="4"/>
      <c r="AB34" s="4"/>
      <c r="AC34" s="1"/>
      <c r="AD34" s="1"/>
      <c r="AE34" s="1"/>
      <c r="AF34" s="2"/>
      <c r="AG34"/>
      <c r="AH34" s="4"/>
      <c r="AI34" s="4"/>
      <c r="AJ34" s="1"/>
      <c r="AK34" s="1"/>
      <c r="AL34" s="1"/>
      <c r="AM34" s="2"/>
      <c r="AN34"/>
      <c r="AO34" s="4"/>
      <c r="AP34" s="4"/>
      <c r="AQ34" s="1"/>
      <c r="AR34" s="1"/>
      <c r="AS34" s="1"/>
      <c r="AT34" s="2"/>
      <c r="AU34"/>
      <c r="AV34" s="4"/>
      <c r="AW34" s="4"/>
      <c r="AX34" s="1"/>
      <c r="AY34" s="1"/>
      <c r="AZ34" s="1"/>
      <c r="BA34" s="2"/>
      <c r="BB34"/>
      <c r="BC34" s="4"/>
      <c r="BD34" s="4"/>
      <c r="BE34" s="1"/>
      <c r="BF34" s="1"/>
      <c r="BG34" s="1"/>
      <c r="BH34" s="2"/>
      <c r="BI34"/>
      <c r="BJ34" s="4"/>
      <c r="BK34" s="4"/>
      <c r="BL34" s="1"/>
      <c r="BM34" s="1"/>
      <c r="BN34" s="1"/>
      <c r="BO34" s="2"/>
      <c r="BP34"/>
      <c r="BQ34" s="4"/>
    </row>
    <row r="35" spans="1:69" s="79" customFormat="1" ht="50.25" customHeight="1" x14ac:dyDescent="0.2">
      <c r="A35" s="110">
        <v>51901</v>
      </c>
      <c r="B35" s="111">
        <v>26</v>
      </c>
      <c r="C35" s="153" t="s">
        <v>4133</v>
      </c>
      <c r="D35" s="110" t="s">
        <v>4130</v>
      </c>
      <c r="E35" s="110" t="s">
        <v>2345</v>
      </c>
      <c r="F35" s="110" t="s">
        <v>32</v>
      </c>
      <c r="G35" s="110" t="s">
        <v>4134</v>
      </c>
      <c r="H35" s="110" t="s">
        <v>4135</v>
      </c>
      <c r="I35" s="110" t="s">
        <v>583</v>
      </c>
      <c r="J35" s="110"/>
      <c r="K35" s="110"/>
      <c r="L35" s="110" t="s">
        <v>4085</v>
      </c>
      <c r="M35" s="113" t="s">
        <v>4132</v>
      </c>
      <c r="N35" s="112">
        <v>43593</v>
      </c>
      <c r="O35" s="115">
        <v>7850</v>
      </c>
      <c r="P35" s="110" t="s">
        <v>3955</v>
      </c>
      <c r="Q35" s="110" t="s">
        <v>4096</v>
      </c>
      <c r="R35" s="2"/>
      <c r="S35"/>
      <c r="T35" s="4"/>
      <c r="U35" s="4"/>
      <c r="V35" s="1"/>
      <c r="W35" s="1"/>
      <c r="X35" s="1"/>
      <c r="Y35" s="2"/>
      <c r="Z35"/>
      <c r="AA35" s="4"/>
      <c r="AB35" s="4"/>
      <c r="AC35" s="1"/>
      <c r="AD35" s="1"/>
      <c r="AE35" s="1"/>
      <c r="AF35" s="2"/>
      <c r="AG35"/>
      <c r="AH35" s="4"/>
      <c r="AI35" s="4"/>
      <c r="AJ35" s="1"/>
      <c r="AK35" s="1"/>
      <c r="AL35" s="1"/>
      <c r="AM35" s="2"/>
      <c r="AN35"/>
      <c r="AO35" s="4"/>
      <c r="AP35" s="4"/>
      <c r="AQ35" s="1"/>
      <c r="AR35" s="1"/>
      <c r="AS35" s="1"/>
      <c r="AT35" s="2"/>
      <c r="AU35"/>
      <c r="AV35" s="4"/>
      <c r="AW35" s="4"/>
      <c r="AX35" s="1"/>
      <c r="AY35" s="1"/>
      <c r="AZ35" s="1"/>
      <c r="BA35" s="2"/>
      <c r="BB35"/>
      <c r="BC35" s="4"/>
      <c r="BD35" s="4"/>
      <c r="BE35" s="1"/>
      <c r="BF35" s="1"/>
      <c r="BG35" s="1"/>
      <c r="BH35" s="2"/>
      <c r="BI35"/>
      <c r="BJ35" s="4"/>
      <c r="BK35" s="4"/>
      <c r="BL35" s="1"/>
      <c r="BM35" s="1"/>
      <c r="BN35" s="1"/>
      <c r="BO35" s="2"/>
      <c r="BP35"/>
      <c r="BQ35" s="4"/>
    </row>
    <row r="36" spans="1:69" ht="25.5" x14ac:dyDescent="0.2">
      <c r="A36" s="382" t="s">
        <v>5307</v>
      </c>
      <c r="B36" s="383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383"/>
      <c r="Q36" s="383"/>
      <c r="R36" s="2"/>
      <c r="T36" s="4"/>
      <c r="U36" s="4"/>
      <c r="V36" s="1"/>
      <c r="W36" s="1"/>
      <c r="X36" s="1"/>
      <c r="Y36" s="2"/>
      <c r="AA36" s="4"/>
      <c r="AB36" s="4"/>
      <c r="AC36" s="1"/>
      <c r="AD36" s="1"/>
      <c r="AE36" s="1"/>
      <c r="AF36" s="2"/>
      <c r="AH36" s="4"/>
      <c r="AI36" s="4"/>
      <c r="AJ36" s="1"/>
      <c r="AK36" s="1"/>
      <c r="AL36" s="1"/>
      <c r="AM36" s="2"/>
      <c r="AO36" s="4"/>
      <c r="AP36" s="4"/>
      <c r="AQ36" s="1"/>
      <c r="AR36" s="1"/>
      <c r="AS36" s="1"/>
      <c r="AT36" s="2"/>
      <c r="AV36" s="4"/>
      <c r="AW36" s="4"/>
      <c r="AX36" s="1"/>
      <c r="AY36" s="1"/>
      <c r="AZ36" s="1"/>
      <c r="BA36" s="2"/>
      <c r="BC36" s="4"/>
      <c r="BD36" s="4"/>
      <c r="BE36" s="1"/>
      <c r="BF36" s="1"/>
      <c r="BG36" s="1"/>
      <c r="BH36" s="2"/>
      <c r="BJ36" s="4"/>
      <c r="BK36" s="4"/>
      <c r="BL36" s="1"/>
      <c r="BM36" s="1"/>
      <c r="BN36" s="1"/>
      <c r="BO36" s="2"/>
      <c r="BQ36" s="4"/>
    </row>
    <row r="37" spans="1:69" ht="75" customHeight="1" x14ac:dyDescent="0.2">
      <c r="A37" s="110">
        <v>5111</v>
      </c>
      <c r="B37" s="110">
        <v>27</v>
      </c>
      <c r="C37" s="154" t="s">
        <v>933</v>
      </c>
      <c r="D37" s="110" t="s">
        <v>5</v>
      </c>
      <c r="E37" s="110" t="s">
        <v>2345</v>
      </c>
      <c r="F37" s="110" t="s">
        <v>181</v>
      </c>
      <c r="G37" s="110"/>
      <c r="H37" s="110"/>
      <c r="I37" s="110" t="s">
        <v>187</v>
      </c>
      <c r="J37" s="110">
        <v>0</v>
      </c>
      <c r="K37" s="110">
        <v>0</v>
      </c>
      <c r="L37" s="110"/>
      <c r="M37" s="113"/>
      <c r="N37" s="114">
        <v>35795</v>
      </c>
      <c r="O37" s="116">
        <v>267.14999999999998</v>
      </c>
      <c r="P37" s="110" t="s">
        <v>363</v>
      </c>
      <c r="Q37" s="110" t="s">
        <v>5321</v>
      </c>
      <c r="R37" s="2"/>
      <c r="T37" s="4"/>
      <c r="U37" s="4"/>
      <c r="V37" s="1"/>
      <c r="W37" s="1"/>
      <c r="X37" s="1"/>
      <c r="Y37" s="2"/>
      <c r="AA37" s="4"/>
      <c r="AB37" s="4"/>
      <c r="AC37" s="1"/>
      <c r="AD37" s="1"/>
      <c r="AE37" s="1"/>
      <c r="AF37" s="2"/>
      <c r="AH37" s="4"/>
      <c r="AI37" s="4"/>
      <c r="AJ37" s="1"/>
      <c r="AK37" s="1"/>
      <c r="AL37" s="1"/>
      <c r="AM37" s="2"/>
      <c r="AO37" s="4"/>
      <c r="AP37" s="4"/>
      <c r="AQ37" s="1"/>
      <c r="AR37" s="1"/>
      <c r="AS37" s="1"/>
      <c r="AT37" s="2"/>
      <c r="AV37" s="4"/>
      <c r="AW37" s="4"/>
      <c r="AX37" s="1"/>
      <c r="AY37" s="1"/>
      <c r="AZ37" s="1"/>
      <c r="BA37" s="2"/>
      <c r="BC37" s="4"/>
      <c r="BD37" s="4"/>
      <c r="BE37" s="1"/>
      <c r="BF37" s="1"/>
      <c r="BG37" s="1"/>
      <c r="BH37" s="2"/>
      <c r="BJ37" s="4"/>
      <c r="BK37" s="4"/>
      <c r="BL37" s="1"/>
      <c r="BM37" s="1"/>
      <c r="BN37" s="1"/>
      <c r="BO37" s="2"/>
      <c r="BQ37" s="4"/>
    </row>
    <row r="38" spans="1:69" ht="98.25" customHeight="1" x14ac:dyDescent="0.2">
      <c r="A38" s="110">
        <v>5111</v>
      </c>
      <c r="B38" s="111">
        <v>28</v>
      </c>
      <c r="C38" s="154" t="s">
        <v>951</v>
      </c>
      <c r="D38" s="110" t="s">
        <v>588</v>
      </c>
      <c r="E38" s="110" t="s">
        <v>2345</v>
      </c>
      <c r="F38" s="110"/>
      <c r="G38" s="110"/>
      <c r="H38" s="110"/>
      <c r="I38" s="110" t="s">
        <v>428</v>
      </c>
      <c r="J38" s="110">
        <v>0</v>
      </c>
      <c r="K38" s="110">
        <v>0</v>
      </c>
      <c r="L38" s="110"/>
      <c r="M38" s="113"/>
      <c r="N38" s="114">
        <v>35795</v>
      </c>
      <c r="O38" s="116">
        <v>388</v>
      </c>
      <c r="P38" s="110" t="s">
        <v>363</v>
      </c>
      <c r="Q38" s="110" t="s">
        <v>5321</v>
      </c>
      <c r="R38" s="2"/>
      <c r="T38" s="4"/>
      <c r="U38" s="4"/>
      <c r="V38" s="1"/>
      <c r="W38" s="1"/>
      <c r="X38" s="1"/>
      <c r="Y38" s="2"/>
      <c r="AA38" s="4"/>
      <c r="AB38" s="4"/>
      <c r="AC38" s="1"/>
      <c r="AD38" s="1"/>
      <c r="AE38" s="1"/>
      <c r="AF38" s="2"/>
      <c r="AH38" s="4"/>
      <c r="AI38" s="4"/>
      <c r="AJ38" s="1"/>
      <c r="AK38" s="1"/>
      <c r="AL38" s="1"/>
      <c r="AM38" s="2"/>
      <c r="AO38" s="4"/>
      <c r="AP38" s="4"/>
      <c r="AQ38" s="1"/>
      <c r="AR38" s="1"/>
      <c r="AS38" s="1"/>
      <c r="AT38" s="2"/>
      <c r="AV38" s="4"/>
      <c r="AW38" s="4"/>
      <c r="AX38" s="1"/>
      <c r="AY38" s="1"/>
      <c r="AZ38" s="1"/>
      <c r="BA38" s="2"/>
      <c r="BC38" s="4"/>
      <c r="BD38" s="4"/>
      <c r="BE38" s="1"/>
      <c r="BF38" s="1"/>
      <c r="BG38" s="1"/>
      <c r="BH38" s="2"/>
      <c r="BJ38" s="4"/>
      <c r="BK38" s="4"/>
      <c r="BL38" s="1"/>
      <c r="BM38" s="1"/>
      <c r="BN38" s="1"/>
      <c r="BO38" s="2"/>
      <c r="BQ38" s="4"/>
    </row>
    <row r="39" spans="1:69" ht="106.5" customHeight="1" x14ac:dyDescent="0.2">
      <c r="A39" s="110">
        <v>5111</v>
      </c>
      <c r="B39" s="110">
        <v>29</v>
      </c>
      <c r="C39" s="153" t="s">
        <v>952</v>
      </c>
      <c r="D39" s="110" t="s">
        <v>5308</v>
      </c>
      <c r="E39" s="110" t="s">
        <v>2345</v>
      </c>
      <c r="F39" s="110"/>
      <c r="G39" s="110"/>
      <c r="H39" s="110"/>
      <c r="I39" s="110" t="s">
        <v>428</v>
      </c>
      <c r="J39" s="110">
        <v>0</v>
      </c>
      <c r="K39" s="110">
        <v>0</v>
      </c>
      <c r="L39" s="110" t="s">
        <v>308</v>
      </c>
      <c r="M39" s="113"/>
      <c r="N39" s="112">
        <v>35795</v>
      </c>
      <c r="O39" s="115">
        <v>437</v>
      </c>
      <c r="P39" s="110" t="s">
        <v>363</v>
      </c>
      <c r="Q39" s="110" t="s">
        <v>5321</v>
      </c>
      <c r="R39" s="2"/>
      <c r="T39" s="4"/>
      <c r="U39" s="4"/>
      <c r="V39" s="1"/>
      <c r="W39" s="1"/>
      <c r="X39" s="1"/>
      <c r="Y39" s="2"/>
      <c r="AA39" s="4"/>
      <c r="AB39" s="4"/>
      <c r="AC39" s="1"/>
      <c r="AD39" s="1"/>
      <c r="AE39" s="1"/>
      <c r="AF39" s="2"/>
      <c r="AH39" s="4"/>
      <c r="AI39" s="4"/>
      <c r="AJ39" s="1"/>
      <c r="AK39" s="1"/>
      <c r="AL39" s="1"/>
      <c r="AM39" s="2"/>
      <c r="AO39" s="4"/>
      <c r="AP39" s="4"/>
      <c r="AQ39" s="1"/>
      <c r="AR39" s="1"/>
      <c r="AS39" s="1"/>
      <c r="AT39" s="2"/>
      <c r="AV39" s="4"/>
      <c r="AW39" s="4"/>
      <c r="AX39" s="1"/>
      <c r="AY39" s="1"/>
      <c r="AZ39" s="1"/>
      <c r="BA39" s="2"/>
      <c r="BC39" s="4"/>
      <c r="BD39" s="4"/>
      <c r="BE39" s="1"/>
      <c r="BF39" s="1"/>
      <c r="BG39" s="1"/>
      <c r="BH39" s="2"/>
      <c r="BJ39" s="4"/>
      <c r="BK39" s="4"/>
      <c r="BL39" s="1"/>
      <c r="BM39" s="1"/>
      <c r="BN39" s="1"/>
      <c r="BO39" s="2"/>
      <c r="BQ39" s="4"/>
    </row>
    <row r="40" spans="1:69" ht="90" customHeight="1" x14ac:dyDescent="0.2">
      <c r="A40" s="110">
        <v>5111</v>
      </c>
      <c r="B40" s="110">
        <v>30</v>
      </c>
      <c r="C40" s="153" t="s">
        <v>954</v>
      </c>
      <c r="D40" s="110" t="s">
        <v>3831</v>
      </c>
      <c r="E40" s="110" t="s">
        <v>2345</v>
      </c>
      <c r="F40" s="110"/>
      <c r="G40" s="110"/>
      <c r="H40" s="110"/>
      <c r="I40" s="110" t="s">
        <v>659</v>
      </c>
      <c r="J40" s="110">
        <v>0</v>
      </c>
      <c r="K40" s="110">
        <v>0</v>
      </c>
      <c r="L40" s="110"/>
      <c r="M40" s="113"/>
      <c r="N40" s="112">
        <v>35795</v>
      </c>
      <c r="O40" s="115">
        <v>834</v>
      </c>
      <c r="P40" s="110" t="s">
        <v>363</v>
      </c>
      <c r="Q40" s="110" t="s">
        <v>5321</v>
      </c>
      <c r="R40" s="2"/>
      <c r="T40" s="4"/>
      <c r="U40" s="4"/>
      <c r="V40" s="1"/>
      <c r="W40" s="1"/>
      <c r="X40" s="1"/>
      <c r="Y40" s="2"/>
      <c r="AA40" s="4"/>
      <c r="AB40" s="4"/>
      <c r="AC40" s="1"/>
      <c r="AD40" s="1"/>
      <c r="AE40" s="1"/>
      <c r="AF40" s="2"/>
      <c r="AH40" s="4"/>
      <c r="AI40" s="4"/>
      <c r="AJ40" s="1"/>
      <c r="AK40" s="1"/>
      <c r="AL40" s="1"/>
      <c r="AM40" s="2"/>
      <c r="AO40" s="4"/>
      <c r="AP40" s="4"/>
      <c r="AQ40" s="1"/>
      <c r="AR40" s="1"/>
      <c r="AS40" s="1"/>
      <c r="AT40" s="2"/>
      <c r="AV40" s="4"/>
      <c r="AW40" s="4"/>
      <c r="AX40" s="1"/>
      <c r="AY40" s="1"/>
      <c r="AZ40" s="1"/>
      <c r="BA40" s="2"/>
      <c r="BC40" s="4"/>
      <c r="BD40" s="4"/>
      <c r="BE40" s="1"/>
      <c r="BF40" s="1"/>
      <c r="BG40" s="1"/>
      <c r="BH40" s="2"/>
      <c r="BJ40" s="4"/>
      <c r="BK40" s="4"/>
      <c r="BL40" s="1"/>
      <c r="BM40" s="1"/>
      <c r="BN40" s="1"/>
      <c r="BO40" s="2"/>
      <c r="BQ40" s="4"/>
    </row>
    <row r="41" spans="1:69" ht="75" customHeight="1" x14ac:dyDescent="0.2">
      <c r="A41" s="110">
        <v>5111</v>
      </c>
      <c r="B41" s="111">
        <v>31</v>
      </c>
      <c r="C41" s="153" t="s">
        <v>1303</v>
      </c>
      <c r="D41" s="110" t="s">
        <v>5</v>
      </c>
      <c r="E41" s="110" t="s">
        <v>2350</v>
      </c>
      <c r="F41" s="110"/>
      <c r="G41" s="110" t="s">
        <v>488</v>
      </c>
      <c r="H41" s="110"/>
      <c r="I41" s="110" t="s">
        <v>428</v>
      </c>
      <c r="J41" s="110">
        <v>5256</v>
      </c>
      <c r="K41" s="110">
        <v>100</v>
      </c>
      <c r="L41" s="110"/>
      <c r="M41" s="113" t="s">
        <v>2323</v>
      </c>
      <c r="N41" s="112">
        <v>36700</v>
      </c>
      <c r="O41" s="115">
        <v>2774.95</v>
      </c>
      <c r="P41" s="110" t="s">
        <v>363</v>
      </c>
      <c r="Q41" s="110" t="s">
        <v>5321</v>
      </c>
      <c r="R41" s="2"/>
      <c r="T41" s="4"/>
      <c r="U41" s="4"/>
      <c r="V41" s="1"/>
      <c r="W41" s="1"/>
      <c r="X41" s="1"/>
      <c r="Y41" s="2"/>
      <c r="AA41" s="4"/>
      <c r="AB41" s="4"/>
      <c r="AC41" s="1"/>
      <c r="AD41" s="1"/>
      <c r="AE41" s="1"/>
      <c r="AF41" s="2"/>
      <c r="AH41" s="4"/>
      <c r="AI41" s="4"/>
      <c r="AJ41" s="1"/>
      <c r="AK41" s="1"/>
      <c r="AL41" s="1"/>
      <c r="AM41" s="2"/>
      <c r="AO41" s="4"/>
      <c r="AP41" s="4"/>
      <c r="AQ41" s="1"/>
      <c r="AR41" s="1"/>
      <c r="AS41" s="1"/>
      <c r="AT41" s="2"/>
      <c r="AV41" s="4"/>
      <c r="AW41" s="4"/>
      <c r="AX41" s="1"/>
      <c r="AY41" s="1"/>
      <c r="AZ41" s="1"/>
      <c r="BA41" s="2"/>
      <c r="BC41" s="4"/>
      <c r="BD41" s="4"/>
      <c r="BE41" s="1"/>
      <c r="BF41" s="1"/>
      <c r="BG41" s="1"/>
      <c r="BH41" s="2"/>
      <c r="BJ41" s="4"/>
      <c r="BK41" s="4"/>
      <c r="BL41" s="1"/>
      <c r="BM41" s="1"/>
      <c r="BN41" s="1"/>
      <c r="BO41" s="2"/>
      <c r="BQ41" s="4"/>
    </row>
    <row r="42" spans="1:69" ht="75" customHeight="1" x14ac:dyDescent="0.2">
      <c r="A42" s="110">
        <v>5191</v>
      </c>
      <c r="B42" s="110">
        <v>32</v>
      </c>
      <c r="C42" s="154" t="s">
        <v>1887</v>
      </c>
      <c r="D42" s="110" t="s">
        <v>771</v>
      </c>
      <c r="E42" s="110" t="s">
        <v>2345</v>
      </c>
      <c r="F42" s="110" t="s">
        <v>1888</v>
      </c>
      <c r="G42" s="110" t="s">
        <v>1889</v>
      </c>
      <c r="H42" s="110" t="s">
        <v>3708</v>
      </c>
      <c r="I42" s="110" t="s">
        <v>583</v>
      </c>
      <c r="J42" s="110">
        <v>2980</v>
      </c>
      <c r="K42" s="110">
        <v>0</v>
      </c>
      <c r="L42" s="110" t="s">
        <v>1890</v>
      </c>
      <c r="M42" s="113" t="s">
        <v>1917</v>
      </c>
      <c r="N42" s="114">
        <v>41426</v>
      </c>
      <c r="O42" s="116">
        <v>6941.44</v>
      </c>
      <c r="P42" s="110" t="s">
        <v>2158</v>
      </c>
      <c r="Q42" s="110" t="s">
        <v>5321</v>
      </c>
      <c r="R42" s="2"/>
      <c r="T42" s="4"/>
      <c r="U42" s="4"/>
      <c r="V42" s="1"/>
      <c r="W42" s="1"/>
      <c r="X42" s="1"/>
      <c r="Y42" s="2"/>
      <c r="AA42" s="4"/>
      <c r="AB42" s="4"/>
      <c r="AC42" s="1"/>
      <c r="AD42" s="1"/>
      <c r="AE42" s="1"/>
      <c r="AF42" s="2"/>
      <c r="AH42" s="4"/>
      <c r="AI42" s="4"/>
      <c r="AJ42" s="1"/>
      <c r="AK42" s="1"/>
      <c r="AL42" s="1"/>
      <c r="AM42" s="2"/>
      <c r="AO42" s="4"/>
      <c r="AP42" s="4"/>
      <c r="AQ42" s="1"/>
      <c r="AR42" s="1"/>
      <c r="AS42" s="1"/>
      <c r="AT42" s="2"/>
      <c r="AV42" s="4"/>
      <c r="AW42" s="4"/>
      <c r="AX42" s="1"/>
      <c r="AY42" s="1"/>
      <c r="AZ42" s="1"/>
      <c r="BA42" s="2"/>
      <c r="BC42" s="4"/>
      <c r="BD42" s="4"/>
      <c r="BE42" s="1"/>
      <c r="BF42" s="1"/>
      <c r="BG42" s="1"/>
      <c r="BH42" s="2"/>
      <c r="BJ42" s="4"/>
      <c r="BK42" s="4"/>
      <c r="BL42" s="1"/>
      <c r="BM42" s="1"/>
      <c r="BN42" s="1"/>
      <c r="BO42" s="2"/>
      <c r="BQ42" s="4"/>
    </row>
    <row r="43" spans="1:69" s="79" customFormat="1" ht="81.75" customHeight="1" x14ac:dyDescent="0.2">
      <c r="A43" s="110">
        <v>51101</v>
      </c>
      <c r="B43" s="110">
        <v>33</v>
      </c>
      <c r="C43" s="154" t="s">
        <v>4602</v>
      </c>
      <c r="D43" s="110" t="s">
        <v>4524</v>
      </c>
      <c r="E43" s="110" t="s">
        <v>2344</v>
      </c>
      <c r="F43" s="110" t="s">
        <v>515</v>
      </c>
      <c r="G43" s="110" t="s">
        <v>4525</v>
      </c>
      <c r="H43" s="110"/>
      <c r="I43" s="110" t="s">
        <v>92</v>
      </c>
      <c r="J43" s="110">
        <v>6243</v>
      </c>
      <c r="K43" s="110">
        <v>4064698533</v>
      </c>
      <c r="L43" s="110" t="s">
        <v>4521</v>
      </c>
      <c r="M43" s="113" t="s">
        <v>2012</v>
      </c>
      <c r="N43" s="114">
        <v>44195</v>
      </c>
      <c r="O43" s="116">
        <v>2053.1999999999998</v>
      </c>
      <c r="P43" s="110" t="s">
        <v>28</v>
      </c>
      <c r="Q43" s="110" t="s">
        <v>5321</v>
      </c>
      <c r="R43" s="2"/>
      <c r="S43"/>
      <c r="T43" s="4"/>
      <c r="U43" s="4"/>
      <c r="V43" s="1"/>
      <c r="W43" s="1"/>
      <c r="X43" s="1"/>
      <c r="Y43" s="2"/>
      <c r="Z43"/>
      <c r="AA43" s="4"/>
      <c r="AB43" s="4"/>
      <c r="AC43" s="1"/>
      <c r="AD43" s="1"/>
      <c r="AE43" s="1"/>
      <c r="AF43" s="2"/>
      <c r="AG43"/>
      <c r="AH43" s="4"/>
      <c r="AI43" s="4"/>
      <c r="AJ43" s="1"/>
      <c r="AK43" s="1"/>
      <c r="AL43" s="1"/>
      <c r="AM43" s="2"/>
      <c r="AN43"/>
      <c r="AO43" s="4"/>
      <c r="AP43" s="4"/>
      <c r="AQ43" s="1"/>
      <c r="AR43" s="1"/>
      <c r="AS43" s="1"/>
      <c r="AT43" s="2"/>
      <c r="AU43"/>
      <c r="AV43" s="4"/>
      <c r="AW43" s="4"/>
      <c r="AX43" s="1"/>
      <c r="AY43" s="1"/>
      <c r="AZ43" s="1"/>
      <c r="BA43" s="2"/>
      <c r="BB43"/>
      <c r="BC43" s="4"/>
      <c r="BD43" s="4"/>
      <c r="BE43" s="1"/>
      <c r="BF43" s="1"/>
      <c r="BG43" s="1"/>
      <c r="BH43" s="2"/>
      <c r="BI43"/>
      <c r="BJ43" s="4"/>
      <c r="BK43" s="4"/>
      <c r="BL43" s="1"/>
      <c r="BM43" s="1"/>
      <c r="BN43" s="1"/>
      <c r="BO43" s="2"/>
      <c r="BP43"/>
      <c r="BQ43" s="4"/>
    </row>
    <row r="44" spans="1:69" ht="25.5" customHeight="1" x14ac:dyDescent="0.2">
      <c r="A44" s="382" t="s">
        <v>5027</v>
      </c>
      <c r="B44" s="383"/>
      <c r="C44" s="383"/>
      <c r="D44" s="383"/>
      <c r="E44" s="383"/>
      <c r="F44" s="383"/>
      <c r="G44" s="383"/>
      <c r="H44" s="383"/>
      <c r="I44" s="383"/>
      <c r="J44" s="383"/>
      <c r="K44" s="383"/>
      <c r="L44" s="383"/>
      <c r="M44" s="383"/>
      <c r="N44" s="383"/>
      <c r="O44" s="383"/>
      <c r="P44" s="383"/>
      <c r="Q44" s="383"/>
      <c r="R44" s="2"/>
      <c r="T44" s="4"/>
      <c r="U44" s="4"/>
      <c r="V44" s="1"/>
      <c r="W44" s="1"/>
      <c r="X44" s="1"/>
      <c r="Y44" s="2"/>
      <c r="AA44" s="4"/>
      <c r="AB44" s="4"/>
      <c r="AC44" s="1"/>
      <c r="AD44" s="1"/>
      <c r="AE44" s="1"/>
      <c r="AF44" s="2"/>
      <c r="AH44" s="4"/>
      <c r="AI44" s="4"/>
      <c r="AJ44" s="1"/>
      <c r="AK44" s="1"/>
      <c r="AL44" s="1"/>
      <c r="AM44" s="2"/>
      <c r="AO44" s="4"/>
      <c r="AP44" s="4"/>
      <c r="AQ44" s="1"/>
      <c r="AR44" s="1"/>
      <c r="AS44" s="1"/>
      <c r="AT44" s="2"/>
      <c r="AV44" s="4"/>
      <c r="AW44" s="4"/>
      <c r="AX44" s="1"/>
      <c r="AY44" s="1"/>
      <c r="AZ44" s="1"/>
      <c r="BA44" s="2"/>
      <c r="BC44" s="4"/>
      <c r="BD44" s="4"/>
      <c r="BE44" s="1"/>
      <c r="BF44" s="1"/>
      <c r="BG44" s="1"/>
      <c r="BH44" s="2"/>
      <c r="BJ44" s="4"/>
      <c r="BK44" s="4"/>
      <c r="BL44" s="1"/>
      <c r="BM44" s="1"/>
      <c r="BN44" s="1"/>
      <c r="BO44" s="2"/>
      <c r="BQ44" s="4"/>
    </row>
    <row r="45" spans="1:69" ht="90" customHeight="1" x14ac:dyDescent="0.2">
      <c r="A45" s="110">
        <v>5111</v>
      </c>
      <c r="B45" s="111">
        <v>34</v>
      </c>
      <c r="C45" s="153" t="s">
        <v>946</v>
      </c>
      <c r="D45" s="110" t="s">
        <v>458</v>
      </c>
      <c r="E45" s="110" t="s">
        <v>2345</v>
      </c>
      <c r="F45" s="110"/>
      <c r="G45" s="110"/>
      <c r="H45" s="110"/>
      <c r="I45" s="110" t="s">
        <v>428</v>
      </c>
      <c r="J45" s="110">
        <v>0</v>
      </c>
      <c r="K45" s="110">
        <v>0</v>
      </c>
      <c r="L45" s="110"/>
      <c r="M45" s="113"/>
      <c r="N45" s="112">
        <v>35795</v>
      </c>
      <c r="O45" s="115">
        <v>388</v>
      </c>
      <c r="P45" s="110" t="s">
        <v>363</v>
      </c>
      <c r="Q45" s="110" t="s">
        <v>4100</v>
      </c>
      <c r="R45" s="2"/>
      <c r="T45" s="4"/>
      <c r="U45" s="4"/>
      <c r="V45" s="1"/>
      <c r="W45" s="1"/>
      <c r="X45" s="1"/>
      <c r="Y45" s="2"/>
      <c r="AA45" s="4"/>
      <c r="AB45" s="4"/>
      <c r="AC45" s="1"/>
      <c r="AD45" s="1"/>
      <c r="AE45" s="1"/>
      <c r="AF45" s="2"/>
      <c r="AH45" s="4"/>
      <c r="AI45" s="4"/>
      <c r="AJ45" s="1"/>
      <c r="AK45" s="1"/>
      <c r="AL45" s="1"/>
      <c r="AM45" s="2"/>
      <c r="AO45" s="4"/>
      <c r="AP45" s="4"/>
      <c r="AQ45" s="1"/>
      <c r="AR45" s="1"/>
      <c r="AS45" s="1"/>
      <c r="AT45" s="2"/>
      <c r="AV45" s="4"/>
      <c r="AW45" s="4"/>
      <c r="AX45" s="1"/>
      <c r="AY45" s="1"/>
      <c r="AZ45" s="1"/>
      <c r="BA45" s="2"/>
      <c r="BC45" s="4"/>
      <c r="BD45" s="4"/>
      <c r="BE45" s="1"/>
      <c r="BF45" s="1"/>
      <c r="BG45" s="1"/>
      <c r="BH45" s="2"/>
      <c r="BJ45" s="4"/>
      <c r="BK45" s="4"/>
      <c r="BL45" s="1"/>
      <c r="BM45" s="1"/>
      <c r="BN45" s="1"/>
      <c r="BO45" s="2"/>
      <c r="BQ45" s="4"/>
    </row>
    <row r="46" spans="1:69" ht="66" customHeight="1" x14ac:dyDescent="0.2">
      <c r="A46" s="110">
        <v>5191</v>
      </c>
      <c r="B46" s="111">
        <v>35</v>
      </c>
      <c r="C46" s="153" t="s">
        <v>978</v>
      </c>
      <c r="D46" s="110" t="s">
        <v>388</v>
      </c>
      <c r="E46" s="110" t="s">
        <v>2345</v>
      </c>
      <c r="F46" s="110" t="s">
        <v>117</v>
      </c>
      <c r="G46" s="110"/>
      <c r="H46" s="110"/>
      <c r="I46" s="110" t="s">
        <v>583</v>
      </c>
      <c r="J46" s="110">
        <v>6444</v>
      </c>
      <c r="K46" s="110">
        <v>619</v>
      </c>
      <c r="L46" s="110"/>
      <c r="M46" s="113" t="s">
        <v>2333</v>
      </c>
      <c r="N46" s="112">
        <v>36029</v>
      </c>
      <c r="O46" s="115">
        <v>415</v>
      </c>
      <c r="P46" s="110" t="s">
        <v>363</v>
      </c>
      <c r="Q46" s="110" t="s">
        <v>4100</v>
      </c>
      <c r="R46" s="2"/>
      <c r="T46" s="4"/>
      <c r="U46" s="4"/>
      <c r="V46" s="1"/>
      <c r="W46" s="1"/>
      <c r="X46" s="1"/>
      <c r="Y46" s="2"/>
      <c r="AA46" s="4"/>
      <c r="AB46" s="4"/>
      <c r="AC46" s="1"/>
      <c r="AD46" s="1"/>
      <c r="AE46" s="1"/>
      <c r="AF46" s="2"/>
      <c r="AH46" s="4"/>
      <c r="AI46" s="4"/>
      <c r="AJ46" s="1"/>
      <c r="AK46" s="1"/>
      <c r="AL46" s="1"/>
      <c r="AM46" s="2"/>
      <c r="AO46" s="4"/>
      <c r="AP46" s="4"/>
      <c r="AQ46" s="1"/>
      <c r="AR46" s="1"/>
      <c r="AS46" s="1"/>
      <c r="AT46" s="2"/>
      <c r="AV46" s="4"/>
      <c r="AW46" s="4"/>
      <c r="AX46" s="1"/>
      <c r="AY46" s="1"/>
      <c r="AZ46" s="1"/>
      <c r="BA46" s="2"/>
      <c r="BC46" s="4"/>
      <c r="BD46" s="4"/>
      <c r="BE46" s="1"/>
      <c r="BF46" s="1"/>
      <c r="BG46" s="1"/>
      <c r="BH46" s="2"/>
      <c r="BJ46" s="4"/>
      <c r="BK46" s="4"/>
      <c r="BL46" s="1"/>
      <c r="BM46" s="1"/>
      <c r="BN46" s="1"/>
      <c r="BO46" s="2"/>
      <c r="BQ46" s="4"/>
    </row>
    <row r="47" spans="1:69" ht="75" customHeight="1" x14ac:dyDescent="0.2">
      <c r="A47" s="110">
        <v>5111</v>
      </c>
      <c r="B47" s="111">
        <v>36</v>
      </c>
      <c r="C47" s="153" t="s">
        <v>944</v>
      </c>
      <c r="D47" s="110" t="s">
        <v>577</v>
      </c>
      <c r="E47" s="110" t="s">
        <v>2346</v>
      </c>
      <c r="F47" s="110" t="s">
        <v>250</v>
      </c>
      <c r="G47" s="110">
        <v>1003</v>
      </c>
      <c r="H47" s="110"/>
      <c r="I47" s="110" t="s">
        <v>630</v>
      </c>
      <c r="J47" s="110">
        <v>2419</v>
      </c>
      <c r="K47" s="110">
        <v>8292</v>
      </c>
      <c r="L47" s="110" t="s">
        <v>389</v>
      </c>
      <c r="M47" s="113" t="s">
        <v>2168</v>
      </c>
      <c r="N47" s="112">
        <v>37378</v>
      </c>
      <c r="O47" s="115">
        <v>1495</v>
      </c>
      <c r="P47" s="110" t="s">
        <v>363</v>
      </c>
      <c r="Q47" s="110" t="s">
        <v>4100</v>
      </c>
      <c r="R47" s="2"/>
      <c r="T47" s="4"/>
      <c r="U47" s="4"/>
      <c r="V47" s="1"/>
      <c r="W47" s="1"/>
      <c r="X47" s="1"/>
      <c r="Y47" s="2"/>
      <c r="AA47" s="4"/>
      <c r="AB47" s="4"/>
      <c r="AC47" s="1"/>
      <c r="AD47" s="1"/>
      <c r="AE47" s="1"/>
      <c r="AF47" s="2"/>
      <c r="AH47" s="4"/>
      <c r="AI47" s="4"/>
      <c r="AJ47" s="1"/>
      <c r="AK47" s="1"/>
      <c r="AL47" s="1"/>
      <c r="AM47" s="2"/>
      <c r="AO47" s="4"/>
      <c r="AP47" s="4"/>
      <c r="AQ47" s="1"/>
      <c r="AR47" s="1"/>
      <c r="AS47" s="1"/>
      <c r="AT47" s="2"/>
      <c r="AV47" s="4"/>
      <c r="AW47" s="4"/>
      <c r="AX47" s="1"/>
      <c r="AY47" s="1"/>
      <c r="AZ47" s="1"/>
      <c r="BA47" s="2"/>
      <c r="BC47" s="4"/>
      <c r="BD47" s="4"/>
      <c r="BE47" s="1"/>
      <c r="BF47" s="1"/>
      <c r="BG47" s="1"/>
      <c r="BH47" s="2"/>
      <c r="BJ47" s="4"/>
      <c r="BK47" s="4"/>
      <c r="BL47" s="1"/>
      <c r="BM47" s="1"/>
      <c r="BN47" s="1"/>
      <c r="BO47" s="2"/>
      <c r="BQ47" s="4"/>
    </row>
    <row r="48" spans="1:69" ht="84.75" customHeight="1" x14ac:dyDescent="0.2">
      <c r="A48" s="110">
        <v>5311</v>
      </c>
      <c r="B48" s="111">
        <v>37</v>
      </c>
      <c r="C48" s="153" t="s">
        <v>1316</v>
      </c>
      <c r="D48" s="110" t="s">
        <v>200</v>
      </c>
      <c r="E48" s="110" t="s">
        <v>2347</v>
      </c>
      <c r="F48" s="110" t="s">
        <v>341</v>
      </c>
      <c r="G48" s="110"/>
      <c r="H48" s="110"/>
      <c r="I48" s="110" t="s">
        <v>516</v>
      </c>
      <c r="J48" s="110">
        <v>100</v>
      </c>
      <c r="K48" s="110">
        <v>8</v>
      </c>
      <c r="L48" s="110" t="s">
        <v>179</v>
      </c>
      <c r="M48" s="113" t="s">
        <v>2331</v>
      </c>
      <c r="N48" s="112">
        <v>39455</v>
      </c>
      <c r="O48" s="115">
        <v>3200.45</v>
      </c>
      <c r="P48" s="110" t="s">
        <v>363</v>
      </c>
      <c r="Q48" s="110" t="s">
        <v>4100</v>
      </c>
      <c r="R48" s="2"/>
      <c r="T48" s="4"/>
      <c r="U48" s="4"/>
      <c r="V48" s="1"/>
      <c r="W48" s="1"/>
      <c r="X48" s="1"/>
      <c r="Y48" s="2"/>
      <c r="AA48" s="4"/>
      <c r="AB48" s="4"/>
      <c r="AC48" s="1"/>
      <c r="AD48" s="1"/>
      <c r="AE48" s="1"/>
      <c r="AF48" s="2"/>
      <c r="AH48" s="4"/>
      <c r="AI48" s="4"/>
      <c r="AJ48" s="1"/>
      <c r="AK48" s="1"/>
      <c r="AL48" s="1"/>
      <c r="AM48" s="2"/>
      <c r="AO48" s="4"/>
      <c r="AP48" s="4"/>
      <c r="AQ48" s="1"/>
      <c r="AR48" s="1"/>
      <c r="AS48" s="1"/>
      <c r="AT48" s="2"/>
      <c r="AV48" s="4"/>
      <c r="AW48" s="4"/>
      <c r="AX48" s="1"/>
      <c r="AY48" s="1"/>
      <c r="AZ48" s="1"/>
      <c r="BA48" s="2"/>
      <c r="BC48" s="4"/>
      <c r="BD48" s="4"/>
      <c r="BE48" s="1"/>
      <c r="BF48" s="1"/>
      <c r="BG48" s="1"/>
      <c r="BH48" s="2"/>
      <c r="BJ48" s="4"/>
      <c r="BK48" s="4"/>
      <c r="BL48" s="1"/>
      <c r="BM48" s="1"/>
      <c r="BN48" s="1"/>
      <c r="BO48" s="2"/>
      <c r="BQ48" s="4"/>
    </row>
    <row r="49" spans="1:69" ht="97.5" customHeight="1" x14ac:dyDescent="0.2">
      <c r="A49" s="110">
        <v>5191</v>
      </c>
      <c r="B49" s="111">
        <v>38</v>
      </c>
      <c r="C49" s="153" t="s">
        <v>3698</v>
      </c>
      <c r="D49" s="110" t="s">
        <v>3706</v>
      </c>
      <c r="E49" s="110" t="s">
        <v>2346</v>
      </c>
      <c r="F49" s="110" t="s">
        <v>3699</v>
      </c>
      <c r="G49" s="110" t="s">
        <v>3700</v>
      </c>
      <c r="H49" s="110" t="s">
        <v>3701</v>
      </c>
      <c r="I49" s="110" t="s">
        <v>583</v>
      </c>
      <c r="J49" s="110" t="s">
        <v>3702</v>
      </c>
      <c r="K49" s="110" t="s">
        <v>3703</v>
      </c>
      <c r="L49" s="110" t="s">
        <v>3388</v>
      </c>
      <c r="M49" s="113" t="s">
        <v>3704</v>
      </c>
      <c r="N49" s="112">
        <v>42832</v>
      </c>
      <c r="O49" s="115">
        <v>6679.19</v>
      </c>
      <c r="P49" s="110" t="s">
        <v>28</v>
      </c>
      <c r="Q49" s="110" t="s">
        <v>4100</v>
      </c>
      <c r="R49" s="2"/>
      <c r="T49" s="4"/>
      <c r="U49" s="4"/>
      <c r="V49" s="1"/>
      <c r="W49" s="1"/>
      <c r="X49" s="1"/>
      <c r="Y49" s="2"/>
      <c r="AA49" s="4"/>
      <c r="AB49" s="4"/>
      <c r="AC49" s="1"/>
      <c r="AD49" s="1"/>
      <c r="AE49" s="1"/>
      <c r="AF49" s="2"/>
      <c r="AH49" s="4"/>
      <c r="AI49" s="4"/>
      <c r="AJ49" s="1"/>
      <c r="AK49" s="1"/>
      <c r="AL49" s="1"/>
      <c r="AM49" s="2"/>
      <c r="AO49" s="4"/>
      <c r="AP49" s="4"/>
      <c r="AQ49" s="1"/>
      <c r="AR49" s="1"/>
      <c r="AS49" s="1"/>
      <c r="AT49" s="2"/>
      <c r="AV49" s="4"/>
      <c r="AW49" s="4"/>
      <c r="AX49" s="1"/>
      <c r="AY49" s="1"/>
      <c r="AZ49" s="1"/>
      <c r="BA49" s="2"/>
      <c r="BC49" s="4"/>
      <c r="BD49" s="4"/>
      <c r="BE49" s="1"/>
      <c r="BF49" s="1"/>
      <c r="BG49" s="1"/>
      <c r="BH49" s="2"/>
      <c r="BJ49" s="4"/>
      <c r="BK49" s="4"/>
      <c r="BL49" s="1"/>
      <c r="BM49" s="1"/>
      <c r="BN49" s="1"/>
      <c r="BO49" s="2"/>
      <c r="BQ49" s="4"/>
    </row>
    <row r="50" spans="1:69" s="79" customFormat="1" ht="57" x14ac:dyDescent="0.2">
      <c r="A50" s="110">
        <v>51101</v>
      </c>
      <c r="B50" s="111">
        <v>39</v>
      </c>
      <c r="C50" s="153" t="s">
        <v>4099</v>
      </c>
      <c r="D50" s="110" t="s">
        <v>4094</v>
      </c>
      <c r="E50" s="110"/>
      <c r="F50" s="110" t="s">
        <v>3540</v>
      </c>
      <c r="G50" s="110"/>
      <c r="H50" s="110"/>
      <c r="I50" s="110" t="s">
        <v>729</v>
      </c>
      <c r="J50" s="110"/>
      <c r="K50" s="110"/>
      <c r="L50" s="110" t="s">
        <v>4085</v>
      </c>
      <c r="M50" s="113" t="s">
        <v>4095</v>
      </c>
      <c r="N50" s="112">
        <v>43593</v>
      </c>
      <c r="O50" s="115">
        <v>3613.11</v>
      </c>
      <c r="P50" s="110" t="s">
        <v>28</v>
      </c>
      <c r="Q50" s="110" t="s">
        <v>4100</v>
      </c>
      <c r="R50" s="2"/>
      <c r="S50"/>
      <c r="T50" s="4"/>
      <c r="U50" s="4"/>
      <c r="V50" s="1"/>
      <c r="W50" s="1"/>
      <c r="X50" s="1"/>
      <c r="Y50" s="2"/>
      <c r="Z50"/>
      <c r="AA50" s="4"/>
      <c r="AB50" s="4"/>
      <c r="AC50" s="1"/>
      <c r="AD50" s="1"/>
      <c r="AE50" s="1"/>
      <c r="AF50" s="2"/>
      <c r="AG50"/>
      <c r="AH50" s="4"/>
      <c r="AI50" s="4"/>
      <c r="AJ50" s="1"/>
      <c r="AK50" s="1"/>
      <c r="AL50" s="1"/>
      <c r="AM50" s="2"/>
      <c r="AN50"/>
      <c r="AO50" s="4"/>
      <c r="AP50" s="4"/>
      <c r="AQ50" s="1"/>
      <c r="AR50" s="1"/>
      <c r="AS50" s="1"/>
      <c r="AT50" s="2"/>
      <c r="AU50"/>
      <c r="AV50" s="4"/>
      <c r="AW50" s="4"/>
      <c r="AX50" s="1"/>
      <c r="AY50" s="1"/>
      <c r="AZ50" s="1"/>
      <c r="BA50" s="2"/>
      <c r="BB50"/>
      <c r="BC50" s="4"/>
      <c r="BD50" s="4"/>
      <c r="BE50" s="1"/>
      <c r="BF50" s="1"/>
      <c r="BG50" s="1"/>
      <c r="BH50" s="2"/>
      <c r="BI50"/>
      <c r="BJ50" s="4"/>
      <c r="BK50" s="4"/>
      <c r="BL50" s="1"/>
      <c r="BM50" s="1"/>
      <c r="BN50" s="1"/>
      <c r="BO50" s="2"/>
      <c r="BP50"/>
      <c r="BQ50" s="4"/>
    </row>
    <row r="51" spans="1:69" s="79" customFormat="1" ht="57" x14ac:dyDescent="0.2">
      <c r="A51" s="110">
        <v>51101</v>
      </c>
      <c r="B51" s="111">
        <v>40</v>
      </c>
      <c r="C51" s="153" t="s">
        <v>4604</v>
      </c>
      <c r="D51" s="110" t="s">
        <v>4524</v>
      </c>
      <c r="E51" s="110" t="s">
        <v>2344</v>
      </c>
      <c r="F51" s="110" t="s">
        <v>515</v>
      </c>
      <c r="G51" s="110" t="s">
        <v>4525</v>
      </c>
      <c r="H51" s="110"/>
      <c r="I51" s="110" t="s">
        <v>92</v>
      </c>
      <c r="J51" s="110">
        <v>6243</v>
      </c>
      <c r="K51" s="110">
        <v>4064698533</v>
      </c>
      <c r="L51" s="110" t="s">
        <v>4521</v>
      </c>
      <c r="M51" s="113" t="s">
        <v>2012</v>
      </c>
      <c r="N51" s="112">
        <v>44195</v>
      </c>
      <c r="O51" s="115">
        <v>2053.1999999999998</v>
      </c>
      <c r="P51" s="110" t="s">
        <v>28</v>
      </c>
      <c r="Q51" s="110" t="s">
        <v>4100</v>
      </c>
      <c r="R51" s="2"/>
      <c r="S51"/>
      <c r="T51" s="4"/>
      <c r="U51" s="4"/>
      <c r="V51" s="1"/>
      <c r="W51" s="1"/>
      <c r="X51" s="1"/>
      <c r="Y51" s="2"/>
      <c r="Z51"/>
      <c r="AA51" s="4"/>
      <c r="AB51" s="4"/>
      <c r="AC51" s="1"/>
      <c r="AD51" s="1"/>
      <c r="AE51" s="1"/>
      <c r="AF51" s="2"/>
      <c r="AG51"/>
      <c r="AH51" s="4"/>
      <c r="AI51" s="4"/>
      <c r="AJ51" s="1"/>
      <c r="AK51" s="1"/>
      <c r="AL51" s="1"/>
      <c r="AM51" s="2"/>
      <c r="AN51"/>
      <c r="AO51" s="4"/>
      <c r="AP51" s="4"/>
      <c r="AQ51" s="1"/>
      <c r="AR51" s="1"/>
      <c r="AS51" s="1"/>
      <c r="AT51" s="2"/>
      <c r="AU51"/>
      <c r="AV51" s="4"/>
      <c r="AW51" s="4"/>
      <c r="AX51" s="1"/>
      <c r="AY51" s="1"/>
      <c r="AZ51" s="1"/>
      <c r="BA51" s="2"/>
      <c r="BB51"/>
      <c r="BC51" s="4"/>
      <c r="BD51" s="4"/>
      <c r="BE51" s="1"/>
      <c r="BF51" s="1"/>
      <c r="BG51" s="1"/>
      <c r="BH51" s="2"/>
      <c r="BI51"/>
      <c r="BJ51" s="4"/>
      <c r="BK51" s="4"/>
      <c r="BL51" s="1"/>
      <c r="BM51" s="1"/>
      <c r="BN51" s="1"/>
      <c r="BO51" s="2"/>
      <c r="BP51"/>
      <c r="BQ51" s="4"/>
    </row>
    <row r="52" spans="1:69" s="79" customFormat="1" ht="57" x14ac:dyDescent="0.2">
      <c r="A52" s="110">
        <v>51101</v>
      </c>
      <c r="B52" s="111">
        <v>41</v>
      </c>
      <c r="C52" s="153" t="s">
        <v>4603</v>
      </c>
      <c r="D52" s="110" t="s">
        <v>4524</v>
      </c>
      <c r="E52" s="110" t="s">
        <v>2344</v>
      </c>
      <c r="F52" s="110" t="s">
        <v>515</v>
      </c>
      <c r="G52" s="110" t="s">
        <v>4525</v>
      </c>
      <c r="H52" s="110"/>
      <c r="I52" s="110" t="s">
        <v>92</v>
      </c>
      <c r="J52" s="110">
        <v>6243</v>
      </c>
      <c r="K52" s="110">
        <v>4064698533</v>
      </c>
      <c r="L52" s="110" t="s">
        <v>4521</v>
      </c>
      <c r="M52" s="113" t="s">
        <v>2012</v>
      </c>
      <c r="N52" s="112">
        <v>44195</v>
      </c>
      <c r="O52" s="115">
        <v>2053.1999999999998</v>
      </c>
      <c r="P52" s="110" t="s">
        <v>28</v>
      </c>
      <c r="Q52" s="110" t="s">
        <v>4100</v>
      </c>
      <c r="R52" s="2"/>
      <c r="S52"/>
      <c r="T52" s="4"/>
      <c r="U52" s="4"/>
      <c r="V52" s="1"/>
      <c r="W52" s="1"/>
      <c r="X52" s="1"/>
      <c r="Y52" s="2"/>
      <c r="Z52"/>
      <c r="AA52" s="4"/>
      <c r="AB52" s="4"/>
      <c r="AC52" s="1"/>
      <c r="AD52" s="1"/>
      <c r="AE52" s="1"/>
      <c r="AF52" s="2"/>
      <c r="AG52"/>
      <c r="AH52" s="4"/>
      <c r="AI52" s="4"/>
      <c r="AJ52" s="1"/>
      <c r="AK52" s="1"/>
      <c r="AL52" s="1"/>
      <c r="AM52" s="2"/>
      <c r="AN52"/>
      <c r="AO52" s="4"/>
      <c r="AP52" s="4"/>
      <c r="AQ52" s="1"/>
      <c r="AR52" s="1"/>
      <c r="AS52" s="1"/>
      <c r="AT52" s="2"/>
      <c r="AU52"/>
      <c r="AV52" s="4"/>
      <c r="AW52" s="4"/>
      <c r="AX52" s="1"/>
      <c r="AY52" s="1"/>
      <c r="AZ52" s="1"/>
      <c r="BA52" s="2"/>
      <c r="BB52"/>
      <c r="BC52" s="4"/>
      <c r="BD52" s="4"/>
      <c r="BE52" s="1"/>
      <c r="BF52" s="1"/>
      <c r="BG52" s="1"/>
      <c r="BH52" s="2"/>
      <c r="BI52"/>
      <c r="BJ52" s="4"/>
      <c r="BK52" s="4"/>
      <c r="BL52" s="1"/>
      <c r="BM52" s="1"/>
      <c r="BN52" s="1"/>
      <c r="BO52" s="2"/>
      <c r="BP52"/>
      <c r="BQ52" s="4"/>
    </row>
    <row r="53" spans="1:69" ht="25.5" x14ac:dyDescent="0.2">
      <c r="A53" s="382" t="s">
        <v>5028</v>
      </c>
      <c r="B53" s="383"/>
      <c r="C53" s="383"/>
      <c r="D53" s="383"/>
      <c r="E53" s="383"/>
      <c r="F53" s="383"/>
      <c r="G53" s="383"/>
      <c r="H53" s="383"/>
      <c r="I53" s="383"/>
      <c r="J53" s="383"/>
      <c r="K53" s="383"/>
      <c r="L53" s="383"/>
      <c r="M53" s="383"/>
      <c r="N53" s="383"/>
      <c r="O53" s="383"/>
      <c r="P53" s="383"/>
      <c r="Q53" s="383"/>
      <c r="R53" s="2"/>
      <c r="T53" s="4"/>
      <c r="U53" s="4"/>
      <c r="V53" s="1"/>
      <c r="W53" s="1"/>
      <c r="X53" s="1"/>
      <c r="Y53" s="2"/>
      <c r="AA53" s="4"/>
      <c r="AB53" s="4"/>
      <c r="AC53" s="1"/>
      <c r="AD53" s="1"/>
      <c r="AE53" s="1"/>
      <c r="AF53" s="2"/>
      <c r="AH53" s="4"/>
      <c r="AI53" s="4"/>
      <c r="AJ53" s="1"/>
      <c r="AK53" s="1"/>
      <c r="AL53" s="1"/>
      <c r="AM53" s="2"/>
      <c r="AO53" s="4"/>
      <c r="AP53" s="4"/>
      <c r="AQ53" s="1"/>
      <c r="AR53" s="1"/>
      <c r="AS53" s="1"/>
      <c r="AT53" s="2"/>
      <c r="AV53" s="4"/>
      <c r="AW53" s="4"/>
      <c r="AX53" s="1"/>
      <c r="AY53" s="1"/>
      <c r="AZ53" s="1"/>
      <c r="BA53" s="2"/>
      <c r="BC53" s="4"/>
      <c r="BD53" s="4"/>
      <c r="BE53" s="1"/>
      <c r="BF53" s="1"/>
      <c r="BG53" s="1"/>
      <c r="BH53" s="2"/>
      <c r="BJ53" s="4"/>
      <c r="BK53" s="4"/>
      <c r="BL53" s="1"/>
      <c r="BM53" s="1"/>
      <c r="BN53" s="1"/>
      <c r="BO53" s="2"/>
      <c r="BQ53" s="4"/>
    </row>
    <row r="54" spans="1:69" ht="57" x14ac:dyDescent="0.2">
      <c r="A54" s="110">
        <v>5111</v>
      </c>
      <c r="B54" s="111">
        <v>42</v>
      </c>
      <c r="C54" s="153" t="s">
        <v>962</v>
      </c>
      <c r="D54" s="110" t="s">
        <v>397</v>
      </c>
      <c r="E54" s="110" t="s">
        <v>2345</v>
      </c>
      <c r="F54" s="110"/>
      <c r="G54" s="110"/>
      <c r="H54" s="110"/>
      <c r="I54" s="110" t="s">
        <v>659</v>
      </c>
      <c r="J54" s="110">
        <v>0</v>
      </c>
      <c r="K54" s="110">
        <v>0</v>
      </c>
      <c r="L54" s="110"/>
      <c r="M54" s="113"/>
      <c r="N54" s="112">
        <v>35795</v>
      </c>
      <c r="O54" s="115">
        <v>33.39</v>
      </c>
      <c r="P54" s="110" t="s">
        <v>363</v>
      </c>
      <c r="Q54" s="110" t="s">
        <v>5030</v>
      </c>
      <c r="R54" s="2"/>
      <c r="T54" s="4"/>
      <c r="U54" s="4"/>
      <c r="V54" s="1"/>
      <c r="W54" s="1"/>
      <c r="X54" s="1"/>
      <c r="Y54" s="2"/>
      <c r="AA54" s="4"/>
      <c r="AB54" s="4"/>
      <c r="AC54" s="1"/>
      <c r="AD54" s="1"/>
      <c r="AE54" s="1"/>
      <c r="AF54" s="2"/>
      <c r="AH54" s="4"/>
      <c r="AI54" s="4"/>
      <c r="AJ54" s="1"/>
      <c r="AK54" s="1"/>
      <c r="AL54" s="1"/>
      <c r="AM54" s="2"/>
      <c r="AO54" s="4"/>
      <c r="AP54" s="4"/>
      <c r="AQ54" s="1"/>
      <c r="AR54" s="1"/>
      <c r="AS54" s="1"/>
      <c r="AT54" s="2"/>
      <c r="AV54" s="4"/>
      <c r="AW54" s="4"/>
      <c r="AX54" s="1"/>
      <c r="AY54" s="1"/>
      <c r="AZ54" s="1"/>
      <c r="BA54" s="2"/>
      <c r="BC54" s="4"/>
      <c r="BD54" s="4"/>
      <c r="BE54" s="1"/>
      <c r="BF54" s="1"/>
      <c r="BG54" s="1"/>
      <c r="BH54" s="2"/>
      <c r="BJ54" s="4"/>
      <c r="BK54" s="4"/>
      <c r="BL54" s="1"/>
      <c r="BM54" s="1"/>
      <c r="BN54" s="1"/>
      <c r="BO54" s="2"/>
      <c r="BQ54" s="4"/>
    </row>
    <row r="55" spans="1:69" ht="57" x14ac:dyDescent="0.2">
      <c r="A55" s="110">
        <v>5111</v>
      </c>
      <c r="B55" s="111">
        <v>43</v>
      </c>
      <c r="C55" s="153" t="s">
        <v>940</v>
      </c>
      <c r="D55" s="110" t="s">
        <v>77</v>
      </c>
      <c r="E55" s="110" t="s">
        <v>2345</v>
      </c>
      <c r="F55" s="110"/>
      <c r="G55" s="110"/>
      <c r="H55" s="110"/>
      <c r="I55" s="110" t="s">
        <v>428</v>
      </c>
      <c r="J55" s="110">
        <v>0</v>
      </c>
      <c r="K55" s="110">
        <v>0</v>
      </c>
      <c r="L55" s="110"/>
      <c r="M55" s="113"/>
      <c r="N55" s="112">
        <v>35795</v>
      </c>
      <c r="O55" s="115">
        <v>1123</v>
      </c>
      <c r="P55" s="110" t="s">
        <v>363</v>
      </c>
      <c r="Q55" s="110" t="s">
        <v>5030</v>
      </c>
      <c r="R55" s="2"/>
      <c r="T55" s="4"/>
      <c r="U55" s="4"/>
      <c r="V55" s="1"/>
      <c r="W55" s="1"/>
      <c r="X55" s="1"/>
      <c r="Y55" s="2"/>
      <c r="AA55" s="4"/>
      <c r="AB55" s="4"/>
      <c r="AC55" s="1"/>
      <c r="AD55" s="1"/>
      <c r="AE55" s="1"/>
      <c r="AF55" s="2"/>
      <c r="AH55" s="4"/>
      <c r="AI55" s="4"/>
      <c r="AJ55" s="1"/>
      <c r="AK55" s="1"/>
      <c r="AL55" s="1"/>
      <c r="AM55" s="2"/>
      <c r="AO55" s="4"/>
      <c r="AP55" s="4"/>
      <c r="AQ55" s="1"/>
      <c r="AR55" s="1"/>
      <c r="AS55" s="1"/>
      <c r="AT55" s="2"/>
      <c r="AV55" s="4"/>
      <c r="AW55" s="4"/>
      <c r="AX55" s="1"/>
      <c r="AY55" s="1"/>
      <c r="AZ55" s="1"/>
      <c r="BA55" s="2"/>
      <c r="BC55" s="4"/>
      <c r="BD55" s="4"/>
      <c r="BE55" s="1"/>
      <c r="BF55" s="1"/>
      <c r="BG55" s="1"/>
      <c r="BH55" s="2"/>
      <c r="BJ55" s="4"/>
      <c r="BK55" s="4"/>
      <c r="BL55" s="1"/>
      <c r="BM55" s="1"/>
      <c r="BN55" s="1"/>
      <c r="BO55" s="2"/>
      <c r="BQ55" s="4"/>
    </row>
    <row r="56" spans="1:69" ht="57" x14ac:dyDescent="0.2">
      <c r="A56" s="110">
        <v>5111</v>
      </c>
      <c r="B56" s="111">
        <v>44</v>
      </c>
      <c r="C56" s="153" t="s">
        <v>1309</v>
      </c>
      <c r="D56" s="110" t="s">
        <v>612</v>
      </c>
      <c r="E56" s="110" t="s">
        <v>2344</v>
      </c>
      <c r="F56" s="110" t="s">
        <v>418</v>
      </c>
      <c r="G56" s="110" t="s">
        <v>86</v>
      </c>
      <c r="H56" s="110"/>
      <c r="I56" s="110" t="s">
        <v>428</v>
      </c>
      <c r="J56" s="110">
        <v>8134</v>
      </c>
      <c r="K56" s="110">
        <v>273</v>
      </c>
      <c r="L56" s="110"/>
      <c r="M56" s="113" t="s">
        <v>2206</v>
      </c>
      <c r="N56" s="112">
        <v>36467</v>
      </c>
      <c r="O56" s="115">
        <v>2311.5</v>
      </c>
      <c r="P56" s="110" t="s">
        <v>363</v>
      </c>
      <c r="Q56" s="110" t="s">
        <v>5030</v>
      </c>
      <c r="R56" s="2"/>
      <c r="T56" s="4"/>
      <c r="U56" s="4"/>
      <c r="V56" s="1"/>
      <c r="W56" s="1"/>
      <c r="X56" s="1"/>
      <c r="Y56" s="2"/>
      <c r="AA56" s="4"/>
      <c r="AB56" s="4"/>
      <c r="AC56" s="1"/>
      <c r="AD56" s="1"/>
      <c r="AE56" s="1"/>
      <c r="AF56" s="2"/>
      <c r="AH56" s="4"/>
      <c r="AI56" s="4"/>
      <c r="AJ56" s="1"/>
      <c r="AK56" s="1"/>
      <c r="AL56" s="1"/>
      <c r="AM56" s="2"/>
      <c r="AO56" s="4"/>
      <c r="AP56" s="4"/>
      <c r="AQ56" s="1"/>
      <c r="AR56" s="1"/>
      <c r="AS56" s="1"/>
      <c r="AT56" s="2"/>
      <c r="AV56" s="4"/>
      <c r="AW56" s="4"/>
      <c r="AX56" s="1"/>
      <c r="AY56" s="1"/>
      <c r="AZ56" s="1"/>
      <c r="BA56" s="2"/>
      <c r="BC56" s="4"/>
      <c r="BD56" s="4"/>
      <c r="BE56" s="1"/>
      <c r="BF56" s="1"/>
      <c r="BG56" s="1"/>
      <c r="BH56" s="2"/>
      <c r="BJ56" s="4"/>
      <c r="BK56" s="4"/>
      <c r="BL56" s="1"/>
      <c r="BM56" s="1"/>
      <c r="BN56" s="1"/>
      <c r="BO56" s="2"/>
      <c r="BQ56" s="4"/>
    </row>
    <row r="57" spans="1:69" ht="57" x14ac:dyDescent="0.2">
      <c r="A57" s="110">
        <v>5191</v>
      </c>
      <c r="B57" s="111">
        <v>45</v>
      </c>
      <c r="C57" s="153" t="s">
        <v>1313</v>
      </c>
      <c r="D57" s="110" t="s">
        <v>83</v>
      </c>
      <c r="E57" s="110" t="s">
        <v>2344</v>
      </c>
      <c r="F57" s="110" t="s">
        <v>410</v>
      </c>
      <c r="G57" s="110" t="s">
        <v>376</v>
      </c>
      <c r="H57" s="110">
        <v>7322332</v>
      </c>
      <c r="I57" s="110" t="s">
        <v>377</v>
      </c>
      <c r="J57" s="110">
        <v>9179</v>
      </c>
      <c r="K57" s="110">
        <v>341</v>
      </c>
      <c r="L57" s="110"/>
      <c r="M57" s="113" t="s">
        <v>2202</v>
      </c>
      <c r="N57" s="112">
        <v>36495</v>
      </c>
      <c r="O57" s="115">
        <v>4406.8</v>
      </c>
      <c r="P57" s="110" t="s">
        <v>363</v>
      </c>
      <c r="Q57" s="110" t="s">
        <v>5030</v>
      </c>
      <c r="R57" s="2"/>
      <c r="T57" s="4"/>
      <c r="U57" s="4"/>
      <c r="V57" s="1"/>
      <c r="W57" s="1"/>
      <c r="X57" s="1"/>
      <c r="Y57" s="2"/>
      <c r="AA57" s="4"/>
      <c r="AB57" s="4"/>
      <c r="AC57" s="1"/>
      <c r="AD57" s="1"/>
      <c r="AE57" s="1"/>
      <c r="AF57" s="2"/>
      <c r="AH57" s="4"/>
      <c r="AI57" s="4"/>
      <c r="AJ57" s="1"/>
      <c r="AK57" s="1"/>
      <c r="AL57" s="1"/>
      <c r="AM57" s="2"/>
      <c r="AO57" s="4"/>
      <c r="AP57" s="4"/>
      <c r="AQ57" s="1"/>
      <c r="AR57" s="1"/>
      <c r="AS57" s="1"/>
      <c r="AT57" s="2"/>
      <c r="AV57" s="4"/>
      <c r="AW57" s="4"/>
      <c r="AX57" s="1"/>
      <c r="AY57" s="1"/>
      <c r="AZ57" s="1"/>
      <c r="BA57" s="2"/>
      <c r="BC57" s="4"/>
      <c r="BD57" s="4"/>
      <c r="BE57" s="1"/>
      <c r="BF57" s="1"/>
      <c r="BG57" s="1"/>
      <c r="BH57" s="2"/>
      <c r="BJ57" s="4"/>
      <c r="BK57" s="4"/>
      <c r="BL57" s="1"/>
      <c r="BM57" s="1"/>
      <c r="BN57" s="1"/>
      <c r="BO57" s="2"/>
      <c r="BQ57" s="4"/>
    </row>
    <row r="58" spans="1:69" ht="75" customHeight="1" x14ac:dyDescent="0.2">
      <c r="A58" s="110">
        <v>5111</v>
      </c>
      <c r="B58" s="111">
        <v>46</v>
      </c>
      <c r="C58" s="153" t="s">
        <v>937</v>
      </c>
      <c r="D58" s="110" t="s">
        <v>323</v>
      </c>
      <c r="E58" s="110" t="s">
        <v>2346</v>
      </c>
      <c r="F58" s="110" t="s">
        <v>250</v>
      </c>
      <c r="G58" s="110">
        <v>1009</v>
      </c>
      <c r="H58" s="110"/>
      <c r="I58" s="110" t="s">
        <v>428</v>
      </c>
      <c r="J58" s="110">
        <v>2419</v>
      </c>
      <c r="K58" s="110">
        <v>8292</v>
      </c>
      <c r="L58" s="110" t="s">
        <v>139</v>
      </c>
      <c r="M58" s="113" t="s">
        <v>2168</v>
      </c>
      <c r="N58" s="112">
        <v>37378</v>
      </c>
      <c r="O58" s="115">
        <v>1891.75</v>
      </c>
      <c r="P58" s="110" t="s">
        <v>363</v>
      </c>
      <c r="Q58" s="110" t="s">
        <v>5030</v>
      </c>
      <c r="R58" s="2"/>
      <c r="T58" s="4"/>
      <c r="U58" s="4"/>
      <c r="V58" s="1"/>
      <c r="W58" s="1"/>
      <c r="X58" s="1"/>
      <c r="Y58" s="2"/>
      <c r="AA58" s="4"/>
      <c r="AB58" s="4"/>
      <c r="AC58" s="1"/>
      <c r="AD58" s="1"/>
      <c r="AE58" s="1"/>
      <c r="AF58" s="2"/>
      <c r="AH58" s="4"/>
      <c r="AI58" s="4"/>
      <c r="AJ58" s="1"/>
      <c r="AK58" s="1"/>
      <c r="AL58" s="1"/>
      <c r="AM58" s="2"/>
      <c r="AO58" s="4"/>
      <c r="AP58" s="4"/>
      <c r="AQ58" s="1"/>
      <c r="AR58" s="1"/>
      <c r="AS58" s="1"/>
      <c r="AT58" s="2"/>
      <c r="AV58" s="4"/>
      <c r="AW58" s="4"/>
      <c r="AX58" s="1"/>
      <c r="AY58" s="1"/>
      <c r="AZ58" s="1"/>
      <c r="BA58" s="2"/>
      <c r="BC58" s="4"/>
      <c r="BD58" s="4"/>
      <c r="BE58" s="1"/>
      <c r="BF58" s="1"/>
      <c r="BG58" s="1"/>
      <c r="BH58" s="2"/>
      <c r="BJ58" s="4"/>
      <c r="BK58" s="4"/>
      <c r="BL58" s="1"/>
      <c r="BM58" s="1"/>
      <c r="BN58" s="1"/>
      <c r="BO58" s="2"/>
      <c r="BQ58" s="4"/>
    </row>
    <row r="59" spans="1:69" ht="25.5" x14ac:dyDescent="0.2">
      <c r="A59" s="382" t="s">
        <v>5029</v>
      </c>
      <c r="B59" s="383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2"/>
      <c r="T59" s="4"/>
      <c r="U59" s="4"/>
      <c r="V59" s="1"/>
      <c r="W59" s="1"/>
      <c r="X59" s="1"/>
      <c r="Y59" s="2"/>
      <c r="AA59" s="4"/>
      <c r="AB59" s="4"/>
      <c r="AC59" s="1"/>
      <c r="AD59" s="1"/>
      <c r="AE59" s="1"/>
      <c r="AF59" s="2"/>
      <c r="AH59" s="4"/>
      <c r="AI59" s="4"/>
      <c r="AJ59" s="1"/>
      <c r="AK59" s="1"/>
      <c r="AL59" s="1"/>
      <c r="AM59" s="2"/>
      <c r="AO59" s="4"/>
      <c r="AP59" s="4"/>
      <c r="AQ59" s="1"/>
      <c r="AR59" s="1"/>
      <c r="AS59" s="1"/>
      <c r="AT59" s="2"/>
      <c r="AV59" s="4"/>
      <c r="AW59" s="4"/>
      <c r="AX59" s="1"/>
      <c r="AY59" s="1"/>
      <c r="AZ59" s="1"/>
      <c r="BA59" s="2"/>
      <c r="BC59" s="4"/>
      <c r="BD59" s="4"/>
      <c r="BE59" s="1"/>
      <c r="BF59" s="1"/>
      <c r="BG59" s="1"/>
      <c r="BH59" s="2"/>
      <c r="BJ59" s="4"/>
      <c r="BK59" s="4"/>
      <c r="BL59" s="1"/>
      <c r="BM59" s="1"/>
      <c r="BN59" s="1"/>
      <c r="BO59" s="2"/>
      <c r="BQ59" s="4"/>
    </row>
    <row r="60" spans="1:69" ht="90" customHeight="1" x14ac:dyDescent="0.2">
      <c r="A60" s="110">
        <v>5111</v>
      </c>
      <c r="B60" s="111">
        <v>47</v>
      </c>
      <c r="C60" s="153" t="s">
        <v>947</v>
      </c>
      <c r="D60" s="110" t="s">
        <v>458</v>
      </c>
      <c r="E60" s="110" t="s">
        <v>2345</v>
      </c>
      <c r="F60" s="110"/>
      <c r="G60" s="110"/>
      <c r="H60" s="110"/>
      <c r="I60" s="110" t="s">
        <v>187</v>
      </c>
      <c r="J60" s="110">
        <v>0</v>
      </c>
      <c r="K60" s="110">
        <v>0</v>
      </c>
      <c r="L60" s="110"/>
      <c r="M60" s="113"/>
      <c r="N60" s="112">
        <v>35795</v>
      </c>
      <c r="O60" s="115">
        <v>388</v>
      </c>
      <c r="P60" s="110" t="s">
        <v>363</v>
      </c>
      <c r="Q60" s="110" t="s">
        <v>5031</v>
      </c>
      <c r="R60" s="2"/>
      <c r="T60" s="4"/>
      <c r="U60" s="4"/>
      <c r="V60" s="1"/>
      <c r="W60" s="1"/>
      <c r="X60" s="1"/>
      <c r="Y60" s="2"/>
      <c r="AA60" s="4"/>
      <c r="AB60" s="4"/>
      <c r="AC60" s="1"/>
      <c r="AD60" s="1"/>
      <c r="AE60" s="1"/>
      <c r="AF60" s="2"/>
      <c r="AH60" s="4"/>
      <c r="AI60" s="4"/>
      <c r="AJ60" s="1"/>
      <c r="AK60" s="1"/>
      <c r="AL60" s="1"/>
      <c r="AM60" s="2"/>
      <c r="AO60" s="4"/>
      <c r="AP60" s="4"/>
      <c r="AQ60" s="1"/>
      <c r="AR60" s="1"/>
      <c r="AS60" s="1"/>
      <c r="AT60" s="2"/>
      <c r="AV60" s="4"/>
      <c r="AW60" s="4"/>
      <c r="AX60" s="1"/>
      <c r="AY60" s="1"/>
      <c r="AZ60" s="1"/>
      <c r="BA60" s="2"/>
      <c r="BC60" s="4"/>
      <c r="BD60" s="4"/>
      <c r="BE60" s="1"/>
      <c r="BF60" s="1"/>
      <c r="BG60" s="1"/>
      <c r="BH60" s="2"/>
      <c r="BJ60" s="4"/>
      <c r="BK60" s="4"/>
      <c r="BL60" s="1"/>
      <c r="BM60" s="1"/>
      <c r="BN60" s="1"/>
      <c r="BO60" s="2"/>
      <c r="BQ60" s="4"/>
    </row>
    <row r="61" spans="1:69" ht="71.25" x14ac:dyDescent="0.2">
      <c r="A61" s="110">
        <v>5111</v>
      </c>
      <c r="B61" s="111">
        <v>48</v>
      </c>
      <c r="C61" s="153" t="s">
        <v>949</v>
      </c>
      <c r="D61" s="110" t="s">
        <v>203</v>
      </c>
      <c r="E61" s="110" t="s">
        <v>2345</v>
      </c>
      <c r="F61" s="110"/>
      <c r="G61" s="110"/>
      <c r="H61" s="110"/>
      <c r="I61" s="110" t="s">
        <v>187</v>
      </c>
      <c r="J61" s="110">
        <v>0</v>
      </c>
      <c r="K61" s="110">
        <v>0</v>
      </c>
      <c r="L61" s="110" t="s">
        <v>308</v>
      </c>
      <c r="M61" s="113"/>
      <c r="N61" s="112">
        <v>35795</v>
      </c>
      <c r="O61" s="115">
        <v>590</v>
      </c>
      <c r="P61" s="110" t="s">
        <v>363</v>
      </c>
      <c r="Q61" s="110" t="s">
        <v>5031</v>
      </c>
      <c r="R61" s="2"/>
      <c r="T61" s="4"/>
      <c r="U61" s="4"/>
      <c r="V61" s="1"/>
      <c r="W61" s="1"/>
      <c r="X61" s="1"/>
      <c r="Y61" s="2"/>
      <c r="AA61" s="4"/>
      <c r="AB61" s="4"/>
      <c r="AC61" s="1"/>
      <c r="AD61" s="1"/>
      <c r="AE61" s="1"/>
      <c r="AF61" s="2"/>
      <c r="AH61" s="4"/>
      <c r="AI61" s="4"/>
      <c r="AJ61" s="1"/>
      <c r="AK61" s="1"/>
      <c r="AL61" s="1"/>
      <c r="AM61" s="2"/>
      <c r="AO61" s="4"/>
      <c r="AP61" s="4"/>
      <c r="AQ61" s="1"/>
      <c r="AR61" s="1"/>
      <c r="AS61" s="1"/>
      <c r="AT61" s="2"/>
      <c r="AV61" s="4"/>
      <c r="AW61" s="4"/>
      <c r="AX61" s="1"/>
      <c r="AY61" s="1"/>
      <c r="AZ61" s="1"/>
      <c r="BA61" s="2"/>
      <c r="BC61" s="4"/>
      <c r="BD61" s="4"/>
      <c r="BE61" s="1"/>
      <c r="BF61" s="1"/>
      <c r="BG61" s="1"/>
      <c r="BH61" s="2"/>
      <c r="BJ61" s="4"/>
      <c r="BK61" s="4"/>
      <c r="BL61" s="1"/>
      <c r="BM61" s="1"/>
      <c r="BN61" s="1"/>
      <c r="BO61" s="2"/>
      <c r="BQ61" s="4"/>
    </row>
    <row r="62" spans="1:69" ht="42.75" x14ac:dyDescent="0.2">
      <c r="A62" s="110">
        <v>5111</v>
      </c>
      <c r="B62" s="111">
        <v>49</v>
      </c>
      <c r="C62" s="153" t="s">
        <v>943</v>
      </c>
      <c r="D62" s="110" t="s">
        <v>577</v>
      </c>
      <c r="E62" s="110" t="s">
        <v>2346</v>
      </c>
      <c r="F62" s="110"/>
      <c r="G62" s="110"/>
      <c r="H62" s="110"/>
      <c r="I62" s="110" t="s">
        <v>428</v>
      </c>
      <c r="J62" s="110">
        <v>3244</v>
      </c>
      <c r="K62" s="110">
        <v>91</v>
      </c>
      <c r="L62" s="110"/>
      <c r="M62" s="113" t="s">
        <v>2327</v>
      </c>
      <c r="N62" s="112">
        <v>35919</v>
      </c>
      <c r="O62" s="115">
        <v>2748.5</v>
      </c>
      <c r="P62" s="110" t="s">
        <v>363</v>
      </c>
      <c r="Q62" s="110" t="s">
        <v>5031</v>
      </c>
      <c r="R62" s="2"/>
      <c r="T62" s="4"/>
      <c r="U62" s="4"/>
      <c r="V62" s="1"/>
      <c r="W62" s="1"/>
      <c r="X62" s="1"/>
      <c r="Y62" s="2"/>
      <c r="AA62" s="4"/>
      <c r="AB62" s="4"/>
      <c r="AC62" s="1"/>
      <c r="AD62" s="1"/>
      <c r="AE62" s="1"/>
      <c r="AF62" s="2"/>
      <c r="AH62" s="4"/>
      <c r="AI62" s="4"/>
      <c r="AJ62" s="1"/>
      <c r="AK62" s="1"/>
      <c r="AL62" s="1"/>
      <c r="AM62" s="2"/>
      <c r="AO62" s="4"/>
      <c r="AP62" s="4"/>
      <c r="AQ62" s="1"/>
      <c r="AR62" s="1"/>
      <c r="AS62" s="1"/>
      <c r="AT62" s="2"/>
      <c r="AV62" s="4"/>
      <c r="AW62" s="4"/>
      <c r="AX62" s="1"/>
      <c r="AY62" s="1"/>
      <c r="AZ62" s="1"/>
      <c r="BA62" s="2"/>
      <c r="BC62" s="4"/>
      <c r="BD62" s="4"/>
      <c r="BE62" s="1"/>
      <c r="BF62" s="1"/>
      <c r="BG62" s="1"/>
      <c r="BH62" s="2"/>
      <c r="BJ62" s="4"/>
      <c r="BK62" s="4"/>
      <c r="BL62" s="1"/>
      <c r="BM62" s="1"/>
      <c r="BN62" s="1"/>
      <c r="BO62" s="2"/>
      <c r="BQ62" s="4"/>
    </row>
    <row r="63" spans="1:69" ht="25.5" x14ac:dyDescent="0.2">
      <c r="A63" s="382" t="s">
        <v>5032</v>
      </c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2"/>
      <c r="T63" s="4"/>
      <c r="U63" s="4"/>
      <c r="V63" s="1"/>
      <c r="W63" s="1"/>
      <c r="X63" s="1"/>
      <c r="Y63" s="2"/>
      <c r="AA63" s="4"/>
      <c r="AB63" s="4"/>
      <c r="AC63" s="1"/>
      <c r="AD63" s="1"/>
      <c r="AE63" s="1"/>
      <c r="AF63" s="2"/>
      <c r="AH63" s="4"/>
      <c r="AI63" s="4"/>
      <c r="AJ63" s="1"/>
      <c r="AK63" s="1"/>
      <c r="AL63" s="1"/>
      <c r="AM63" s="2"/>
      <c r="AO63" s="4"/>
      <c r="AP63" s="4"/>
      <c r="AQ63" s="1"/>
      <c r="AR63" s="1"/>
      <c r="AS63" s="1"/>
      <c r="AT63" s="2"/>
      <c r="AV63" s="4"/>
      <c r="AW63" s="4"/>
      <c r="AX63" s="1"/>
      <c r="AY63" s="1"/>
      <c r="AZ63" s="1"/>
      <c r="BA63" s="2"/>
      <c r="BC63" s="4"/>
      <c r="BD63" s="4"/>
      <c r="BE63" s="1"/>
      <c r="BF63" s="1"/>
      <c r="BG63" s="1"/>
      <c r="BH63" s="2"/>
      <c r="BJ63" s="4"/>
      <c r="BK63" s="4"/>
      <c r="BL63" s="1"/>
      <c r="BM63" s="1"/>
      <c r="BN63" s="1"/>
      <c r="BO63" s="2"/>
      <c r="BQ63" s="4"/>
    </row>
    <row r="64" spans="1:69" ht="75" customHeight="1" x14ac:dyDescent="0.2">
      <c r="A64" s="110">
        <v>5111</v>
      </c>
      <c r="B64" s="111">
        <v>50</v>
      </c>
      <c r="C64" s="153" t="s">
        <v>934</v>
      </c>
      <c r="D64" s="110" t="s">
        <v>5</v>
      </c>
      <c r="E64" s="110" t="s">
        <v>2345</v>
      </c>
      <c r="F64" s="110"/>
      <c r="G64" s="110"/>
      <c r="H64" s="110"/>
      <c r="I64" s="110" t="s">
        <v>428</v>
      </c>
      <c r="J64" s="110">
        <v>0</v>
      </c>
      <c r="K64" s="110">
        <v>0</v>
      </c>
      <c r="L64" s="110"/>
      <c r="M64" s="113"/>
      <c r="N64" s="112">
        <v>35795</v>
      </c>
      <c r="O64" s="115">
        <v>405.25</v>
      </c>
      <c r="P64" s="110" t="s">
        <v>363</v>
      </c>
      <c r="Q64" s="110" t="s">
        <v>3883</v>
      </c>
      <c r="R64" s="2"/>
      <c r="T64" s="4"/>
      <c r="U64" s="4"/>
      <c r="V64" s="1"/>
      <c r="W64" s="1"/>
      <c r="X64" s="1"/>
      <c r="Y64" s="2"/>
      <c r="AA64" s="4"/>
      <c r="AB64" s="4"/>
      <c r="AC64" s="1"/>
      <c r="AD64" s="1"/>
      <c r="AE64" s="1"/>
      <c r="AF64" s="2"/>
      <c r="AH64" s="4"/>
      <c r="AI64" s="4"/>
      <c r="AJ64" s="1"/>
      <c r="AK64" s="1"/>
      <c r="AL64" s="1"/>
      <c r="AM64" s="2"/>
      <c r="AO64" s="4"/>
      <c r="AP64" s="4"/>
      <c r="AQ64" s="1"/>
      <c r="AR64" s="1"/>
      <c r="AS64" s="1"/>
      <c r="AT64" s="2"/>
      <c r="AV64" s="4"/>
      <c r="AW64" s="4"/>
      <c r="AX64" s="1"/>
      <c r="AY64" s="1"/>
      <c r="AZ64" s="1"/>
      <c r="BA64" s="2"/>
      <c r="BC64" s="4"/>
      <c r="BD64" s="4"/>
      <c r="BE64" s="1"/>
      <c r="BF64" s="1"/>
      <c r="BG64" s="1"/>
      <c r="BH64" s="2"/>
      <c r="BJ64" s="4"/>
      <c r="BK64" s="4"/>
      <c r="BL64" s="1"/>
      <c r="BM64" s="1"/>
      <c r="BN64" s="1"/>
      <c r="BO64" s="2"/>
      <c r="BQ64" s="4"/>
    </row>
    <row r="65" spans="1:69" ht="102" customHeight="1" x14ac:dyDescent="0.2">
      <c r="A65" s="110">
        <v>5111</v>
      </c>
      <c r="B65" s="111">
        <v>51</v>
      </c>
      <c r="C65" s="153" t="s">
        <v>948</v>
      </c>
      <c r="D65" s="110" t="s">
        <v>458</v>
      </c>
      <c r="E65" s="110" t="s">
        <v>2345</v>
      </c>
      <c r="F65" s="110"/>
      <c r="G65" s="110"/>
      <c r="H65" s="110"/>
      <c r="I65" s="110" t="s">
        <v>428</v>
      </c>
      <c r="J65" s="110">
        <v>0</v>
      </c>
      <c r="K65" s="110">
        <v>0</v>
      </c>
      <c r="L65" s="110"/>
      <c r="M65" s="113"/>
      <c r="N65" s="112">
        <v>35795</v>
      </c>
      <c r="O65" s="115">
        <v>388</v>
      </c>
      <c r="P65" s="110" t="s">
        <v>363</v>
      </c>
      <c r="Q65" s="110" t="s">
        <v>3883</v>
      </c>
      <c r="R65" s="2"/>
      <c r="T65" s="4"/>
      <c r="U65" s="4"/>
      <c r="V65" s="1"/>
      <c r="W65" s="1"/>
      <c r="X65" s="1"/>
      <c r="Y65" s="2"/>
      <c r="AA65" s="4"/>
      <c r="AB65" s="4"/>
      <c r="AC65" s="1"/>
      <c r="AD65" s="1"/>
      <c r="AE65" s="1"/>
      <c r="AF65" s="2"/>
      <c r="AH65" s="4"/>
      <c r="AI65" s="4"/>
      <c r="AJ65" s="1"/>
      <c r="AK65" s="1"/>
      <c r="AL65" s="1"/>
      <c r="AM65" s="2"/>
      <c r="AO65" s="4"/>
      <c r="AP65" s="4"/>
      <c r="AQ65" s="1"/>
      <c r="AR65" s="1"/>
      <c r="AS65" s="1"/>
      <c r="AT65" s="2"/>
      <c r="AV65" s="4"/>
      <c r="AW65" s="4"/>
      <c r="AX65" s="1"/>
      <c r="AY65" s="1"/>
      <c r="AZ65" s="1"/>
      <c r="BA65" s="2"/>
      <c r="BC65" s="4"/>
      <c r="BD65" s="4"/>
      <c r="BE65" s="1"/>
      <c r="BF65" s="1"/>
      <c r="BG65" s="1"/>
      <c r="BH65" s="2"/>
      <c r="BJ65" s="4"/>
      <c r="BK65" s="4"/>
      <c r="BL65" s="1"/>
      <c r="BM65" s="1"/>
      <c r="BN65" s="1"/>
      <c r="BO65" s="2"/>
      <c r="BQ65" s="4"/>
    </row>
    <row r="66" spans="1:69" ht="98.25" customHeight="1" x14ac:dyDescent="0.2">
      <c r="A66" s="110">
        <v>5111</v>
      </c>
      <c r="B66" s="111">
        <v>52</v>
      </c>
      <c r="C66" s="153" t="s">
        <v>953</v>
      </c>
      <c r="D66" s="110" t="s">
        <v>588</v>
      </c>
      <c r="E66" s="110" t="s">
        <v>2345</v>
      </c>
      <c r="F66" s="110"/>
      <c r="G66" s="110"/>
      <c r="H66" s="110"/>
      <c r="I66" s="110" t="s">
        <v>428</v>
      </c>
      <c r="J66" s="110">
        <v>0</v>
      </c>
      <c r="K66" s="110">
        <v>0</v>
      </c>
      <c r="L66" s="110"/>
      <c r="M66" s="113"/>
      <c r="N66" s="112">
        <v>35795</v>
      </c>
      <c r="O66" s="115">
        <v>445</v>
      </c>
      <c r="P66" s="110" t="s">
        <v>363</v>
      </c>
      <c r="Q66" s="110" t="s">
        <v>3883</v>
      </c>
      <c r="R66" s="2"/>
      <c r="T66" s="4"/>
      <c r="U66" s="4"/>
      <c r="V66" s="1"/>
      <c r="W66" s="1"/>
      <c r="X66" s="1"/>
      <c r="Y66" s="2"/>
      <c r="AA66" s="4"/>
      <c r="AB66" s="4"/>
      <c r="AC66" s="1"/>
      <c r="AD66" s="1"/>
      <c r="AE66" s="1"/>
      <c r="AF66" s="2"/>
      <c r="AH66" s="4"/>
      <c r="AI66" s="4"/>
      <c r="AJ66" s="1"/>
      <c r="AK66" s="1"/>
      <c r="AL66" s="1"/>
      <c r="AM66" s="2"/>
      <c r="AO66" s="4"/>
      <c r="AP66" s="4"/>
      <c r="AQ66" s="1"/>
      <c r="AR66" s="1"/>
      <c r="AS66" s="1"/>
      <c r="AT66" s="2"/>
      <c r="AV66" s="4"/>
      <c r="AW66" s="4"/>
      <c r="AX66" s="1"/>
      <c r="AY66" s="1"/>
      <c r="AZ66" s="1"/>
      <c r="BA66" s="2"/>
      <c r="BC66" s="4"/>
      <c r="BD66" s="4"/>
      <c r="BE66" s="1"/>
      <c r="BF66" s="1"/>
      <c r="BG66" s="1"/>
      <c r="BH66" s="2"/>
      <c r="BJ66" s="4"/>
      <c r="BK66" s="4"/>
      <c r="BL66" s="1"/>
      <c r="BM66" s="1"/>
      <c r="BN66" s="1"/>
      <c r="BO66" s="2"/>
      <c r="BQ66" s="4"/>
    </row>
    <row r="67" spans="1:69" ht="136.5" customHeight="1" x14ac:dyDescent="0.2">
      <c r="A67" s="110">
        <v>5111</v>
      </c>
      <c r="B67" s="111">
        <v>53</v>
      </c>
      <c r="C67" s="153" t="s">
        <v>954</v>
      </c>
      <c r="D67" s="110" t="s">
        <v>259</v>
      </c>
      <c r="E67" s="110" t="s">
        <v>2345</v>
      </c>
      <c r="F67" s="110"/>
      <c r="G67" s="110"/>
      <c r="H67" s="110"/>
      <c r="I67" s="110" t="s">
        <v>428</v>
      </c>
      <c r="J67" s="110">
        <v>0</v>
      </c>
      <c r="K67" s="110">
        <v>0</v>
      </c>
      <c r="L67" s="110" t="s">
        <v>308</v>
      </c>
      <c r="M67" s="113"/>
      <c r="N67" s="112">
        <v>35795</v>
      </c>
      <c r="O67" s="115">
        <v>678</v>
      </c>
      <c r="P67" s="110" t="s">
        <v>363</v>
      </c>
      <c r="Q67" s="110" t="s">
        <v>3883</v>
      </c>
      <c r="R67" s="2"/>
      <c r="T67" s="4"/>
      <c r="U67" s="4"/>
      <c r="V67" s="1"/>
      <c r="W67" s="1"/>
      <c r="X67" s="1"/>
      <c r="Y67" s="2"/>
      <c r="AA67" s="4"/>
      <c r="AB67" s="4"/>
      <c r="AC67" s="1"/>
      <c r="AD67" s="1"/>
      <c r="AE67" s="1"/>
      <c r="AF67" s="2"/>
      <c r="AH67" s="4"/>
      <c r="AI67" s="4"/>
      <c r="AJ67" s="1"/>
      <c r="AK67" s="1"/>
      <c r="AL67" s="1"/>
      <c r="AM67" s="2"/>
      <c r="AO67" s="4"/>
      <c r="AP67" s="4"/>
      <c r="AQ67" s="1"/>
      <c r="AR67" s="1"/>
      <c r="AS67" s="1"/>
      <c r="AT67" s="2"/>
      <c r="AV67" s="4"/>
      <c r="AW67" s="4"/>
      <c r="AX67" s="1"/>
      <c r="AY67" s="1"/>
      <c r="AZ67" s="1"/>
      <c r="BA67" s="2"/>
      <c r="BC67" s="4"/>
      <c r="BD67" s="4"/>
      <c r="BE67" s="1"/>
      <c r="BF67" s="1"/>
      <c r="BG67" s="1"/>
      <c r="BH67" s="2"/>
      <c r="BJ67" s="4"/>
      <c r="BK67" s="4"/>
      <c r="BL67" s="1"/>
      <c r="BM67" s="1"/>
      <c r="BN67" s="1"/>
      <c r="BO67" s="2"/>
      <c r="BQ67" s="4"/>
    </row>
    <row r="68" spans="1:69" ht="99.75" customHeight="1" x14ac:dyDescent="0.2">
      <c r="A68" s="110">
        <v>5111</v>
      </c>
      <c r="B68" s="111">
        <v>54</v>
      </c>
      <c r="C68" s="153" t="s">
        <v>945</v>
      </c>
      <c r="D68" s="110" t="s">
        <v>126</v>
      </c>
      <c r="E68" s="110" t="s">
        <v>2345</v>
      </c>
      <c r="F68" s="110"/>
      <c r="G68" s="110"/>
      <c r="H68" s="110"/>
      <c r="I68" s="110" t="s">
        <v>428</v>
      </c>
      <c r="J68" s="110">
        <v>0</v>
      </c>
      <c r="K68" s="110">
        <v>0</v>
      </c>
      <c r="L68" s="110"/>
      <c r="M68" s="113"/>
      <c r="N68" s="112">
        <v>35795</v>
      </c>
      <c r="O68" s="115">
        <v>846</v>
      </c>
      <c r="P68" s="110" t="s">
        <v>363</v>
      </c>
      <c r="Q68" s="110" t="s">
        <v>3883</v>
      </c>
      <c r="R68" s="2"/>
      <c r="T68" s="4"/>
      <c r="U68" s="4"/>
      <c r="V68" s="1"/>
      <c r="W68" s="1"/>
      <c r="X68" s="1"/>
      <c r="Y68" s="2"/>
      <c r="AA68" s="4"/>
      <c r="AB68" s="4"/>
      <c r="AC68" s="1"/>
      <c r="AD68" s="1"/>
      <c r="AE68" s="1"/>
      <c r="AF68" s="2"/>
      <c r="AH68" s="4"/>
      <c r="AI68" s="4"/>
      <c r="AJ68" s="1"/>
      <c r="AK68" s="1"/>
      <c r="AL68" s="1"/>
      <c r="AM68" s="2"/>
      <c r="AO68" s="4"/>
      <c r="AP68" s="4"/>
      <c r="AQ68" s="1"/>
      <c r="AR68" s="1"/>
      <c r="AS68" s="1"/>
      <c r="AT68" s="2"/>
      <c r="AV68" s="4"/>
      <c r="AW68" s="4"/>
      <c r="AX68" s="1"/>
      <c r="AY68" s="1"/>
      <c r="AZ68" s="1"/>
      <c r="BA68" s="2"/>
      <c r="BC68" s="4"/>
      <c r="BD68" s="4"/>
      <c r="BE68" s="1"/>
      <c r="BF68" s="1"/>
      <c r="BG68" s="1"/>
      <c r="BH68" s="2"/>
      <c r="BJ68" s="4"/>
      <c r="BK68" s="4"/>
      <c r="BL68" s="1"/>
      <c r="BM68" s="1"/>
      <c r="BN68" s="1"/>
      <c r="BO68" s="2"/>
      <c r="BQ68" s="4"/>
    </row>
    <row r="69" spans="1:69" ht="92.25" customHeight="1" x14ac:dyDescent="0.2">
      <c r="A69" s="110">
        <v>5111</v>
      </c>
      <c r="B69" s="111">
        <v>55</v>
      </c>
      <c r="C69" s="153" t="s">
        <v>955</v>
      </c>
      <c r="D69" s="110" t="s">
        <v>510</v>
      </c>
      <c r="E69" s="110" t="s">
        <v>2346</v>
      </c>
      <c r="F69" s="110"/>
      <c r="G69" s="110"/>
      <c r="H69" s="110"/>
      <c r="I69" s="110" t="s">
        <v>400</v>
      </c>
      <c r="J69" s="110">
        <v>1886</v>
      </c>
      <c r="K69" s="110">
        <v>64</v>
      </c>
      <c r="L69" s="110"/>
      <c r="M69" s="113" t="s">
        <v>2225</v>
      </c>
      <c r="N69" s="112">
        <v>35886</v>
      </c>
      <c r="O69" s="115">
        <v>750</v>
      </c>
      <c r="P69" s="110" t="s">
        <v>363</v>
      </c>
      <c r="Q69" s="110" t="s">
        <v>3883</v>
      </c>
      <c r="R69" s="2"/>
      <c r="T69" s="4"/>
      <c r="U69" s="4"/>
      <c r="V69" s="1"/>
      <c r="W69" s="1"/>
      <c r="X69" s="1"/>
      <c r="Y69" s="2"/>
      <c r="AA69" s="4"/>
      <c r="AB69" s="4"/>
      <c r="AC69" s="1"/>
      <c r="AD69" s="1"/>
      <c r="AE69" s="1"/>
      <c r="AF69" s="2"/>
      <c r="AH69" s="4"/>
      <c r="AI69" s="4"/>
      <c r="AJ69" s="1"/>
      <c r="AK69" s="1"/>
      <c r="AL69" s="1"/>
      <c r="AM69" s="2"/>
      <c r="AO69" s="4"/>
      <c r="AP69" s="4"/>
      <c r="AQ69" s="1"/>
      <c r="AR69" s="1"/>
      <c r="AS69" s="1"/>
      <c r="AT69" s="2"/>
      <c r="AV69" s="4"/>
      <c r="AW69" s="4"/>
      <c r="AX69" s="1"/>
      <c r="AY69" s="1"/>
      <c r="AZ69" s="1"/>
      <c r="BA69" s="2"/>
      <c r="BC69" s="4"/>
      <c r="BD69" s="4"/>
      <c r="BE69" s="1"/>
      <c r="BF69" s="1"/>
      <c r="BG69" s="1"/>
      <c r="BH69" s="2"/>
      <c r="BJ69" s="4"/>
      <c r="BK69" s="4"/>
      <c r="BL69" s="1"/>
      <c r="BM69" s="1"/>
      <c r="BN69" s="1"/>
      <c r="BO69" s="2"/>
      <c r="BQ69" s="4"/>
    </row>
    <row r="70" spans="1:69" ht="75" customHeight="1" x14ac:dyDescent="0.2">
      <c r="A70" s="110">
        <v>5111</v>
      </c>
      <c r="B70" s="111">
        <v>56</v>
      </c>
      <c r="C70" s="153" t="s">
        <v>1829</v>
      </c>
      <c r="D70" s="110" t="s">
        <v>873</v>
      </c>
      <c r="E70" s="110" t="s">
        <v>2347</v>
      </c>
      <c r="F70" s="110"/>
      <c r="G70" s="110"/>
      <c r="H70" s="110"/>
      <c r="I70" s="110" t="s">
        <v>92</v>
      </c>
      <c r="J70" s="110">
        <v>5625</v>
      </c>
      <c r="K70" s="110">
        <v>103</v>
      </c>
      <c r="L70" s="110" t="s">
        <v>872</v>
      </c>
      <c r="M70" s="113" t="s">
        <v>2324</v>
      </c>
      <c r="N70" s="112">
        <v>40828</v>
      </c>
      <c r="O70" s="115">
        <v>5243.2</v>
      </c>
      <c r="P70" s="110" t="s">
        <v>242</v>
      </c>
      <c r="Q70" s="110" t="s">
        <v>3883</v>
      </c>
      <c r="R70" s="2"/>
      <c r="T70" s="4"/>
      <c r="U70" s="4"/>
      <c r="V70" s="1"/>
      <c r="W70" s="1"/>
      <c r="X70" s="1"/>
      <c r="Y70" s="2"/>
      <c r="AA70" s="4"/>
      <c r="AB70" s="4"/>
      <c r="AC70" s="1"/>
      <c r="AD70" s="1"/>
      <c r="AE70" s="1"/>
      <c r="AF70" s="2"/>
      <c r="AH70" s="4"/>
      <c r="AI70" s="4"/>
      <c r="AJ70" s="1"/>
      <c r="AK70" s="1"/>
      <c r="AL70" s="1"/>
      <c r="AM70" s="2"/>
      <c r="AO70" s="4"/>
      <c r="AP70" s="4"/>
      <c r="AQ70" s="1"/>
      <c r="AR70" s="1"/>
      <c r="AS70" s="1"/>
      <c r="AT70" s="2"/>
      <c r="AV70" s="4"/>
      <c r="AW70" s="4"/>
      <c r="AX70" s="1"/>
      <c r="AY70" s="1"/>
      <c r="AZ70" s="1"/>
      <c r="BA70" s="2"/>
      <c r="BC70" s="4"/>
      <c r="BD70" s="4"/>
      <c r="BE70" s="1"/>
      <c r="BF70" s="1"/>
      <c r="BG70" s="1"/>
      <c r="BH70" s="2"/>
      <c r="BJ70" s="4"/>
      <c r="BK70" s="4"/>
      <c r="BL70" s="1"/>
      <c r="BM70" s="1"/>
      <c r="BN70" s="1"/>
      <c r="BO70" s="2"/>
      <c r="BQ70" s="4"/>
    </row>
    <row r="71" spans="1:69" s="79" customFormat="1" ht="56.25" customHeight="1" x14ac:dyDescent="0.2">
      <c r="A71" s="110">
        <v>51501</v>
      </c>
      <c r="B71" s="111">
        <v>57</v>
      </c>
      <c r="C71" s="153" t="s">
        <v>3881</v>
      </c>
      <c r="D71" s="110" t="s">
        <v>3877</v>
      </c>
      <c r="E71" s="110" t="s">
        <v>2345</v>
      </c>
      <c r="F71" s="110" t="s">
        <v>3776</v>
      </c>
      <c r="G71" s="110" t="s">
        <v>3779</v>
      </c>
      <c r="H71" s="110" t="s">
        <v>3882</v>
      </c>
      <c r="I71" s="110" t="s">
        <v>92</v>
      </c>
      <c r="J71" s="110">
        <v>3636</v>
      </c>
      <c r="K71" s="110"/>
      <c r="L71" s="110" t="s">
        <v>3874</v>
      </c>
      <c r="M71" s="113" t="s">
        <v>2066</v>
      </c>
      <c r="N71" s="112">
        <v>43418</v>
      </c>
      <c r="O71" s="115">
        <v>8700</v>
      </c>
      <c r="P71" s="110" t="s">
        <v>28</v>
      </c>
      <c r="Q71" s="110" t="s">
        <v>3883</v>
      </c>
      <c r="R71" s="2"/>
      <c r="S71"/>
      <c r="T71" s="4"/>
      <c r="U71" s="4"/>
      <c r="V71" s="1"/>
      <c r="W71" s="1"/>
      <c r="X71" s="1"/>
      <c r="Y71" s="2"/>
      <c r="Z71"/>
      <c r="AA71" s="4"/>
      <c r="AB71" s="4"/>
      <c r="AC71" s="1"/>
      <c r="AD71" s="1"/>
      <c r="AE71" s="1"/>
      <c r="AF71" s="2"/>
      <c r="AG71"/>
      <c r="AH71" s="4"/>
      <c r="AI71" s="4"/>
      <c r="AJ71" s="1"/>
      <c r="AK71" s="1"/>
      <c r="AL71" s="1"/>
      <c r="AM71" s="2"/>
      <c r="AN71"/>
      <c r="AO71" s="4"/>
      <c r="AP71" s="4"/>
      <c r="AQ71" s="1"/>
      <c r="AR71" s="1"/>
      <c r="AS71" s="1"/>
      <c r="AT71" s="2"/>
      <c r="AU71"/>
      <c r="AV71" s="4"/>
      <c r="AW71" s="4"/>
      <c r="AX71" s="1"/>
      <c r="AY71" s="1"/>
      <c r="AZ71" s="1"/>
      <c r="BA71" s="2"/>
      <c r="BB71"/>
      <c r="BC71" s="4"/>
      <c r="BD71" s="4"/>
      <c r="BE71" s="1"/>
      <c r="BF71" s="1"/>
      <c r="BG71" s="1"/>
      <c r="BH71" s="2"/>
      <c r="BI71"/>
      <c r="BJ71" s="4"/>
      <c r="BK71" s="4"/>
      <c r="BL71" s="1"/>
      <c r="BM71" s="1"/>
      <c r="BN71" s="1"/>
      <c r="BO71" s="2"/>
      <c r="BP71"/>
      <c r="BQ71" s="4"/>
    </row>
    <row r="72" spans="1:69" s="79" customFormat="1" ht="71.25" x14ac:dyDescent="0.2">
      <c r="A72" s="110">
        <v>51101</v>
      </c>
      <c r="B72" s="111">
        <v>58</v>
      </c>
      <c r="C72" s="153" t="s">
        <v>4605</v>
      </c>
      <c r="D72" s="110" t="s">
        <v>4524</v>
      </c>
      <c r="E72" s="110" t="s">
        <v>2344</v>
      </c>
      <c r="F72" s="110" t="s">
        <v>515</v>
      </c>
      <c r="G72" s="110" t="s">
        <v>4525</v>
      </c>
      <c r="H72" s="110"/>
      <c r="I72" s="110" t="s">
        <v>197</v>
      </c>
      <c r="J72" s="110">
        <v>6243</v>
      </c>
      <c r="K72" s="110">
        <v>4064698533</v>
      </c>
      <c r="L72" s="110" t="s">
        <v>4521</v>
      </c>
      <c r="M72" s="113" t="s">
        <v>2012</v>
      </c>
      <c r="N72" s="112">
        <v>44195</v>
      </c>
      <c r="O72" s="115">
        <v>2053.1999999999998</v>
      </c>
      <c r="P72" s="110" t="s">
        <v>28</v>
      </c>
      <c r="Q72" s="110" t="s">
        <v>3883</v>
      </c>
      <c r="R72" s="2"/>
      <c r="S72"/>
      <c r="T72" s="4"/>
      <c r="U72" s="4"/>
      <c r="V72" s="1"/>
      <c r="W72" s="1"/>
      <c r="X72" s="1"/>
      <c r="Y72" s="2"/>
      <c r="Z72"/>
      <c r="AA72" s="4"/>
      <c r="AB72" s="4"/>
      <c r="AC72" s="1"/>
      <c r="AD72" s="1"/>
      <c r="AE72" s="1"/>
      <c r="AF72" s="2"/>
      <c r="AG72"/>
      <c r="AH72" s="4"/>
      <c r="AI72" s="4"/>
      <c r="AJ72" s="1"/>
      <c r="AK72" s="1"/>
      <c r="AL72" s="1"/>
      <c r="AM72" s="2"/>
      <c r="AN72"/>
      <c r="AO72" s="4"/>
      <c r="AP72" s="4"/>
      <c r="AQ72" s="1"/>
      <c r="AR72" s="1"/>
      <c r="AS72" s="1"/>
      <c r="AT72" s="2"/>
      <c r="AU72"/>
      <c r="AV72" s="4"/>
      <c r="AW72" s="4"/>
      <c r="AX72" s="1"/>
      <c r="AY72" s="1"/>
      <c r="AZ72" s="1"/>
      <c r="BA72" s="2"/>
      <c r="BB72"/>
      <c r="BC72" s="4"/>
      <c r="BD72" s="4"/>
      <c r="BE72" s="1"/>
      <c r="BF72" s="1"/>
      <c r="BG72" s="1"/>
      <c r="BH72" s="2"/>
      <c r="BI72"/>
      <c r="BJ72" s="4"/>
      <c r="BK72" s="4"/>
      <c r="BL72" s="1"/>
      <c r="BM72" s="1"/>
      <c r="BN72" s="1"/>
      <c r="BO72" s="2"/>
      <c r="BP72"/>
      <c r="BQ72" s="4"/>
    </row>
    <row r="73" spans="1:69" s="79" customFormat="1" ht="71.25" x14ac:dyDescent="0.2">
      <c r="A73" s="110">
        <v>51901</v>
      </c>
      <c r="B73" s="111">
        <v>59</v>
      </c>
      <c r="C73" s="153" t="s">
        <v>4503</v>
      </c>
      <c r="D73" s="110" t="s">
        <v>4491</v>
      </c>
      <c r="E73" s="110" t="s">
        <v>3958</v>
      </c>
      <c r="F73" s="110" t="s">
        <v>3699</v>
      </c>
      <c r="G73" s="110" t="s">
        <v>4492</v>
      </c>
      <c r="H73" s="110" t="s">
        <v>4504</v>
      </c>
      <c r="I73" s="110" t="s">
        <v>583</v>
      </c>
      <c r="J73" s="110">
        <v>4744</v>
      </c>
      <c r="K73" s="110">
        <v>4064698616</v>
      </c>
      <c r="L73" s="110" t="s">
        <v>4023</v>
      </c>
      <c r="M73" s="113">
        <v>719</v>
      </c>
      <c r="N73" s="112">
        <v>44118</v>
      </c>
      <c r="O73" s="115">
        <v>5871.17</v>
      </c>
      <c r="P73" s="110" t="s">
        <v>28</v>
      </c>
      <c r="Q73" s="110" t="s">
        <v>3883</v>
      </c>
      <c r="R73" s="2"/>
      <c r="S73"/>
      <c r="T73" s="4"/>
      <c r="U73" s="4"/>
      <c r="V73" s="1"/>
      <c r="W73" s="1"/>
      <c r="X73" s="1"/>
      <c r="Y73" s="2"/>
      <c r="Z73"/>
      <c r="AA73" s="4"/>
      <c r="AB73" s="4"/>
      <c r="AC73" s="1"/>
      <c r="AD73" s="1"/>
      <c r="AE73" s="1"/>
      <c r="AF73" s="2"/>
      <c r="AG73"/>
      <c r="AH73" s="4"/>
      <c r="AI73" s="4"/>
      <c r="AJ73" s="1"/>
      <c r="AK73" s="1"/>
      <c r="AL73" s="1"/>
      <c r="AM73" s="2"/>
      <c r="AN73"/>
      <c r="AO73" s="4"/>
      <c r="AP73" s="4"/>
      <c r="AQ73" s="1"/>
      <c r="AR73" s="1"/>
      <c r="AS73" s="1"/>
      <c r="AT73" s="2"/>
      <c r="AU73"/>
      <c r="AV73" s="4"/>
      <c r="AW73" s="4"/>
      <c r="AX73" s="1"/>
      <c r="AY73" s="1"/>
      <c r="AZ73" s="1"/>
      <c r="BA73" s="2"/>
      <c r="BB73"/>
      <c r="BC73" s="4"/>
      <c r="BD73" s="4"/>
      <c r="BE73" s="1"/>
      <c r="BF73" s="1"/>
      <c r="BG73" s="1"/>
      <c r="BH73" s="2"/>
      <c r="BI73"/>
      <c r="BJ73" s="4"/>
      <c r="BK73" s="4"/>
      <c r="BL73" s="1"/>
      <c r="BM73" s="1"/>
      <c r="BN73" s="1"/>
      <c r="BO73" s="2"/>
      <c r="BP73"/>
      <c r="BQ73" s="4"/>
    </row>
    <row r="74" spans="1:69" s="79" customFormat="1" ht="71.25" x14ac:dyDescent="0.2">
      <c r="A74" s="110">
        <v>51501</v>
      </c>
      <c r="B74" s="111">
        <v>60</v>
      </c>
      <c r="C74" s="153" t="s">
        <v>4738</v>
      </c>
      <c r="D74" s="110" t="s">
        <v>4362</v>
      </c>
      <c r="E74" s="110" t="s">
        <v>4194</v>
      </c>
      <c r="F74" s="110" t="s">
        <v>2016</v>
      </c>
      <c r="G74" s="110" t="s">
        <v>4612</v>
      </c>
      <c r="H74" s="110" t="s">
        <v>4739</v>
      </c>
      <c r="I74" s="110" t="s">
        <v>197</v>
      </c>
      <c r="J74" s="110">
        <v>6241</v>
      </c>
      <c r="K74" s="110">
        <v>4064698533</v>
      </c>
      <c r="L74" s="110" t="s">
        <v>4521</v>
      </c>
      <c r="M74" s="113" t="s">
        <v>2013</v>
      </c>
      <c r="N74" s="112">
        <v>44195</v>
      </c>
      <c r="O74" s="115">
        <v>16240</v>
      </c>
      <c r="P74" s="110" t="s">
        <v>3955</v>
      </c>
      <c r="Q74" s="110" t="s">
        <v>3883</v>
      </c>
      <c r="R74" s="2"/>
      <c r="S74"/>
      <c r="T74" s="4"/>
      <c r="U74" s="4"/>
      <c r="V74" s="1"/>
      <c r="W74" s="1"/>
      <c r="X74" s="1"/>
      <c r="Y74" s="2"/>
      <c r="Z74"/>
      <c r="AA74" s="4"/>
      <c r="AB74" s="4"/>
      <c r="AC74" s="1"/>
      <c r="AD74" s="1"/>
      <c r="AE74" s="1"/>
      <c r="AF74" s="2"/>
      <c r="AG74"/>
      <c r="AH74" s="4"/>
      <c r="AI74" s="4"/>
      <c r="AJ74" s="1"/>
      <c r="AK74" s="1"/>
      <c r="AL74" s="1"/>
      <c r="AM74" s="2"/>
      <c r="AN74"/>
      <c r="AO74" s="4"/>
      <c r="AP74" s="4"/>
      <c r="AQ74" s="1"/>
      <c r="AR74" s="1"/>
      <c r="AS74" s="1"/>
      <c r="AT74" s="2"/>
      <c r="AU74"/>
      <c r="AV74" s="4"/>
      <c r="AW74" s="4"/>
      <c r="AX74" s="1"/>
      <c r="AY74" s="1"/>
      <c r="AZ74" s="1"/>
      <c r="BA74" s="2"/>
      <c r="BB74"/>
      <c r="BC74" s="4"/>
      <c r="BD74" s="4"/>
      <c r="BE74" s="1"/>
      <c r="BF74" s="1"/>
      <c r="BG74" s="1"/>
      <c r="BH74" s="2"/>
      <c r="BI74"/>
      <c r="BJ74" s="4"/>
      <c r="BK74" s="4"/>
      <c r="BL74" s="1"/>
      <c r="BM74" s="1"/>
      <c r="BN74" s="1"/>
      <c r="BO74" s="2"/>
      <c r="BP74"/>
      <c r="BQ74" s="4"/>
    </row>
    <row r="75" spans="1:69" s="79" customFormat="1" ht="25.5" x14ac:dyDescent="0.2">
      <c r="A75" s="382" t="s">
        <v>5033</v>
      </c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2"/>
      <c r="S75"/>
      <c r="T75" s="4"/>
      <c r="U75" s="4"/>
      <c r="V75" s="1"/>
      <c r="W75" s="1"/>
      <c r="X75" s="1"/>
      <c r="Y75" s="2"/>
      <c r="Z75"/>
      <c r="AA75" s="4"/>
      <c r="AB75" s="4"/>
      <c r="AC75" s="1"/>
      <c r="AD75" s="1"/>
      <c r="AE75" s="1"/>
      <c r="AF75" s="2"/>
      <c r="AG75"/>
      <c r="AH75" s="4"/>
      <c r="AI75" s="4"/>
      <c r="AJ75" s="1"/>
      <c r="AK75" s="1"/>
      <c r="AL75" s="1"/>
      <c r="AM75" s="2"/>
      <c r="AN75"/>
      <c r="AO75" s="4"/>
      <c r="AP75" s="4"/>
      <c r="AQ75" s="1"/>
      <c r="AR75" s="1"/>
      <c r="AS75" s="1"/>
      <c r="AT75" s="2"/>
      <c r="AU75"/>
      <c r="AV75" s="4"/>
      <c r="AW75" s="4"/>
      <c r="AX75" s="1"/>
      <c r="AY75" s="1"/>
      <c r="AZ75" s="1"/>
      <c r="BA75" s="2"/>
      <c r="BB75"/>
      <c r="BC75" s="4"/>
      <c r="BD75" s="4"/>
      <c r="BE75" s="1"/>
      <c r="BF75" s="1"/>
      <c r="BG75" s="1"/>
      <c r="BH75" s="2"/>
      <c r="BI75"/>
      <c r="BJ75" s="4"/>
      <c r="BK75" s="4"/>
      <c r="BL75" s="1"/>
      <c r="BM75" s="1"/>
      <c r="BN75" s="1"/>
      <c r="BO75" s="2"/>
      <c r="BP75"/>
      <c r="BQ75" s="4"/>
    </row>
    <row r="76" spans="1:69" ht="98.25" customHeight="1" x14ac:dyDescent="0.2">
      <c r="A76" s="110">
        <v>5111</v>
      </c>
      <c r="B76" s="111">
        <v>61</v>
      </c>
      <c r="C76" s="153" t="s">
        <v>939</v>
      </c>
      <c r="D76" s="110" t="s">
        <v>177</v>
      </c>
      <c r="E76" s="110" t="s">
        <v>2345</v>
      </c>
      <c r="F76" s="110" t="s">
        <v>22</v>
      </c>
      <c r="G76" s="110" t="s">
        <v>569</v>
      </c>
      <c r="H76" s="110"/>
      <c r="I76" s="110" t="s">
        <v>659</v>
      </c>
      <c r="J76" s="110">
        <v>0</v>
      </c>
      <c r="K76" s="110">
        <v>0</v>
      </c>
      <c r="L76" s="110"/>
      <c r="M76" s="113"/>
      <c r="N76" s="112">
        <v>35795</v>
      </c>
      <c r="O76" s="115">
        <v>234.08</v>
      </c>
      <c r="P76" s="110" t="s">
        <v>363</v>
      </c>
      <c r="Q76" s="110" t="s">
        <v>5034</v>
      </c>
      <c r="R76" s="2"/>
      <c r="T76" s="4"/>
      <c r="U76" s="4"/>
      <c r="V76" s="1"/>
      <c r="W76" s="1"/>
      <c r="X76" s="1"/>
      <c r="Y76" s="2"/>
      <c r="AA76" s="4"/>
      <c r="AB76" s="4"/>
      <c r="AC76" s="1"/>
      <c r="AD76" s="1"/>
      <c r="AE76" s="1"/>
      <c r="AF76" s="2"/>
      <c r="AH76" s="4"/>
      <c r="AI76" s="4"/>
      <c r="AJ76" s="1"/>
      <c r="AK76" s="1"/>
      <c r="AL76" s="1"/>
      <c r="AM76" s="2"/>
      <c r="AO76" s="4"/>
      <c r="AP76" s="4"/>
      <c r="AQ76" s="1"/>
      <c r="AR76" s="1"/>
      <c r="AS76" s="1"/>
      <c r="AT76" s="2"/>
      <c r="AV76" s="4"/>
      <c r="AW76" s="4"/>
      <c r="AX76" s="1"/>
      <c r="AY76" s="1"/>
      <c r="AZ76" s="1"/>
      <c r="BA76" s="2"/>
      <c r="BC76" s="4"/>
      <c r="BD76" s="4"/>
      <c r="BE76" s="1"/>
      <c r="BF76" s="1"/>
      <c r="BG76" s="1"/>
      <c r="BH76" s="2"/>
      <c r="BJ76" s="4"/>
      <c r="BK76" s="4"/>
      <c r="BL76" s="1"/>
      <c r="BM76" s="1"/>
      <c r="BN76" s="1"/>
      <c r="BO76" s="2"/>
      <c r="BQ76" s="4"/>
    </row>
    <row r="77" spans="1:69" ht="75" customHeight="1" x14ac:dyDescent="0.2">
      <c r="A77" s="110">
        <v>5111</v>
      </c>
      <c r="B77" s="111">
        <v>62</v>
      </c>
      <c r="C77" s="153" t="s">
        <v>956</v>
      </c>
      <c r="D77" s="110" t="s">
        <v>459</v>
      </c>
      <c r="E77" s="110" t="s">
        <v>2345</v>
      </c>
      <c r="F77" s="110"/>
      <c r="G77" s="110"/>
      <c r="H77" s="110"/>
      <c r="I77" s="110"/>
      <c r="J77" s="110">
        <v>0</v>
      </c>
      <c r="K77" s="110">
        <v>0</v>
      </c>
      <c r="L77" s="110"/>
      <c r="M77" s="113"/>
      <c r="N77" s="112">
        <v>35795</v>
      </c>
      <c r="O77" s="115">
        <v>112</v>
      </c>
      <c r="P77" s="110" t="s">
        <v>363</v>
      </c>
      <c r="Q77" s="110" t="s">
        <v>5034</v>
      </c>
      <c r="R77" s="2"/>
      <c r="T77" s="4"/>
      <c r="U77" s="4"/>
      <c r="V77" s="1"/>
      <c r="W77" s="1"/>
      <c r="X77" s="1"/>
      <c r="Y77" s="2"/>
      <c r="AA77" s="4"/>
      <c r="AB77" s="4"/>
      <c r="AC77" s="1"/>
      <c r="AD77" s="1"/>
      <c r="AE77" s="1"/>
      <c r="AF77" s="2"/>
      <c r="AH77" s="4"/>
      <c r="AI77" s="4"/>
      <c r="AJ77" s="1"/>
      <c r="AK77" s="1"/>
      <c r="AL77" s="1"/>
      <c r="AM77" s="2"/>
      <c r="AO77" s="4"/>
      <c r="AP77" s="4"/>
      <c r="AQ77" s="1"/>
      <c r="AR77" s="1"/>
      <c r="AS77" s="1"/>
      <c r="AT77" s="2"/>
      <c r="AV77" s="4"/>
      <c r="AW77" s="4"/>
      <c r="AX77" s="1"/>
      <c r="AY77" s="1"/>
      <c r="AZ77" s="1"/>
      <c r="BA77" s="2"/>
      <c r="BC77" s="4"/>
      <c r="BD77" s="4"/>
      <c r="BE77" s="1"/>
      <c r="BF77" s="1"/>
      <c r="BG77" s="1"/>
      <c r="BH77" s="2"/>
      <c r="BJ77" s="4"/>
      <c r="BK77" s="4"/>
      <c r="BL77" s="1"/>
      <c r="BM77" s="1"/>
      <c r="BN77" s="1"/>
      <c r="BO77" s="2"/>
      <c r="BQ77" s="4"/>
    </row>
    <row r="78" spans="1:69" ht="75" customHeight="1" x14ac:dyDescent="0.2">
      <c r="A78" s="110">
        <v>5111</v>
      </c>
      <c r="B78" s="111">
        <v>63</v>
      </c>
      <c r="C78" s="153" t="s">
        <v>5068</v>
      </c>
      <c r="D78" s="110" t="s">
        <v>524</v>
      </c>
      <c r="E78" s="110" t="s">
        <v>2347</v>
      </c>
      <c r="F78" s="110"/>
      <c r="G78" s="110"/>
      <c r="H78" s="110"/>
      <c r="I78" s="110" t="s">
        <v>92</v>
      </c>
      <c r="J78" s="110">
        <v>6800</v>
      </c>
      <c r="K78" s="110">
        <v>2</v>
      </c>
      <c r="L78" s="110" t="s">
        <v>179</v>
      </c>
      <c r="M78" s="113" t="s">
        <v>2328</v>
      </c>
      <c r="N78" s="112">
        <v>39813</v>
      </c>
      <c r="O78" s="115">
        <v>1725</v>
      </c>
      <c r="P78" s="110" t="s">
        <v>363</v>
      </c>
      <c r="Q78" s="110" t="s">
        <v>5066</v>
      </c>
      <c r="R78" s="2"/>
      <c r="T78" s="4"/>
      <c r="U78" s="4"/>
      <c r="V78" s="1"/>
      <c r="W78" s="1"/>
      <c r="X78" s="1"/>
      <c r="Y78" s="2"/>
      <c r="AA78" s="4"/>
      <c r="AB78" s="4"/>
      <c r="AC78" s="1"/>
      <c r="AD78" s="1"/>
      <c r="AE78" s="1"/>
      <c r="AF78" s="2"/>
      <c r="AH78" s="4"/>
      <c r="AI78" s="4"/>
      <c r="AJ78" s="1"/>
      <c r="AK78" s="1"/>
      <c r="AL78" s="1"/>
      <c r="AM78" s="2"/>
      <c r="AO78" s="4"/>
      <c r="AP78" s="4"/>
      <c r="AQ78" s="1"/>
      <c r="AR78" s="1"/>
      <c r="AS78" s="1"/>
      <c r="AT78" s="2"/>
      <c r="AV78" s="4"/>
      <c r="AW78" s="4"/>
      <c r="AX78" s="1"/>
      <c r="AY78" s="1"/>
      <c r="AZ78" s="1"/>
      <c r="BA78" s="2"/>
      <c r="BC78" s="4"/>
      <c r="BD78" s="4"/>
      <c r="BE78" s="1"/>
      <c r="BF78" s="1"/>
      <c r="BG78" s="1"/>
      <c r="BH78" s="2"/>
      <c r="BJ78" s="4"/>
      <c r="BK78" s="4"/>
      <c r="BL78" s="1"/>
      <c r="BM78" s="1"/>
      <c r="BN78" s="1"/>
      <c r="BO78" s="2"/>
      <c r="BQ78" s="4"/>
    </row>
    <row r="79" spans="1:69" ht="75" customHeight="1" x14ac:dyDescent="0.2">
      <c r="A79" s="110">
        <v>5111</v>
      </c>
      <c r="B79" s="111">
        <v>64</v>
      </c>
      <c r="C79" s="153" t="s">
        <v>5067</v>
      </c>
      <c r="D79" s="110" t="s">
        <v>524</v>
      </c>
      <c r="E79" s="110" t="s">
        <v>2347</v>
      </c>
      <c r="F79" s="110"/>
      <c r="G79" s="110"/>
      <c r="H79" s="110"/>
      <c r="I79" s="110" t="s">
        <v>92</v>
      </c>
      <c r="J79" s="110">
        <v>6800</v>
      </c>
      <c r="K79" s="110">
        <v>2</v>
      </c>
      <c r="L79" s="110" t="s">
        <v>179</v>
      </c>
      <c r="M79" s="113" t="s">
        <v>2328</v>
      </c>
      <c r="N79" s="112">
        <v>39813</v>
      </c>
      <c r="O79" s="115">
        <v>1725</v>
      </c>
      <c r="P79" s="110" t="s">
        <v>363</v>
      </c>
      <c r="Q79" s="110" t="s">
        <v>5066</v>
      </c>
      <c r="R79" s="2"/>
      <c r="T79" s="4"/>
      <c r="U79" s="4"/>
      <c r="V79" s="1"/>
      <c r="W79" s="1"/>
      <c r="X79" s="1"/>
      <c r="Y79" s="2"/>
      <c r="AA79" s="4"/>
      <c r="AB79" s="4"/>
      <c r="AC79" s="1"/>
      <c r="AD79" s="1"/>
      <c r="AE79" s="1"/>
      <c r="AF79" s="2"/>
      <c r="AH79" s="4"/>
      <c r="AI79" s="4"/>
      <c r="AJ79" s="1"/>
      <c r="AK79" s="1"/>
      <c r="AL79" s="1"/>
      <c r="AM79" s="2"/>
      <c r="AO79" s="4"/>
      <c r="AP79" s="4"/>
      <c r="AQ79" s="1"/>
      <c r="AR79" s="1"/>
      <c r="AS79" s="1"/>
      <c r="AT79" s="2"/>
      <c r="AV79" s="4"/>
      <c r="AW79" s="4"/>
      <c r="AX79" s="1"/>
      <c r="AY79" s="1"/>
      <c r="AZ79" s="1"/>
      <c r="BA79" s="2"/>
      <c r="BC79" s="4"/>
      <c r="BD79" s="4"/>
      <c r="BE79" s="1"/>
      <c r="BF79" s="1"/>
      <c r="BG79" s="1"/>
      <c r="BH79" s="2"/>
      <c r="BJ79" s="4"/>
      <c r="BK79" s="4"/>
      <c r="BL79" s="1"/>
      <c r="BM79" s="1"/>
      <c r="BN79" s="1"/>
      <c r="BO79" s="2"/>
      <c r="BQ79" s="4"/>
    </row>
    <row r="80" spans="1:69" ht="75" customHeight="1" x14ac:dyDescent="0.2">
      <c r="A80" s="110">
        <v>5111</v>
      </c>
      <c r="B80" s="111">
        <v>65</v>
      </c>
      <c r="C80" s="153" t="s">
        <v>1314</v>
      </c>
      <c r="D80" s="110" t="s">
        <v>524</v>
      </c>
      <c r="E80" s="110" t="s">
        <v>2347</v>
      </c>
      <c r="F80" s="110"/>
      <c r="G80" s="110"/>
      <c r="H80" s="110"/>
      <c r="I80" s="110" t="s">
        <v>92</v>
      </c>
      <c r="J80" s="110">
        <v>6800</v>
      </c>
      <c r="K80" s="110">
        <v>2</v>
      </c>
      <c r="L80" s="110" t="s">
        <v>179</v>
      </c>
      <c r="M80" s="113" t="s">
        <v>2328</v>
      </c>
      <c r="N80" s="112">
        <v>39813</v>
      </c>
      <c r="O80" s="115">
        <v>1725</v>
      </c>
      <c r="P80" s="110" t="s">
        <v>363</v>
      </c>
      <c r="Q80" s="110" t="s">
        <v>5034</v>
      </c>
      <c r="R80" s="2"/>
      <c r="T80" s="4"/>
      <c r="U80" s="4"/>
      <c r="V80" s="1"/>
      <c r="W80" s="1"/>
      <c r="X80" s="1"/>
      <c r="Y80" s="2"/>
      <c r="AA80" s="4"/>
      <c r="AB80" s="4"/>
      <c r="AC80" s="1"/>
      <c r="AD80" s="1"/>
      <c r="AE80" s="1"/>
      <c r="AF80" s="2"/>
      <c r="AH80" s="4"/>
      <c r="AI80" s="4"/>
      <c r="AJ80" s="1"/>
      <c r="AK80" s="1"/>
      <c r="AL80" s="1"/>
      <c r="AM80" s="2"/>
      <c r="AO80" s="4"/>
      <c r="AP80" s="4"/>
      <c r="AQ80" s="1"/>
      <c r="AR80" s="1"/>
      <c r="AS80" s="1"/>
      <c r="AT80" s="2"/>
      <c r="AV80" s="4"/>
      <c r="AW80" s="4"/>
      <c r="AX80" s="1"/>
      <c r="AY80" s="1"/>
      <c r="AZ80" s="1"/>
      <c r="BA80" s="2"/>
      <c r="BC80" s="4"/>
      <c r="BD80" s="4"/>
      <c r="BE80" s="1"/>
      <c r="BF80" s="1"/>
      <c r="BG80" s="1"/>
      <c r="BH80" s="2"/>
      <c r="BJ80" s="4"/>
      <c r="BK80" s="4"/>
      <c r="BL80" s="1"/>
      <c r="BM80" s="1"/>
      <c r="BN80" s="1"/>
      <c r="BO80" s="2"/>
      <c r="BQ80" s="4"/>
    </row>
    <row r="81" spans="1:69" ht="75" customHeight="1" x14ac:dyDescent="0.2">
      <c r="A81" s="110">
        <v>5111</v>
      </c>
      <c r="B81" s="111">
        <v>66</v>
      </c>
      <c r="C81" s="153" t="s">
        <v>1318</v>
      </c>
      <c r="D81" s="110" t="s">
        <v>524</v>
      </c>
      <c r="E81" s="110" t="s">
        <v>2347</v>
      </c>
      <c r="F81" s="110"/>
      <c r="G81" s="110"/>
      <c r="H81" s="110"/>
      <c r="I81" s="110" t="s">
        <v>92</v>
      </c>
      <c r="J81" s="110">
        <v>6800</v>
      </c>
      <c r="K81" s="110">
        <v>2</v>
      </c>
      <c r="L81" s="110" t="s">
        <v>179</v>
      </c>
      <c r="M81" s="113" t="s">
        <v>2328</v>
      </c>
      <c r="N81" s="112">
        <v>39813</v>
      </c>
      <c r="O81" s="115">
        <v>1725</v>
      </c>
      <c r="P81" s="110" t="s">
        <v>363</v>
      </c>
      <c r="Q81" s="110" t="s">
        <v>5034</v>
      </c>
      <c r="R81" s="2"/>
      <c r="T81" s="4"/>
      <c r="U81" s="4"/>
      <c r="V81" s="1"/>
      <c r="W81" s="1"/>
      <c r="X81" s="1"/>
      <c r="Y81" s="2"/>
      <c r="AA81" s="4"/>
      <c r="AB81" s="4"/>
      <c r="AC81" s="1"/>
      <c r="AD81" s="1"/>
      <c r="AE81" s="1"/>
      <c r="AF81" s="2"/>
      <c r="AH81" s="4"/>
      <c r="AI81" s="4"/>
      <c r="AJ81" s="1"/>
      <c r="AK81" s="1"/>
      <c r="AL81" s="1"/>
      <c r="AM81" s="2"/>
      <c r="AO81" s="4"/>
      <c r="AP81" s="4"/>
      <c r="AQ81" s="1"/>
      <c r="AR81" s="1"/>
      <c r="AS81" s="1"/>
      <c r="AT81" s="2"/>
      <c r="AV81" s="4"/>
      <c r="AW81" s="4"/>
      <c r="AX81" s="1"/>
      <c r="AY81" s="1"/>
      <c r="AZ81" s="1"/>
      <c r="BA81" s="2"/>
      <c r="BC81" s="4"/>
      <c r="BD81" s="4"/>
      <c r="BE81" s="1"/>
      <c r="BF81" s="1"/>
      <c r="BG81" s="1"/>
      <c r="BH81" s="2"/>
      <c r="BJ81" s="4"/>
      <c r="BK81" s="4"/>
      <c r="BL81" s="1"/>
      <c r="BM81" s="1"/>
      <c r="BN81" s="1"/>
      <c r="BO81" s="2"/>
      <c r="BQ81" s="4"/>
    </row>
    <row r="82" spans="1:69" ht="75" customHeight="1" x14ac:dyDescent="0.2">
      <c r="A82" s="110">
        <v>5111</v>
      </c>
      <c r="B82" s="111">
        <v>67</v>
      </c>
      <c r="C82" s="153" t="s">
        <v>1315</v>
      </c>
      <c r="D82" s="110" t="s">
        <v>524</v>
      </c>
      <c r="E82" s="110" t="s">
        <v>2347</v>
      </c>
      <c r="F82" s="110"/>
      <c r="G82" s="110"/>
      <c r="H82" s="110"/>
      <c r="I82" s="110" t="s">
        <v>92</v>
      </c>
      <c r="J82" s="110">
        <v>6800</v>
      </c>
      <c r="K82" s="110">
        <v>2</v>
      </c>
      <c r="L82" s="110" t="s">
        <v>179</v>
      </c>
      <c r="M82" s="113" t="s">
        <v>2328</v>
      </c>
      <c r="N82" s="112">
        <v>39813</v>
      </c>
      <c r="O82" s="115">
        <v>1725</v>
      </c>
      <c r="P82" s="110" t="s">
        <v>363</v>
      </c>
      <c r="Q82" s="110" t="s">
        <v>5034</v>
      </c>
      <c r="R82" s="2"/>
      <c r="T82" s="4"/>
      <c r="U82" s="4"/>
      <c r="V82" s="1"/>
      <c r="W82" s="1"/>
      <c r="X82" s="1"/>
      <c r="Y82" s="2"/>
      <c r="AA82" s="4"/>
      <c r="AB82" s="4"/>
      <c r="AC82" s="1"/>
      <c r="AD82" s="1"/>
      <c r="AE82" s="1"/>
      <c r="AF82" s="2"/>
      <c r="AH82" s="4"/>
      <c r="AI82" s="4"/>
      <c r="AJ82" s="1"/>
      <c r="AK82" s="1"/>
      <c r="AL82" s="1"/>
      <c r="AM82" s="2"/>
      <c r="AO82" s="4"/>
      <c r="AP82" s="4"/>
      <c r="AQ82" s="1"/>
      <c r="AR82" s="1"/>
      <c r="AS82" s="1"/>
      <c r="AT82" s="2"/>
      <c r="AV82" s="4"/>
      <c r="AW82" s="4"/>
      <c r="AX82" s="1"/>
      <c r="AY82" s="1"/>
      <c r="AZ82" s="1"/>
      <c r="BA82" s="2"/>
      <c r="BC82" s="4"/>
      <c r="BD82" s="4"/>
      <c r="BE82" s="1"/>
      <c r="BF82" s="1"/>
      <c r="BG82" s="1"/>
      <c r="BH82" s="2"/>
      <c r="BJ82" s="4"/>
      <c r="BK82" s="4"/>
      <c r="BL82" s="1"/>
      <c r="BM82" s="1"/>
      <c r="BN82" s="1"/>
      <c r="BO82" s="2"/>
      <c r="BQ82" s="4"/>
    </row>
    <row r="83" spans="1:69" ht="75" customHeight="1" x14ac:dyDescent="0.2">
      <c r="A83" s="110">
        <v>5111</v>
      </c>
      <c r="B83" s="111">
        <v>68</v>
      </c>
      <c r="C83" s="153" t="s">
        <v>1319</v>
      </c>
      <c r="D83" s="110" t="s">
        <v>524</v>
      </c>
      <c r="E83" s="110" t="s">
        <v>2347</v>
      </c>
      <c r="F83" s="110"/>
      <c r="G83" s="110"/>
      <c r="H83" s="110"/>
      <c r="I83" s="110" t="s">
        <v>92</v>
      </c>
      <c r="J83" s="110">
        <v>6800</v>
      </c>
      <c r="K83" s="110">
        <v>2</v>
      </c>
      <c r="L83" s="110" t="s">
        <v>179</v>
      </c>
      <c r="M83" s="113" t="s">
        <v>2328</v>
      </c>
      <c r="N83" s="112">
        <v>39813</v>
      </c>
      <c r="O83" s="115">
        <v>1725</v>
      </c>
      <c r="P83" s="110" t="s">
        <v>363</v>
      </c>
      <c r="Q83" s="110" t="s">
        <v>5034</v>
      </c>
      <c r="R83" s="2"/>
      <c r="T83" s="4"/>
      <c r="U83" s="4"/>
      <c r="V83" s="1"/>
      <c r="W83" s="1"/>
      <c r="X83" s="1"/>
      <c r="Y83" s="2"/>
      <c r="AA83" s="4"/>
      <c r="AB83" s="4"/>
      <c r="AC83" s="1"/>
      <c r="AD83" s="1"/>
      <c r="AE83" s="1"/>
      <c r="AF83" s="2"/>
      <c r="AH83" s="4"/>
      <c r="AI83" s="4"/>
      <c r="AJ83" s="1"/>
      <c r="AK83" s="1"/>
      <c r="AL83" s="1"/>
      <c r="AM83" s="2"/>
      <c r="AO83" s="4"/>
      <c r="AP83" s="4"/>
      <c r="AQ83" s="1"/>
      <c r="AR83" s="1"/>
      <c r="AS83" s="1"/>
      <c r="AT83" s="2"/>
      <c r="AV83" s="4"/>
      <c r="AW83" s="4"/>
      <c r="AX83" s="1"/>
      <c r="AY83" s="1"/>
      <c r="AZ83" s="1"/>
      <c r="BA83" s="2"/>
      <c r="BC83" s="4"/>
      <c r="BD83" s="4"/>
      <c r="BE83" s="1"/>
      <c r="BF83" s="1"/>
      <c r="BG83" s="1"/>
      <c r="BH83" s="2"/>
      <c r="BJ83" s="4"/>
      <c r="BK83" s="4"/>
      <c r="BL83" s="1"/>
      <c r="BM83" s="1"/>
      <c r="BN83" s="1"/>
      <c r="BO83" s="2"/>
      <c r="BQ83" s="4"/>
    </row>
    <row r="84" spans="1:69" ht="75" customHeight="1" x14ac:dyDescent="0.2">
      <c r="A84" s="110">
        <v>5111</v>
      </c>
      <c r="B84" s="111">
        <v>69</v>
      </c>
      <c r="C84" s="153" t="s">
        <v>1320</v>
      </c>
      <c r="D84" s="110" t="s">
        <v>524</v>
      </c>
      <c r="E84" s="110" t="s">
        <v>2347</v>
      </c>
      <c r="F84" s="110"/>
      <c r="G84" s="110"/>
      <c r="H84" s="110"/>
      <c r="I84" s="110" t="s">
        <v>400</v>
      </c>
      <c r="J84" s="110">
        <v>6800</v>
      </c>
      <c r="K84" s="110">
        <v>2</v>
      </c>
      <c r="L84" s="110" t="s">
        <v>179</v>
      </c>
      <c r="M84" s="113" t="s">
        <v>2328</v>
      </c>
      <c r="N84" s="112">
        <v>39813</v>
      </c>
      <c r="O84" s="115">
        <v>1725</v>
      </c>
      <c r="P84" s="110" t="s">
        <v>363</v>
      </c>
      <c r="Q84" s="110" t="s">
        <v>5034</v>
      </c>
      <c r="R84" s="2"/>
      <c r="T84" s="4"/>
      <c r="U84" s="4"/>
      <c r="V84" s="1"/>
      <c r="W84" s="1"/>
      <c r="X84" s="1"/>
      <c r="Y84" s="2"/>
      <c r="AA84" s="4"/>
      <c r="AB84" s="4"/>
      <c r="AC84" s="1"/>
      <c r="AD84" s="1"/>
      <c r="AE84" s="1"/>
      <c r="AF84" s="2"/>
      <c r="AH84" s="4"/>
      <c r="AI84" s="4"/>
      <c r="AJ84" s="1"/>
      <c r="AK84" s="1"/>
      <c r="AL84" s="1"/>
      <c r="AM84" s="2"/>
      <c r="AO84" s="4"/>
      <c r="AP84" s="4"/>
      <c r="AQ84" s="1"/>
      <c r="AR84" s="1"/>
      <c r="AS84" s="1"/>
      <c r="AT84" s="2"/>
      <c r="AV84" s="4"/>
      <c r="AW84" s="4"/>
      <c r="AX84" s="1"/>
      <c r="AY84" s="1"/>
      <c r="AZ84" s="1"/>
      <c r="BA84" s="2"/>
      <c r="BC84" s="4"/>
      <c r="BD84" s="4"/>
      <c r="BE84" s="1"/>
      <c r="BF84" s="1"/>
      <c r="BG84" s="1"/>
      <c r="BH84" s="2"/>
      <c r="BJ84" s="4"/>
      <c r="BK84" s="4"/>
      <c r="BL84" s="1"/>
      <c r="BM84" s="1"/>
      <c r="BN84" s="1"/>
      <c r="BO84" s="2"/>
      <c r="BQ84" s="4"/>
    </row>
    <row r="85" spans="1:69" ht="25.5" x14ac:dyDescent="0.2">
      <c r="A85" s="382" t="s">
        <v>5035</v>
      </c>
      <c r="B85" s="383"/>
      <c r="C85" s="383"/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2"/>
      <c r="T85" s="4"/>
      <c r="U85" s="4"/>
      <c r="V85" s="1"/>
      <c r="W85" s="1"/>
      <c r="X85" s="1"/>
      <c r="Y85" s="2"/>
      <c r="AA85" s="4"/>
      <c r="AB85" s="4"/>
      <c r="AC85" s="1"/>
      <c r="AD85" s="1"/>
      <c r="AE85" s="1"/>
      <c r="AF85" s="2"/>
      <c r="AH85" s="4"/>
      <c r="AI85" s="4"/>
      <c r="AJ85" s="1"/>
      <c r="AK85" s="1"/>
      <c r="AL85" s="1"/>
      <c r="AM85" s="2"/>
      <c r="AO85" s="4"/>
      <c r="AP85" s="4"/>
      <c r="AQ85" s="1"/>
      <c r="AR85" s="1"/>
      <c r="AS85" s="1"/>
      <c r="AT85" s="2"/>
      <c r="AV85" s="4"/>
      <c r="AW85" s="4"/>
      <c r="AX85" s="1"/>
      <c r="AY85" s="1"/>
      <c r="AZ85" s="1"/>
      <c r="BA85" s="2"/>
      <c r="BC85" s="4"/>
      <c r="BD85" s="4"/>
      <c r="BE85" s="1"/>
      <c r="BF85" s="1"/>
      <c r="BG85" s="1"/>
      <c r="BH85" s="2"/>
      <c r="BJ85" s="4"/>
      <c r="BK85" s="4"/>
      <c r="BL85" s="1"/>
      <c r="BM85" s="1"/>
      <c r="BN85" s="1"/>
      <c r="BO85" s="2"/>
      <c r="BQ85" s="4"/>
    </row>
    <row r="86" spans="1:69" ht="75" customHeight="1" x14ac:dyDescent="0.2">
      <c r="A86" s="110">
        <v>5111</v>
      </c>
      <c r="B86" s="111">
        <v>70</v>
      </c>
      <c r="C86" s="153" t="s">
        <v>931</v>
      </c>
      <c r="D86" s="110" t="s">
        <v>59</v>
      </c>
      <c r="E86" s="110" t="s">
        <v>2345</v>
      </c>
      <c r="F86" s="110"/>
      <c r="G86" s="110"/>
      <c r="H86" s="110"/>
      <c r="I86" s="110" t="s">
        <v>428</v>
      </c>
      <c r="J86" s="110">
        <v>0</v>
      </c>
      <c r="K86" s="110">
        <v>0</v>
      </c>
      <c r="L86" s="110"/>
      <c r="M86" s="113"/>
      <c r="N86" s="112">
        <v>35795</v>
      </c>
      <c r="O86" s="115">
        <v>98.67</v>
      </c>
      <c r="P86" s="110" t="s">
        <v>363</v>
      </c>
      <c r="Q86" s="110" t="s">
        <v>5036</v>
      </c>
      <c r="R86" s="2"/>
      <c r="T86" s="4"/>
      <c r="U86" s="4"/>
      <c r="V86" s="1"/>
      <c r="W86" s="1"/>
      <c r="X86" s="1"/>
      <c r="Y86" s="2"/>
      <c r="AA86" s="4"/>
      <c r="AB86" s="4"/>
      <c r="AC86" s="1"/>
      <c r="AD86" s="1"/>
      <c r="AE86" s="1"/>
      <c r="AF86" s="2"/>
      <c r="AH86" s="4"/>
      <c r="AI86" s="4"/>
      <c r="AJ86" s="1"/>
      <c r="AK86" s="1"/>
      <c r="AL86" s="1"/>
      <c r="AM86" s="2"/>
      <c r="AO86" s="4"/>
      <c r="AP86" s="4"/>
      <c r="AQ86" s="1"/>
      <c r="AR86" s="1"/>
      <c r="AS86" s="1"/>
      <c r="AT86" s="2"/>
      <c r="AV86" s="4"/>
      <c r="AW86" s="4"/>
      <c r="AX86" s="1"/>
      <c r="AY86" s="1"/>
      <c r="AZ86" s="1"/>
      <c r="BA86" s="2"/>
      <c r="BC86" s="4"/>
      <c r="BD86" s="4"/>
      <c r="BE86" s="1"/>
      <c r="BF86" s="1"/>
      <c r="BG86" s="1"/>
      <c r="BH86" s="2"/>
      <c r="BJ86" s="4"/>
      <c r="BK86" s="4"/>
      <c r="BL86" s="1"/>
      <c r="BM86" s="1"/>
      <c r="BN86" s="1"/>
      <c r="BO86" s="2"/>
      <c r="BQ86" s="4"/>
    </row>
    <row r="87" spans="1:69" ht="75" customHeight="1" x14ac:dyDescent="0.2">
      <c r="A87" s="110">
        <v>5111</v>
      </c>
      <c r="B87" s="111">
        <v>71</v>
      </c>
      <c r="C87" s="153" t="s">
        <v>963</v>
      </c>
      <c r="D87" s="110" t="s">
        <v>287</v>
      </c>
      <c r="E87" s="110" t="s">
        <v>2345</v>
      </c>
      <c r="F87" s="110"/>
      <c r="G87" s="110"/>
      <c r="H87" s="110"/>
      <c r="I87" s="110"/>
      <c r="J87" s="110">
        <v>0</v>
      </c>
      <c r="K87" s="110">
        <v>0</v>
      </c>
      <c r="L87" s="110"/>
      <c r="M87" s="113"/>
      <c r="N87" s="112">
        <v>36124</v>
      </c>
      <c r="O87" s="115">
        <v>7130</v>
      </c>
      <c r="P87" s="110" t="s">
        <v>363</v>
      </c>
      <c r="Q87" s="110" t="s">
        <v>5036</v>
      </c>
      <c r="R87" s="2"/>
      <c r="T87" s="4"/>
      <c r="U87" s="4"/>
      <c r="V87" s="1"/>
      <c r="W87" s="1"/>
      <c r="X87" s="1"/>
      <c r="Y87" s="2"/>
      <c r="AA87" s="4"/>
      <c r="AB87" s="4"/>
      <c r="AC87" s="1"/>
      <c r="AD87" s="1"/>
      <c r="AE87" s="1"/>
      <c r="AF87" s="2"/>
      <c r="AH87" s="4"/>
      <c r="AI87" s="4"/>
      <c r="AJ87" s="1"/>
      <c r="AK87" s="1"/>
      <c r="AL87" s="1"/>
      <c r="AM87" s="2"/>
      <c r="AO87" s="4"/>
      <c r="AP87" s="4"/>
      <c r="AQ87" s="1"/>
      <c r="AR87" s="1"/>
      <c r="AS87" s="1"/>
      <c r="AT87" s="2"/>
      <c r="AV87" s="4"/>
      <c r="AW87" s="4"/>
      <c r="AX87" s="1"/>
      <c r="AY87" s="1"/>
      <c r="AZ87" s="1"/>
      <c r="BA87" s="2"/>
      <c r="BC87" s="4"/>
      <c r="BD87" s="4"/>
      <c r="BE87" s="1"/>
      <c r="BF87" s="1"/>
      <c r="BG87" s="1"/>
      <c r="BH87" s="2"/>
      <c r="BJ87" s="4"/>
      <c r="BK87" s="4"/>
      <c r="BL87" s="1"/>
      <c r="BM87" s="1"/>
      <c r="BN87" s="1"/>
      <c r="BO87" s="2"/>
      <c r="BQ87" s="4"/>
    </row>
    <row r="88" spans="1:69" ht="79.5" customHeight="1" x14ac:dyDescent="0.2">
      <c r="A88" s="110">
        <v>5191</v>
      </c>
      <c r="B88" s="111">
        <v>72</v>
      </c>
      <c r="C88" s="153" t="s">
        <v>958</v>
      </c>
      <c r="D88" s="110" t="s">
        <v>199</v>
      </c>
      <c r="E88" s="110" t="s">
        <v>2346</v>
      </c>
      <c r="F88" s="110" t="s">
        <v>426</v>
      </c>
      <c r="G88" s="110" t="s">
        <v>161</v>
      </c>
      <c r="H88" s="110"/>
      <c r="I88" s="110" t="s">
        <v>92</v>
      </c>
      <c r="J88" s="110">
        <v>8495</v>
      </c>
      <c r="K88" s="110">
        <v>8507</v>
      </c>
      <c r="L88" s="110" t="s">
        <v>374</v>
      </c>
      <c r="M88" s="113" t="s">
        <v>183</v>
      </c>
      <c r="N88" s="112">
        <v>37546</v>
      </c>
      <c r="O88" s="115">
        <v>1500</v>
      </c>
      <c r="P88" s="110" t="s">
        <v>363</v>
      </c>
      <c r="Q88" s="110" t="s">
        <v>5036</v>
      </c>
      <c r="R88" s="2"/>
      <c r="T88" s="4"/>
      <c r="U88" s="4"/>
      <c r="V88" s="1"/>
      <c r="W88" s="1"/>
      <c r="X88" s="1"/>
      <c r="Y88" s="2"/>
      <c r="AA88" s="4"/>
      <c r="AB88" s="4"/>
      <c r="AC88" s="1"/>
      <c r="AD88" s="1"/>
      <c r="AE88" s="1"/>
      <c r="AF88" s="2"/>
      <c r="AH88" s="4"/>
      <c r="AI88" s="4"/>
      <c r="AJ88" s="1"/>
      <c r="AK88" s="1"/>
      <c r="AL88" s="1"/>
      <c r="AM88" s="2"/>
      <c r="AO88" s="4"/>
      <c r="AP88" s="4"/>
      <c r="AQ88" s="1"/>
      <c r="AR88" s="1"/>
      <c r="AS88" s="1"/>
      <c r="AT88" s="2"/>
      <c r="AV88" s="4"/>
      <c r="AW88" s="4"/>
      <c r="AX88" s="1"/>
      <c r="AY88" s="1"/>
      <c r="AZ88" s="1"/>
      <c r="BA88" s="2"/>
      <c r="BC88" s="4"/>
      <c r="BD88" s="4"/>
      <c r="BE88" s="1"/>
      <c r="BF88" s="1"/>
      <c r="BG88" s="1"/>
      <c r="BH88" s="2"/>
      <c r="BJ88" s="4"/>
      <c r="BK88" s="4"/>
      <c r="BL88" s="1"/>
      <c r="BM88" s="1"/>
      <c r="BN88" s="1"/>
      <c r="BO88" s="2"/>
      <c r="BQ88" s="4"/>
    </row>
    <row r="89" spans="1:69" ht="75" customHeight="1" x14ac:dyDescent="0.2">
      <c r="A89" s="110">
        <v>5191</v>
      </c>
      <c r="B89" s="111">
        <v>73</v>
      </c>
      <c r="C89" s="153" t="s">
        <v>957</v>
      </c>
      <c r="D89" s="110" t="s">
        <v>632</v>
      </c>
      <c r="E89" s="110" t="s">
        <v>2346</v>
      </c>
      <c r="F89" s="110" t="s">
        <v>426</v>
      </c>
      <c r="G89" s="110" t="s">
        <v>373</v>
      </c>
      <c r="H89" s="110" t="s">
        <v>791</v>
      </c>
      <c r="I89" s="110" t="s">
        <v>92</v>
      </c>
      <c r="J89" s="110">
        <v>8495</v>
      </c>
      <c r="K89" s="110">
        <v>8507</v>
      </c>
      <c r="L89" s="110" t="s">
        <v>374</v>
      </c>
      <c r="M89" s="113" t="s">
        <v>183</v>
      </c>
      <c r="N89" s="112">
        <v>37546</v>
      </c>
      <c r="O89" s="115">
        <v>1500</v>
      </c>
      <c r="P89" s="110" t="s">
        <v>363</v>
      </c>
      <c r="Q89" s="110" t="s">
        <v>5036</v>
      </c>
      <c r="R89" s="2"/>
      <c r="T89" s="4"/>
      <c r="U89" s="4"/>
      <c r="V89" s="1"/>
      <c r="W89" s="1"/>
      <c r="X89" s="1"/>
      <c r="Y89" s="2"/>
      <c r="AA89" s="4"/>
      <c r="AB89" s="4"/>
      <c r="AC89" s="1"/>
      <c r="AD89" s="1"/>
      <c r="AE89" s="1"/>
      <c r="AF89" s="2"/>
      <c r="AH89" s="4"/>
      <c r="AI89" s="4"/>
      <c r="AJ89" s="1"/>
      <c r="AK89" s="1"/>
      <c r="AL89" s="1"/>
      <c r="AM89" s="2"/>
      <c r="AO89" s="4"/>
      <c r="AP89" s="4"/>
      <c r="AQ89" s="1"/>
      <c r="AR89" s="1"/>
      <c r="AS89" s="1"/>
      <c r="AT89" s="2"/>
      <c r="AV89" s="4"/>
      <c r="AW89" s="4"/>
      <c r="AX89" s="1"/>
      <c r="AY89" s="1"/>
      <c r="AZ89" s="1"/>
      <c r="BA89" s="2"/>
      <c r="BC89" s="4"/>
      <c r="BD89" s="4"/>
      <c r="BE89" s="1"/>
      <c r="BF89" s="1"/>
      <c r="BG89" s="1"/>
      <c r="BH89" s="2"/>
      <c r="BJ89" s="4"/>
      <c r="BK89" s="4"/>
      <c r="BL89" s="1"/>
      <c r="BM89" s="1"/>
      <c r="BN89" s="1"/>
      <c r="BO89" s="2"/>
      <c r="BQ89" s="4"/>
    </row>
    <row r="90" spans="1:69" ht="83.25" customHeight="1" x14ac:dyDescent="0.2">
      <c r="A90" s="110">
        <v>5191</v>
      </c>
      <c r="B90" s="111">
        <v>74</v>
      </c>
      <c r="C90" s="153" t="s">
        <v>959</v>
      </c>
      <c r="D90" s="110" t="s">
        <v>408</v>
      </c>
      <c r="E90" s="110" t="s">
        <v>2345</v>
      </c>
      <c r="F90" s="110" t="s">
        <v>426</v>
      </c>
      <c r="G90" s="110" t="s">
        <v>1710</v>
      </c>
      <c r="H90" s="110" t="s">
        <v>1972</v>
      </c>
      <c r="I90" s="110" t="s">
        <v>583</v>
      </c>
      <c r="J90" s="110">
        <v>2323</v>
      </c>
      <c r="K90" s="110">
        <v>3280</v>
      </c>
      <c r="L90" s="110" t="s">
        <v>16</v>
      </c>
      <c r="M90" s="113" t="s">
        <v>2330</v>
      </c>
      <c r="N90" s="112">
        <v>39574</v>
      </c>
      <c r="O90" s="115">
        <v>3680</v>
      </c>
      <c r="P90" s="110" t="s">
        <v>363</v>
      </c>
      <c r="Q90" s="110" t="s">
        <v>5036</v>
      </c>
      <c r="R90" s="2"/>
      <c r="T90" s="4"/>
      <c r="U90" s="4"/>
      <c r="V90" s="1"/>
      <c r="W90" s="1"/>
      <c r="X90" s="1"/>
      <c r="Y90" s="2"/>
      <c r="AA90" s="4"/>
      <c r="AB90" s="4"/>
      <c r="AC90" s="1"/>
      <c r="AD90" s="1"/>
      <c r="AE90" s="1"/>
      <c r="AF90" s="2"/>
      <c r="AH90" s="4"/>
      <c r="AI90" s="4"/>
      <c r="AJ90" s="1"/>
      <c r="AK90" s="1"/>
      <c r="AL90" s="1"/>
      <c r="AM90" s="2"/>
      <c r="AO90" s="4"/>
      <c r="AP90" s="4"/>
      <c r="AQ90" s="1"/>
      <c r="AR90" s="1"/>
      <c r="AS90" s="1"/>
      <c r="AT90" s="2"/>
      <c r="AV90" s="4"/>
      <c r="AW90" s="4"/>
      <c r="AX90" s="1"/>
      <c r="AY90" s="1"/>
      <c r="AZ90" s="1"/>
      <c r="BA90" s="2"/>
      <c r="BC90" s="4"/>
      <c r="BD90" s="4"/>
      <c r="BE90" s="1"/>
      <c r="BF90" s="1"/>
      <c r="BG90" s="1"/>
      <c r="BH90" s="2"/>
      <c r="BJ90" s="4"/>
      <c r="BK90" s="4"/>
      <c r="BL90" s="1"/>
      <c r="BM90" s="1"/>
      <c r="BN90" s="1"/>
      <c r="BO90" s="2"/>
      <c r="BQ90" s="4"/>
    </row>
    <row r="91" spans="1:69" ht="99.75" customHeight="1" x14ac:dyDescent="0.2">
      <c r="A91" s="110">
        <v>5631</v>
      </c>
      <c r="B91" s="111">
        <v>75</v>
      </c>
      <c r="C91" s="153" t="s">
        <v>1824</v>
      </c>
      <c r="D91" s="110" t="s">
        <v>5057</v>
      </c>
      <c r="E91" s="110" t="s">
        <v>5060</v>
      </c>
      <c r="F91" s="110" t="s">
        <v>5061</v>
      </c>
      <c r="G91" s="110" t="s">
        <v>5063</v>
      </c>
      <c r="H91" s="110" t="s">
        <v>5064</v>
      </c>
      <c r="I91" s="110" t="s">
        <v>196</v>
      </c>
      <c r="J91" s="110" t="s">
        <v>5062</v>
      </c>
      <c r="K91" s="110" t="s">
        <v>5059</v>
      </c>
      <c r="L91" s="110" t="s">
        <v>842</v>
      </c>
      <c r="M91" s="113" t="s">
        <v>5058</v>
      </c>
      <c r="N91" s="112">
        <v>40739</v>
      </c>
      <c r="O91" s="115">
        <v>32010.01</v>
      </c>
      <c r="P91" s="110" t="s">
        <v>2158</v>
      </c>
      <c r="Q91" s="110" t="s">
        <v>5036</v>
      </c>
      <c r="R91" s="2"/>
      <c r="T91" s="4"/>
      <c r="U91" s="4"/>
      <c r="V91" s="1"/>
      <c r="W91" s="1"/>
      <c r="X91" s="1"/>
      <c r="Y91" s="2"/>
      <c r="AA91" s="4"/>
      <c r="AB91" s="4"/>
      <c r="AC91" s="1"/>
      <c r="AD91" s="1"/>
      <c r="AE91" s="1"/>
      <c r="AF91" s="2"/>
      <c r="AH91" s="4"/>
      <c r="AI91" s="4"/>
      <c r="AJ91" s="1"/>
      <c r="AK91" s="1"/>
      <c r="AL91" s="1"/>
      <c r="AM91" s="2"/>
      <c r="AO91" s="4"/>
      <c r="AP91" s="4"/>
      <c r="AQ91" s="1"/>
      <c r="AR91" s="1"/>
      <c r="AS91" s="1"/>
      <c r="AT91" s="2"/>
      <c r="AV91" s="4"/>
      <c r="AW91" s="4"/>
      <c r="AX91" s="1"/>
      <c r="AY91" s="1"/>
      <c r="AZ91" s="1"/>
      <c r="BA91" s="2"/>
      <c r="BC91" s="4"/>
      <c r="BD91" s="4"/>
      <c r="BE91" s="1"/>
      <c r="BF91" s="1"/>
      <c r="BG91" s="1"/>
      <c r="BH91" s="2"/>
      <c r="BJ91" s="4"/>
      <c r="BK91" s="4"/>
      <c r="BL91" s="1"/>
      <c r="BM91" s="1"/>
      <c r="BN91" s="1"/>
      <c r="BO91" s="2"/>
      <c r="BQ91" s="4"/>
    </row>
    <row r="92" spans="1:69" ht="99.75" customHeight="1" x14ac:dyDescent="0.2">
      <c r="A92" s="110">
        <v>5631</v>
      </c>
      <c r="B92" s="111">
        <v>76</v>
      </c>
      <c r="C92" s="153" t="s">
        <v>1825</v>
      </c>
      <c r="D92" s="110" t="s">
        <v>844</v>
      </c>
      <c r="E92" s="110" t="s">
        <v>2347</v>
      </c>
      <c r="F92" s="110" t="s">
        <v>426</v>
      </c>
      <c r="G92" s="110" t="s">
        <v>845</v>
      </c>
      <c r="H92" s="110" t="s">
        <v>846</v>
      </c>
      <c r="I92" s="110" t="s">
        <v>583</v>
      </c>
      <c r="J92" s="110">
        <v>3907</v>
      </c>
      <c r="K92" s="110">
        <v>13</v>
      </c>
      <c r="L92" s="110" t="s">
        <v>842</v>
      </c>
      <c r="M92" s="113" t="s">
        <v>2340</v>
      </c>
      <c r="N92" s="112">
        <v>40739</v>
      </c>
      <c r="O92" s="115">
        <v>32010</v>
      </c>
      <c r="P92" s="110" t="s">
        <v>2158</v>
      </c>
      <c r="Q92" s="110" t="s">
        <v>5036</v>
      </c>
      <c r="R92" s="2"/>
      <c r="T92" s="4"/>
      <c r="U92" s="4"/>
      <c r="V92" s="1"/>
      <c r="W92" s="1"/>
      <c r="X92" s="1"/>
      <c r="Y92" s="2"/>
      <c r="AA92" s="4"/>
      <c r="AB92" s="4"/>
      <c r="AC92" s="1"/>
      <c r="AD92" s="1"/>
      <c r="AE92" s="1"/>
      <c r="AF92" s="2"/>
      <c r="AH92" s="4"/>
      <c r="AI92" s="4"/>
      <c r="AJ92" s="1"/>
      <c r="AK92" s="1"/>
      <c r="AL92" s="1"/>
      <c r="AM92" s="2"/>
      <c r="AO92" s="4"/>
      <c r="AP92" s="4"/>
      <c r="AQ92" s="1"/>
      <c r="AR92" s="1"/>
      <c r="AS92" s="1"/>
      <c r="AT92" s="2"/>
      <c r="AV92" s="4"/>
      <c r="AW92" s="4"/>
      <c r="AX92" s="1"/>
      <c r="AY92" s="1"/>
      <c r="AZ92" s="1"/>
      <c r="BA92" s="2"/>
      <c r="BC92" s="4"/>
      <c r="BD92" s="4"/>
      <c r="BE92" s="1"/>
      <c r="BF92" s="1"/>
      <c r="BG92" s="1"/>
      <c r="BH92" s="2"/>
      <c r="BJ92" s="4"/>
      <c r="BK92" s="4"/>
      <c r="BL92" s="1"/>
      <c r="BM92" s="1"/>
      <c r="BN92" s="1"/>
      <c r="BO92" s="2"/>
      <c r="BQ92" s="4"/>
    </row>
    <row r="93" spans="1:69" ht="25.5" x14ac:dyDescent="0.2">
      <c r="A93" s="382" t="s">
        <v>5045</v>
      </c>
      <c r="B93" s="383"/>
      <c r="C93" s="383"/>
      <c r="D93" s="383"/>
      <c r="E93" s="383"/>
      <c r="F93" s="383"/>
      <c r="G93" s="383"/>
      <c r="H93" s="383"/>
      <c r="I93" s="383"/>
      <c r="J93" s="383"/>
      <c r="K93" s="383"/>
      <c r="L93" s="383"/>
      <c r="M93" s="383"/>
      <c r="N93" s="383"/>
      <c r="O93" s="383"/>
      <c r="P93" s="383"/>
      <c r="Q93" s="383"/>
      <c r="R93" s="2"/>
      <c r="T93" s="4"/>
      <c r="U93" s="4"/>
      <c r="V93" s="1"/>
      <c r="W93" s="1"/>
      <c r="X93" s="1"/>
      <c r="Y93" s="2"/>
      <c r="AA93" s="4"/>
      <c r="AB93" s="4"/>
      <c r="AC93" s="1"/>
      <c r="AD93" s="1"/>
      <c r="AE93" s="1"/>
      <c r="AF93" s="2"/>
      <c r="AH93" s="4"/>
      <c r="AI93" s="4"/>
      <c r="AJ93" s="1"/>
      <c r="AK93" s="1"/>
      <c r="AL93" s="1"/>
      <c r="AM93" s="2"/>
      <c r="AO93" s="4"/>
      <c r="AP93" s="4"/>
      <c r="AQ93" s="1"/>
      <c r="AR93" s="1"/>
      <c r="AS93" s="1"/>
      <c r="AT93" s="2"/>
      <c r="AV93" s="4"/>
      <c r="AW93" s="4"/>
      <c r="AX93" s="1"/>
      <c r="AY93" s="1"/>
      <c r="AZ93" s="1"/>
      <c r="BA93" s="2"/>
      <c r="BC93" s="4"/>
      <c r="BD93" s="4"/>
      <c r="BE93" s="1"/>
      <c r="BF93" s="1"/>
      <c r="BG93" s="1"/>
      <c r="BH93" s="2"/>
      <c r="BJ93" s="4"/>
      <c r="BK93" s="4"/>
      <c r="BL93" s="1"/>
      <c r="BM93" s="1"/>
      <c r="BN93" s="1"/>
      <c r="BO93" s="2"/>
      <c r="BQ93" s="4"/>
    </row>
    <row r="94" spans="1:69" ht="83.25" customHeight="1" x14ac:dyDescent="0.2">
      <c r="A94" s="110">
        <v>5111</v>
      </c>
      <c r="B94" s="111">
        <v>77</v>
      </c>
      <c r="C94" s="153" t="s">
        <v>1791</v>
      </c>
      <c r="D94" s="110" t="s">
        <v>1924</v>
      </c>
      <c r="E94" s="110" t="s">
        <v>2346</v>
      </c>
      <c r="F94" s="110"/>
      <c r="G94" s="110"/>
      <c r="H94" s="110"/>
      <c r="I94" s="110" t="s">
        <v>659</v>
      </c>
      <c r="J94" s="110">
        <v>0</v>
      </c>
      <c r="K94" s="110">
        <v>0</v>
      </c>
      <c r="L94" s="110"/>
      <c r="M94" s="113"/>
      <c r="N94" s="112">
        <v>35795</v>
      </c>
      <c r="O94" s="115">
        <v>159.59</v>
      </c>
      <c r="P94" s="110" t="s">
        <v>363</v>
      </c>
      <c r="Q94" s="110" t="s">
        <v>5046</v>
      </c>
      <c r="R94" s="2"/>
      <c r="T94" s="4"/>
      <c r="U94" s="4"/>
      <c r="V94" s="1"/>
      <c r="W94" s="1"/>
      <c r="X94" s="1"/>
      <c r="Y94" s="2"/>
      <c r="AA94" s="4"/>
      <c r="AB94" s="4"/>
      <c r="AC94" s="1"/>
      <c r="AD94" s="1"/>
      <c r="AE94" s="1"/>
      <c r="AF94" s="2"/>
      <c r="AH94" s="4"/>
      <c r="AI94" s="4"/>
      <c r="AJ94" s="1"/>
      <c r="AK94" s="1"/>
      <c r="AL94" s="1"/>
      <c r="AM94" s="2"/>
      <c r="AO94" s="4"/>
      <c r="AP94" s="4"/>
      <c r="AQ94" s="1"/>
      <c r="AR94" s="1"/>
      <c r="AS94" s="1"/>
      <c r="AT94" s="2"/>
      <c r="AV94" s="4"/>
      <c r="AW94" s="4"/>
      <c r="AX94" s="1"/>
      <c r="AY94" s="1"/>
      <c r="AZ94" s="1"/>
      <c r="BA94" s="2"/>
      <c r="BC94" s="4"/>
      <c r="BD94" s="4"/>
      <c r="BE94" s="1"/>
      <c r="BF94" s="1"/>
      <c r="BG94" s="1"/>
      <c r="BH94" s="2"/>
      <c r="BJ94" s="4"/>
      <c r="BK94" s="4"/>
      <c r="BL94" s="1"/>
      <c r="BM94" s="1"/>
      <c r="BN94" s="1"/>
      <c r="BO94" s="2"/>
      <c r="BQ94" s="4"/>
    </row>
    <row r="95" spans="1:69" ht="92.25" customHeight="1" x14ac:dyDescent="0.2">
      <c r="A95" s="110">
        <v>5111</v>
      </c>
      <c r="B95" s="111">
        <v>78</v>
      </c>
      <c r="C95" s="153" t="s">
        <v>1791</v>
      </c>
      <c r="D95" s="110" t="s">
        <v>140</v>
      </c>
      <c r="E95" s="110" t="s">
        <v>2346</v>
      </c>
      <c r="F95" s="110"/>
      <c r="G95" s="110"/>
      <c r="H95" s="110"/>
      <c r="I95" s="110" t="s">
        <v>659</v>
      </c>
      <c r="J95" s="110">
        <v>0</v>
      </c>
      <c r="K95" s="110">
        <v>0</v>
      </c>
      <c r="L95" s="110"/>
      <c r="M95" s="113"/>
      <c r="N95" s="112">
        <v>35795</v>
      </c>
      <c r="O95" s="115">
        <v>159.59</v>
      </c>
      <c r="P95" s="110" t="s">
        <v>363</v>
      </c>
      <c r="Q95" s="110" t="s">
        <v>5046</v>
      </c>
      <c r="R95" s="2"/>
      <c r="T95" s="4"/>
      <c r="U95" s="4"/>
      <c r="V95" s="1"/>
      <c r="W95" s="1"/>
      <c r="X95" s="1"/>
      <c r="Y95" s="2"/>
      <c r="AA95" s="4"/>
      <c r="AB95" s="4"/>
      <c r="AC95" s="1"/>
      <c r="AD95" s="1"/>
      <c r="AE95" s="1"/>
      <c r="AF95" s="2"/>
      <c r="AH95" s="4"/>
      <c r="AI95" s="4"/>
      <c r="AJ95" s="1"/>
      <c r="AK95" s="1"/>
      <c r="AL95" s="1"/>
      <c r="AM95" s="2"/>
      <c r="AO95" s="4"/>
      <c r="AP95" s="4"/>
      <c r="AQ95" s="1"/>
      <c r="AR95" s="1"/>
      <c r="AS95" s="1"/>
      <c r="AT95" s="2"/>
      <c r="AV95" s="4"/>
      <c r="AW95" s="4"/>
      <c r="AX95" s="1"/>
      <c r="AY95" s="1"/>
      <c r="AZ95" s="1"/>
      <c r="BA95" s="2"/>
      <c r="BC95" s="4"/>
      <c r="BD95" s="4"/>
      <c r="BE95" s="1"/>
      <c r="BF95" s="1"/>
      <c r="BG95" s="1"/>
      <c r="BH95" s="2"/>
      <c r="BJ95" s="4"/>
      <c r="BK95" s="4"/>
      <c r="BL95" s="1"/>
      <c r="BM95" s="1"/>
      <c r="BN95" s="1"/>
      <c r="BO95" s="2"/>
      <c r="BQ95" s="4"/>
    </row>
    <row r="96" spans="1:69" ht="25.5" x14ac:dyDescent="0.2">
      <c r="A96" s="382" t="s">
        <v>5071</v>
      </c>
      <c r="B96" s="383"/>
      <c r="C96" s="383"/>
      <c r="D96" s="383"/>
      <c r="E96" s="383"/>
      <c r="F96" s="383"/>
      <c r="G96" s="383"/>
      <c r="H96" s="383"/>
      <c r="I96" s="383"/>
      <c r="J96" s="383"/>
      <c r="K96" s="383"/>
      <c r="L96" s="383"/>
      <c r="M96" s="383"/>
      <c r="N96" s="383"/>
      <c r="O96" s="383"/>
      <c r="P96" s="383"/>
      <c r="Q96" s="383"/>
      <c r="R96" s="2"/>
      <c r="T96" s="4"/>
      <c r="U96" s="4"/>
      <c r="V96" s="1"/>
      <c r="W96" s="1"/>
      <c r="X96" s="1"/>
      <c r="Y96" s="2"/>
      <c r="AA96" s="4"/>
      <c r="AB96" s="4"/>
      <c r="AC96" s="1"/>
      <c r="AD96" s="1"/>
      <c r="AE96" s="1"/>
      <c r="AF96" s="2"/>
      <c r="AH96" s="4"/>
      <c r="AI96" s="4"/>
      <c r="AJ96" s="1"/>
      <c r="AK96" s="1"/>
      <c r="AL96" s="1"/>
      <c r="AM96" s="2"/>
      <c r="AO96" s="4"/>
      <c r="AP96" s="4"/>
      <c r="AQ96" s="1"/>
      <c r="AR96" s="1"/>
      <c r="AS96" s="1"/>
      <c r="AT96" s="2"/>
      <c r="AV96" s="4"/>
      <c r="AW96" s="4"/>
      <c r="AX96" s="1"/>
      <c r="AY96" s="1"/>
      <c r="AZ96" s="1"/>
      <c r="BA96" s="2"/>
      <c r="BC96" s="4"/>
      <c r="BD96" s="4"/>
      <c r="BE96" s="1"/>
      <c r="BF96" s="1"/>
      <c r="BG96" s="1"/>
      <c r="BH96" s="2"/>
      <c r="BJ96" s="4"/>
      <c r="BK96" s="4"/>
      <c r="BL96" s="1"/>
      <c r="BM96" s="1"/>
      <c r="BN96" s="1"/>
      <c r="BO96" s="2"/>
      <c r="BQ96" s="4"/>
    </row>
    <row r="97" spans="1:69" ht="42.75" x14ac:dyDescent="0.2">
      <c r="A97" s="110">
        <v>5111</v>
      </c>
      <c r="B97" s="111">
        <v>79</v>
      </c>
      <c r="C97" s="153" t="s">
        <v>952</v>
      </c>
      <c r="D97" s="110" t="s">
        <v>588</v>
      </c>
      <c r="E97" s="110" t="s">
        <v>2345</v>
      </c>
      <c r="F97" s="110"/>
      <c r="G97" s="110"/>
      <c r="H97" s="110"/>
      <c r="I97" s="110" t="s">
        <v>428</v>
      </c>
      <c r="J97" s="110">
        <v>0</v>
      </c>
      <c r="K97" s="110">
        <v>0</v>
      </c>
      <c r="L97" s="110"/>
      <c r="M97" s="113"/>
      <c r="N97" s="112">
        <v>35795</v>
      </c>
      <c r="O97" s="115">
        <v>388</v>
      </c>
      <c r="P97" s="110" t="s">
        <v>363</v>
      </c>
      <c r="Q97" s="110" t="s">
        <v>5319</v>
      </c>
      <c r="R97" s="2"/>
      <c r="T97" s="4"/>
      <c r="U97" s="4"/>
      <c r="V97" s="1"/>
      <c r="W97" s="1"/>
      <c r="X97" s="1"/>
      <c r="Y97" s="2"/>
      <c r="AA97" s="4"/>
      <c r="AB97" s="4"/>
      <c r="AC97" s="1"/>
      <c r="AD97" s="1"/>
      <c r="AE97" s="1"/>
      <c r="AF97" s="2"/>
      <c r="AH97" s="4"/>
      <c r="AI97" s="4"/>
      <c r="AJ97" s="1"/>
      <c r="AK97" s="1"/>
      <c r="AL97" s="1"/>
      <c r="AM97" s="2"/>
      <c r="AO97" s="4"/>
      <c r="AP97" s="4"/>
      <c r="AQ97" s="1"/>
      <c r="AR97" s="1"/>
      <c r="AS97" s="1"/>
      <c r="AT97" s="2"/>
      <c r="AV97" s="4"/>
      <c r="AW97" s="4"/>
      <c r="AX97" s="1"/>
      <c r="AY97" s="1"/>
      <c r="AZ97" s="1"/>
      <c r="BA97" s="2"/>
      <c r="BC97" s="4"/>
      <c r="BD97" s="4"/>
      <c r="BE97" s="1"/>
      <c r="BF97" s="1"/>
      <c r="BG97" s="1"/>
      <c r="BH97" s="2"/>
      <c r="BJ97" s="4"/>
      <c r="BK97" s="4"/>
      <c r="BL97" s="1"/>
      <c r="BM97" s="1"/>
      <c r="BN97" s="1"/>
      <c r="BO97" s="2"/>
      <c r="BQ97" s="4"/>
    </row>
    <row r="98" spans="1:69" ht="42.75" x14ac:dyDescent="0.2">
      <c r="A98" s="110">
        <v>5111</v>
      </c>
      <c r="B98" s="111">
        <v>80</v>
      </c>
      <c r="C98" s="153" t="s">
        <v>932</v>
      </c>
      <c r="D98" s="110" t="s">
        <v>59</v>
      </c>
      <c r="E98" s="110" t="s">
        <v>2346</v>
      </c>
      <c r="F98" s="110" t="s">
        <v>85</v>
      </c>
      <c r="G98" s="110"/>
      <c r="H98" s="110"/>
      <c r="I98" s="110" t="s">
        <v>187</v>
      </c>
      <c r="J98" s="110">
        <v>9453</v>
      </c>
      <c r="K98" s="110">
        <v>746</v>
      </c>
      <c r="L98" s="110"/>
      <c r="M98" s="113" t="s">
        <v>2320</v>
      </c>
      <c r="N98" s="112">
        <v>36497</v>
      </c>
      <c r="O98" s="115">
        <v>3470</v>
      </c>
      <c r="P98" s="110" t="s">
        <v>363</v>
      </c>
      <c r="Q98" s="110" t="s">
        <v>5031</v>
      </c>
      <c r="R98" s="2"/>
      <c r="T98" s="4"/>
      <c r="U98" s="4"/>
      <c r="V98" s="1"/>
      <c r="W98" s="1"/>
      <c r="X98" s="1"/>
      <c r="Y98" s="2"/>
      <c r="AA98" s="4"/>
      <c r="AB98" s="4"/>
      <c r="AC98" s="1"/>
      <c r="AD98" s="1"/>
      <c r="AE98" s="1"/>
      <c r="AF98" s="2"/>
      <c r="AH98" s="4"/>
      <c r="AI98" s="4"/>
      <c r="AJ98" s="1"/>
      <c r="AK98" s="1"/>
      <c r="AL98" s="1"/>
      <c r="AM98" s="2"/>
      <c r="AO98" s="4"/>
      <c r="AP98" s="4"/>
      <c r="AQ98" s="1"/>
      <c r="AR98" s="1"/>
      <c r="AS98" s="1"/>
      <c r="AT98" s="2"/>
      <c r="AV98" s="4"/>
      <c r="AW98" s="4"/>
      <c r="AX98" s="1"/>
      <c r="AY98" s="1"/>
      <c r="AZ98" s="1"/>
      <c r="BA98" s="2"/>
      <c r="BC98" s="4"/>
      <c r="BD98" s="4"/>
      <c r="BE98" s="1"/>
      <c r="BF98" s="1"/>
      <c r="BG98" s="1"/>
      <c r="BH98" s="2"/>
      <c r="BJ98" s="4"/>
      <c r="BK98" s="4"/>
      <c r="BL98" s="1"/>
      <c r="BM98" s="1"/>
      <c r="BN98" s="1"/>
      <c r="BO98" s="2"/>
      <c r="BQ98" s="4"/>
    </row>
    <row r="99" spans="1:69" ht="42.75" x14ac:dyDescent="0.2">
      <c r="A99" s="110">
        <v>5111</v>
      </c>
      <c r="B99" s="111">
        <v>81</v>
      </c>
      <c r="C99" s="153" t="s">
        <v>935</v>
      </c>
      <c r="D99" s="110" t="s">
        <v>5</v>
      </c>
      <c r="E99" s="110" t="s">
        <v>2346</v>
      </c>
      <c r="F99" s="110"/>
      <c r="G99" s="110"/>
      <c r="H99" s="110"/>
      <c r="I99" s="110" t="s">
        <v>428</v>
      </c>
      <c r="J99" s="110">
        <v>1200</v>
      </c>
      <c r="K99" s="110">
        <v>0</v>
      </c>
      <c r="L99" s="110"/>
      <c r="M99" s="113" t="s">
        <v>2322</v>
      </c>
      <c r="N99" s="112">
        <v>36568</v>
      </c>
      <c r="O99" s="115">
        <v>2804.83</v>
      </c>
      <c r="P99" s="110" t="s">
        <v>363</v>
      </c>
      <c r="Q99" s="110" t="s">
        <v>5031</v>
      </c>
      <c r="R99" s="2"/>
      <c r="T99" s="4"/>
      <c r="U99" s="4"/>
      <c r="V99" s="1"/>
      <c r="W99" s="1"/>
      <c r="X99" s="1"/>
      <c r="Y99" s="2"/>
      <c r="AA99" s="4"/>
      <c r="AB99" s="4"/>
      <c r="AC99" s="1"/>
      <c r="AD99" s="1"/>
      <c r="AE99" s="1"/>
      <c r="AF99" s="2"/>
      <c r="AH99" s="4"/>
      <c r="AI99" s="4"/>
      <c r="AJ99" s="1"/>
      <c r="AK99" s="1"/>
      <c r="AL99" s="1"/>
      <c r="AM99" s="2"/>
      <c r="AO99" s="4"/>
      <c r="AP99" s="4"/>
      <c r="AQ99" s="1"/>
      <c r="AR99" s="1"/>
      <c r="AS99" s="1"/>
      <c r="AT99" s="2"/>
      <c r="AV99" s="4"/>
      <c r="AW99" s="4"/>
      <c r="AX99" s="1"/>
      <c r="AY99" s="1"/>
      <c r="AZ99" s="1"/>
      <c r="BA99" s="2"/>
      <c r="BC99" s="4"/>
      <c r="BD99" s="4"/>
      <c r="BE99" s="1"/>
      <c r="BF99" s="1"/>
      <c r="BG99" s="1"/>
      <c r="BH99" s="2"/>
      <c r="BJ99" s="4"/>
      <c r="BK99" s="4"/>
      <c r="BL99" s="1"/>
      <c r="BM99" s="1"/>
      <c r="BN99" s="1"/>
      <c r="BO99" s="2"/>
      <c r="BQ99" s="4"/>
    </row>
    <row r="100" spans="1:69" ht="42.75" x14ac:dyDescent="0.2">
      <c r="A100" s="110">
        <v>5111</v>
      </c>
      <c r="B100" s="111">
        <v>82</v>
      </c>
      <c r="C100" s="153" t="s">
        <v>1302</v>
      </c>
      <c r="D100" s="110" t="s">
        <v>5</v>
      </c>
      <c r="E100" s="110" t="s">
        <v>2350</v>
      </c>
      <c r="F100" s="110" t="s">
        <v>181</v>
      </c>
      <c r="G100" s="110" t="s">
        <v>488</v>
      </c>
      <c r="H100" s="110"/>
      <c r="I100" s="110" t="s">
        <v>428</v>
      </c>
      <c r="J100" s="110">
        <v>5256</v>
      </c>
      <c r="K100" s="110">
        <v>100</v>
      </c>
      <c r="L100" s="110"/>
      <c r="M100" s="113" t="s">
        <v>2323</v>
      </c>
      <c r="N100" s="112">
        <v>36700</v>
      </c>
      <c r="O100" s="115">
        <v>2774.95</v>
      </c>
      <c r="P100" s="110" t="s">
        <v>4283</v>
      </c>
      <c r="Q100" s="110" t="s">
        <v>5319</v>
      </c>
      <c r="R100" s="2"/>
      <c r="T100" s="4"/>
      <c r="U100" s="4"/>
      <c r="V100" s="1"/>
      <c r="W100" s="1"/>
      <c r="X100" s="1"/>
      <c r="Y100" s="2"/>
      <c r="AA100" s="4"/>
      <c r="AB100" s="4"/>
      <c r="AC100" s="1"/>
      <c r="AD100" s="1"/>
      <c r="AE100" s="1"/>
      <c r="AF100" s="2"/>
      <c r="AH100" s="4"/>
      <c r="AI100" s="4"/>
      <c r="AJ100" s="1"/>
      <c r="AK100" s="1"/>
      <c r="AL100" s="1"/>
      <c r="AM100" s="2"/>
      <c r="AO100" s="4"/>
      <c r="AP100" s="4"/>
      <c r="AQ100" s="1"/>
      <c r="AR100" s="1"/>
      <c r="AS100" s="1"/>
      <c r="AT100" s="2"/>
      <c r="AV100" s="4"/>
      <c r="AW100" s="4"/>
      <c r="AX100" s="1"/>
      <c r="AY100" s="1"/>
      <c r="AZ100" s="1"/>
      <c r="BA100" s="2"/>
      <c r="BC100" s="4"/>
      <c r="BD100" s="4"/>
      <c r="BE100" s="1"/>
      <c r="BF100" s="1"/>
      <c r="BG100" s="1"/>
      <c r="BH100" s="2"/>
      <c r="BJ100" s="4"/>
      <c r="BK100" s="4"/>
      <c r="BL100" s="1"/>
      <c r="BM100" s="1"/>
      <c r="BN100" s="1"/>
      <c r="BO100" s="2"/>
      <c r="BQ100" s="4"/>
    </row>
    <row r="101" spans="1:69" ht="90" customHeight="1" x14ac:dyDescent="0.2">
      <c r="A101" s="110">
        <v>5111</v>
      </c>
      <c r="B101" s="111">
        <v>83</v>
      </c>
      <c r="C101" s="153" t="s">
        <v>1300</v>
      </c>
      <c r="D101" s="110" t="s">
        <v>482</v>
      </c>
      <c r="E101" s="110" t="s">
        <v>2344</v>
      </c>
      <c r="F101" s="110" t="s">
        <v>418</v>
      </c>
      <c r="G101" s="110"/>
      <c r="H101" s="110"/>
      <c r="I101" s="110"/>
      <c r="J101" s="110">
        <v>0</v>
      </c>
      <c r="K101" s="110">
        <v>0</v>
      </c>
      <c r="L101" s="110"/>
      <c r="M101" s="113" t="s">
        <v>2206</v>
      </c>
      <c r="N101" s="112">
        <v>36833</v>
      </c>
      <c r="O101" s="115">
        <v>3795</v>
      </c>
      <c r="P101" s="110" t="s">
        <v>2158</v>
      </c>
      <c r="Q101" s="110" t="s">
        <v>3883</v>
      </c>
      <c r="R101" s="2"/>
      <c r="T101" s="4"/>
      <c r="U101" s="4"/>
      <c r="V101" s="1"/>
      <c r="W101" s="1"/>
      <c r="X101" s="1"/>
      <c r="Y101" s="2"/>
      <c r="AA101" s="4"/>
      <c r="AB101" s="4"/>
      <c r="AC101" s="1"/>
      <c r="AD101" s="1"/>
      <c r="AE101" s="1"/>
      <c r="AF101" s="2"/>
      <c r="AH101" s="4"/>
      <c r="AI101" s="4"/>
      <c r="AJ101" s="1"/>
      <c r="AK101" s="1"/>
      <c r="AL101" s="1"/>
      <c r="AM101" s="2"/>
      <c r="AO101" s="4"/>
      <c r="AP101" s="4"/>
      <c r="AQ101" s="1"/>
      <c r="AR101" s="1"/>
      <c r="AS101" s="1"/>
      <c r="AT101" s="2"/>
      <c r="AV101" s="4"/>
      <c r="AW101" s="4"/>
      <c r="AX101" s="1"/>
      <c r="AY101" s="1"/>
      <c r="AZ101" s="1"/>
      <c r="BA101" s="2"/>
      <c r="BC101" s="4"/>
      <c r="BD101" s="4"/>
      <c r="BE101" s="1"/>
      <c r="BF101" s="1"/>
      <c r="BG101" s="1"/>
      <c r="BH101" s="2"/>
      <c r="BJ101" s="4"/>
      <c r="BK101" s="4"/>
      <c r="BL101" s="1"/>
      <c r="BM101" s="1"/>
      <c r="BN101" s="1"/>
      <c r="BO101" s="2"/>
      <c r="BQ101" s="4"/>
    </row>
    <row r="102" spans="1:69" ht="28.5" x14ac:dyDescent="0.2">
      <c r="A102" s="110">
        <v>5111</v>
      </c>
      <c r="B102" s="111">
        <v>84</v>
      </c>
      <c r="C102" s="153" t="s">
        <v>971</v>
      </c>
      <c r="D102" s="110" t="s">
        <v>304</v>
      </c>
      <c r="E102" s="110" t="s">
        <v>2346</v>
      </c>
      <c r="F102" s="110" t="s">
        <v>358</v>
      </c>
      <c r="G102" s="110" t="s">
        <v>359</v>
      </c>
      <c r="H102" s="110"/>
      <c r="I102" s="110" t="s">
        <v>92</v>
      </c>
      <c r="J102" s="110">
        <v>2419</v>
      </c>
      <c r="K102" s="110">
        <v>8292</v>
      </c>
      <c r="L102" s="110" t="s">
        <v>389</v>
      </c>
      <c r="M102" s="113" t="s">
        <v>2168</v>
      </c>
      <c r="N102" s="112">
        <v>37378</v>
      </c>
      <c r="O102" s="115">
        <v>1759.5</v>
      </c>
      <c r="P102" s="110" t="s">
        <v>363</v>
      </c>
      <c r="Q102" s="110" t="s">
        <v>4098</v>
      </c>
      <c r="R102" s="2"/>
      <c r="T102" s="4"/>
      <c r="U102" s="4"/>
      <c r="V102" s="1"/>
      <c r="W102" s="1"/>
      <c r="X102" s="1"/>
      <c r="Y102" s="2"/>
      <c r="AA102" s="4"/>
      <c r="AB102" s="4"/>
      <c r="AC102" s="1"/>
      <c r="AD102" s="1"/>
      <c r="AE102" s="1"/>
      <c r="AF102" s="2"/>
      <c r="AH102" s="4"/>
      <c r="AI102" s="4"/>
      <c r="AJ102" s="1"/>
      <c r="AK102" s="1"/>
      <c r="AL102" s="1"/>
      <c r="AM102" s="2"/>
      <c r="AO102" s="4"/>
      <c r="AP102" s="4"/>
      <c r="AQ102" s="1"/>
      <c r="AR102" s="1"/>
      <c r="AS102" s="1"/>
      <c r="AT102" s="2"/>
      <c r="AV102" s="4"/>
      <c r="AW102" s="4"/>
      <c r="AX102" s="1"/>
      <c r="AY102" s="1"/>
      <c r="AZ102" s="1"/>
      <c r="BA102" s="2"/>
      <c r="BC102" s="4"/>
      <c r="BD102" s="4"/>
      <c r="BE102" s="1"/>
      <c r="BF102" s="1"/>
      <c r="BG102" s="1"/>
      <c r="BH102" s="2"/>
      <c r="BJ102" s="4"/>
      <c r="BK102" s="4"/>
      <c r="BL102" s="1"/>
      <c r="BM102" s="1"/>
      <c r="BN102" s="1"/>
      <c r="BO102" s="2"/>
      <c r="BQ102" s="4"/>
    </row>
    <row r="103" spans="1:69" ht="92.25" customHeight="1" x14ac:dyDescent="0.2">
      <c r="A103" s="110">
        <v>5111</v>
      </c>
      <c r="B103" s="111">
        <v>85</v>
      </c>
      <c r="C103" s="153" t="s">
        <v>936</v>
      </c>
      <c r="D103" s="110" t="s">
        <v>5</v>
      </c>
      <c r="E103" s="110" t="s">
        <v>2345</v>
      </c>
      <c r="F103" s="110" t="s">
        <v>552</v>
      </c>
      <c r="G103" s="110"/>
      <c r="H103" s="110"/>
      <c r="I103" s="110" t="s">
        <v>428</v>
      </c>
      <c r="J103" s="110">
        <v>5360</v>
      </c>
      <c r="K103" s="110">
        <v>3622</v>
      </c>
      <c r="L103" s="110" t="s">
        <v>124</v>
      </c>
      <c r="M103" s="113" t="s">
        <v>235</v>
      </c>
      <c r="N103" s="112">
        <v>38574</v>
      </c>
      <c r="O103" s="115">
        <v>2909.5</v>
      </c>
      <c r="P103" s="110" t="s">
        <v>363</v>
      </c>
      <c r="Q103" s="110" t="s">
        <v>4098</v>
      </c>
      <c r="R103" s="2"/>
      <c r="T103" s="4"/>
      <c r="U103" s="4"/>
      <c r="V103" s="1"/>
      <c r="W103" s="1"/>
      <c r="X103" s="1"/>
      <c r="Y103" s="2"/>
      <c r="AA103" s="4"/>
      <c r="AB103" s="4"/>
      <c r="AC103" s="1"/>
      <c r="AD103" s="1"/>
      <c r="AE103" s="1"/>
      <c r="AF103" s="2"/>
      <c r="AH103" s="4"/>
      <c r="AI103" s="4"/>
      <c r="AJ103" s="1"/>
      <c r="AK103" s="1"/>
      <c r="AL103" s="1"/>
      <c r="AM103" s="2"/>
      <c r="AO103" s="4"/>
      <c r="AP103" s="4"/>
      <c r="AQ103" s="1"/>
      <c r="AR103" s="1"/>
      <c r="AS103" s="1"/>
      <c r="AT103" s="2"/>
      <c r="AV103" s="4"/>
      <c r="AW103" s="4"/>
      <c r="AX103" s="1"/>
      <c r="AY103" s="1"/>
      <c r="AZ103" s="1"/>
      <c r="BA103" s="2"/>
      <c r="BC103" s="4"/>
      <c r="BD103" s="4"/>
      <c r="BE103" s="1"/>
      <c r="BF103" s="1"/>
      <c r="BG103" s="1"/>
      <c r="BH103" s="2"/>
      <c r="BJ103" s="4"/>
      <c r="BK103" s="4"/>
      <c r="BL103" s="1"/>
      <c r="BM103" s="1"/>
      <c r="BN103" s="1"/>
      <c r="BO103" s="2"/>
      <c r="BQ103" s="4"/>
    </row>
    <row r="104" spans="1:69" ht="87" customHeight="1" x14ac:dyDescent="0.2">
      <c r="A104" s="110">
        <v>5111</v>
      </c>
      <c r="B104" s="111">
        <v>86</v>
      </c>
      <c r="C104" s="153" t="s">
        <v>969</v>
      </c>
      <c r="D104" s="110" t="s">
        <v>7</v>
      </c>
      <c r="E104" s="110" t="s">
        <v>2345</v>
      </c>
      <c r="F104" s="110" t="s">
        <v>325</v>
      </c>
      <c r="G104" s="110" t="s">
        <v>326</v>
      </c>
      <c r="H104" s="110"/>
      <c r="I104" s="110" t="s">
        <v>428</v>
      </c>
      <c r="J104" s="110">
        <v>5360</v>
      </c>
      <c r="K104" s="110">
        <v>3622</v>
      </c>
      <c r="L104" s="110" t="s">
        <v>124</v>
      </c>
      <c r="M104" s="113" t="s">
        <v>235</v>
      </c>
      <c r="N104" s="112">
        <v>38574</v>
      </c>
      <c r="O104" s="115">
        <v>966</v>
      </c>
      <c r="P104" s="110" t="s">
        <v>2158</v>
      </c>
      <c r="Q104" s="110" t="s">
        <v>4100</v>
      </c>
      <c r="R104" s="2"/>
      <c r="T104" s="4"/>
      <c r="U104" s="4"/>
      <c r="V104" s="1"/>
      <c r="W104" s="1"/>
      <c r="X104" s="1"/>
      <c r="Y104" s="2"/>
      <c r="AA104" s="4"/>
      <c r="AB104" s="4"/>
      <c r="AC104" s="1"/>
      <c r="AD104" s="1"/>
      <c r="AE104" s="1"/>
      <c r="AF104" s="2"/>
      <c r="AH104" s="4"/>
      <c r="AI104" s="4"/>
      <c r="AJ104" s="1"/>
      <c r="AK104" s="1"/>
      <c r="AL104" s="1"/>
      <c r="AM104" s="2"/>
      <c r="AO104" s="4"/>
      <c r="AP104" s="4"/>
      <c r="AQ104" s="1"/>
      <c r="AR104" s="1"/>
      <c r="AS104" s="1"/>
      <c r="AT104" s="2"/>
      <c r="AV104" s="4"/>
      <c r="AW104" s="4"/>
      <c r="AX104" s="1"/>
      <c r="AY104" s="1"/>
      <c r="AZ104" s="1"/>
      <c r="BA104" s="2"/>
      <c r="BC104" s="4"/>
      <c r="BD104" s="4"/>
      <c r="BE104" s="1"/>
      <c r="BF104" s="1"/>
      <c r="BG104" s="1"/>
      <c r="BH104" s="2"/>
      <c r="BJ104" s="4"/>
      <c r="BK104" s="4"/>
      <c r="BL104" s="1"/>
      <c r="BM104" s="1"/>
      <c r="BN104" s="1"/>
      <c r="BO104" s="2"/>
      <c r="BQ104" s="4"/>
    </row>
    <row r="105" spans="1:69" ht="83.25" customHeight="1" x14ac:dyDescent="0.2">
      <c r="A105" s="110">
        <v>5191</v>
      </c>
      <c r="B105" s="111">
        <v>87</v>
      </c>
      <c r="C105" s="153" t="s">
        <v>1823</v>
      </c>
      <c r="D105" s="110" t="s">
        <v>843</v>
      </c>
      <c r="E105" s="110" t="s">
        <v>2347</v>
      </c>
      <c r="F105" s="110"/>
      <c r="G105" s="110"/>
      <c r="H105" s="110"/>
      <c r="I105" s="110" t="s">
        <v>68</v>
      </c>
      <c r="J105" s="110">
        <v>3913</v>
      </c>
      <c r="K105" s="110">
        <v>12</v>
      </c>
      <c r="L105" s="110" t="s">
        <v>842</v>
      </c>
      <c r="M105" s="113" t="s">
        <v>5065</v>
      </c>
      <c r="N105" s="112">
        <v>40738</v>
      </c>
      <c r="O105" s="115">
        <v>5985.6</v>
      </c>
      <c r="P105" s="110" t="s">
        <v>363</v>
      </c>
      <c r="Q105" s="110" t="s">
        <v>5036</v>
      </c>
      <c r="R105" s="2"/>
      <c r="T105" s="4"/>
      <c r="U105" s="4"/>
      <c r="V105" s="1"/>
      <c r="W105" s="1"/>
      <c r="X105" s="1"/>
      <c r="Y105" s="2"/>
      <c r="AA105" s="4"/>
      <c r="AB105" s="4"/>
      <c r="AC105" s="1"/>
      <c r="AD105" s="1"/>
      <c r="AE105" s="1"/>
      <c r="AF105" s="2"/>
      <c r="AH105" s="4"/>
      <c r="AI105" s="4"/>
      <c r="AJ105" s="1"/>
      <c r="AK105" s="1"/>
      <c r="AL105" s="1"/>
      <c r="AM105" s="2"/>
      <c r="AO105" s="4"/>
      <c r="AP105" s="4"/>
      <c r="AQ105" s="1"/>
      <c r="AR105" s="1"/>
      <c r="AS105" s="1"/>
      <c r="AT105" s="2"/>
      <c r="AV105" s="4"/>
      <c r="AW105" s="4"/>
      <c r="AX105" s="1"/>
      <c r="AY105" s="1"/>
      <c r="AZ105" s="1"/>
      <c r="BA105" s="2"/>
      <c r="BC105" s="4"/>
      <c r="BD105" s="4"/>
      <c r="BE105" s="1"/>
      <c r="BF105" s="1"/>
      <c r="BG105" s="1"/>
      <c r="BH105" s="2"/>
      <c r="BJ105" s="4"/>
      <c r="BK105" s="4"/>
      <c r="BL105" s="1"/>
      <c r="BM105" s="1"/>
      <c r="BN105" s="1"/>
      <c r="BO105" s="2"/>
      <c r="BQ105" s="4"/>
    </row>
    <row r="106" spans="1:69" ht="25.5" x14ac:dyDescent="0.2">
      <c r="A106" s="382" t="s">
        <v>5047</v>
      </c>
      <c r="B106" s="383"/>
      <c r="C106" s="383"/>
      <c r="D106" s="383"/>
      <c r="E106" s="383"/>
      <c r="F106" s="383"/>
      <c r="G106" s="383"/>
      <c r="H106" s="383"/>
      <c r="I106" s="383"/>
      <c r="J106" s="383"/>
      <c r="K106" s="383"/>
      <c r="L106" s="383"/>
      <c r="M106" s="383"/>
      <c r="N106" s="383"/>
      <c r="O106" s="383"/>
      <c r="P106" s="383"/>
      <c r="Q106" s="383"/>
      <c r="R106" s="2"/>
      <c r="T106" s="4"/>
      <c r="U106" s="4"/>
      <c r="V106" s="1"/>
      <c r="W106" s="1"/>
      <c r="X106" s="1"/>
      <c r="Y106" s="2"/>
      <c r="AA106" s="4"/>
      <c r="AB106" s="4"/>
      <c r="AC106" s="1"/>
      <c r="AD106" s="1"/>
      <c r="AE106" s="1"/>
      <c r="AF106" s="2"/>
      <c r="AH106" s="4"/>
      <c r="AI106" s="4"/>
      <c r="AJ106" s="1"/>
      <c r="AK106" s="1"/>
      <c r="AL106" s="1"/>
      <c r="AM106" s="2"/>
      <c r="AO106" s="4"/>
      <c r="AP106" s="4"/>
      <c r="AQ106" s="1"/>
      <c r="AR106" s="1"/>
      <c r="AS106" s="1"/>
      <c r="AT106" s="2"/>
      <c r="AV106" s="4"/>
      <c r="AW106" s="4"/>
      <c r="AX106" s="1"/>
      <c r="AY106" s="1"/>
      <c r="AZ106" s="1"/>
      <c r="BA106" s="2"/>
      <c r="BC106" s="4"/>
      <c r="BD106" s="4"/>
      <c r="BE106" s="1"/>
      <c r="BF106" s="1"/>
      <c r="BG106" s="1"/>
      <c r="BH106" s="2"/>
      <c r="BJ106" s="4"/>
      <c r="BK106" s="4"/>
      <c r="BL106" s="1"/>
      <c r="BM106" s="1"/>
      <c r="BN106" s="1"/>
      <c r="BO106" s="2"/>
      <c r="BQ106" s="4"/>
    </row>
    <row r="107" spans="1:69" ht="57" x14ac:dyDescent="0.2">
      <c r="A107" s="110">
        <v>5111</v>
      </c>
      <c r="B107" s="111">
        <v>88</v>
      </c>
      <c r="C107" s="153" t="s">
        <v>949</v>
      </c>
      <c r="D107" s="110" t="s">
        <v>467</v>
      </c>
      <c r="E107" s="110" t="s">
        <v>2345</v>
      </c>
      <c r="F107" s="110"/>
      <c r="G107" s="110"/>
      <c r="H107" s="110"/>
      <c r="I107" s="110" t="s">
        <v>409</v>
      </c>
      <c r="J107" s="110">
        <v>0</v>
      </c>
      <c r="K107" s="110">
        <v>0</v>
      </c>
      <c r="L107" s="110"/>
      <c r="M107" s="113"/>
      <c r="N107" s="112">
        <v>35795</v>
      </c>
      <c r="O107" s="115">
        <v>590</v>
      </c>
      <c r="P107" s="110" t="s">
        <v>363</v>
      </c>
      <c r="Q107" s="110" t="s">
        <v>4111</v>
      </c>
      <c r="R107" s="2"/>
      <c r="T107" s="4"/>
      <c r="U107" s="4"/>
      <c r="V107" s="1"/>
      <c r="W107" s="1"/>
      <c r="X107" s="1"/>
      <c r="Y107" s="2"/>
      <c r="AA107" s="4"/>
      <c r="AB107" s="4"/>
      <c r="AC107" s="1"/>
      <c r="AD107" s="1"/>
      <c r="AE107" s="1"/>
      <c r="AF107" s="2"/>
      <c r="AH107" s="4"/>
      <c r="AI107" s="4"/>
      <c r="AJ107" s="1"/>
      <c r="AK107" s="1"/>
      <c r="AL107" s="1"/>
      <c r="AM107" s="2"/>
      <c r="AO107" s="4"/>
      <c r="AP107" s="4"/>
      <c r="AQ107" s="1"/>
      <c r="AR107" s="1"/>
      <c r="AS107" s="1"/>
      <c r="AT107" s="2"/>
      <c r="AV107" s="4"/>
      <c r="AW107" s="4"/>
      <c r="AX107" s="1"/>
      <c r="AY107" s="1"/>
      <c r="AZ107" s="1"/>
      <c r="BA107" s="2"/>
      <c r="BC107" s="4"/>
      <c r="BD107" s="4"/>
      <c r="BE107" s="1"/>
      <c r="BF107" s="1"/>
      <c r="BG107" s="1"/>
      <c r="BH107" s="2"/>
      <c r="BJ107" s="4"/>
      <c r="BK107" s="4"/>
      <c r="BL107" s="1"/>
      <c r="BM107" s="1"/>
      <c r="BN107" s="1"/>
      <c r="BO107" s="2"/>
      <c r="BQ107" s="4"/>
    </row>
    <row r="108" spans="1:69" ht="71.25" x14ac:dyDescent="0.2">
      <c r="A108" s="110">
        <v>5621</v>
      </c>
      <c r="B108" s="111">
        <v>89</v>
      </c>
      <c r="C108" s="153" t="s">
        <v>968</v>
      </c>
      <c r="D108" s="110" t="s">
        <v>342</v>
      </c>
      <c r="E108" s="110" t="s">
        <v>2346</v>
      </c>
      <c r="F108" s="110"/>
      <c r="G108" s="110" t="s">
        <v>343</v>
      </c>
      <c r="H108" s="110" t="s">
        <v>295</v>
      </c>
      <c r="I108" s="110" t="s">
        <v>25</v>
      </c>
      <c r="J108" s="110">
        <v>78</v>
      </c>
      <c r="K108" s="110">
        <v>27</v>
      </c>
      <c r="L108" s="110"/>
      <c r="M108" s="113" t="s">
        <v>2339</v>
      </c>
      <c r="N108" s="112">
        <v>35815</v>
      </c>
      <c r="O108" s="115">
        <v>623.64</v>
      </c>
      <c r="P108" s="110" t="s">
        <v>363</v>
      </c>
      <c r="Q108" s="110" t="s">
        <v>5048</v>
      </c>
      <c r="R108" s="2"/>
      <c r="T108" s="4"/>
      <c r="U108" s="4"/>
      <c r="V108" s="1"/>
      <c r="W108" s="1"/>
      <c r="X108" s="1"/>
      <c r="Y108" s="2"/>
      <c r="AA108" s="4"/>
      <c r="AB108" s="4"/>
      <c r="AC108" s="1"/>
      <c r="AD108" s="1"/>
      <c r="AE108" s="1"/>
      <c r="AF108" s="2"/>
      <c r="AH108" s="4"/>
      <c r="AI108" s="4"/>
      <c r="AJ108" s="1"/>
      <c r="AK108" s="1"/>
      <c r="AL108" s="1"/>
      <c r="AM108" s="2"/>
      <c r="AO108" s="4"/>
      <c r="AP108" s="4"/>
      <c r="AQ108" s="1"/>
      <c r="AR108" s="1"/>
      <c r="AS108" s="1"/>
      <c r="AT108" s="2"/>
      <c r="AV108" s="4"/>
      <c r="AW108" s="4"/>
      <c r="AX108" s="1"/>
      <c r="AY108" s="1"/>
      <c r="AZ108" s="1"/>
      <c r="BA108" s="2"/>
      <c r="BC108" s="4"/>
      <c r="BD108" s="4"/>
      <c r="BE108" s="1"/>
      <c r="BF108" s="1"/>
      <c r="BG108" s="1"/>
      <c r="BH108" s="2"/>
      <c r="BJ108" s="4"/>
      <c r="BK108" s="4"/>
      <c r="BL108" s="1"/>
      <c r="BM108" s="1"/>
      <c r="BN108" s="1"/>
      <c r="BO108" s="2"/>
      <c r="BQ108" s="4"/>
    </row>
    <row r="109" spans="1:69" ht="57" x14ac:dyDescent="0.2">
      <c r="A109" s="110">
        <v>5111</v>
      </c>
      <c r="B109" s="111">
        <v>90</v>
      </c>
      <c r="C109" s="153" t="s">
        <v>1301</v>
      </c>
      <c r="D109" s="110" t="s">
        <v>59</v>
      </c>
      <c r="E109" s="110" t="s">
        <v>2344</v>
      </c>
      <c r="F109" s="110"/>
      <c r="G109" s="110"/>
      <c r="H109" s="110"/>
      <c r="I109" s="110" t="s">
        <v>428</v>
      </c>
      <c r="J109" s="110">
        <v>9844</v>
      </c>
      <c r="K109" s="110">
        <v>383</v>
      </c>
      <c r="L109" s="110"/>
      <c r="M109" s="113" t="s">
        <v>2321</v>
      </c>
      <c r="N109" s="112">
        <v>36522</v>
      </c>
      <c r="O109" s="115">
        <v>3119.67</v>
      </c>
      <c r="P109" s="110" t="s">
        <v>363</v>
      </c>
      <c r="Q109" s="110" t="s">
        <v>4111</v>
      </c>
      <c r="R109" s="2"/>
      <c r="T109" s="4"/>
      <c r="U109" s="4"/>
      <c r="V109" s="1"/>
      <c r="W109" s="1"/>
      <c r="X109" s="1"/>
      <c r="Y109" s="2"/>
      <c r="AA109" s="4"/>
      <c r="AB109" s="4"/>
      <c r="AC109" s="1"/>
      <c r="AD109" s="1"/>
      <c r="AE109" s="1"/>
      <c r="AF109" s="2"/>
      <c r="AH109" s="4"/>
      <c r="AI109" s="4"/>
      <c r="AJ109" s="1"/>
      <c r="AK109" s="1"/>
      <c r="AL109" s="1"/>
      <c r="AM109" s="2"/>
      <c r="AO109" s="4"/>
      <c r="AP109" s="4"/>
      <c r="AQ109" s="1"/>
      <c r="AR109" s="1"/>
      <c r="AS109" s="1"/>
      <c r="AT109" s="2"/>
      <c r="AV109" s="4"/>
      <c r="AW109" s="4"/>
      <c r="AX109" s="1"/>
      <c r="AY109" s="1"/>
      <c r="AZ109" s="1"/>
      <c r="BA109" s="2"/>
      <c r="BC109" s="4"/>
      <c r="BD109" s="4"/>
      <c r="BE109" s="1"/>
      <c r="BF109" s="1"/>
      <c r="BG109" s="1"/>
      <c r="BH109" s="2"/>
      <c r="BJ109" s="4"/>
      <c r="BK109" s="4"/>
      <c r="BL109" s="1"/>
      <c r="BM109" s="1"/>
      <c r="BN109" s="1"/>
      <c r="BO109" s="2"/>
      <c r="BQ109" s="4"/>
    </row>
    <row r="110" spans="1:69" ht="57" x14ac:dyDescent="0.2">
      <c r="A110" s="110">
        <v>5111</v>
      </c>
      <c r="B110" s="111">
        <v>91</v>
      </c>
      <c r="C110" s="153" t="s">
        <v>1308</v>
      </c>
      <c r="D110" s="110" t="s">
        <v>226</v>
      </c>
      <c r="E110" s="110" t="s">
        <v>2344</v>
      </c>
      <c r="F110" s="110"/>
      <c r="G110" s="110"/>
      <c r="H110" s="110"/>
      <c r="I110" s="110" t="s">
        <v>428</v>
      </c>
      <c r="J110" s="110">
        <v>9179</v>
      </c>
      <c r="K110" s="110">
        <v>341</v>
      </c>
      <c r="L110" s="110"/>
      <c r="M110" s="113" t="s">
        <v>2325</v>
      </c>
      <c r="N110" s="112">
        <v>36495</v>
      </c>
      <c r="O110" s="115">
        <v>2080.35</v>
      </c>
      <c r="P110" s="110" t="s">
        <v>363</v>
      </c>
      <c r="Q110" s="110" t="s">
        <v>5049</v>
      </c>
      <c r="R110" s="2"/>
      <c r="T110" s="4"/>
      <c r="U110" s="4"/>
      <c r="V110" s="1"/>
      <c r="W110" s="1"/>
      <c r="X110" s="1"/>
      <c r="Y110" s="2"/>
      <c r="AA110" s="4"/>
      <c r="AB110" s="4"/>
      <c r="AC110" s="1"/>
      <c r="AD110" s="1"/>
      <c r="AE110" s="1"/>
      <c r="AF110" s="2"/>
      <c r="AH110" s="4"/>
      <c r="AI110" s="4"/>
      <c r="AJ110" s="1"/>
      <c r="AK110" s="1"/>
      <c r="AL110" s="1"/>
      <c r="AM110" s="2"/>
      <c r="AO110" s="4"/>
      <c r="AP110" s="4"/>
      <c r="AQ110" s="1"/>
      <c r="AR110" s="1"/>
      <c r="AS110" s="1"/>
      <c r="AT110" s="2"/>
      <c r="AV110" s="4"/>
      <c r="AW110" s="4"/>
      <c r="AX110" s="1"/>
      <c r="AY110" s="1"/>
      <c r="AZ110" s="1"/>
      <c r="BA110" s="2"/>
      <c r="BC110" s="4"/>
      <c r="BD110" s="4"/>
      <c r="BE110" s="1"/>
      <c r="BF110" s="1"/>
      <c r="BG110" s="1"/>
      <c r="BH110" s="2"/>
      <c r="BJ110" s="4"/>
      <c r="BK110" s="4"/>
      <c r="BL110" s="1"/>
      <c r="BM110" s="1"/>
      <c r="BN110" s="1"/>
      <c r="BO110" s="2"/>
      <c r="BQ110" s="4"/>
    </row>
    <row r="111" spans="1:69" ht="57" x14ac:dyDescent="0.2">
      <c r="A111" s="110">
        <v>5111</v>
      </c>
      <c r="B111" s="111">
        <v>92</v>
      </c>
      <c r="C111" s="153" t="s">
        <v>1307</v>
      </c>
      <c r="D111" s="110" t="s">
        <v>178</v>
      </c>
      <c r="E111" s="110" t="s">
        <v>2344</v>
      </c>
      <c r="F111" s="110"/>
      <c r="G111" s="110" t="s">
        <v>37</v>
      </c>
      <c r="H111" s="110"/>
      <c r="I111" s="110" t="s">
        <v>630</v>
      </c>
      <c r="J111" s="110">
        <v>5256</v>
      </c>
      <c r="K111" s="110">
        <v>100</v>
      </c>
      <c r="L111" s="110"/>
      <c r="M111" s="113" t="s">
        <v>2180</v>
      </c>
      <c r="N111" s="112">
        <v>36700</v>
      </c>
      <c r="O111" s="115">
        <v>2401.1999999999998</v>
      </c>
      <c r="P111" s="110" t="s">
        <v>363</v>
      </c>
      <c r="Q111" s="110" t="s">
        <v>4111</v>
      </c>
      <c r="R111" s="2"/>
      <c r="T111" s="4"/>
      <c r="U111" s="4"/>
      <c r="V111" s="1"/>
      <c r="W111" s="1"/>
      <c r="X111" s="1"/>
      <c r="Y111" s="2"/>
      <c r="AA111" s="4"/>
      <c r="AB111" s="4"/>
      <c r="AC111" s="1"/>
      <c r="AD111" s="1"/>
      <c r="AE111" s="1"/>
      <c r="AF111" s="2"/>
      <c r="AH111" s="4"/>
      <c r="AI111" s="4"/>
      <c r="AJ111" s="1"/>
      <c r="AK111" s="1"/>
      <c r="AL111" s="1"/>
      <c r="AM111" s="2"/>
      <c r="AO111" s="4"/>
      <c r="AP111" s="4"/>
      <c r="AQ111" s="1"/>
      <c r="AR111" s="1"/>
      <c r="AS111" s="1"/>
      <c r="AT111" s="2"/>
      <c r="AV111" s="4"/>
      <c r="AW111" s="4"/>
      <c r="AX111" s="1"/>
      <c r="AY111" s="1"/>
      <c r="AZ111" s="1"/>
      <c r="BA111" s="2"/>
      <c r="BC111" s="4"/>
      <c r="BD111" s="4"/>
      <c r="BE111" s="1"/>
      <c r="BF111" s="1"/>
      <c r="BG111" s="1"/>
      <c r="BH111" s="2"/>
      <c r="BJ111" s="4"/>
      <c r="BK111" s="4"/>
      <c r="BL111" s="1"/>
      <c r="BM111" s="1"/>
      <c r="BN111" s="1"/>
      <c r="BO111" s="2"/>
      <c r="BQ111" s="4"/>
    </row>
    <row r="112" spans="1:69" ht="75" customHeight="1" x14ac:dyDescent="0.2">
      <c r="A112" s="110">
        <v>5121</v>
      </c>
      <c r="B112" s="111">
        <v>93</v>
      </c>
      <c r="C112" s="153" t="s">
        <v>1325</v>
      </c>
      <c r="D112" s="110" t="s">
        <v>118</v>
      </c>
      <c r="E112" s="110" t="s">
        <v>2347</v>
      </c>
      <c r="F112" s="110"/>
      <c r="G112" s="110"/>
      <c r="H112" s="110"/>
      <c r="I112" s="110" t="s">
        <v>589</v>
      </c>
      <c r="J112" s="110">
        <v>100</v>
      </c>
      <c r="K112" s="110">
        <v>8</v>
      </c>
      <c r="L112" s="110" t="s">
        <v>179</v>
      </c>
      <c r="M112" s="113" t="s">
        <v>2331</v>
      </c>
      <c r="N112" s="112">
        <v>39455</v>
      </c>
      <c r="O112" s="115">
        <v>1150</v>
      </c>
      <c r="P112" s="110" t="s">
        <v>4283</v>
      </c>
      <c r="Q112" s="110" t="s">
        <v>4111</v>
      </c>
      <c r="R112" s="2"/>
      <c r="T112" s="4"/>
      <c r="U112" s="4"/>
      <c r="V112" s="1"/>
      <c r="W112" s="1"/>
      <c r="X112" s="1"/>
      <c r="Y112" s="2"/>
      <c r="AA112" s="4"/>
      <c r="AB112" s="4"/>
      <c r="AC112" s="1"/>
      <c r="AD112" s="1"/>
      <c r="AE112" s="1"/>
      <c r="AF112" s="2"/>
      <c r="AH112" s="4"/>
      <c r="AI112" s="4"/>
      <c r="AJ112" s="1"/>
      <c r="AK112" s="1"/>
      <c r="AL112" s="1"/>
      <c r="AM112" s="2"/>
      <c r="AO112" s="4"/>
      <c r="AP112" s="4"/>
      <c r="AQ112" s="1"/>
      <c r="AR112" s="1"/>
      <c r="AS112" s="1"/>
      <c r="AT112" s="2"/>
      <c r="AV112" s="4"/>
      <c r="AW112" s="4"/>
      <c r="AX112" s="1"/>
      <c r="AY112" s="1"/>
      <c r="AZ112" s="1"/>
      <c r="BA112" s="2"/>
      <c r="BC112" s="4"/>
      <c r="BD112" s="4"/>
      <c r="BE112" s="1"/>
      <c r="BF112" s="1"/>
      <c r="BG112" s="1"/>
      <c r="BH112" s="2"/>
      <c r="BJ112" s="4"/>
      <c r="BK112" s="4"/>
      <c r="BL112" s="1"/>
      <c r="BM112" s="1"/>
      <c r="BN112" s="1"/>
      <c r="BO112" s="2"/>
      <c r="BQ112" s="4"/>
    </row>
    <row r="113" spans="1:69" ht="57" x14ac:dyDescent="0.2">
      <c r="A113" s="110">
        <v>5311</v>
      </c>
      <c r="B113" s="111">
        <v>94</v>
      </c>
      <c r="C113" s="153" t="s">
        <v>1709</v>
      </c>
      <c r="D113" s="110" t="s">
        <v>200</v>
      </c>
      <c r="E113" s="110" t="s">
        <v>2347</v>
      </c>
      <c r="F113" s="110"/>
      <c r="G113" s="110"/>
      <c r="H113" s="110"/>
      <c r="I113" s="110" t="s">
        <v>516</v>
      </c>
      <c r="J113" s="110">
        <v>100</v>
      </c>
      <c r="K113" s="110">
        <v>8</v>
      </c>
      <c r="L113" s="110" t="s">
        <v>179</v>
      </c>
      <c r="M113" s="113" t="s">
        <v>2331</v>
      </c>
      <c r="N113" s="112">
        <v>39455</v>
      </c>
      <c r="O113" s="115">
        <v>3200.45</v>
      </c>
      <c r="P113" s="110" t="s">
        <v>363</v>
      </c>
      <c r="Q113" s="110" t="s">
        <v>4111</v>
      </c>
      <c r="R113" s="2"/>
      <c r="T113" s="4"/>
      <c r="U113" s="4"/>
      <c r="V113" s="1"/>
      <c r="W113" s="1"/>
      <c r="X113" s="1"/>
      <c r="Y113" s="2"/>
      <c r="AA113" s="4"/>
      <c r="AB113" s="4"/>
      <c r="AC113" s="1"/>
      <c r="AD113" s="1"/>
      <c r="AE113" s="1"/>
      <c r="AF113" s="2"/>
      <c r="AH113" s="4"/>
      <c r="AI113" s="4"/>
      <c r="AJ113" s="1"/>
      <c r="AK113" s="1"/>
      <c r="AL113" s="1"/>
      <c r="AM113" s="2"/>
      <c r="AO113" s="4"/>
      <c r="AP113" s="4"/>
      <c r="AQ113" s="1"/>
      <c r="AR113" s="1"/>
      <c r="AS113" s="1"/>
      <c r="AT113" s="2"/>
      <c r="AV113" s="4"/>
      <c r="AW113" s="4"/>
      <c r="AX113" s="1"/>
      <c r="AY113" s="1"/>
      <c r="AZ113" s="1"/>
      <c r="BA113" s="2"/>
      <c r="BC113" s="4"/>
      <c r="BD113" s="4"/>
      <c r="BE113" s="1"/>
      <c r="BF113" s="1"/>
      <c r="BG113" s="1"/>
      <c r="BH113" s="2"/>
      <c r="BJ113" s="4"/>
      <c r="BK113" s="4"/>
      <c r="BL113" s="1"/>
      <c r="BM113" s="1"/>
      <c r="BN113" s="1"/>
      <c r="BO113" s="2"/>
      <c r="BQ113" s="4"/>
    </row>
    <row r="114" spans="1:69" ht="75" customHeight="1" x14ac:dyDescent="0.2">
      <c r="A114" s="110">
        <v>5311</v>
      </c>
      <c r="B114" s="111">
        <v>95</v>
      </c>
      <c r="C114" s="153" t="s">
        <v>938</v>
      </c>
      <c r="D114" s="110" t="s">
        <v>98</v>
      </c>
      <c r="E114" s="110" t="s">
        <v>2345</v>
      </c>
      <c r="F114" s="110"/>
      <c r="G114" s="110"/>
      <c r="H114" s="110"/>
      <c r="I114" s="110"/>
      <c r="J114" s="110">
        <v>2500</v>
      </c>
      <c r="K114" s="110">
        <v>3275</v>
      </c>
      <c r="L114" s="110" t="s">
        <v>234</v>
      </c>
      <c r="M114" s="113" t="s">
        <v>2335</v>
      </c>
      <c r="N114" s="112">
        <v>39545</v>
      </c>
      <c r="O114" s="115">
        <v>5245.55</v>
      </c>
      <c r="P114" s="110" t="s">
        <v>363</v>
      </c>
      <c r="Q114" s="110" t="s">
        <v>4111</v>
      </c>
      <c r="R114" s="2"/>
      <c r="T114" s="4"/>
      <c r="U114" s="4"/>
      <c r="V114" s="1"/>
      <c r="W114" s="1"/>
      <c r="X114" s="1"/>
      <c r="Y114" s="2"/>
      <c r="AA114" s="4"/>
      <c r="AB114" s="4"/>
      <c r="AC114" s="1"/>
      <c r="AD114" s="1"/>
      <c r="AE114" s="1"/>
      <c r="AF114" s="2"/>
      <c r="AH114" s="4"/>
      <c r="AI114" s="4"/>
      <c r="AJ114" s="1"/>
      <c r="AK114" s="1"/>
      <c r="AL114" s="1"/>
      <c r="AM114" s="2"/>
      <c r="AO114" s="4"/>
      <c r="AP114" s="4"/>
      <c r="AQ114" s="1"/>
      <c r="AR114" s="1"/>
      <c r="AS114" s="1"/>
      <c r="AT114" s="2"/>
      <c r="AV114" s="4"/>
      <c r="AW114" s="4"/>
      <c r="AX114" s="1"/>
      <c r="AY114" s="1"/>
      <c r="AZ114" s="1"/>
      <c r="BA114" s="2"/>
      <c r="BC114" s="4"/>
      <c r="BD114" s="4"/>
      <c r="BE114" s="1"/>
      <c r="BF114" s="1"/>
      <c r="BG114" s="1"/>
      <c r="BH114" s="2"/>
      <c r="BJ114" s="4"/>
      <c r="BK114" s="4"/>
      <c r="BL114" s="1"/>
      <c r="BM114" s="1"/>
      <c r="BN114" s="1"/>
      <c r="BO114" s="2"/>
      <c r="BQ114" s="4"/>
    </row>
    <row r="115" spans="1:69" s="79" customFormat="1" ht="75" customHeight="1" x14ac:dyDescent="0.2">
      <c r="A115" s="110">
        <v>53101</v>
      </c>
      <c r="B115" s="111">
        <v>96</v>
      </c>
      <c r="C115" s="153" t="s">
        <v>4107</v>
      </c>
      <c r="D115" s="110" t="s">
        <v>4108</v>
      </c>
      <c r="E115" s="110" t="s">
        <v>2345</v>
      </c>
      <c r="F115" s="110"/>
      <c r="G115" s="110"/>
      <c r="H115" s="110"/>
      <c r="I115" s="110" t="s">
        <v>428</v>
      </c>
      <c r="J115" s="110"/>
      <c r="K115" s="110"/>
      <c r="L115" s="110" t="s">
        <v>4109</v>
      </c>
      <c r="M115" s="113" t="s">
        <v>4110</v>
      </c>
      <c r="N115" s="112">
        <v>43615</v>
      </c>
      <c r="O115" s="115">
        <v>37700</v>
      </c>
      <c r="P115" s="110" t="s">
        <v>242</v>
      </c>
      <c r="Q115" s="110" t="s">
        <v>4111</v>
      </c>
      <c r="R115" s="2"/>
      <c r="S115"/>
      <c r="T115" s="4"/>
      <c r="U115" s="4"/>
      <c r="V115" s="1"/>
      <c r="W115" s="1"/>
      <c r="X115" s="1"/>
      <c r="Y115" s="2"/>
      <c r="Z115"/>
      <c r="AA115" s="4"/>
      <c r="AB115" s="4"/>
      <c r="AC115" s="1"/>
      <c r="AD115" s="1"/>
      <c r="AE115" s="1"/>
      <c r="AF115" s="2"/>
      <c r="AG115"/>
      <c r="AH115" s="4"/>
      <c r="AI115" s="4"/>
      <c r="AJ115" s="1"/>
      <c r="AK115" s="1"/>
      <c r="AL115" s="1"/>
      <c r="AM115" s="2"/>
      <c r="AN115"/>
      <c r="AO115" s="4"/>
      <c r="AP115" s="4"/>
      <c r="AQ115" s="1"/>
      <c r="AR115" s="1"/>
      <c r="AS115" s="1"/>
      <c r="AT115" s="2"/>
      <c r="AU115"/>
      <c r="AV115" s="4"/>
      <c r="AW115" s="4"/>
      <c r="AX115" s="1"/>
      <c r="AY115" s="1"/>
      <c r="AZ115" s="1"/>
      <c r="BA115" s="2"/>
      <c r="BB115"/>
      <c r="BC115" s="4"/>
      <c r="BD115" s="4"/>
      <c r="BE115" s="1"/>
      <c r="BF115" s="1"/>
      <c r="BG115" s="1"/>
      <c r="BH115" s="2"/>
      <c r="BI115"/>
      <c r="BJ115" s="4"/>
      <c r="BK115" s="4"/>
      <c r="BL115" s="1"/>
      <c r="BM115" s="1"/>
      <c r="BN115" s="1"/>
      <c r="BO115" s="2"/>
      <c r="BP115"/>
      <c r="BQ115" s="4"/>
    </row>
    <row r="116" spans="1:69" s="79" customFormat="1" ht="104.25" customHeight="1" x14ac:dyDescent="0.2">
      <c r="A116" s="110">
        <v>53101</v>
      </c>
      <c r="B116" s="111">
        <v>97</v>
      </c>
      <c r="C116" s="153" t="s">
        <v>4112</v>
      </c>
      <c r="D116" s="110" t="s">
        <v>4113</v>
      </c>
      <c r="E116" s="110" t="s">
        <v>2345</v>
      </c>
      <c r="F116" s="110" t="s">
        <v>4114</v>
      </c>
      <c r="G116" s="110"/>
      <c r="H116" s="110"/>
      <c r="I116" s="110" t="s">
        <v>4115</v>
      </c>
      <c r="J116" s="110"/>
      <c r="K116" s="110"/>
      <c r="L116" s="110" t="s">
        <v>4109</v>
      </c>
      <c r="M116" s="113" t="s">
        <v>4116</v>
      </c>
      <c r="N116" s="112">
        <v>43615</v>
      </c>
      <c r="O116" s="115">
        <v>12280.01</v>
      </c>
      <c r="P116" s="110" t="s">
        <v>28</v>
      </c>
      <c r="Q116" s="110" t="s">
        <v>4111</v>
      </c>
      <c r="R116" s="2"/>
      <c r="S116"/>
      <c r="T116" s="4"/>
      <c r="U116" s="4"/>
      <c r="V116" s="1"/>
      <c r="W116" s="1"/>
      <c r="X116" s="1"/>
      <c r="Y116" s="2"/>
      <c r="Z116"/>
      <c r="AA116" s="4"/>
      <c r="AB116" s="4"/>
      <c r="AC116" s="1"/>
      <c r="AD116" s="1"/>
      <c r="AE116" s="1"/>
      <c r="AF116" s="2"/>
      <c r="AG116"/>
      <c r="AH116" s="4"/>
      <c r="AI116" s="4"/>
      <c r="AJ116" s="1"/>
      <c r="AK116" s="1"/>
      <c r="AL116" s="1"/>
      <c r="AM116" s="2"/>
      <c r="AN116"/>
      <c r="AO116" s="4"/>
      <c r="AP116" s="4"/>
      <c r="AQ116" s="1"/>
      <c r="AR116" s="1"/>
      <c r="AS116" s="1"/>
      <c r="AT116" s="2"/>
      <c r="AU116"/>
      <c r="AV116" s="4"/>
      <c r="AW116" s="4"/>
      <c r="AX116" s="1"/>
      <c r="AY116" s="1"/>
      <c r="AZ116" s="1"/>
      <c r="BA116" s="2"/>
      <c r="BB116"/>
      <c r="BC116" s="4"/>
      <c r="BD116" s="4"/>
      <c r="BE116" s="1"/>
      <c r="BF116" s="1"/>
      <c r="BG116" s="1"/>
      <c r="BH116" s="2"/>
      <c r="BI116"/>
      <c r="BJ116" s="4"/>
      <c r="BK116" s="4"/>
      <c r="BL116" s="1"/>
      <c r="BM116" s="1"/>
      <c r="BN116" s="1"/>
      <c r="BO116" s="2"/>
      <c r="BP116"/>
      <c r="BQ116" s="4"/>
    </row>
    <row r="117" spans="1:69" s="79" customFormat="1" ht="102" customHeight="1" x14ac:dyDescent="0.2">
      <c r="A117" s="110">
        <v>53101</v>
      </c>
      <c r="B117" s="111">
        <v>98</v>
      </c>
      <c r="C117" s="153" t="s">
        <v>4117</v>
      </c>
      <c r="D117" s="110" t="s">
        <v>4113</v>
      </c>
      <c r="E117" s="110" t="s">
        <v>2345</v>
      </c>
      <c r="F117" s="110" t="s">
        <v>4114</v>
      </c>
      <c r="G117" s="110"/>
      <c r="H117" s="110"/>
      <c r="I117" s="110" t="s">
        <v>4115</v>
      </c>
      <c r="J117" s="110"/>
      <c r="K117" s="110"/>
      <c r="L117" s="110" t="s">
        <v>4109</v>
      </c>
      <c r="M117" s="113" t="s">
        <v>4116</v>
      </c>
      <c r="N117" s="112">
        <v>43615</v>
      </c>
      <c r="O117" s="115">
        <v>12280</v>
      </c>
      <c r="P117" s="110" t="s">
        <v>28</v>
      </c>
      <c r="Q117" s="110" t="s">
        <v>4111</v>
      </c>
      <c r="R117" s="2"/>
      <c r="S117"/>
      <c r="T117" s="4"/>
      <c r="U117" s="4"/>
      <c r="V117" s="1"/>
      <c r="W117" s="1"/>
      <c r="X117" s="1"/>
      <c r="Y117" s="2"/>
      <c r="Z117"/>
      <c r="AA117" s="4"/>
      <c r="AB117" s="4"/>
      <c r="AC117" s="1"/>
      <c r="AD117" s="1"/>
      <c r="AE117" s="1"/>
      <c r="AF117" s="2"/>
      <c r="AG117"/>
      <c r="AH117" s="4"/>
      <c r="AI117" s="4"/>
      <c r="AJ117" s="1"/>
      <c r="AK117" s="1"/>
      <c r="AL117" s="1"/>
      <c r="AM117" s="2"/>
      <c r="AN117"/>
      <c r="AO117" s="4"/>
      <c r="AP117" s="4"/>
      <c r="AQ117" s="1"/>
      <c r="AR117" s="1"/>
      <c r="AS117" s="1"/>
      <c r="AT117" s="2"/>
      <c r="AU117"/>
      <c r="AV117" s="4"/>
      <c r="AW117" s="4"/>
      <c r="AX117" s="1"/>
      <c r="AY117" s="1"/>
      <c r="AZ117" s="1"/>
      <c r="BA117" s="2"/>
      <c r="BB117"/>
      <c r="BC117" s="4"/>
      <c r="BD117" s="4"/>
      <c r="BE117" s="1"/>
      <c r="BF117" s="1"/>
      <c r="BG117" s="1"/>
      <c r="BH117" s="2"/>
      <c r="BI117"/>
      <c r="BJ117" s="4"/>
      <c r="BK117" s="4"/>
      <c r="BL117" s="1"/>
      <c r="BM117" s="1"/>
      <c r="BN117" s="1"/>
      <c r="BO117" s="2"/>
      <c r="BP117"/>
      <c r="BQ117" s="4"/>
    </row>
    <row r="118" spans="1:69" s="79" customFormat="1" ht="55.5" customHeight="1" x14ac:dyDescent="0.2">
      <c r="A118" s="110">
        <v>53101</v>
      </c>
      <c r="B118" s="111">
        <v>99</v>
      </c>
      <c r="C118" s="153" t="s">
        <v>4118</v>
      </c>
      <c r="D118" s="110" t="s">
        <v>4119</v>
      </c>
      <c r="E118" s="110" t="s">
        <v>2346</v>
      </c>
      <c r="F118" s="110" t="s">
        <v>4120</v>
      </c>
      <c r="G118" s="110" t="s">
        <v>4121</v>
      </c>
      <c r="H118" s="110">
        <v>7999</v>
      </c>
      <c r="I118" s="110" t="s">
        <v>4122</v>
      </c>
      <c r="J118" s="110"/>
      <c r="K118" s="110"/>
      <c r="L118" s="110" t="s">
        <v>4109</v>
      </c>
      <c r="M118" s="113" t="s">
        <v>4123</v>
      </c>
      <c r="N118" s="112">
        <v>43615</v>
      </c>
      <c r="O118" s="115">
        <v>11286</v>
      </c>
      <c r="P118" s="110" t="s">
        <v>28</v>
      </c>
      <c r="Q118" s="110" t="s">
        <v>4111</v>
      </c>
      <c r="R118" s="2"/>
      <c r="S118"/>
      <c r="T118" s="4"/>
      <c r="U118" s="4"/>
      <c r="V118" s="1"/>
      <c r="W118" s="1"/>
      <c r="X118" s="1"/>
      <c r="Y118" s="2"/>
      <c r="Z118"/>
      <c r="AA118" s="4"/>
      <c r="AB118" s="4"/>
      <c r="AC118" s="1"/>
      <c r="AD118" s="1"/>
      <c r="AE118" s="1"/>
      <c r="AF118" s="2"/>
      <c r="AG118"/>
      <c r="AH118" s="4"/>
      <c r="AI118" s="4"/>
      <c r="AJ118" s="1"/>
      <c r="AK118" s="1"/>
      <c r="AL118" s="1"/>
      <c r="AM118" s="2"/>
      <c r="AN118"/>
      <c r="AO118" s="4"/>
      <c r="AP118" s="4"/>
      <c r="AQ118" s="1"/>
      <c r="AR118" s="1"/>
      <c r="AS118" s="1"/>
      <c r="AT118" s="2"/>
      <c r="AU118"/>
      <c r="AV118" s="4"/>
      <c r="AW118" s="4"/>
      <c r="AX118" s="1"/>
      <c r="AY118" s="1"/>
      <c r="AZ118" s="1"/>
      <c r="BA118" s="2"/>
      <c r="BB118"/>
      <c r="BC118" s="4"/>
      <c r="BD118" s="4"/>
      <c r="BE118" s="1"/>
      <c r="BF118" s="1"/>
      <c r="BG118" s="1"/>
      <c r="BH118" s="2"/>
      <c r="BI118"/>
      <c r="BJ118" s="4"/>
      <c r="BK118" s="4"/>
      <c r="BL118" s="1"/>
      <c r="BM118" s="1"/>
      <c r="BN118" s="1"/>
      <c r="BO118" s="2"/>
      <c r="BP118"/>
      <c r="BQ118" s="4"/>
    </row>
    <row r="119" spans="1:69" s="79" customFormat="1" ht="57" x14ac:dyDescent="0.2">
      <c r="A119" s="110">
        <v>53101</v>
      </c>
      <c r="B119" s="111">
        <v>100</v>
      </c>
      <c r="C119" s="153" t="s">
        <v>4124</v>
      </c>
      <c r="D119" s="110" t="s">
        <v>4119</v>
      </c>
      <c r="E119" s="110" t="s">
        <v>2346</v>
      </c>
      <c r="F119" s="110" t="s">
        <v>4120</v>
      </c>
      <c r="G119" s="110" t="s">
        <v>4121</v>
      </c>
      <c r="H119" s="110">
        <v>7997</v>
      </c>
      <c r="I119" s="110" t="s">
        <v>4122</v>
      </c>
      <c r="J119" s="110"/>
      <c r="K119" s="110"/>
      <c r="L119" s="110" t="s">
        <v>4109</v>
      </c>
      <c r="M119" s="113" t="s">
        <v>4123</v>
      </c>
      <c r="N119" s="112">
        <v>43615</v>
      </c>
      <c r="O119" s="115">
        <v>11286</v>
      </c>
      <c r="P119" s="110" t="s">
        <v>28</v>
      </c>
      <c r="Q119" s="110" t="s">
        <v>4111</v>
      </c>
      <c r="R119" s="2"/>
      <c r="S119"/>
      <c r="T119" s="4"/>
      <c r="U119" s="4"/>
      <c r="V119" s="1"/>
      <c r="W119" s="1"/>
      <c r="X119" s="1"/>
      <c r="Y119" s="2"/>
      <c r="Z119"/>
      <c r="AA119" s="4"/>
      <c r="AB119" s="4"/>
      <c r="AC119" s="1"/>
      <c r="AD119" s="1"/>
      <c r="AE119" s="1"/>
      <c r="AF119" s="2"/>
      <c r="AG119"/>
      <c r="AH119" s="4"/>
      <c r="AI119" s="4"/>
      <c r="AJ119" s="1"/>
      <c r="AK119" s="1"/>
      <c r="AL119" s="1"/>
      <c r="AM119" s="2"/>
      <c r="AN119"/>
      <c r="AO119" s="4"/>
      <c r="AP119" s="4"/>
      <c r="AQ119" s="1"/>
      <c r="AR119" s="1"/>
      <c r="AS119" s="1"/>
      <c r="AT119" s="2"/>
      <c r="AU119"/>
      <c r="AV119" s="4"/>
      <c r="AW119" s="4"/>
      <c r="AX119" s="1"/>
      <c r="AY119" s="1"/>
      <c r="AZ119" s="1"/>
      <c r="BA119" s="2"/>
      <c r="BB119"/>
      <c r="BC119" s="4"/>
      <c r="BD119" s="4"/>
      <c r="BE119" s="1"/>
      <c r="BF119" s="1"/>
      <c r="BG119" s="1"/>
      <c r="BH119" s="2"/>
      <c r="BI119"/>
      <c r="BJ119" s="4"/>
      <c r="BK119" s="4"/>
      <c r="BL119" s="1"/>
      <c r="BM119" s="1"/>
      <c r="BN119" s="1"/>
      <c r="BO119" s="2"/>
      <c r="BP119"/>
      <c r="BQ119" s="4"/>
    </row>
    <row r="120" spans="1:69" s="79" customFormat="1" ht="57" x14ac:dyDescent="0.2">
      <c r="A120" s="110">
        <v>53101</v>
      </c>
      <c r="B120" s="111">
        <v>101</v>
      </c>
      <c r="C120" s="153" t="s">
        <v>4125</v>
      </c>
      <c r="D120" s="110" t="s">
        <v>4119</v>
      </c>
      <c r="E120" s="110" t="s">
        <v>2346</v>
      </c>
      <c r="F120" s="110" t="s">
        <v>4120</v>
      </c>
      <c r="G120" s="110" t="s">
        <v>4121</v>
      </c>
      <c r="H120" s="110">
        <v>7998</v>
      </c>
      <c r="I120" s="110" t="s">
        <v>4122</v>
      </c>
      <c r="J120" s="110"/>
      <c r="K120" s="110"/>
      <c r="L120" s="110" t="s">
        <v>4109</v>
      </c>
      <c r="M120" s="113" t="s">
        <v>4123</v>
      </c>
      <c r="N120" s="112">
        <v>43615</v>
      </c>
      <c r="O120" s="115">
        <v>11286</v>
      </c>
      <c r="P120" s="110" t="s">
        <v>28</v>
      </c>
      <c r="Q120" s="110" t="s">
        <v>4111</v>
      </c>
      <c r="R120" s="2"/>
      <c r="S120"/>
      <c r="T120" s="4"/>
      <c r="U120" s="4"/>
      <c r="V120" s="1"/>
      <c r="W120" s="1"/>
      <c r="X120" s="1"/>
      <c r="Y120" s="2"/>
      <c r="Z120"/>
      <c r="AA120" s="4"/>
      <c r="AB120" s="4"/>
      <c r="AC120" s="1"/>
      <c r="AD120" s="1"/>
      <c r="AE120" s="1"/>
      <c r="AF120" s="2"/>
      <c r="AG120"/>
      <c r="AH120" s="4"/>
      <c r="AI120" s="4"/>
      <c r="AJ120" s="1"/>
      <c r="AK120" s="1"/>
      <c r="AL120" s="1"/>
      <c r="AM120" s="2"/>
      <c r="AN120"/>
      <c r="AO120" s="4"/>
      <c r="AP120" s="4"/>
      <c r="AQ120" s="1"/>
      <c r="AR120" s="1"/>
      <c r="AS120" s="1"/>
      <c r="AT120" s="2"/>
      <c r="AU120"/>
      <c r="AV120" s="4"/>
      <c r="AW120" s="4"/>
      <c r="AX120" s="1"/>
      <c r="AY120" s="1"/>
      <c r="AZ120" s="1"/>
      <c r="BA120" s="2"/>
      <c r="BB120"/>
      <c r="BC120" s="4"/>
      <c r="BD120" s="4"/>
      <c r="BE120" s="1"/>
      <c r="BF120" s="1"/>
      <c r="BG120" s="1"/>
      <c r="BH120" s="2"/>
      <c r="BI120"/>
      <c r="BJ120" s="4"/>
      <c r="BK120" s="4"/>
      <c r="BL120" s="1"/>
      <c r="BM120" s="1"/>
      <c r="BN120" s="1"/>
      <c r="BO120" s="2"/>
      <c r="BP120"/>
      <c r="BQ120" s="4"/>
    </row>
    <row r="121" spans="1:69" s="79" customFormat="1" ht="57" x14ac:dyDescent="0.2">
      <c r="A121" s="110">
        <v>53101</v>
      </c>
      <c r="B121" s="111">
        <v>102</v>
      </c>
      <c r="C121" s="153" t="s">
        <v>4126</v>
      </c>
      <c r="D121" s="110" t="s">
        <v>4127</v>
      </c>
      <c r="E121" s="110" t="s">
        <v>2345</v>
      </c>
      <c r="F121" s="110"/>
      <c r="G121" s="110"/>
      <c r="H121" s="110"/>
      <c r="I121" s="110" t="s">
        <v>583</v>
      </c>
      <c r="J121" s="110"/>
      <c r="K121" s="110"/>
      <c r="L121" s="110" t="s">
        <v>4109</v>
      </c>
      <c r="M121" s="113" t="s">
        <v>4128</v>
      </c>
      <c r="N121" s="112">
        <v>43615</v>
      </c>
      <c r="O121" s="115">
        <v>3979.99</v>
      </c>
      <c r="P121" s="110" t="s">
        <v>28</v>
      </c>
      <c r="Q121" s="110" t="s">
        <v>4111</v>
      </c>
      <c r="R121" s="2"/>
      <c r="S121"/>
      <c r="T121" s="4"/>
      <c r="U121" s="4"/>
      <c r="V121" s="1"/>
      <c r="W121" s="1"/>
      <c r="X121" s="1"/>
      <c r="Y121" s="2"/>
      <c r="Z121"/>
      <c r="AA121" s="4"/>
      <c r="AB121" s="4"/>
      <c r="AC121" s="1"/>
      <c r="AD121" s="1"/>
      <c r="AE121" s="1"/>
      <c r="AF121" s="2"/>
      <c r="AG121"/>
      <c r="AH121" s="4"/>
      <c r="AI121" s="4"/>
      <c r="AJ121" s="1"/>
      <c r="AK121" s="1"/>
      <c r="AL121" s="1"/>
      <c r="AM121" s="2"/>
      <c r="AN121"/>
      <c r="AO121" s="4"/>
      <c r="AP121" s="4"/>
      <c r="AQ121" s="1"/>
      <c r="AR121" s="1"/>
      <c r="AS121" s="1"/>
      <c r="AT121" s="2"/>
      <c r="AU121"/>
      <c r="AV121" s="4"/>
      <c r="AW121" s="4"/>
      <c r="AX121" s="1"/>
      <c r="AY121" s="1"/>
      <c r="AZ121" s="1"/>
      <c r="BA121" s="2"/>
      <c r="BB121"/>
      <c r="BC121" s="4"/>
      <c r="BD121" s="4"/>
      <c r="BE121" s="1"/>
      <c r="BF121" s="1"/>
      <c r="BG121" s="1"/>
      <c r="BH121" s="2"/>
      <c r="BI121"/>
      <c r="BJ121" s="4"/>
      <c r="BK121" s="4"/>
      <c r="BL121" s="1"/>
      <c r="BM121" s="1"/>
      <c r="BN121" s="1"/>
      <c r="BO121" s="2"/>
      <c r="BP121"/>
      <c r="BQ121" s="4"/>
    </row>
    <row r="122" spans="1:69" s="79" customFormat="1" ht="57" x14ac:dyDescent="0.2">
      <c r="A122" s="110">
        <v>51901</v>
      </c>
      <c r="B122" s="111">
        <v>103</v>
      </c>
      <c r="C122" s="153" t="s">
        <v>4242</v>
      </c>
      <c r="D122" s="110" t="s">
        <v>3415</v>
      </c>
      <c r="E122" s="110" t="s">
        <v>2345</v>
      </c>
      <c r="F122" s="110" t="s">
        <v>834</v>
      </c>
      <c r="G122" s="110" t="s">
        <v>4204</v>
      </c>
      <c r="H122" s="110" t="s">
        <v>4243</v>
      </c>
      <c r="I122" s="110" t="s">
        <v>583</v>
      </c>
      <c r="J122" s="110"/>
      <c r="K122" s="110"/>
      <c r="L122" s="110" t="s">
        <v>3968</v>
      </c>
      <c r="M122" s="113">
        <v>265</v>
      </c>
      <c r="N122" s="112">
        <v>43666</v>
      </c>
      <c r="O122" s="115">
        <v>5823.2</v>
      </c>
      <c r="P122" s="110" t="s">
        <v>3955</v>
      </c>
      <c r="Q122" s="110" t="s">
        <v>4111</v>
      </c>
      <c r="R122" s="2"/>
      <c r="S122"/>
      <c r="T122" s="4"/>
      <c r="U122" s="4"/>
      <c r="V122" s="1"/>
      <c r="W122" s="1"/>
      <c r="X122" s="1"/>
      <c r="Y122" s="2"/>
      <c r="Z122"/>
      <c r="AA122" s="4"/>
      <c r="AB122" s="4"/>
      <c r="AC122" s="1"/>
      <c r="AD122" s="1"/>
      <c r="AE122" s="1"/>
      <c r="AF122" s="2"/>
      <c r="AG122"/>
      <c r="AH122" s="4"/>
      <c r="AI122" s="4"/>
      <c r="AJ122" s="1"/>
      <c r="AK122" s="1"/>
      <c r="AL122" s="1"/>
      <c r="AM122" s="2"/>
      <c r="AN122"/>
      <c r="AO122" s="4"/>
      <c r="AP122" s="4"/>
      <c r="AQ122" s="1"/>
      <c r="AR122" s="1"/>
      <c r="AS122" s="1"/>
      <c r="AT122" s="2"/>
      <c r="AU122"/>
      <c r="AV122" s="4"/>
      <c r="AW122" s="4"/>
      <c r="AX122" s="1"/>
      <c r="AY122" s="1"/>
      <c r="AZ122" s="1"/>
      <c r="BA122" s="2"/>
      <c r="BB122"/>
      <c r="BC122" s="4"/>
      <c r="BD122" s="4"/>
      <c r="BE122" s="1"/>
      <c r="BF122" s="1"/>
      <c r="BG122" s="1"/>
      <c r="BH122" s="2"/>
      <c r="BI122"/>
      <c r="BJ122" s="4"/>
      <c r="BK122" s="4"/>
      <c r="BL122" s="1"/>
      <c r="BM122" s="1"/>
      <c r="BN122" s="1"/>
      <c r="BO122" s="2"/>
      <c r="BP122"/>
      <c r="BQ122" s="4"/>
    </row>
    <row r="123" spans="1:69" ht="25.5" customHeight="1" x14ac:dyDescent="0.2">
      <c r="A123" s="382" t="s">
        <v>5050</v>
      </c>
      <c r="B123" s="383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2"/>
      <c r="T123" s="4"/>
      <c r="U123" s="4"/>
      <c r="V123" s="1"/>
      <c r="W123" s="1"/>
      <c r="X123" s="1"/>
      <c r="Y123" s="2"/>
      <c r="AA123" s="4"/>
      <c r="AB123" s="4"/>
      <c r="AC123" s="1"/>
      <c r="AD123" s="1"/>
      <c r="AE123" s="1"/>
      <c r="AF123" s="2"/>
      <c r="AH123" s="4"/>
      <c r="AI123" s="4"/>
      <c r="AJ123" s="1"/>
      <c r="AK123" s="1"/>
      <c r="AL123" s="1"/>
      <c r="AM123" s="2"/>
      <c r="AO123" s="4"/>
      <c r="AP123" s="4"/>
      <c r="AQ123" s="1"/>
      <c r="AR123" s="1"/>
      <c r="AS123" s="1"/>
      <c r="AT123" s="2"/>
      <c r="AV123" s="4"/>
      <c r="AW123" s="4"/>
      <c r="AX123" s="1"/>
      <c r="AY123" s="1"/>
      <c r="AZ123" s="1"/>
      <c r="BA123" s="2"/>
      <c r="BC123" s="4"/>
      <c r="BD123" s="4"/>
      <c r="BE123" s="1"/>
      <c r="BF123" s="1"/>
      <c r="BG123" s="1"/>
      <c r="BH123" s="2"/>
      <c r="BJ123" s="4"/>
      <c r="BK123" s="4"/>
      <c r="BL123" s="1"/>
      <c r="BM123" s="1"/>
      <c r="BN123" s="1"/>
      <c r="BO123" s="2"/>
      <c r="BQ123" s="4"/>
    </row>
    <row r="124" spans="1:69" ht="90" customHeight="1" x14ac:dyDescent="0.2">
      <c r="A124" s="110">
        <v>5111</v>
      </c>
      <c r="B124" s="111">
        <v>104</v>
      </c>
      <c r="C124" s="153" t="s">
        <v>1323</v>
      </c>
      <c r="D124" s="110" t="s">
        <v>307</v>
      </c>
      <c r="E124" s="110" t="s">
        <v>2344</v>
      </c>
      <c r="F124" s="110"/>
      <c r="G124" s="110"/>
      <c r="H124" s="110"/>
      <c r="I124" s="110"/>
      <c r="J124" s="110">
        <v>9179</v>
      </c>
      <c r="K124" s="110">
        <v>341</v>
      </c>
      <c r="L124" s="110"/>
      <c r="M124" s="113" t="s">
        <v>2325</v>
      </c>
      <c r="N124" s="112">
        <v>36495</v>
      </c>
      <c r="O124" s="115">
        <v>3190.1</v>
      </c>
      <c r="P124" s="110" t="s">
        <v>363</v>
      </c>
      <c r="Q124" s="110" t="s">
        <v>5051</v>
      </c>
      <c r="R124" s="2"/>
      <c r="T124" s="4"/>
      <c r="U124" s="4"/>
      <c r="V124" s="1"/>
      <c r="W124" s="1"/>
      <c r="X124" s="1"/>
      <c r="Y124" s="2"/>
      <c r="AA124" s="4"/>
      <c r="AB124" s="4"/>
      <c r="AC124" s="1"/>
      <c r="AD124" s="1"/>
      <c r="AE124" s="1"/>
      <c r="AF124" s="2"/>
      <c r="AH124" s="4"/>
      <c r="AI124" s="4"/>
      <c r="AJ124" s="1"/>
      <c r="AK124" s="1"/>
      <c r="AL124" s="1"/>
      <c r="AM124" s="2"/>
      <c r="AO124" s="4"/>
      <c r="AP124" s="4"/>
      <c r="AQ124" s="1"/>
      <c r="AR124" s="1"/>
      <c r="AS124" s="1"/>
      <c r="AT124" s="2"/>
      <c r="AV124" s="4"/>
      <c r="AW124" s="4"/>
      <c r="AX124" s="1"/>
      <c r="AY124" s="1"/>
      <c r="AZ124" s="1"/>
      <c r="BA124" s="2"/>
      <c r="BC124" s="4"/>
      <c r="BD124" s="4"/>
      <c r="BE124" s="1"/>
      <c r="BF124" s="1"/>
      <c r="BG124" s="1"/>
      <c r="BH124" s="2"/>
      <c r="BJ124" s="4"/>
      <c r="BK124" s="4"/>
      <c r="BL124" s="1"/>
      <c r="BM124" s="1"/>
      <c r="BN124" s="1"/>
      <c r="BO124" s="2"/>
      <c r="BQ124" s="4"/>
    </row>
    <row r="125" spans="1:69" ht="75" customHeight="1" x14ac:dyDescent="0.2">
      <c r="A125" s="110">
        <v>5311</v>
      </c>
      <c r="B125" s="111">
        <v>105</v>
      </c>
      <c r="C125" s="153" t="s">
        <v>1328</v>
      </c>
      <c r="D125" s="110" t="s">
        <v>597</v>
      </c>
      <c r="E125" s="110" t="s">
        <v>2347</v>
      </c>
      <c r="F125" s="110"/>
      <c r="G125" s="110"/>
      <c r="H125" s="110"/>
      <c r="I125" s="110"/>
      <c r="J125" s="110">
        <v>100</v>
      </c>
      <c r="K125" s="110">
        <v>8</v>
      </c>
      <c r="L125" s="110" t="s">
        <v>179</v>
      </c>
      <c r="M125" s="113" t="s">
        <v>2331</v>
      </c>
      <c r="N125" s="112">
        <v>39455</v>
      </c>
      <c r="O125" s="115">
        <v>24265</v>
      </c>
      <c r="P125" s="110" t="s">
        <v>242</v>
      </c>
      <c r="Q125" s="110" t="s">
        <v>5051</v>
      </c>
      <c r="R125" s="2"/>
      <c r="T125" s="4"/>
      <c r="U125" s="4"/>
      <c r="V125" s="1"/>
      <c r="W125" s="1"/>
      <c r="X125" s="1"/>
      <c r="Y125" s="2"/>
      <c r="AA125" s="4"/>
      <c r="AB125" s="4"/>
      <c r="AC125" s="1"/>
      <c r="AD125" s="1"/>
      <c r="AE125" s="1"/>
      <c r="AF125" s="2"/>
      <c r="AH125" s="4"/>
      <c r="AI125" s="4"/>
      <c r="AJ125" s="1"/>
      <c r="AK125" s="1"/>
      <c r="AL125" s="1"/>
      <c r="AM125" s="2"/>
      <c r="AO125" s="4"/>
      <c r="AP125" s="4"/>
      <c r="AQ125" s="1"/>
      <c r="AR125" s="1"/>
      <c r="AS125" s="1"/>
      <c r="AT125" s="2"/>
      <c r="AV125" s="4"/>
      <c r="AW125" s="4"/>
      <c r="AX125" s="1"/>
      <c r="AY125" s="1"/>
      <c r="AZ125" s="1"/>
      <c r="BA125" s="2"/>
      <c r="BC125" s="4"/>
      <c r="BD125" s="4"/>
      <c r="BE125" s="1"/>
      <c r="BF125" s="1"/>
      <c r="BG125" s="1"/>
      <c r="BH125" s="2"/>
      <c r="BJ125" s="4"/>
      <c r="BK125" s="4"/>
      <c r="BL125" s="1"/>
      <c r="BM125" s="1"/>
      <c r="BN125" s="1"/>
      <c r="BO125" s="2"/>
      <c r="BQ125" s="4"/>
    </row>
    <row r="126" spans="1:69" ht="75" customHeight="1" x14ac:dyDescent="0.2">
      <c r="A126" s="110">
        <v>5311</v>
      </c>
      <c r="B126" s="111">
        <v>106</v>
      </c>
      <c r="C126" s="153" t="s">
        <v>1329</v>
      </c>
      <c r="D126" s="110" t="s">
        <v>597</v>
      </c>
      <c r="E126" s="110" t="s">
        <v>2347</v>
      </c>
      <c r="F126" s="110"/>
      <c r="G126" s="110"/>
      <c r="H126" s="110"/>
      <c r="I126" s="110"/>
      <c r="J126" s="110">
        <v>100</v>
      </c>
      <c r="K126" s="110">
        <v>8</v>
      </c>
      <c r="L126" s="110" t="s">
        <v>179</v>
      </c>
      <c r="M126" s="113" t="s">
        <v>2331</v>
      </c>
      <c r="N126" s="112">
        <v>39455</v>
      </c>
      <c r="O126" s="115">
        <v>24265</v>
      </c>
      <c r="P126" s="110" t="s">
        <v>242</v>
      </c>
      <c r="Q126" s="110" t="s">
        <v>5051</v>
      </c>
      <c r="R126" s="2"/>
      <c r="T126" s="4"/>
      <c r="U126" s="4"/>
      <c r="V126" s="1"/>
      <c r="W126" s="1"/>
      <c r="X126" s="1"/>
      <c r="Y126" s="2"/>
      <c r="AA126" s="4"/>
      <c r="AB126" s="4"/>
      <c r="AC126" s="1"/>
      <c r="AD126" s="1"/>
      <c r="AE126" s="1"/>
      <c r="AF126" s="2"/>
      <c r="AH126" s="4"/>
      <c r="AI126" s="4"/>
      <c r="AJ126" s="1"/>
      <c r="AK126" s="1"/>
      <c r="AL126" s="1"/>
      <c r="AM126" s="2"/>
      <c r="AO126" s="4"/>
      <c r="AP126" s="4"/>
      <c r="AQ126" s="1"/>
      <c r="AR126" s="1"/>
      <c r="AS126" s="1"/>
      <c r="AT126" s="2"/>
      <c r="AV126" s="4"/>
      <c r="AW126" s="4"/>
      <c r="AX126" s="1"/>
      <c r="AY126" s="1"/>
      <c r="AZ126" s="1"/>
      <c r="BA126" s="2"/>
      <c r="BC126" s="4"/>
      <c r="BD126" s="4"/>
      <c r="BE126" s="1"/>
      <c r="BF126" s="1"/>
      <c r="BG126" s="1"/>
      <c r="BH126" s="2"/>
      <c r="BJ126" s="4"/>
      <c r="BK126" s="4"/>
      <c r="BL126" s="1"/>
      <c r="BM126" s="1"/>
      <c r="BN126" s="1"/>
      <c r="BO126" s="2"/>
      <c r="BQ126" s="4"/>
    </row>
    <row r="127" spans="1:69" ht="75" customHeight="1" x14ac:dyDescent="0.2">
      <c r="A127" s="110">
        <v>5311</v>
      </c>
      <c r="B127" s="111">
        <v>107</v>
      </c>
      <c r="C127" s="153" t="s">
        <v>976</v>
      </c>
      <c r="D127" s="110" t="s">
        <v>452</v>
      </c>
      <c r="E127" s="110" t="s">
        <v>2345</v>
      </c>
      <c r="F127" s="110" t="s">
        <v>247</v>
      </c>
      <c r="G127" s="110" t="s">
        <v>294</v>
      </c>
      <c r="H127" s="110">
        <v>208025</v>
      </c>
      <c r="I127" s="110" t="s">
        <v>590</v>
      </c>
      <c r="J127" s="110">
        <v>2500</v>
      </c>
      <c r="K127" s="110">
        <v>3275</v>
      </c>
      <c r="L127" s="110" t="s">
        <v>234</v>
      </c>
      <c r="M127" s="113" t="s">
        <v>2335</v>
      </c>
      <c r="N127" s="112">
        <v>39545</v>
      </c>
      <c r="O127" s="115">
        <v>69485.009999999995</v>
      </c>
      <c r="P127" s="110" t="s">
        <v>242</v>
      </c>
      <c r="Q127" s="110" t="s">
        <v>5052</v>
      </c>
      <c r="R127" s="2"/>
      <c r="T127" s="4"/>
      <c r="U127" s="4"/>
      <c r="V127" s="1"/>
      <c r="W127" s="1"/>
      <c r="X127" s="1"/>
      <c r="Y127" s="2"/>
      <c r="AA127" s="4"/>
      <c r="AB127" s="4"/>
      <c r="AC127" s="1"/>
      <c r="AD127" s="1"/>
      <c r="AE127" s="1"/>
      <c r="AF127" s="2"/>
      <c r="AH127" s="4"/>
      <c r="AI127" s="4"/>
      <c r="AJ127" s="1"/>
      <c r="AK127" s="1"/>
      <c r="AL127" s="1"/>
      <c r="AM127" s="2"/>
      <c r="AO127" s="4"/>
      <c r="AP127" s="4"/>
      <c r="AQ127" s="1"/>
      <c r="AR127" s="1"/>
      <c r="AS127" s="1"/>
      <c r="AT127" s="2"/>
      <c r="AV127" s="4"/>
      <c r="AW127" s="4"/>
      <c r="AX127" s="1"/>
      <c r="AY127" s="1"/>
      <c r="AZ127" s="1"/>
      <c r="BA127" s="2"/>
      <c r="BC127" s="4"/>
      <c r="BD127" s="4"/>
      <c r="BE127" s="1"/>
      <c r="BF127" s="1"/>
      <c r="BG127" s="1"/>
      <c r="BH127" s="2"/>
      <c r="BJ127" s="4"/>
      <c r="BK127" s="4"/>
      <c r="BL127" s="1"/>
      <c r="BM127" s="1"/>
      <c r="BN127" s="1"/>
      <c r="BO127" s="2"/>
      <c r="BQ127" s="4"/>
    </row>
    <row r="128" spans="1:69" ht="75" customHeight="1" x14ac:dyDescent="0.2">
      <c r="A128" s="110">
        <v>5311</v>
      </c>
      <c r="B128" s="111">
        <v>108</v>
      </c>
      <c r="C128" s="153" t="s">
        <v>977</v>
      </c>
      <c r="D128" s="110" t="s">
        <v>43</v>
      </c>
      <c r="E128" s="110" t="s">
        <v>2345</v>
      </c>
      <c r="F128" s="110" t="s">
        <v>247</v>
      </c>
      <c r="G128" s="110" t="s">
        <v>294</v>
      </c>
      <c r="H128" s="110">
        <v>208025</v>
      </c>
      <c r="I128" s="110" t="s">
        <v>590</v>
      </c>
      <c r="J128" s="110">
        <v>2500</v>
      </c>
      <c r="K128" s="110">
        <v>3275</v>
      </c>
      <c r="L128" s="110" t="s">
        <v>699</v>
      </c>
      <c r="M128" s="113" t="s">
        <v>2335</v>
      </c>
      <c r="N128" s="112">
        <v>39545</v>
      </c>
      <c r="O128" s="115">
        <v>69485.009999999995</v>
      </c>
      <c r="P128" s="110" t="s">
        <v>242</v>
      </c>
      <c r="Q128" s="110" t="s">
        <v>5052</v>
      </c>
      <c r="R128" s="2"/>
      <c r="T128" s="4"/>
      <c r="U128" s="4"/>
      <c r="V128" s="1"/>
      <c r="W128" s="1"/>
      <c r="X128" s="1"/>
      <c r="Y128" s="2"/>
      <c r="AA128" s="4"/>
      <c r="AB128" s="4"/>
      <c r="AC128" s="1"/>
      <c r="AD128" s="1"/>
      <c r="AE128" s="1"/>
      <c r="AF128" s="2"/>
      <c r="AH128" s="4"/>
      <c r="AI128" s="4"/>
      <c r="AJ128" s="1"/>
      <c r="AK128" s="1"/>
      <c r="AL128" s="1"/>
      <c r="AM128" s="2"/>
      <c r="AO128" s="4"/>
      <c r="AP128" s="4"/>
      <c r="AQ128" s="1"/>
      <c r="AR128" s="1"/>
      <c r="AS128" s="1"/>
      <c r="AT128" s="2"/>
      <c r="AV128" s="4"/>
      <c r="AW128" s="4"/>
      <c r="AX128" s="1"/>
      <c r="AY128" s="1"/>
      <c r="AZ128" s="1"/>
      <c r="BA128" s="2"/>
      <c r="BC128" s="4"/>
      <c r="BD128" s="4"/>
      <c r="BE128" s="1"/>
      <c r="BF128" s="1"/>
      <c r="BG128" s="1"/>
      <c r="BH128" s="2"/>
      <c r="BJ128" s="4"/>
      <c r="BK128" s="4"/>
      <c r="BL128" s="1"/>
      <c r="BM128" s="1"/>
      <c r="BN128" s="1"/>
      <c r="BO128" s="2"/>
      <c r="BQ128" s="4"/>
    </row>
    <row r="129" spans="1:69" ht="57" x14ac:dyDescent="0.2">
      <c r="A129" s="110">
        <v>5311</v>
      </c>
      <c r="B129" s="111">
        <v>109</v>
      </c>
      <c r="C129" s="153" t="s">
        <v>973</v>
      </c>
      <c r="D129" s="110" t="s">
        <v>457</v>
      </c>
      <c r="E129" s="110" t="s">
        <v>2345</v>
      </c>
      <c r="F129" s="110" t="s">
        <v>247</v>
      </c>
      <c r="G129" s="110" t="s">
        <v>42</v>
      </c>
      <c r="H129" s="110" t="s">
        <v>289</v>
      </c>
      <c r="I129" s="110" t="s">
        <v>583</v>
      </c>
      <c r="J129" s="110">
        <v>2500</v>
      </c>
      <c r="K129" s="110">
        <v>3275</v>
      </c>
      <c r="L129" s="110" t="s">
        <v>234</v>
      </c>
      <c r="M129" s="113" t="s">
        <v>2335</v>
      </c>
      <c r="N129" s="112">
        <v>39545</v>
      </c>
      <c r="O129" s="115">
        <v>10077.200000000001</v>
      </c>
      <c r="P129" s="110" t="s">
        <v>242</v>
      </c>
      <c r="Q129" s="110" t="s">
        <v>5051</v>
      </c>
      <c r="R129" s="2"/>
      <c r="T129" s="4"/>
      <c r="U129" s="4"/>
      <c r="V129" s="1"/>
      <c r="W129" s="1"/>
      <c r="X129" s="1"/>
      <c r="Y129" s="2"/>
      <c r="AA129" s="4"/>
      <c r="AB129" s="4"/>
      <c r="AC129" s="1"/>
      <c r="AD129" s="1"/>
      <c r="AE129" s="1"/>
      <c r="AF129" s="2"/>
      <c r="AH129" s="4"/>
      <c r="AI129" s="4"/>
      <c r="AJ129" s="1"/>
      <c r="AK129" s="1"/>
      <c r="AL129" s="1"/>
      <c r="AM129" s="2"/>
      <c r="AO129" s="4"/>
      <c r="AP129" s="4"/>
      <c r="AQ129" s="1"/>
      <c r="AR129" s="1"/>
      <c r="AS129" s="1"/>
      <c r="AT129" s="2"/>
      <c r="AV129" s="4"/>
      <c r="AW129" s="4"/>
      <c r="AX129" s="1"/>
      <c r="AY129" s="1"/>
      <c r="AZ129" s="1"/>
      <c r="BA129" s="2"/>
      <c r="BC129" s="4"/>
      <c r="BD129" s="4"/>
      <c r="BE129" s="1"/>
      <c r="BF129" s="1"/>
      <c r="BG129" s="1"/>
      <c r="BH129" s="2"/>
      <c r="BJ129" s="4"/>
      <c r="BK129" s="4"/>
      <c r="BL129" s="1"/>
      <c r="BM129" s="1"/>
      <c r="BN129" s="1"/>
      <c r="BO129" s="2"/>
      <c r="BQ129" s="4"/>
    </row>
    <row r="130" spans="1:69" ht="75" customHeight="1" x14ac:dyDescent="0.2">
      <c r="A130" s="110">
        <v>5311</v>
      </c>
      <c r="B130" s="111">
        <v>110</v>
      </c>
      <c r="C130" s="153" t="s">
        <v>975</v>
      </c>
      <c r="D130" s="110" t="s">
        <v>451</v>
      </c>
      <c r="E130" s="110" t="s">
        <v>2345</v>
      </c>
      <c r="F130" s="110" t="s">
        <v>247</v>
      </c>
      <c r="G130" s="110" t="s">
        <v>293</v>
      </c>
      <c r="H130" s="110">
        <v>608056</v>
      </c>
      <c r="I130" s="110" t="s">
        <v>590</v>
      </c>
      <c r="J130" s="110">
        <v>2500</v>
      </c>
      <c r="K130" s="110">
        <v>3275</v>
      </c>
      <c r="L130" s="110" t="s">
        <v>234</v>
      </c>
      <c r="M130" s="113" t="s">
        <v>2335</v>
      </c>
      <c r="N130" s="112">
        <v>39545</v>
      </c>
      <c r="O130" s="115">
        <v>103735</v>
      </c>
      <c r="P130" s="110" t="s">
        <v>242</v>
      </c>
      <c r="Q130" s="110" t="s">
        <v>5052</v>
      </c>
      <c r="R130" s="2"/>
      <c r="T130" s="4"/>
      <c r="U130" s="4"/>
      <c r="V130" s="1"/>
      <c r="W130" s="1"/>
      <c r="X130" s="1"/>
      <c r="Y130" s="2"/>
      <c r="AA130" s="4"/>
      <c r="AB130" s="4"/>
      <c r="AC130" s="1"/>
      <c r="AD130" s="1"/>
      <c r="AE130" s="1"/>
      <c r="AF130" s="2"/>
      <c r="AH130" s="4"/>
      <c r="AI130" s="4"/>
      <c r="AJ130" s="1"/>
      <c r="AK130" s="1"/>
      <c r="AL130" s="1"/>
      <c r="AM130" s="2"/>
      <c r="AO130" s="4"/>
      <c r="AP130" s="4"/>
      <c r="AQ130" s="1"/>
      <c r="AR130" s="1"/>
      <c r="AS130" s="1"/>
      <c r="AT130" s="2"/>
      <c r="AV130" s="4"/>
      <c r="AW130" s="4"/>
      <c r="AX130" s="1"/>
      <c r="AY130" s="1"/>
      <c r="AZ130" s="1"/>
      <c r="BA130" s="2"/>
      <c r="BC130" s="4"/>
      <c r="BD130" s="4"/>
      <c r="BE130" s="1"/>
      <c r="BF130" s="1"/>
      <c r="BG130" s="1"/>
      <c r="BH130" s="2"/>
      <c r="BJ130" s="4"/>
      <c r="BK130" s="4"/>
      <c r="BL130" s="1"/>
      <c r="BM130" s="1"/>
      <c r="BN130" s="1"/>
      <c r="BO130" s="2"/>
      <c r="BQ130" s="4"/>
    </row>
    <row r="131" spans="1:69" ht="25.5" x14ac:dyDescent="0.2">
      <c r="A131" s="382" t="s">
        <v>5053</v>
      </c>
      <c r="B131" s="383"/>
      <c r="C131" s="383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383"/>
      <c r="O131" s="383"/>
      <c r="P131" s="383"/>
      <c r="Q131" s="383"/>
      <c r="R131" s="2"/>
      <c r="T131" s="4"/>
      <c r="U131" s="4"/>
      <c r="V131" s="1"/>
      <c r="W131" s="1"/>
      <c r="X131" s="1"/>
      <c r="Y131" s="2"/>
      <c r="AA131" s="4"/>
      <c r="AB131" s="4"/>
      <c r="AC131" s="1"/>
      <c r="AD131" s="1"/>
      <c r="AE131" s="1"/>
      <c r="AF131" s="2"/>
      <c r="AH131" s="4"/>
      <c r="AI131" s="4"/>
      <c r="AJ131" s="1"/>
      <c r="AK131" s="1"/>
      <c r="AL131" s="1"/>
      <c r="AM131" s="2"/>
      <c r="AO131" s="4"/>
      <c r="AP131" s="4"/>
      <c r="AQ131" s="1"/>
      <c r="AR131" s="1"/>
      <c r="AS131" s="1"/>
      <c r="AT131" s="2"/>
      <c r="AV131" s="4"/>
      <c r="AW131" s="4"/>
      <c r="AX131" s="1"/>
      <c r="AY131" s="1"/>
      <c r="AZ131" s="1"/>
      <c r="BA131" s="2"/>
      <c r="BC131" s="4"/>
      <c r="BD131" s="4"/>
      <c r="BE131" s="1"/>
      <c r="BF131" s="1"/>
      <c r="BG131" s="1"/>
      <c r="BH131" s="2"/>
      <c r="BJ131" s="4"/>
      <c r="BK131" s="4"/>
      <c r="BL131" s="1"/>
      <c r="BM131" s="1"/>
      <c r="BN131" s="1"/>
      <c r="BO131" s="2"/>
      <c r="BQ131" s="4"/>
    </row>
    <row r="132" spans="1:69" ht="90" customHeight="1" x14ac:dyDescent="0.2">
      <c r="A132" s="110">
        <v>5111</v>
      </c>
      <c r="B132" s="111">
        <v>111</v>
      </c>
      <c r="C132" s="153" t="s">
        <v>1324</v>
      </c>
      <c r="D132" s="110" t="s">
        <v>427</v>
      </c>
      <c r="E132" s="110" t="s">
        <v>2344</v>
      </c>
      <c r="F132" s="110"/>
      <c r="G132" s="110"/>
      <c r="H132" s="110"/>
      <c r="I132" s="110"/>
      <c r="J132" s="110">
        <v>9179</v>
      </c>
      <c r="K132" s="110">
        <v>341</v>
      </c>
      <c r="L132" s="110"/>
      <c r="M132" s="113" t="s">
        <v>2325</v>
      </c>
      <c r="N132" s="112">
        <v>36495</v>
      </c>
      <c r="O132" s="115">
        <v>2189.6</v>
      </c>
      <c r="P132" s="110" t="s">
        <v>363</v>
      </c>
      <c r="Q132" s="110" t="s">
        <v>5055</v>
      </c>
      <c r="R132" s="2"/>
      <c r="T132" s="4"/>
      <c r="U132" s="4"/>
      <c r="V132" s="1"/>
      <c r="W132" s="1"/>
      <c r="X132" s="1"/>
      <c r="Y132" s="2"/>
      <c r="AA132" s="4"/>
      <c r="AB132" s="4"/>
      <c r="AC132" s="1"/>
      <c r="AD132" s="1"/>
      <c r="AE132" s="1"/>
      <c r="AF132" s="2"/>
      <c r="AH132" s="4"/>
      <c r="AI132" s="4"/>
      <c r="AJ132" s="1"/>
      <c r="AK132" s="1"/>
      <c r="AL132" s="1"/>
      <c r="AM132" s="2"/>
      <c r="AO132" s="4"/>
      <c r="AP132" s="4"/>
      <c r="AQ132" s="1"/>
      <c r="AR132" s="1"/>
      <c r="AS132" s="1"/>
      <c r="AT132" s="2"/>
      <c r="AV132" s="4"/>
      <c r="AW132" s="4"/>
      <c r="AX132" s="1"/>
      <c r="AY132" s="1"/>
      <c r="AZ132" s="1"/>
      <c r="BA132" s="2"/>
      <c r="BC132" s="4"/>
      <c r="BD132" s="4"/>
      <c r="BE132" s="1"/>
      <c r="BF132" s="1"/>
      <c r="BG132" s="1"/>
      <c r="BH132" s="2"/>
      <c r="BJ132" s="4"/>
      <c r="BK132" s="4"/>
      <c r="BL132" s="1"/>
      <c r="BM132" s="1"/>
      <c r="BN132" s="1"/>
      <c r="BO132" s="2"/>
      <c r="BQ132" s="4"/>
    </row>
    <row r="133" spans="1:69" ht="25.5" x14ac:dyDescent="0.2">
      <c r="A133" s="382" t="s">
        <v>5054</v>
      </c>
      <c r="B133" s="383"/>
      <c r="C133" s="383"/>
      <c r="D133" s="383"/>
      <c r="E133" s="383"/>
      <c r="F133" s="383"/>
      <c r="G133" s="383"/>
      <c r="H133" s="383"/>
      <c r="I133" s="383"/>
      <c r="J133" s="383"/>
      <c r="K133" s="383"/>
      <c r="L133" s="383"/>
      <c r="M133" s="383"/>
      <c r="N133" s="383"/>
      <c r="O133" s="383"/>
      <c r="P133" s="383"/>
      <c r="Q133" s="383"/>
      <c r="R133" s="2"/>
      <c r="T133" s="4"/>
      <c r="U133" s="4"/>
      <c r="V133" s="1"/>
      <c r="W133" s="1"/>
      <c r="X133" s="1"/>
      <c r="Y133" s="2"/>
      <c r="AA133" s="4"/>
      <c r="AB133" s="4"/>
      <c r="AC133" s="1"/>
      <c r="AD133" s="1"/>
      <c r="AE133" s="1"/>
      <c r="AF133" s="2"/>
      <c r="AH133" s="4"/>
      <c r="AI133" s="4"/>
      <c r="AJ133" s="1"/>
      <c r="AK133" s="1"/>
      <c r="AL133" s="1"/>
      <c r="AM133" s="2"/>
      <c r="AO133" s="4"/>
      <c r="AP133" s="4"/>
      <c r="AQ133" s="1"/>
      <c r="AR133" s="1"/>
      <c r="AS133" s="1"/>
      <c r="AT133" s="2"/>
      <c r="AV133" s="4"/>
      <c r="AW133" s="4"/>
      <c r="AX133" s="1"/>
      <c r="AY133" s="1"/>
      <c r="AZ133" s="1"/>
      <c r="BA133" s="2"/>
      <c r="BC133" s="4"/>
      <c r="BD133" s="4"/>
      <c r="BE133" s="1"/>
      <c r="BF133" s="1"/>
      <c r="BG133" s="1"/>
      <c r="BH133" s="2"/>
      <c r="BJ133" s="4"/>
      <c r="BK133" s="4"/>
      <c r="BL133" s="1"/>
      <c r="BM133" s="1"/>
      <c r="BN133" s="1"/>
      <c r="BO133" s="2"/>
      <c r="BQ133" s="4"/>
    </row>
    <row r="134" spans="1:69" ht="42.75" x14ac:dyDescent="0.2">
      <c r="A134" s="110">
        <v>5311</v>
      </c>
      <c r="B134" s="111">
        <v>112</v>
      </c>
      <c r="C134" s="153" t="s">
        <v>1326</v>
      </c>
      <c r="D134" s="110" t="s">
        <v>613</v>
      </c>
      <c r="E134" s="110" t="s">
        <v>2344</v>
      </c>
      <c r="F134" s="110" t="s">
        <v>378</v>
      </c>
      <c r="G134" s="110" t="s">
        <v>379</v>
      </c>
      <c r="H134" s="110" t="s">
        <v>381</v>
      </c>
      <c r="I134" s="110" t="s">
        <v>380</v>
      </c>
      <c r="J134" s="110">
        <v>9120</v>
      </c>
      <c r="K134" s="110">
        <v>335</v>
      </c>
      <c r="L134" s="110"/>
      <c r="M134" s="113" t="s">
        <v>2336</v>
      </c>
      <c r="N134" s="112">
        <v>36501</v>
      </c>
      <c r="O134" s="115">
        <v>57330.19</v>
      </c>
      <c r="P134" s="110" t="s">
        <v>363</v>
      </c>
      <c r="Q134" s="110" t="s">
        <v>3503</v>
      </c>
      <c r="R134" s="2"/>
      <c r="T134" s="4"/>
      <c r="U134" s="4"/>
      <c r="V134" s="1"/>
      <c r="W134" s="1"/>
      <c r="X134" s="1"/>
      <c r="Y134" s="2"/>
      <c r="AA134" s="4"/>
      <c r="AB134" s="4"/>
      <c r="AC134" s="1"/>
      <c r="AD134" s="1"/>
      <c r="AE134" s="1"/>
      <c r="AF134" s="2"/>
      <c r="AH134" s="4"/>
      <c r="AI134" s="4"/>
      <c r="AJ134" s="1"/>
      <c r="AK134" s="1"/>
      <c r="AL134" s="1"/>
      <c r="AM134" s="2"/>
      <c r="AO134" s="4"/>
      <c r="AP134" s="4"/>
      <c r="AQ134" s="1"/>
      <c r="AR134" s="1"/>
      <c r="AS134" s="1"/>
      <c r="AT134" s="2"/>
      <c r="AV134" s="4"/>
      <c r="AW134" s="4"/>
      <c r="AX134" s="1"/>
      <c r="AY134" s="1"/>
      <c r="AZ134" s="1"/>
      <c r="BA134" s="2"/>
      <c r="BC134" s="4"/>
      <c r="BD134" s="4"/>
      <c r="BE134" s="1"/>
      <c r="BF134" s="1"/>
      <c r="BG134" s="1"/>
      <c r="BH134" s="2"/>
      <c r="BJ134" s="4"/>
      <c r="BK134" s="4"/>
      <c r="BL134" s="1"/>
      <c r="BM134" s="1"/>
      <c r="BN134" s="1"/>
      <c r="BO134" s="2"/>
      <c r="BQ134" s="4"/>
    </row>
    <row r="135" spans="1:69" ht="42.75" x14ac:dyDescent="0.2">
      <c r="A135" s="110">
        <v>5311</v>
      </c>
      <c r="B135" s="111">
        <v>113</v>
      </c>
      <c r="C135" s="153" t="s">
        <v>1327</v>
      </c>
      <c r="D135" s="110" t="s">
        <v>292</v>
      </c>
      <c r="E135" s="110" t="s">
        <v>2344</v>
      </c>
      <c r="F135" s="110" t="s">
        <v>291</v>
      </c>
      <c r="G135" s="110" t="s">
        <v>487</v>
      </c>
      <c r="H135" s="110"/>
      <c r="I135" s="110" t="s">
        <v>187</v>
      </c>
      <c r="J135" s="110">
        <v>9830</v>
      </c>
      <c r="K135" s="110">
        <v>376</v>
      </c>
      <c r="L135" s="110"/>
      <c r="M135" s="113" t="s">
        <v>2337</v>
      </c>
      <c r="N135" s="112">
        <v>36523</v>
      </c>
      <c r="O135" s="115">
        <v>9072</v>
      </c>
      <c r="P135" s="110" t="s">
        <v>2158</v>
      </c>
      <c r="Q135" s="110" t="s">
        <v>3503</v>
      </c>
      <c r="R135" s="2"/>
      <c r="T135" s="4"/>
      <c r="U135" s="4"/>
      <c r="V135" s="1"/>
      <c r="W135" s="1"/>
      <c r="X135" s="1"/>
      <c r="Y135" s="2"/>
      <c r="AA135" s="4"/>
      <c r="AB135" s="4"/>
      <c r="AC135" s="1"/>
      <c r="AD135" s="1"/>
      <c r="AE135" s="1"/>
      <c r="AF135" s="2"/>
      <c r="AH135" s="4"/>
      <c r="AI135" s="4"/>
      <c r="AJ135" s="1"/>
      <c r="AK135" s="1"/>
      <c r="AL135" s="1"/>
      <c r="AM135" s="2"/>
      <c r="AO135" s="4"/>
      <c r="AP135" s="4"/>
      <c r="AQ135" s="1"/>
      <c r="AR135" s="1"/>
      <c r="AS135" s="1"/>
      <c r="AT135" s="2"/>
      <c r="AV135" s="4"/>
      <c r="AW135" s="4"/>
      <c r="AX135" s="1"/>
      <c r="AY135" s="1"/>
      <c r="AZ135" s="1"/>
      <c r="BA135" s="2"/>
      <c r="BC135" s="4"/>
      <c r="BD135" s="4"/>
      <c r="BE135" s="1"/>
      <c r="BF135" s="1"/>
      <c r="BG135" s="1"/>
      <c r="BH135" s="2"/>
      <c r="BJ135" s="4"/>
      <c r="BK135" s="4"/>
      <c r="BL135" s="1"/>
      <c r="BM135" s="1"/>
      <c r="BN135" s="1"/>
      <c r="BO135" s="2"/>
      <c r="BQ135" s="4"/>
    </row>
    <row r="136" spans="1:69" ht="42.75" x14ac:dyDescent="0.2">
      <c r="A136" s="110">
        <v>5311</v>
      </c>
      <c r="B136" s="111">
        <v>114</v>
      </c>
      <c r="C136" s="153" t="s">
        <v>1317</v>
      </c>
      <c r="D136" s="110" t="s">
        <v>8</v>
      </c>
      <c r="E136" s="110" t="s">
        <v>2347</v>
      </c>
      <c r="F136" s="110"/>
      <c r="G136" s="110"/>
      <c r="H136" s="110"/>
      <c r="I136" s="110" t="s">
        <v>590</v>
      </c>
      <c r="J136" s="110">
        <v>100</v>
      </c>
      <c r="K136" s="110">
        <v>8</v>
      </c>
      <c r="L136" s="110" t="s">
        <v>179</v>
      </c>
      <c r="M136" s="113" t="s">
        <v>2331</v>
      </c>
      <c r="N136" s="112">
        <v>39455</v>
      </c>
      <c r="O136" s="115">
        <v>1949.25</v>
      </c>
      <c r="P136" s="110" t="s">
        <v>363</v>
      </c>
      <c r="Q136" s="110" t="s">
        <v>3503</v>
      </c>
      <c r="R136" s="2"/>
      <c r="T136" s="4"/>
      <c r="U136" s="4"/>
      <c r="V136" s="1"/>
      <c r="W136" s="1"/>
      <c r="X136" s="1"/>
      <c r="Y136" s="2"/>
      <c r="AA136" s="4"/>
      <c r="AB136" s="4"/>
      <c r="AC136" s="1"/>
      <c r="AD136" s="1"/>
      <c r="AE136" s="1"/>
      <c r="AF136" s="2"/>
      <c r="AH136" s="4"/>
      <c r="AI136" s="4"/>
      <c r="AJ136" s="1"/>
      <c r="AK136" s="1"/>
      <c r="AL136" s="1"/>
      <c r="AM136" s="2"/>
      <c r="AO136" s="4"/>
      <c r="AP136" s="4"/>
      <c r="AQ136" s="1"/>
      <c r="AR136" s="1"/>
      <c r="AS136" s="1"/>
      <c r="AT136" s="2"/>
      <c r="AV136" s="4"/>
      <c r="AW136" s="4"/>
      <c r="AX136" s="1"/>
      <c r="AY136" s="1"/>
      <c r="AZ136" s="1"/>
      <c r="BA136" s="2"/>
      <c r="BC136" s="4"/>
      <c r="BD136" s="4"/>
      <c r="BE136" s="1"/>
      <c r="BF136" s="1"/>
      <c r="BG136" s="1"/>
      <c r="BH136" s="2"/>
      <c r="BJ136" s="4"/>
      <c r="BK136" s="4"/>
      <c r="BL136" s="1"/>
      <c r="BM136" s="1"/>
      <c r="BN136" s="1"/>
      <c r="BO136" s="2"/>
      <c r="BQ136" s="4"/>
    </row>
    <row r="137" spans="1:69" ht="75" customHeight="1" x14ac:dyDescent="0.2">
      <c r="A137" s="110">
        <v>5311</v>
      </c>
      <c r="B137" s="111">
        <v>115</v>
      </c>
      <c r="C137" s="153" t="s">
        <v>974</v>
      </c>
      <c r="D137" s="110" t="s">
        <v>457</v>
      </c>
      <c r="E137" s="110" t="s">
        <v>2345</v>
      </c>
      <c r="F137" s="110" t="s">
        <v>247</v>
      </c>
      <c r="G137" s="110" t="s">
        <v>42</v>
      </c>
      <c r="H137" s="110" t="s">
        <v>290</v>
      </c>
      <c r="I137" s="110" t="s">
        <v>583</v>
      </c>
      <c r="J137" s="110">
        <v>2500</v>
      </c>
      <c r="K137" s="110">
        <v>3275</v>
      </c>
      <c r="L137" s="110" t="s">
        <v>234</v>
      </c>
      <c r="M137" s="113" t="s">
        <v>2335</v>
      </c>
      <c r="N137" s="112">
        <v>39545</v>
      </c>
      <c r="O137" s="115">
        <v>10077.200000000001</v>
      </c>
      <c r="P137" s="110" t="s">
        <v>242</v>
      </c>
      <c r="Q137" s="110" t="s">
        <v>3503</v>
      </c>
      <c r="R137" s="2"/>
      <c r="T137" s="4"/>
      <c r="U137" s="4"/>
      <c r="V137" s="1"/>
      <c r="W137" s="1"/>
      <c r="X137" s="1"/>
      <c r="Y137" s="2"/>
      <c r="AA137" s="4"/>
      <c r="AB137" s="4"/>
      <c r="AC137" s="1"/>
      <c r="AD137" s="1"/>
      <c r="AE137" s="1"/>
      <c r="AF137" s="2"/>
      <c r="AH137" s="4"/>
      <c r="AI137" s="4"/>
      <c r="AJ137" s="1"/>
      <c r="AK137" s="1"/>
      <c r="AL137" s="1"/>
      <c r="AM137" s="2"/>
      <c r="AO137" s="4"/>
      <c r="AP137" s="4"/>
      <c r="AQ137" s="1"/>
      <c r="AR137" s="1"/>
      <c r="AS137" s="1"/>
      <c r="AT137" s="2"/>
      <c r="AV137" s="4"/>
      <c r="AW137" s="4"/>
      <c r="AX137" s="1"/>
      <c r="AY137" s="1"/>
      <c r="AZ137" s="1"/>
      <c r="BA137" s="2"/>
      <c r="BC137" s="4"/>
      <c r="BD137" s="4"/>
      <c r="BE137" s="1"/>
      <c r="BF137" s="1"/>
      <c r="BG137" s="1"/>
      <c r="BH137" s="2"/>
      <c r="BJ137" s="4"/>
      <c r="BK137" s="4"/>
      <c r="BL137" s="1"/>
      <c r="BM137" s="1"/>
      <c r="BN137" s="1"/>
      <c r="BO137" s="2"/>
      <c r="BQ137" s="4"/>
    </row>
    <row r="138" spans="1:69" ht="25.5" x14ac:dyDescent="0.2">
      <c r="A138" s="382" t="s">
        <v>5056</v>
      </c>
      <c r="B138" s="383"/>
      <c r="C138" s="383"/>
      <c r="D138" s="383"/>
      <c r="E138" s="383"/>
      <c r="F138" s="383"/>
      <c r="G138" s="383"/>
      <c r="H138" s="383"/>
      <c r="I138" s="383"/>
      <c r="J138" s="383"/>
      <c r="K138" s="383"/>
      <c r="L138" s="383"/>
      <c r="M138" s="383"/>
      <c r="N138" s="383"/>
      <c r="O138" s="383"/>
      <c r="P138" s="383"/>
      <c r="Q138" s="383"/>
      <c r="R138" s="2"/>
      <c r="T138" s="4"/>
      <c r="U138" s="4"/>
      <c r="V138" s="1"/>
      <c r="W138" s="1"/>
      <c r="X138" s="1"/>
      <c r="Y138" s="2"/>
      <c r="AA138" s="4"/>
      <c r="AB138" s="4"/>
      <c r="AC138" s="1"/>
      <c r="AD138" s="1"/>
      <c r="AE138" s="1"/>
      <c r="AF138" s="2"/>
      <c r="AH138" s="4"/>
      <c r="AI138" s="4"/>
      <c r="AJ138" s="1"/>
      <c r="AK138" s="1"/>
      <c r="AL138" s="1"/>
      <c r="AM138" s="2"/>
      <c r="AO138" s="4"/>
      <c r="AP138" s="4"/>
      <c r="AQ138" s="1"/>
      <c r="AR138" s="1"/>
      <c r="AS138" s="1"/>
      <c r="AT138" s="2"/>
      <c r="AV138" s="4"/>
      <c r="AW138" s="4"/>
      <c r="AX138" s="1"/>
      <c r="AY138" s="1"/>
      <c r="AZ138" s="1"/>
      <c r="BA138" s="2"/>
      <c r="BC138" s="4"/>
      <c r="BD138" s="4"/>
      <c r="BE138" s="1"/>
      <c r="BF138" s="1"/>
      <c r="BG138" s="1"/>
      <c r="BH138" s="2"/>
      <c r="BJ138" s="4"/>
      <c r="BK138" s="4"/>
      <c r="BL138" s="1"/>
      <c r="BM138" s="1"/>
      <c r="BN138" s="1"/>
      <c r="BO138" s="2"/>
      <c r="BQ138" s="4"/>
    </row>
    <row r="139" spans="1:69" ht="42.75" x14ac:dyDescent="0.2">
      <c r="A139" s="110">
        <v>5311</v>
      </c>
      <c r="B139" s="111">
        <v>116</v>
      </c>
      <c r="C139" s="153" t="s">
        <v>1708</v>
      </c>
      <c r="D139" s="110" t="s">
        <v>200</v>
      </c>
      <c r="E139" s="110" t="s">
        <v>2347</v>
      </c>
      <c r="F139" s="110"/>
      <c r="G139" s="110"/>
      <c r="H139" s="110"/>
      <c r="I139" s="110" t="s">
        <v>518</v>
      </c>
      <c r="J139" s="110">
        <v>100</v>
      </c>
      <c r="K139" s="110">
        <v>8</v>
      </c>
      <c r="L139" s="110" t="s">
        <v>179</v>
      </c>
      <c r="M139" s="113" t="s">
        <v>2331</v>
      </c>
      <c r="N139" s="112">
        <v>39455</v>
      </c>
      <c r="O139" s="115">
        <v>1949.25</v>
      </c>
      <c r="P139" s="110" t="s">
        <v>2377</v>
      </c>
      <c r="Q139" s="110" t="s">
        <v>3504</v>
      </c>
      <c r="R139" s="2"/>
      <c r="T139" s="4"/>
      <c r="U139" s="4"/>
      <c r="V139" s="1"/>
      <c r="W139" s="1"/>
      <c r="X139" s="1"/>
      <c r="Y139" s="2"/>
      <c r="AA139" s="4"/>
      <c r="AB139" s="4"/>
      <c r="AC139" s="1"/>
      <c r="AD139" s="1"/>
      <c r="AE139" s="1"/>
      <c r="AF139" s="2"/>
      <c r="AH139" s="4"/>
      <c r="AI139" s="4"/>
      <c r="AJ139" s="1"/>
      <c r="AK139" s="1"/>
      <c r="AL139" s="1"/>
      <c r="AM139" s="2"/>
      <c r="AO139" s="4"/>
      <c r="AP139" s="4"/>
      <c r="AQ139" s="1"/>
      <c r="AR139" s="1"/>
      <c r="AS139" s="1"/>
      <c r="AT139" s="2"/>
      <c r="AV139" s="4"/>
      <c r="AW139" s="4"/>
      <c r="AX139" s="1"/>
      <c r="AY139" s="1"/>
      <c r="AZ139" s="1"/>
      <c r="BA139" s="2"/>
      <c r="BC139" s="4"/>
      <c r="BD139" s="4"/>
      <c r="BE139" s="1"/>
      <c r="BF139" s="1"/>
      <c r="BG139" s="1"/>
      <c r="BH139" s="2"/>
      <c r="BJ139" s="4"/>
      <c r="BK139" s="4"/>
      <c r="BL139" s="1"/>
      <c r="BM139" s="1"/>
      <c r="BN139" s="1"/>
      <c r="BO139" s="2"/>
      <c r="BQ139" s="4"/>
    </row>
    <row r="140" spans="1:69" ht="42.75" x14ac:dyDescent="0.2">
      <c r="A140" s="110">
        <v>5311</v>
      </c>
      <c r="B140" s="111">
        <v>117</v>
      </c>
      <c r="C140" s="153" t="s">
        <v>1305</v>
      </c>
      <c r="D140" s="110" t="s">
        <v>19</v>
      </c>
      <c r="E140" s="110" t="s">
        <v>2347</v>
      </c>
      <c r="F140" s="110" t="s">
        <v>165</v>
      </c>
      <c r="G140" s="110" t="s">
        <v>164</v>
      </c>
      <c r="H140" s="110">
        <v>719076773</v>
      </c>
      <c r="I140" s="110" t="s">
        <v>428</v>
      </c>
      <c r="J140" s="110">
        <v>100</v>
      </c>
      <c r="K140" s="110">
        <v>8</v>
      </c>
      <c r="L140" s="110" t="s">
        <v>179</v>
      </c>
      <c r="M140" s="113" t="s">
        <v>2331</v>
      </c>
      <c r="N140" s="112">
        <v>39455</v>
      </c>
      <c r="O140" s="115">
        <v>29985.1</v>
      </c>
      <c r="P140" s="110" t="s">
        <v>2158</v>
      </c>
      <c r="Q140" s="110" t="s">
        <v>3504</v>
      </c>
      <c r="R140" s="2"/>
      <c r="T140" s="4"/>
      <c r="U140" s="4"/>
      <c r="V140" s="1"/>
      <c r="W140" s="1"/>
      <c r="X140" s="1"/>
      <c r="Y140" s="2"/>
      <c r="AA140" s="4"/>
      <c r="AB140" s="4"/>
      <c r="AC140" s="1"/>
      <c r="AD140" s="1"/>
      <c r="AE140" s="1"/>
      <c r="AF140" s="2"/>
      <c r="AH140" s="4"/>
      <c r="AI140" s="4"/>
      <c r="AJ140" s="1"/>
      <c r="AK140" s="1"/>
      <c r="AL140" s="1"/>
      <c r="AM140" s="2"/>
      <c r="AO140" s="4"/>
      <c r="AP140" s="4"/>
      <c r="AQ140" s="1"/>
      <c r="AR140" s="1"/>
      <c r="AS140" s="1"/>
      <c r="AT140" s="2"/>
      <c r="AV140" s="4"/>
      <c r="AW140" s="4"/>
      <c r="AX140" s="1"/>
      <c r="AY140" s="1"/>
      <c r="AZ140" s="1"/>
      <c r="BA140" s="2"/>
      <c r="BC140" s="4"/>
      <c r="BD140" s="4"/>
      <c r="BE140" s="1"/>
      <c r="BF140" s="1"/>
      <c r="BG140" s="1"/>
      <c r="BH140" s="2"/>
      <c r="BJ140" s="4"/>
      <c r="BK140" s="4"/>
      <c r="BL140" s="1"/>
      <c r="BM140" s="1"/>
      <c r="BN140" s="1"/>
      <c r="BO140" s="2"/>
      <c r="BQ140" s="4"/>
    </row>
    <row r="141" spans="1:69" ht="42.75" x14ac:dyDescent="0.2">
      <c r="A141" s="110">
        <v>5311</v>
      </c>
      <c r="B141" s="111">
        <v>118</v>
      </c>
      <c r="C141" s="153" t="s">
        <v>1306</v>
      </c>
      <c r="D141" s="110" t="s">
        <v>210</v>
      </c>
      <c r="E141" s="110" t="s">
        <v>2347</v>
      </c>
      <c r="F141" s="110" t="s">
        <v>247</v>
      </c>
      <c r="G141" s="110" t="s">
        <v>190</v>
      </c>
      <c r="H141" s="110" t="s">
        <v>166</v>
      </c>
      <c r="I141" s="110" t="s">
        <v>583</v>
      </c>
      <c r="J141" s="110">
        <v>100</v>
      </c>
      <c r="K141" s="110">
        <v>8</v>
      </c>
      <c r="L141" s="110" t="s">
        <v>179</v>
      </c>
      <c r="M141" s="113" t="s">
        <v>2331</v>
      </c>
      <c r="N141" s="112">
        <v>39455</v>
      </c>
      <c r="O141" s="115">
        <v>31000.55</v>
      </c>
      <c r="P141" s="110" t="s">
        <v>363</v>
      </c>
      <c r="Q141" s="110" t="s">
        <v>3504</v>
      </c>
      <c r="R141" s="2"/>
      <c r="T141" s="4"/>
      <c r="U141" s="4"/>
      <c r="V141" s="1"/>
      <c r="W141" s="1"/>
      <c r="X141" s="1"/>
      <c r="Y141" s="2"/>
      <c r="AA141" s="4"/>
      <c r="AB141" s="4"/>
      <c r="AC141" s="1"/>
      <c r="AD141" s="1"/>
      <c r="AE141" s="1"/>
      <c r="AF141" s="2"/>
      <c r="AH141" s="4"/>
      <c r="AI141" s="4"/>
      <c r="AJ141" s="1"/>
      <c r="AK141" s="1"/>
      <c r="AL141" s="1"/>
      <c r="AM141" s="2"/>
      <c r="AO141" s="4"/>
      <c r="AP141" s="4"/>
      <c r="AQ141" s="1"/>
      <c r="AR141" s="1"/>
      <c r="AS141" s="1"/>
      <c r="AT141" s="2"/>
      <c r="AV141" s="4"/>
      <c r="AW141" s="4"/>
      <c r="AX141" s="1"/>
      <c r="AY141" s="1"/>
      <c r="AZ141" s="1"/>
      <c r="BA141" s="2"/>
      <c r="BC141" s="4"/>
      <c r="BD141" s="4"/>
      <c r="BE141" s="1"/>
      <c r="BF141" s="1"/>
      <c r="BG141" s="1"/>
      <c r="BH141" s="2"/>
      <c r="BJ141" s="4"/>
      <c r="BK141" s="4"/>
      <c r="BL141" s="1"/>
      <c r="BM141" s="1"/>
      <c r="BN141" s="1"/>
      <c r="BO141" s="2"/>
      <c r="BQ141" s="4"/>
    </row>
    <row r="142" spans="1:69" ht="25.5" x14ac:dyDescent="0.2">
      <c r="A142" s="382" t="s">
        <v>5037</v>
      </c>
      <c r="B142" s="383"/>
      <c r="C142" s="383"/>
      <c r="D142" s="383"/>
      <c r="E142" s="383"/>
      <c r="F142" s="383"/>
      <c r="G142" s="383"/>
      <c r="H142" s="383"/>
      <c r="I142" s="383"/>
      <c r="J142" s="383"/>
      <c r="K142" s="383"/>
      <c r="L142" s="383"/>
      <c r="M142" s="383"/>
      <c r="N142" s="383"/>
      <c r="O142" s="383"/>
      <c r="P142" s="383"/>
      <c r="Q142" s="383"/>
      <c r="R142" s="2"/>
      <c r="T142" s="4"/>
      <c r="U142" s="4"/>
      <c r="V142" s="1"/>
      <c r="W142" s="1"/>
      <c r="X142" s="1"/>
      <c r="Y142" s="2"/>
      <c r="AA142" s="4"/>
      <c r="AB142" s="4"/>
      <c r="AC142" s="1"/>
      <c r="AD142" s="1"/>
      <c r="AE142" s="1"/>
      <c r="AF142" s="2"/>
      <c r="AH142" s="4"/>
      <c r="AI142" s="4"/>
      <c r="AJ142" s="1"/>
      <c r="AK142" s="1"/>
      <c r="AL142" s="1"/>
      <c r="AM142" s="2"/>
      <c r="AO142" s="4"/>
      <c r="AP142" s="4"/>
      <c r="AQ142" s="1"/>
      <c r="AR142" s="1"/>
      <c r="AS142" s="1"/>
      <c r="AT142" s="2"/>
      <c r="AV142" s="4"/>
      <c r="AW142" s="4"/>
      <c r="AX142" s="1"/>
      <c r="AY142" s="1"/>
      <c r="AZ142" s="1"/>
      <c r="BA142" s="2"/>
      <c r="BC142" s="4"/>
      <c r="BD142" s="4"/>
      <c r="BE142" s="1"/>
      <c r="BF142" s="1"/>
      <c r="BG142" s="1"/>
      <c r="BH142" s="2"/>
      <c r="BJ142" s="4"/>
      <c r="BK142" s="4"/>
      <c r="BL142" s="1"/>
      <c r="BM142" s="1"/>
      <c r="BN142" s="1"/>
      <c r="BO142" s="2"/>
      <c r="BQ142" s="4"/>
    </row>
    <row r="143" spans="1:69" ht="78" customHeight="1" x14ac:dyDescent="0.2">
      <c r="A143" s="110">
        <v>5111</v>
      </c>
      <c r="B143" s="111">
        <v>119</v>
      </c>
      <c r="C143" s="153" t="s">
        <v>966</v>
      </c>
      <c r="D143" s="110" t="s">
        <v>141</v>
      </c>
      <c r="E143" s="110" t="s">
        <v>2345</v>
      </c>
      <c r="F143" s="110"/>
      <c r="G143" s="110"/>
      <c r="H143" s="110"/>
      <c r="I143" s="110" t="s">
        <v>659</v>
      </c>
      <c r="J143" s="110">
        <v>0</v>
      </c>
      <c r="K143" s="110">
        <v>0</v>
      </c>
      <c r="L143" s="110"/>
      <c r="M143" s="113"/>
      <c r="N143" s="112">
        <v>35795</v>
      </c>
      <c r="O143" s="115">
        <v>82</v>
      </c>
      <c r="P143" s="110" t="s">
        <v>363</v>
      </c>
      <c r="Q143" s="110" t="s">
        <v>5039</v>
      </c>
      <c r="R143" s="2"/>
      <c r="T143" s="4"/>
      <c r="U143" s="4"/>
      <c r="V143" s="1"/>
      <c r="W143" s="1"/>
      <c r="X143" s="1"/>
      <c r="Y143" s="2"/>
      <c r="AA143" s="4"/>
      <c r="AB143" s="4"/>
      <c r="AC143" s="1"/>
      <c r="AD143" s="1"/>
      <c r="AE143" s="1"/>
      <c r="AF143" s="2"/>
      <c r="AH143" s="4"/>
      <c r="AI143" s="4"/>
      <c r="AJ143" s="1"/>
      <c r="AK143" s="1"/>
      <c r="AL143" s="1"/>
      <c r="AM143" s="2"/>
      <c r="AO143" s="4"/>
      <c r="AP143" s="4"/>
      <c r="AQ143" s="1"/>
      <c r="AR143" s="1"/>
      <c r="AS143" s="1"/>
      <c r="AT143" s="2"/>
      <c r="AV143" s="4"/>
      <c r="AW143" s="4"/>
      <c r="AX143" s="1"/>
      <c r="AY143" s="1"/>
      <c r="AZ143" s="1"/>
      <c r="BA143" s="2"/>
      <c r="BC143" s="4"/>
      <c r="BD143" s="4"/>
      <c r="BE143" s="1"/>
      <c r="BF143" s="1"/>
      <c r="BG143" s="1"/>
      <c r="BH143" s="2"/>
      <c r="BJ143" s="4"/>
      <c r="BK143" s="4"/>
      <c r="BL143" s="1"/>
      <c r="BM143" s="1"/>
      <c r="BN143" s="1"/>
      <c r="BO143" s="2"/>
      <c r="BQ143" s="4"/>
    </row>
    <row r="144" spans="1:69" ht="100.5" customHeight="1" x14ac:dyDescent="0.2">
      <c r="A144" s="110">
        <v>5191</v>
      </c>
      <c r="B144" s="111">
        <v>120</v>
      </c>
      <c r="C144" s="153" t="s">
        <v>1310</v>
      </c>
      <c r="D144" s="110" t="s">
        <v>632</v>
      </c>
      <c r="E144" s="110" t="s">
        <v>2347</v>
      </c>
      <c r="F144" s="110" t="s">
        <v>426</v>
      </c>
      <c r="G144" s="110">
        <v>2868</v>
      </c>
      <c r="H144" s="110" t="s">
        <v>162</v>
      </c>
      <c r="I144" s="110" t="s">
        <v>583</v>
      </c>
      <c r="J144" s="110">
        <v>99</v>
      </c>
      <c r="K144" s="110">
        <v>10</v>
      </c>
      <c r="L144" s="110" t="s">
        <v>490</v>
      </c>
      <c r="M144" s="113" t="s">
        <v>2329</v>
      </c>
      <c r="N144" s="112">
        <v>39455</v>
      </c>
      <c r="O144" s="115">
        <v>3727.5</v>
      </c>
      <c r="P144" s="110" t="s">
        <v>2158</v>
      </c>
      <c r="Q144" s="110" t="s">
        <v>5039</v>
      </c>
      <c r="R144" s="2"/>
      <c r="T144" s="4"/>
      <c r="U144" s="4"/>
      <c r="V144" s="1"/>
      <c r="W144" s="1"/>
      <c r="X144" s="1"/>
      <c r="Y144" s="2"/>
      <c r="AA144" s="4"/>
      <c r="AB144" s="4"/>
      <c r="AC144" s="1"/>
      <c r="AD144" s="1"/>
      <c r="AE144" s="1"/>
      <c r="AF144" s="2"/>
      <c r="AH144" s="4"/>
      <c r="AI144" s="4"/>
      <c r="AJ144" s="1"/>
      <c r="AK144" s="1"/>
      <c r="AL144" s="1"/>
      <c r="AM144" s="2"/>
      <c r="AO144" s="4"/>
      <c r="AP144" s="4"/>
      <c r="AQ144" s="1"/>
      <c r="AR144" s="1"/>
      <c r="AS144" s="1"/>
      <c r="AT144" s="2"/>
      <c r="AV144" s="4"/>
      <c r="AW144" s="4"/>
      <c r="AX144" s="1"/>
      <c r="AY144" s="1"/>
      <c r="AZ144" s="1"/>
      <c r="BA144" s="2"/>
      <c r="BC144" s="4"/>
      <c r="BD144" s="4"/>
      <c r="BE144" s="1"/>
      <c r="BF144" s="1"/>
      <c r="BG144" s="1"/>
      <c r="BH144" s="2"/>
      <c r="BJ144" s="4"/>
      <c r="BK144" s="4"/>
      <c r="BL144" s="1"/>
      <c r="BM144" s="1"/>
      <c r="BN144" s="1"/>
      <c r="BO144" s="2"/>
      <c r="BQ144" s="4"/>
    </row>
    <row r="145" spans="1:69" ht="94.5" customHeight="1" x14ac:dyDescent="0.2">
      <c r="A145" s="110">
        <v>5191</v>
      </c>
      <c r="B145" s="111">
        <v>121</v>
      </c>
      <c r="C145" s="153" t="s">
        <v>1312</v>
      </c>
      <c r="D145" s="110" t="s">
        <v>632</v>
      </c>
      <c r="E145" s="110" t="s">
        <v>2347</v>
      </c>
      <c r="F145" s="110" t="s">
        <v>426</v>
      </c>
      <c r="G145" s="110">
        <v>2868</v>
      </c>
      <c r="H145" s="110"/>
      <c r="I145" s="110"/>
      <c r="J145" s="110">
        <v>99</v>
      </c>
      <c r="K145" s="110">
        <v>10</v>
      </c>
      <c r="L145" s="110" t="s">
        <v>490</v>
      </c>
      <c r="M145" s="113" t="s">
        <v>2329</v>
      </c>
      <c r="N145" s="112">
        <v>39455</v>
      </c>
      <c r="O145" s="115">
        <v>3727.5</v>
      </c>
      <c r="P145" s="110" t="s">
        <v>2158</v>
      </c>
      <c r="Q145" s="110" t="s">
        <v>5039</v>
      </c>
      <c r="R145" s="2"/>
      <c r="T145" s="4"/>
      <c r="U145" s="4"/>
      <c r="V145" s="1"/>
      <c r="W145" s="1"/>
      <c r="X145" s="1"/>
      <c r="Y145" s="2"/>
      <c r="AA145" s="4"/>
      <c r="AB145" s="4"/>
      <c r="AC145" s="1"/>
      <c r="AD145" s="1"/>
      <c r="AE145" s="1"/>
      <c r="AF145" s="2"/>
      <c r="AH145" s="4"/>
      <c r="AI145" s="4"/>
      <c r="AJ145" s="1"/>
      <c r="AK145" s="1"/>
      <c r="AL145" s="1"/>
      <c r="AM145" s="2"/>
      <c r="AO145" s="4"/>
      <c r="AP145" s="4"/>
      <c r="AQ145" s="1"/>
      <c r="AR145" s="1"/>
      <c r="AS145" s="1"/>
      <c r="AT145" s="2"/>
      <c r="AV145" s="4"/>
      <c r="AW145" s="4"/>
      <c r="AX145" s="1"/>
      <c r="AY145" s="1"/>
      <c r="AZ145" s="1"/>
      <c r="BA145" s="2"/>
      <c r="BC145" s="4"/>
      <c r="BD145" s="4"/>
      <c r="BE145" s="1"/>
      <c r="BF145" s="1"/>
      <c r="BG145" s="1"/>
      <c r="BH145" s="2"/>
      <c r="BJ145" s="4"/>
      <c r="BK145" s="4"/>
      <c r="BL145" s="1"/>
      <c r="BM145" s="1"/>
      <c r="BN145" s="1"/>
      <c r="BO145" s="2"/>
      <c r="BQ145" s="4"/>
    </row>
    <row r="146" spans="1:69" ht="25.5" x14ac:dyDescent="0.2">
      <c r="A146" s="382" t="s">
        <v>5041</v>
      </c>
      <c r="B146" s="383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3"/>
      <c r="R146" s="2"/>
      <c r="T146" s="4"/>
      <c r="U146" s="4"/>
      <c r="V146" s="1"/>
      <c r="W146" s="1"/>
      <c r="X146" s="1"/>
      <c r="Y146" s="2"/>
      <c r="AA146" s="4"/>
      <c r="AB146" s="4"/>
      <c r="AC146" s="1"/>
      <c r="AD146" s="1"/>
      <c r="AE146" s="1"/>
      <c r="AF146" s="2"/>
      <c r="AH146" s="4"/>
      <c r="AI146" s="4"/>
      <c r="AJ146" s="1"/>
      <c r="AK146" s="1"/>
      <c r="AL146" s="1"/>
      <c r="AM146" s="2"/>
      <c r="AO146" s="4"/>
      <c r="AP146" s="4"/>
      <c r="AQ146" s="1"/>
      <c r="AR146" s="1"/>
      <c r="AS146" s="1"/>
      <c r="AT146" s="2"/>
      <c r="AV146" s="4"/>
      <c r="AW146" s="4"/>
      <c r="AX146" s="1"/>
      <c r="AY146" s="1"/>
      <c r="AZ146" s="1"/>
      <c r="BA146" s="2"/>
      <c r="BC146" s="4"/>
      <c r="BD146" s="4"/>
      <c r="BE146" s="1"/>
      <c r="BF146" s="1"/>
      <c r="BG146" s="1"/>
      <c r="BH146" s="2"/>
      <c r="BJ146" s="4"/>
      <c r="BK146" s="4"/>
      <c r="BL146" s="1"/>
      <c r="BM146" s="1"/>
      <c r="BN146" s="1"/>
      <c r="BO146" s="2"/>
      <c r="BQ146" s="4"/>
    </row>
    <row r="147" spans="1:69" ht="71.25" x14ac:dyDescent="0.2">
      <c r="A147" s="110">
        <v>5111</v>
      </c>
      <c r="B147" s="111">
        <v>122</v>
      </c>
      <c r="C147" s="153" t="s">
        <v>967</v>
      </c>
      <c r="D147" s="110" t="s">
        <v>141</v>
      </c>
      <c r="E147" s="110" t="s">
        <v>2345</v>
      </c>
      <c r="F147" s="110"/>
      <c r="G147" s="110"/>
      <c r="H147" s="110"/>
      <c r="I147" s="110" t="s">
        <v>659</v>
      </c>
      <c r="J147" s="110">
        <v>0</v>
      </c>
      <c r="K147" s="110">
        <v>0</v>
      </c>
      <c r="L147" s="110"/>
      <c r="M147" s="113"/>
      <c r="N147" s="112">
        <v>35795</v>
      </c>
      <c r="O147" s="115">
        <v>82</v>
      </c>
      <c r="P147" s="110" t="s">
        <v>363</v>
      </c>
      <c r="Q147" s="110" t="s">
        <v>5042</v>
      </c>
      <c r="R147" s="2"/>
      <c r="T147" s="4"/>
      <c r="U147" s="4"/>
      <c r="V147" s="1"/>
      <c r="W147" s="1"/>
      <c r="X147" s="1"/>
      <c r="Y147" s="2"/>
      <c r="AA147" s="4"/>
      <c r="AB147" s="4"/>
      <c r="AC147" s="1"/>
      <c r="AD147" s="1"/>
      <c r="AE147" s="1"/>
      <c r="AF147" s="2"/>
      <c r="AH147" s="4"/>
      <c r="AI147" s="4"/>
      <c r="AJ147" s="1"/>
      <c r="AK147" s="1"/>
      <c r="AL147" s="1"/>
      <c r="AM147" s="2"/>
      <c r="AO147" s="4"/>
      <c r="AP147" s="4"/>
      <c r="AQ147" s="1"/>
      <c r="AR147" s="1"/>
      <c r="AS147" s="1"/>
      <c r="AT147" s="2"/>
      <c r="AV147" s="4"/>
      <c r="AW147" s="4"/>
      <c r="AX147" s="1"/>
      <c r="AY147" s="1"/>
      <c r="AZ147" s="1"/>
      <c r="BA147" s="2"/>
      <c r="BC147" s="4"/>
      <c r="BD147" s="4"/>
      <c r="BE147" s="1"/>
      <c r="BF147" s="1"/>
      <c r="BG147" s="1"/>
      <c r="BH147" s="2"/>
      <c r="BJ147" s="4"/>
      <c r="BK147" s="4"/>
      <c r="BL147" s="1"/>
      <c r="BM147" s="1"/>
      <c r="BN147" s="1"/>
      <c r="BO147" s="2"/>
      <c r="BQ147" s="4"/>
    </row>
    <row r="148" spans="1:69" ht="25.5" x14ac:dyDescent="0.2">
      <c r="A148" s="382" t="s">
        <v>5043</v>
      </c>
      <c r="B148" s="383"/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3"/>
      <c r="R148" s="2"/>
      <c r="T148" s="4"/>
      <c r="U148" s="4"/>
      <c r="V148" s="1"/>
      <c r="W148" s="1"/>
      <c r="X148" s="1"/>
      <c r="Y148" s="2"/>
      <c r="AA148" s="4"/>
      <c r="AB148" s="4"/>
      <c r="AC148" s="1"/>
      <c r="AD148" s="1"/>
      <c r="AE148" s="1"/>
      <c r="AF148" s="2"/>
      <c r="AH148" s="4"/>
      <c r="AI148" s="4"/>
      <c r="AJ148" s="1"/>
      <c r="AK148" s="1"/>
      <c r="AL148" s="1"/>
      <c r="AM148" s="2"/>
      <c r="AO148" s="4"/>
      <c r="AP148" s="4"/>
      <c r="AQ148" s="1"/>
      <c r="AR148" s="1"/>
      <c r="AS148" s="1"/>
      <c r="AT148" s="2"/>
      <c r="AV148" s="4"/>
      <c r="AW148" s="4"/>
      <c r="AX148" s="1"/>
      <c r="AY148" s="1"/>
      <c r="AZ148" s="1"/>
      <c r="BA148" s="2"/>
      <c r="BC148" s="4"/>
      <c r="BD148" s="4"/>
      <c r="BE148" s="1"/>
      <c r="BF148" s="1"/>
      <c r="BG148" s="1"/>
      <c r="BH148" s="2"/>
      <c r="BJ148" s="4"/>
      <c r="BK148" s="4"/>
      <c r="BL148" s="1"/>
      <c r="BM148" s="1"/>
      <c r="BN148" s="1"/>
      <c r="BO148" s="2"/>
      <c r="BQ148" s="4"/>
    </row>
    <row r="149" spans="1:69" ht="88.5" customHeight="1" x14ac:dyDescent="0.2">
      <c r="A149" s="110">
        <v>5111</v>
      </c>
      <c r="B149" s="111">
        <v>123</v>
      </c>
      <c r="C149" s="153" t="s">
        <v>964</v>
      </c>
      <c r="D149" s="110" t="s">
        <v>160</v>
      </c>
      <c r="E149" s="110" t="s">
        <v>2345</v>
      </c>
      <c r="F149" s="110"/>
      <c r="G149" s="110"/>
      <c r="H149" s="110"/>
      <c r="I149" s="110" t="s">
        <v>400</v>
      </c>
      <c r="J149" s="110">
        <v>0</v>
      </c>
      <c r="K149" s="110">
        <v>0</v>
      </c>
      <c r="L149" s="110"/>
      <c r="M149" s="113"/>
      <c r="N149" s="112">
        <v>36114</v>
      </c>
      <c r="O149" s="115">
        <v>7130</v>
      </c>
      <c r="P149" s="110" t="s">
        <v>363</v>
      </c>
      <c r="Q149" s="110" t="s">
        <v>5044</v>
      </c>
      <c r="R149" s="2"/>
      <c r="T149" s="4"/>
      <c r="U149" s="4"/>
      <c r="V149" s="1"/>
      <c r="W149" s="1"/>
      <c r="X149" s="1"/>
      <c r="Y149" s="2"/>
      <c r="AA149" s="4"/>
      <c r="AB149" s="4"/>
      <c r="AC149" s="1"/>
      <c r="AD149" s="1"/>
      <c r="AE149" s="1"/>
      <c r="AF149" s="2"/>
      <c r="AH149" s="4"/>
      <c r="AI149" s="4"/>
      <c r="AJ149" s="1"/>
      <c r="AK149" s="1"/>
      <c r="AL149" s="1"/>
      <c r="AM149" s="2"/>
      <c r="AO149" s="4"/>
      <c r="AP149" s="4"/>
      <c r="AQ149" s="1"/>
      <c r="AR149" s="1"/>
      <c r="AS149" s="1"/>
      <c r="AT149" s="2"/>
      <c r="AV149" s="4"/>
      <c r="AW149" s="4"/>
      <c r="AX149" s="1"/>
      <c r="AY149" s="1"/>
      <c r="AZ149" s="1"/>
      <c r="BA149" s="2"/>
      <c r="BC149" s="4"/>
      <c r="BD149" s="4"/>
      <c r="BE149" s="1"/>
      <c r="BF149" s="1"/>
      <c r="BG149" s="1"/>
      <c r="BH149" s="2"/>
      <c r="BJ149" s="4"/>
      <c r="BK149" s="4"/>
      <c r="BL149" s="1"/>
      <c r="BM149" s="1"/>
      <c r="BN149" s="1"/>
      <c r="BO149" s="2"/>
      <c r="BQ149" s="4"/>
    </row>
    <row r="150" spans="1:69" ht="71.25" x14ac:dyDescent="0.2">
      <c r="A150" s="110">
        <v>5111</v>
      </c>
      <c r="B150" s="111">
        <v>124</v>
      </c>
      <c r="C150" s="153" t="s">
        <v>1321</v>
      </c>
      <c r="D150" s="110" t="s">
        <v>523</v>
      </c>
      <c r="E150" s="110" t="s">
        <v>2347</v>
      </c>
      <c r="F150" s="110"/>
      <c r="G150" s="110"/>
      <c r="H150" s="110"/>
      <c r="I150" s="110"/>
      <c r="J150" s="110">
        <v>99</v>
      </c>
      <c r="K150" s="110">
        <v>10</v>
      </c>
      <c r="L150" s="110" t="s">
        <v>490</v>
      </c>
      <c r="M150" s="113" t="s">
        <v>2329</v>
      </c>
      <c r="N150" s="112">
        <v>39455</v>
      </c>
      <c r="O150" s="115">
        <v>1380</v>
      </c>
      <c r="P150" s="110" t="s">
        <v>363</v>
      </c>
      <c r="Q150" s="110" t="s">
        <v>5044</v>
      </c>
      <c r="R150" s="2"/>
      <c r="T150" s="4"/>
      <c r="U150" s="4"/>
      <c r="V150" s="1"/>
      <c r="W150" s="1"/>
      <c r="X150" s="1"/>
      <c r="Y150" s="2"/>
      <c r="AA150" s="4"/>
      <c r="AB150" s="4"/>
      <c r="AC150" s="1"/>
      <c r="AD150" s="1"/>
      <c r="AE150" s="1"/>
      <c r="AF150" s="2"/>
      <c r="AH150" s="4"/>
      <c r="AI150" s="4"/>
      <c r="AJ150" s="1"/>
      <c r="AK150" s="1"/>
      <c r="AL150" s="1"/>
      <c r="AM150" s="2"/>
      <c r="AO150" s="4"/>
      <c r="AP150" s="4"/>
      <c r="AQ150" s="1"/>
      <c r="AR150" s="1"/>
      <c r="AS150" s="1"/>
      <c r="AT150" s="2"/>
      <c r="AV150" s="4"/>
      <c r="AW150" s="4"/>
      <c r="AX150" s="1"/>
      <c r="AY150" s="1"/>
      <c r="AZ150" s="1"/>
      <c r="BA150" s="2"/>
      <c r="BC150" s="4"/>
      <c r="BD150" s="4"/>
      <c r="BE150" s="1"/>
      <c r="BF150" s="1"/>
      <c r="BG150" s="1"/>
      <c r="BH150" s="2"/>
      <c r="BJ150" s="4"/>
      <c r="BK150" s="4"/>
      <c r="BL150" s="1"/>
      <c r="BM150" s="1"/>
      <c r="BN150" s="1"/>
      <c r="BO150" s="2"/>
      <c r="BQ150" s="4"/>
    </row>
    <row r="151" spans="1:69" ht="80.25" customHeight="1" x14ac:dyDescent="0.2">
      <c r="A151" s="110">
        <v>5191</v>
      </c>
      <c r="B151" s="111">
        <v>125</v>
      </c>
      <c r="C151" s="153" t="s">
        <v>960</v>
      </c>
      <c r="D151" s="110" t="s">
        <v>408</v>
      </c>
      <c r="E151" s="110" t="s">
        <v>2345</v>
      </c>
      <c r="F151" s="110" t="s">
        <v>426</v>
      </c>
      <c r="G151" s="110" t="s">
        <v>1710</v>
      </c>
      <c r="H151" s="110" t="s">
        <v>792</v>
      </c>
      <c r="I151" s="110" t="s">
        <v>583</v>
      </c>
      <c r="J151" s="110">
        <v>2323</v>
      </c>
      <c r="K151" s="110">
        <v>3280</v>
      </c>
      <c r="L151" s="110" t="s">
        <v>16</v>
      </c>
      <c r="M151" s="113" t="s">
        <v>2330</v>
      </c>
      <c r="N151" s="112">
        <v>39574</v>
      </c>
      <c r="O151" s="115">
        <v>3680</v>
      </c>
      <c r="P151" s="110" t="s">
        <v>363</v>
      </c>
      <c r="Q151" s="110" t="s">
        <v>5044</v>
      </c>
      <c r="R151" s="2"/>
      <c r="T151" s="4"/>
      <c r="U151" s="4"/>
      <c r="V151" s="1"/>
      <c r="W151" s="1"/>
      <c r="X151" s="1"/>
      <c r="Y151" s="2"/>
      <c r="AA151" s="4"/>
      <c r="AB151" s="4"/>
      <c r="AC151" s="1"/>
      <c r="AD151" s="1"/>
      <c r="AE151" s="1"/>
      <c r="AF151" s="2"/>
      <c r="AH151" s="4"/>
      <c r="AI151" s="4"/>
      <c r="AJ151" s="1"/>
      <c r="AK151" s="1"/>
      <c r="AL151" s="1"/>
      <c r="AM151" s="2"/>
      <c r="AO151" s="4"/>
      <c r="AP151" s="4"/>
      <c r="AQ151" s="1"/>
      <c r="AR151" s="1"/>
      <c r="AS151" s="1"/>
      <c r="AT151" s="2"/>
      <c r="AV151" s="4"/>
      <c r="AW151" s="4"/>
      <c r="AX151" s="1"/>
      <c r="AY151" s="1"/>
      <c r="AZ151" s="1"/>
      <c r="BA151" s="2"/>
      <c r="BC151" s="4"/>
      <c r="BD151" s="4"/>
      <c r="BE151" s="1"/>
      <c r="BF151" s="1"/>
      <c r="BG151" s="1"/>
      <c r="BH151" s="2"/>
      <c r="BJ151" s="4"/>
      <c r="BK151" s="4"/>
      <c r="BL151" s="1"/>
      <c r="BM151" s="1"/>
      <c r="BN151" s="1"/>
      <c r="BO151" s="2"/>
      <c r="BQ151" s="4"/>
    </row>
    <row r="152" spans="1:69" ht="25.5" x14ac:dyDescent="0.2">
      <c r="A152" s="382" t="s">
        <v>5040</v>
      </c>
      <c r="B152" s="383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2"/>
      <c r="T152" s="4"/>
      <c r="U152" s="4"/>
      <c r="V152" s="1"/>
      <c r="W152" s="1"/>
      <c r="X152" s="1"/>
      <c r="Y152" s="2"/>
      <c r="AA152" s="4"/>
      <c r="AB152" s="4"/>
      <c r="AC152" s="1"/>
      <c r="AD152" s="1"/>
      <c r="AE152" s="1"/>
      <c r="AF152" s="2"/>
      <c r="AH152" s="4"/>
      <c r="AI152" s="4"/>
      <c r="AJ152" s="1"/>
      <c r="AK152" s="1"/>
      <c r="AL152" s="1"/>
      <c r="AM152" s="2"/>
      <c r="AO152" s="4"/>
      <c r="AP152" s="4"/>
      <c r="AQ152" s="1"/>
      <c r="AR152" s="1"/>
      <c r="AS152" s="1"/>
      <c r="AT152" s="2"/>
      <c r="AV152" s="4"/>
      <c r="AW152" s="4"/>
      <c r="AX152" s="1"/>
      <c r="AY152" s="1"/>
      <c r="AZ152" s="1"/>
      <c r="BA152" s="2"/>
      <c r="BC152" s="4"/>
      <c r="BD152" s="4"/>
      <c r="BE152" s="1"/>
      <c r="BF152" s="1"/>
      <c r="BG152" s="1"/>
      <c r="BH152" s="2"/>
      <c r="BJ152" s="4"/>
      <c r="BK152" s="4"/>
      <c r="BL152" s="1"/>
      <c r="BM152" s="1"/>
      <c r="BN152" s="1"/>
      <c r="BO152" s="2"/>
      <c r="BQ152" s="4"/>
    </row>
    <row r="153" spans="1:69" ht="85.5" customHeight="1" x14ac:dyDescent="0.2">
      <c r="A153" s="110">
        <v>5111</v>
      </c>
      <c r="B153" s="111">
        <v>126</v>
      </c>
      <c r="C153" s="153" t="s">
        <v>965</v>
      </c>
      <c r="D153" s="110" t="s">
        <v>141</v>
      </c>
      <c r="E153" s="110" t="s">
        <v>2345</v>
      </c>
      <c r="F153" s="110"/>
      <c r="G153" s="110"/>
      <c r="H153" s="110"/>
      <c r="I153" s="110" t="s">
        <v>659</v>
      </c>
      <c r="J153" s="110">
        <v>0</v>
      </c>
      <c r="K153" s="110">
        <v>0</v>
      </c>
      <c r="L153" s="110"/>
      <c r="M153" s="113"/>
      <c r="N153" s="112">
        <v>35795</v>
      </c>
      <c r="O153" s="115">
        <v>82</v>
      </c>
      <c r="P153" s="110" t="s">
        <v>363</v>
      </c>
      <c r="Q153" s="110" t="s">
        <v>5036</v>
      </c>
      <c r="R153" s="2"/>
      <c r="T153" s="4"/>
      <c r="U153" s="4"/>
      <c r="V153" s="1"/>
      <c r="W153" s="1"/>
      <c r="X153" s="1"/>
      <c r="Y153" s="2"/>
      <c r="AA153" s="4"/>
      <c r="AB153" s="4"/>
      <c r="AC153" s="1"/>
      <c r="AD153" s="1"/>
      <c r="AE153" s="1"/>
      <c r="AF153" s="2"/>
      <c r="AH153" s="4"/>
      <c r="AI153" s="4"/>
      <c r="AJ153" s="1"/>
      <c r="AK153" s="1"/>
      <c r="AL153" s="1"/>
      <c r="AM153" s="2"/>
      <c r="AO153" s="4"/>
      <c r="AP153" s="4"/>
      <c r="AQ153" s="1"/>
      <c r="AR153" s="1"/>
      <c r="AS153" s="1"/>
      <c r="AT153" s="2"/>
      <c r="AV153" s="4"/>
      <c r="AW153" s="4"/>
      <c r="AX153" s="1"/>
      <c r="AY153" s="1"/>
      <c r="AZ153" s="1"/>
      <c r="BA153" s="2"/>
      <c r="BC153" s="4"/>
      <c r="BD153" s="4"/>
      <c r="BE153" s="1"/>
      <c r="BF153" s="1"/>
      <c r="BG153" s="1"/>
      <c r="BH153" s="2"/>
      <c r="BJ153" s="4"/>
      <c r="BK153" s="4"/>
      <c r="BL153" s="1"/>
      <c r="BM153" s="1"/>
      <c r="BN153" s="1"/>
      <c r="BO153" s="2"/>
      <c r="BQ153" s="4"/>
    </row>
    <row r="154" spans="1:69" ht="71.25" x14ac:dyDescent="0.2">
      <c r="A154" s="110">
        <v>5111</v>
      </c>
      <c r="B154" s="111">
        <v>127</v>
      </c>
      <c r="C154" s="153" t="s">
        <v>1322</v>
      </c>
      <c r="D154" s="110" t="s">
        <v>523</v>
      </c>
      <c r="E154" s="110" t="s">
        <v>2347</v>
      </c>
      <c r="F154" s="110"/>
      <c r="G154" s="110"/>
      <c r="H154" s="110"/>
      <c r="I154" s="110"/>
      <c r="J154" s="110">
        <v>99</v>
      </c>
      <c r="K154" s="110">
        <v>10</v>
      </c>
      <c r="L154" s="110" t="s">
        <v>490</v>
      </c>
      <c r="M154" s="113" t="s">
        <v>2329</v>
      </c>
      <c r="N154" s="112">
        <v>39455</v>
      </c>
      <c r="O154" s="115">
        <v>1380</v>
      </c>
      <c r="P154" s="110" t="s">
        <v>363</v>
      </c>
      <c r="Q154" s="110" t="s">
        <v>5038</v>
      </c>
      <c r="R154" s="2"/>
      <c r="T154" s="4"/>
      <c r="U154" s="4"/>
      <c r="V154" s="1"/>
      <c r="W154" s="1"/>
      <c r="X154" s="1"/>
      <c r="Y154" s="2"/>
      <c r="AA154" s="4"/>
      <c r="AB154" s="4"/>
      <c r="AC154" s="1"/>
      <c r="AD154" s="1"/>
      <c r="AE154" s="1"/>
      <c r="AF154" s="2"/>
      <c r="AH154" s="4"/>
      <c r="AI154" s="4"/>
      <c r="AJ154" s="1"/>
      <c r="AK154" s="1"/>
      <c r="AL154" s="1"/>
      <c r="AM154" s="2"/>
      <c r="AO154" s="4"/>
      <c r="AP154" s="4"/>
      <c r="AQ154" s="1"/>
      <c r="AR154" s="1"/>
      <c r="AS154" s="1"/>
      <c r="AT154" s="2"/>
      <c r="AV154" s="4"/>
      <c r="AW154" s="4"/>
      <c r="AX154" s="1"/>
      <c r="AY154" s="1"/>
      <c r="AZ154" s="1"/>
      <c r="BA154" s="2"/>
      <c r="BC154" s="4"/>
      <c r="BD154" s="4"/>
      <c r="BE154" s="1"/>
      <c r="BF154" s="1"/>
      <c r="BG154" s="1"/>
      <c r="BH154" s="2"/>
      <c r="BJ154" s="4"/>
      <c r="BK154" s="4"/>
      <c r="BL154" s="1"/>
      <c r="BM154" s="1"/>
      <c r="BN154" s="1"/>
      <c r="BO154" s="2"/>
      <c r="BQ154" s="4"/>
    </row>
    <row r="155" spans="1:69" ht="71.25" x14ac:dyDescent="0.2">
      <c r="A155" s="110">
        <v>5191</v>
      </c>
      <c r="B155" s="111">
        <v>128</v>
      </c>
      <c r="C155" s="153" t="s">
        <v>1311</v>
      </c>
      <c r="D155" s="110" t="s">
        <v>632</v>
      </c>
      <c r="E155" s="110" t="s">
        <v>2347</v>
      </c>
      <c r="F155" s="110" t="s">
        <v>426</v>
      </c>
      <c r="G155" s="110">
        <v>2868</v>
      </c>
      <c r="H155" s="110" t="s">
        <v>163</v>
      </c>
      <c r="I155" s="110" t="s">
        <v>583</v>
      </c>
      <c r="J155" s="110">
        <v>99</v>
      </c>
      <c r="K155" s="110">
        <v>10</v>
      </c>
      <c r="L155" s="110" t="s">
        <v>490</v>
      </c>
      <c r="M155" s="113" t="s">
        <v>2329</v>
      </c>
      <c r="N155" s="112">
        <v>39455</v>
      </c>
      <c r="O155" s="115">
        <v>3727.5</v>
      </c>
      <c r="P155" s="110" t="s">
        <v>2158</v>
      </c>
      <c r="Q155" s="110" t="s">
        <v>5038</v>
      </c>
      <c r="R155" s="2"/>
      <c r="T155" s="4"/>
      <c r="U155" s="4"/>
      <c r="V155" s="1"/>
      <c r="W155" s="1"/>
      <c r="X155" s="1"/>
      <c r="Y155" s="2"/>
      <c r="AA155" s="4"/>
      <c r="AB155" s="4"/>
      <c r="AC155" s="1"/>
      <c r="AD155" s="1"/>
      <c r="AE155" s="1"/>
      <c r="AF155" s="2"/>
      <c r="AH155" s="4"/>
      <c r="AI155" s="4"/>
      <c r="AJ155" s="1"/>
      <c r="AK155" s="1"/>
      <c r="AL155" s="1"/>
      <c r="AM155" s="2"/>
      <c r="AO155" s="4"/>
      <c r="AP155" s="4"/>
      <c r="AQ155" s="1"/>
      <c r="AR155" s="1"/>
      <c r="AS155" s="1"/>
      <c r="AT155" s="2"/>
      <c r="AV155" s="4"/>
      <c r="AW155" s="4"/>
      <c r="AX155" s="1"/>
      <c r="AY155" s="1"/>
      <c r="AZ155" s="1"/>
      <c r="BA155" s="2"/>
      <c r="BC155" s="4"/>
      <c r="BD155" s="4"/>
      <c r="BE155" s="1"/>
      <c r="BF155" s="1"/>
      <c r="BG155" s="1"/>
      <c r="BH155" s="2"/>
      <c r="BJ155" s="4"/>
      <c r="BK155" s="4"/>
      <c r="BL155" s="1"/>
      <c r="BM155" s="1"/>
      <c r="BN155" s="1"/>
      <c r="BO155" s="2"/>
      <c r="BQ155" s="4"/>
    </row>
    <row r="156" spans="1:69" ht="90.75" customHeight="1" x14ac:dyDescent="0.2">
      <c r="A156" s="110">
        <v>5191</v>
      </c>
      <c r="B156" s="111">
        <v>129</v>
      </c>
      <c r="C156" s="153" t="s">
        <v>961</v>
      </c>
      <c r="D156" s="110" t="s">
        <v>408</v>
      </c>
      <c r="E156" s="110" t="s">
        <v>2345</v>
      </c>
      <c r="F156" s="110" t="s">
        <v>5323</v>
      </c>
      <c r="G156" s="110"/>
      <c r="H156" s="110" t="s">
        <v>5324</v>
      </c>
      <c r="I156" s="110" t="s">
        <v>92</v>
      </c>
      <c r="J156" s="110">
        <v>2323</v>
      </c>
      <c r="K156" s="110">
        <v>3280</v>
      </c>
      <c r="L156" s="110" t="s">
        <v>16</v>
      </c>
      <c r="M156" s="113" t="s">
        <v>2330</v>
      </c>
      <c r="N156" s="112">
        <v>39574</v>
      </c>
      <c r="O156" s="115">
        <v>3680</v>
      </c>
      <c r="P156" s="110" t="s">
        <v>363</v>
      </c>
      <c r="Q156" s="110" t="s">
        <v>5038</v>
      </c>
      <c r="R156" s="2"/>
      <c r="T156" s="4"/>
      <c r="U156" s="4"/>
      <c r="V156" s="1"/>
      <c r="W156" s="1"/>
      <c r="X156" s="1"/>
      <c r="Y156" s="2"/>
      <c r="AA156" s="4"/>
      <c r="AB156" s="4"/>
      <c r="AC156" s="1"/>
      <c r="AD156" s="1"/>
      <c r="AE156" s="1"/>
      <c r="AF156" s="2"/>
      <c r="AH156" s="4"/>
      <c r="AI156" s="4"/>
      <c r="AJ156" s="1"/>
      <c r="AK156" s="1"/>
      <c r="AL156" s="1"/>
      <c r="AM156" s="2"/>
      <c r="AO156" s="4"/>
      <c r="AP156" s="4"/>
      <c r="AQ156" s="1"/>
      <c r="AR156" s="1"/>
      <c r="AS156" s="1"/>
      <c r="AT156" s="2"/>
      <c r="AV156" s="4"/>
      <c r="AW156" s="4"/>
      <c r="AX156" s="1"/>
      <c r="AY156" s="1"/>
      <c r="AZ156" s="1"/>
      <c r="BA156" s="2"/>
      <c r="BC156" s="4"/>
      <c r="BD156" s="4"/>
      <c r="BE156" s="1"/>
      <c r="BF156" s="1"/>
      <c r="BG156" s="1"/>
      <c r="BH156" s="2"/>
      <c r="BJ156" s="4"/>
      <c r="BK156" s="4"/>
      <c r="BL156" s="1"/>
      <c r="BM156" s="1"/>
      <c r="BN156" s="1"/>
      <c r="BO156" s="2"/>
      <c r="BQ156" s="4"/>
    </row>
    <row r="157" spans="1:69" ht="27" customHeight="1" x14ac:dyDescent="0.2">
      <c r="N157" s="25" t="s">
        <v>224</v>
      </c>
      <c r="O157" s="26">
        <f>SUM(O153:O156,O149:O151,O147,O143:O145,O139:O141,O134:O137,O132,O124:O130,O107:O122,O97:O105,O94:O95,O86:O92,O76:O84,O64:O74,O60:O62,O54:O58,O45:O52,O37:O43,O31:O35,O26:O29,O7:O24)</f>
        <v>2056356.0999999999</v>
      </c>
      <c r="R157" s="2"/>
      <c r="T157" s="4"/>
      <c r="U157" s="4"/>
      <c r="V157" s="1"/>
      <c r="W157" s="1"/>
      <c r="X157" s="1"/>
      <c r="Y157" s="2"/>
      <c r="AA157" s="4"/>
      <c r="AB157" s="4"/>
      <c r="AC157" s="1"/>
      <c r="AD157" s="1"/>
      <c r="AE157" s="1"/>
      <c r="AF157" s="2"/>
      <c r="AH157" s="4"/>
      <c r="AI157" s="4"/>
      <c r="AJ157" s="1"/>
      <c r="AK157" s="1"/>
      <c r="AL157" s="1"/>
      <c r="AM157" s="2"/>
      <c r="AO157" s="4"/>
      <c r="AP157" s="4"/>
      <c r="AQ157" s="1"/>
      <c r="AR157" s="1"/>
      <c r="AS157" s="1"/>
      <c r="AT157" s="2"/>
      <c r="AV157" s="4"/>
      <c r="AW157" s="4"/>
      <c r="AX157" s="1"/>
      <c r="AY157" s="1"/>
      <c r="AZ157" s="1"/>
      <c r="BA157" s="2"/>
      <c r="BC157" s="4"/>
      <c r="BD157" s="4"/>
      <c r="BE157" s="1"/>
      <c r="BF157" s="1"/>
      <c r="BG157" s="1"/>
      <c r="BH157" s="2"/>
      <c r="BJ157" s="4"/>
      <c r="BK157" s="4"/>
      <c r="BL157" s="1"/>
      <c r="BM157" s="1"/>
      <c r="BN157" s="1"/>
      <c r="BO157" s="2"/>
      <c r="BQ157" s="4"/>
    </row>
    <row r="158" spans="1:69" x14ac:dyDescent="0.2">
      <c r="R158" s="2"/>
      <c r="T158" s="4"/>
      <c r="U158" s="4"/>
      <c r="V158" s="1"/>
      <c r="W158" s="1"/>
      <c r="X158" s="1"/>
      <c r="Y158" s="2"/>
      <c r="AA158" s="4"/>
      <c r="AB158" s="4"/>
      <c r="AC158" s="1"/>
      <c r="AD158" s="1"/>
      <c r="AE158" s="1"/>
      <c r="AF158" s="2"/>
      <c r="AH158" s="4"/>
      <c r="AI158" s="4"/>
      <c r="AJ158" s="1"/>
      <c r="AK158" s="1"/>
      <c r="AL158" s="1"/>
      <c r="AM158" s="2"/>
      <c r="AO158" s="4"/>
      <c r="AP158" s="4"/>
      <c r="AQ158" s="1"/>
      <c r="AR158" s="1"/>
      <c r="AS158" s="1"/>
      <c r="AT158" s="2"/>
      <c r="AV158" s="4"/>
      <c r="AW158" s="4"/>
      <c r="AX158" s="1"/>
      <c r="AY158" s="1"/>
      <c r="AZ158" s="1"/>
      <c r="BA158" s="2"/>
      <c r="BC158" s="4"/>
      <c r="BD158" s="4"/>
      <c r="BE158" s="1"/>
      <c r="BF158" s="1"/>
      <c r="BG158" s="1"/>
      <c r="BH158" s="2"/>
      <c r="BJ158" s="4"/>
      <c r="BK158" s="4"/>
      <c r="BL158" s="1"/>
      <c r="BM158" s="1"/>
      <c r="BN158" s="1"/>
      <c r="BO158" s="2"/>
      <c r="BQ158" s="4"/>
    </row>
    <row r="159" spans="1:69" x14ac:dyDescent="0.2">
      <c r="R159" s="2"/>
      <c r="T159" s="4"/>
      <c r="U159" s="4"/>
      <c r="V159" s="1"/>
      <c r="W159" s="1"/>
      <c r="X159" s="1"/>
      <c r="Y159" s="2"/>
      <c r="AA159" s="4"/>
      <c r="AB159" s="4"/>
      <c r="AC159" s="1"/>
      <c r="AD159" s="1"/>
      <c r="AE159" s="1"/>
      <c r="AF159" s="2"/>
      <c r="AH159" s="4"/>
      <c r="AI159" s="4"/>
      <c r="AJ159" s="1"/>
      <c r="AK159" s="1"/>
      <c r="AL159" s="1"/>
      <c r="AM159" s="2"/>
      <c r="AO159" s="4"/>
      <c r="AP159" s="4"/>
      <c r="AQ159" s="1"/>
      <c r="AR159" s="1"/>
      <c r="AS159" s="1"/>
      <c r="AT159" s="2"/>
      <c r="AV159" s="4"/>
      <c r="AW159" s="4"/>
      <c r="AX159" s="1"/>
      <c r="AY159" s="1"/>
      <c r="AZ159" s="1"/>
      <c r="BA159" s="2"/>
      <c r="BC159" s="4"/>
      <c r="BD159" s="4"/>
      <c r="BE159" s="1"/>
      <c r="BF159" s="1"/>
      <c r="BG159" s="1"/>
      <c r="BH159" s="2"/>
      <c r="BJ159" s="4"/>
      <c r="BK159" s="4"/>
      <c r="BL159" s="1"/>
      <c r="BM159" s="1"/>
      <c r="BN159" s="1"/>
      <c r="BO159" s="2"/>
      <c r="BQ159" s="4"/>
    </row>
    <row r="160" spans="1:69" s="36" customFormat="1" x14ac:dyDescent="0.2">
      <c r="B160" s="53"/>
      <c r="C160"/>
      <c r="D160"/>
      <c r="E160" s="1"/>
      <c r="F160" s="1"/>
      <c r="G160" s="1"/>
      <c r="H160" s="1"/>
      <c r="I160" s="1"/>
      <c r="J160"/>
      <c r="L160" s="3"/>
      <c r="M160"/>
      <c r="N160"/>
      <c r="O160" s="1"/>
      <c r="P160" s="76"/>
      <c r="Q160" s="76"/>
      <c r="R160" s="2"/>
      <c r="S160"/>
      <c r="T160" s="4"/>
      <c r="U160" s="4"/>
      <c r="V160" s="1"/>
      <c r="W160" s="1"/>
      <c r="X160" s="1"/>
      <c r="Y160" s="2"/>
      <c r="Z160"/>
      <c r="AA160" s="4"/>
      <c r="AB160" s="4"/>
      <c r="AC160" s="1"/>
      <c r="AD160" s="1"/>
      <c r="AE160" s="1"/>
      <c r="AF160" s="2"/>
      <c r="AG160"/>
      <c r="AH160" s="4"/>
      <c r="AI160" s="4"/>
      <c r="AJ160" s="1"/>
      <c r="AK160" s="1"/>
      <c r="AL160" s="1"/>
      <c r="AM160" s="2"/>
      <c r="AN160"/>
      <c r="AO160" s="4"/>
      <c r="AP160" s="4"/>
      <c r="AQ160" s="1"/>
      <c r="AR160" s="1"/>
      <c r="AS160" s="1"/>
      <c r="AT160" s="2"/>
      <c r="AU160"/>
      <c r="AV160" s="4"/>
      <c r="AW160" s="4"/>
      <c r="AX160" s="1"/>
      <c r="AY160" s="1"/>
      <c r="AZ160" s="1"/>
      <c r="BA160" s="2"/>
      <c r="BB160"/>
      <c r="BC160" s="4"/>
      <c r="BD160" s="4"/>
      <c r="BE160" s="1"/>
      <c r="BF160" s="1"/>
      <c r="BG160" s="1"/>
      <c r="BH160" s="2"/>
      <c r="BI160"/>
      <c r="BJ160" s="4"/>
      <c r="BK160" s="4"/>
      <c r="BL160" s="1"/>
      <c r="BM160" s="1"/>
      <c r="BN160" s="1"/>
      <c r="BO160" s="2"/>
      <c r="BP160"/>
      <c r="BQ160" s="4"/>
    </row>
    <row r="161" spans="1:69" s="36" customFormat="1" x14ac:dyDescent="0.2">
      <c r="B161" s="53"/>
      <c r="C161"/>
      <c r="D161"/>
      <c r="E161" s="1"/>
      <c r="F161" s="1"/>
      <c r="G161" s="1"/>
      <c r="H161" s="1"/>
      <c r="I161" s="1"/>
      <c r="J161"/>
      <c r="L161" s="3"/>
      <c r="M161"/>
      <c r="N161"/>
      <c r="O161" s="1"/>
      <c r="P161" s="76"/>
      <c r="Q161" s="76"/>
      <c r="R161" s="2"/>
      <c r="S161"/>
      <c r="T161" s="4"/>
      <c r="U161" s="4"/>
      <c r="V161" s="1"/>
      <c r="W161" s="1"/>
      <c r="X161" s="1"/>
      <c r="Y161" s="2"/>
      <c r="Z161"/>
      <c r="AA161" s="4"/>
      <c r="AB161" s="4"/>
      <c r="AC161" s="1"/>
      <c r="AD161" s="1"/>
      <c r="AE161" s="1"/>
      <c r="AF161" s="2"/>
      <c r="AG161"/>
      <c r="AH161" s="4"/>
      <c r="AI161" s="4"/>
      <c r="AJ161" s="1"/>
      <c r="AK161" s="1"/>
      <c r="AL161" s="1"/>
      <c r="AM161" s="2"/>
      <c r="AN161"/>
      <c r="AO161" s="4"/>
      <c r="AP161" s="4"/>
      <c r="AQ161" s="1"/>
      <c r="AR161" s="1"/>
      <c r="AS161" s="1"/>
      <c r="AT161" s="2"/>
      <c r="AU161"/>
      <c r="AV161" s="4"/>
      <c r="AW161" s="4"/>
      <c r="AX161" s="1"/>
      <c r="AY161" s="1"/>
      <c r="AZ161" s="1"/>
      <c r="BA161" s="2"/>
      <c r="BB161"/>
      <c r="BC161" s="4"/>
      <c r="BD161" s="4"/>
      <c r="BE161" s="1"/>
      <c r="BF161" s="1"/>
      <c r="BG161" s="1"/>
      <c r="BH161" s="2"/>
      <c r="BI161"/>
      <c r="BJ161" s="4"/>
      <c r="BK161" s="4"/>
      <c r="BL161" s="1"/>
      <c r="BM161" s="1"/>
      <c r="BN161" s="1"/>
      <c r="BO161" s="2"/>
      <c r="BP161"/>
      <c r="BQ161" s="4"/>
    </row>
    <row r="162" spans="1:69" s="36" customFormat="1" x14ac:dyDescent="0.2">
      <c r="B162" s="53"/>
      <c r="C162"/>
      <c r="D162" t="s">
        <v>2379</v>
      </c>
      <c r="E162" s="1"/>
      <c r="F162" s="1"/>
      <c r="G162" s="1"/>
      <c r="H162" s="1"/>
      <c r="I162" s="1"/>
      <c r="J162"/>
      <c r="L162" s="3"/>
      <c r="M162"/>
      <c r="N162"/>
      <c r="O162" s="1"/>
      <c r="P162" s="76"/>
      <c r="Q162" s="76"/>
      <c r="R162" s="2"/>
      <c r="S162"/>
      <c r="T162" s="4"/>
      <c r="U162" s="4"/>
      <c r="V162" s="1"/>
      <c r="W162" s="1"/>
      <c r="X162" s="1"/>
      <c r="Y162" s="2"/>
      <c r="Z162"/>
      <c r="AA162" s="4"/>
      <c r="AB162" s="4"/>
      <c r="AC162" s="1"/>
      <c r="AD162" s="1"/>
      <c r="AE162" s="1"/>
      <c r="AF162" s="2"/>
      <c r="AG162"/>
      <c r="AH162" s="4"/>
      <c r="AI162" s="4"/>
      <c r="AJ162" s="1"/>
      <c r="AK162" s="1"/>
      <c r="AL162" s="1"/>
      <c r="AM162" s="2"/>
      <c r="AN162"/>
      <c r="AO162" s="4"/>
      <c r="AP162" s="4"/>
      <c r="AQ162" s="1"/>
      <c r="AR162" s="1"/>
      <c r="AS162" s="1"/>
      <c r="AT162" s="2"/>
      <c r="AU162"/>
      <c r="AV162" s="4"/>
      <c r="AW162" s="4"/>
      <c r="AX162" s="1"/>
      <c r="AY162" s="1"/>
      <c r="AZ162" s="1"/>
      <c r="BA162" s="2"/>
      <c r="BB162"/>
      <c r="BC162" s="4"/>
      <c r="BD162" s="4"/>
      <c r="BE162" s="1"/>
      <c r="BF162" s="1"/>
      <c r="BG162" s="1"/>
      <c r="BH162" s="2"/>
      <c r="BI162"/>
      <c r="BJ162" s="4"/>
      <c r="BK162" s="4"/>
      <c r="BL162" s="1"/>
      <c r="BM162" s="1"/>
      <c r="BN162" s="1"/>
      <c r="BO162" s="2"/>
      <c r="BP162"/>
      <c r="BQ162" s="4"/>
    </row>
    <row r="163" spans="1:69" s="36" customFormat="1" x14ac:dyDescent="0.2">
      <c r="A163"/>
      <c r="B163" s="53"/>
      <c r="E163" s="1"/>
      <c r="F163" s="1"/>
      <c r="G163" s="1"/>
      <c r="H163" s="1"/>
      <c r="I163" s="1"/>
      <c r="J163"/>
      <c r="L163" s="3"/>
      <c r="M163"/>
      <c r="N163"/>
      <c r="O163" s="1"/>
      <c r="P163" s="76"/>
      <c r="Q163" s="76"/>
      <c r="R163" s="2"/>
      <c r="S163"/>
      <c r="T163" s="4"/>
      <c r="U163" s="4"/>
      <c r="V163" s="1"/>
      <c r="W163" s="1"/>
      <c r="X163" s="1"/>
      <c r="Y163" s="2"/>
      <c r="Z163"/>
      <c r="AA163" s="4"/>
      <c r="AB163" s="4"/>
      <c r="AC163" s="1"/>
      <c r="AD163" s="1"/>
      <c r="AE163" s="1"/>
      <c r="AF163" s="2"/>
      <c r="AG163"/>
      <c r="AH163" s="4"/>
      <c r="AI163" s="4"/>
      <c r="AJ163" s="1"/>
      <c r="AK163" s="1"/>
      <c r="AL163" s="1"/>
      <c r="AM163" s="2"/>
      <c r="AN163"/>
      <c r="AO163" s="4"/>
      <c r="AP163" s="4"/>
      <c r="AQ163" s="1"/>
      <c r="AR163" s="1"/>
      <c r="AS163" s="1"/>
      <c r="AT163" s="2"/>
      <c r="AU163"/>
      <c r="AV163" s="4"/>
      <c r="AW163" s="4"/>
      <c r="AX163" s="1"/>
      <c r="AY163" s="1"/>
      <c r="AZ163" s="1"/>
      <c r="BA163" s="2"/>
      <c r="BB163"/>
      <c r="BC163" s="4"/>
      <c r="BD163" s="4"/>
      <c r="BE163" s="1"/>
      <c r="BF163" s="1"/>
      <c r="BG163" s="1"/>
      <c r="BH163" s="2"/>
      <c r="BI163"/>
      <c r="BJ163" s="4"/>
      <c r="BK163" s="4"/>
      <c r="BL163" s="1"/>
      <c r="BM163" s="1"/>
      <c r="BN163" s="1"/>
      <c r="BO163" s="2"/>
      <c r="BP163"/>
      <c r="BQ163" s="4"/>
    </row>
    <row r="164" spans="1:69" s="36" customFormat="1" x14ac:dyDescent="0.2">
      <c r="A164"/>
      <c r="B164" s="53"/>
      <c r="D164"/>
      <c r="E164" s="1"/>
      <c r="F164" s="1"/>
      <c r="G164" s="1"/>
      <c r="H164" s="1"/>
      <c r="I164" s="1"/>
      <c r="J164"/>
      <c r="L164" s="3"/>
      <c r="M164"/>
      <c r="N164"/>
      <c r="O164" s="1"/>
      <c r="P164" s="76"/>
      <c r="Q164" s="76"/>
      <c r="R164" s="2"/>
      <c r="S164"/>
      <c r="T164" s="4"/>
      <c r="U164" s="4"/>
      <c r="V164" s="1"/>
      <c r="W164" s="1"/>
      <c r="X164" s="1"/>
      <c r="Y164" s="2"/>
      <c r="Z164"/>
      <c r="AA164" s="4"/>
      <c r="AB164" s="4"/>
      <c r="AC164" s="1"/>
      <c r="AD164" s="1"/>
      <c r="AE164" s="1"/>
      <c r="AF164" s="2"/>
      <c r="AG164"/>
      <c r="AH164" s="4"/>
      <c r="AI164" s="4"/>
      <c r="AJ164" s="1"/>
      <c r="AK164" s="1"/>
      <c r="AL164" s="1"/>
      <c r="AM164" s="2"/>
      <c r="AN164"/>
      <c r="AO164" s="4"/>
      <c r="AP164" s="4"/>
      <c r="AQ164" s="1"/>
      <c r="AR164" s="1"/>
      <c r="AS164" s="1"/>
      <c r="AT164" s="2"/>
      <c r="AU164"/>
      <c r="AV164" s="4"/>
      <c r="AW164" s="4"/>
      <c r="AX164" s="1"/>
      <c r="AY164" s="1"/>
      <c r="AZ164" s="1"/>
      <c r="BA164" s="2"/>
      <c r="BB164"/>
      <c r="BC164" s="4"/>
      <c r="BD164" s="4"/>
      <c r="BE164" s="1"/>
      <c r="BF164" s="1"/>
      <c r="BG164" s="1"/>
      <c r="BH164" s="2"/>
      <c r="BI164"/>
      <c r="BJ164" s="4"/>
      <c r="BK164" s="4"/>
      <c r="BL164" s="1"/>
      <c r="BM164" s="1"/>
      <c r="BN164" s="1"/>
      <c r="BO164" s="2"/>
      <c r="BP164"/>
      <c r="BQ164" s="4"/>
    </row>
    <row r="165" spans="1:69" s="36" customFormat="1" x14ac:dyDescent="0.2">
      <c r="B165" s="53"/>
      <c r="C165"/>
      <c r="D165"/>
      <c r="E165" s="1"/>
      <c r="F165" s="1"/>
      <c r="G165" s="1"/>
      <c r="H165" s="1"/>
      <c r="I165" s="1"/>
      <c r="J165"/>
      <c r="L165" s="3"/>
      <c r="M165"/>
      <c r="N165"/>
      <c r="O165" s="1"/>
      <c r="P165" s="76"/>
      <c r="Q165" s="76"/>
      <c r="R165" s="2"/>
      <c r="S165"/>
      <c r="T165" s="4"/>
      <c r="U165" s="4"/>
      <c r="V165" s="1"/>
      <c r="W165" s="1"/>
      <c r="X165" s="1"/>
      <c r="Y165" s="2"/>
      <c r="Z165"/>
      <c r="AA165" s="4"/>
      <c r="AB165" s="4"/>
      <c r="AC165" s="1"/>
      <c r="AD165" s="1"/>
      <c r="AE165" s="1"/>
      <c r="AF165" s="2"/>
      <c r="AG165"/>
      <c r="AH165" s="4"/>
      <c r="AI165" s="4"/>
      <c r="AJ165" s="1"/>
      <c r="AK165" s="1"/>
      <c r="AL165" s="1"/>
      <c r="AM165" s="2"/>
      <c r="AN165"/>
      <c r="AO165" s="4"/>
      <c r="AP165" s="4"/>
      <c r="AQ165" s="1"/>
      <c r="AR165" s="1"/>
      <c r="AS165" s="1"/>
      <c r="AT165" s="2"/>
      <c r="AU165"/>
      <c r="AV165" s="4"/>
      <c r="AW165" s="4"/>
      <c r="AX165" s="1"/>
      <c r="AY165" s="1"/>
      <c r="AZ165" s="1"/>
      <c r="BA165" s="2"/>
      <c r="BB165"/>
      <c r="BC165" s="4"/>
      <c r="BD165" s="4"/>
      <c r="BE165" s="1"/>
      <c r="BF165" s="1"/>
      <c r="BG165" s="1"/>
      <c r="BH165" s="2"/>
      <c r="BI165"/>
      <c r="BJ165" s="4"/>
      <c r="BK165" s="4"/>
      <c r="BL165" s="1"/>
      <c r="BM165" s="1"/>
      <c r="BN165" s="1"/>
      <c r="BO165" s="2"/>
      <c r="BP165"/>
      <c r="BQ165" s="4"/>
    </row>
    <row r="166" spans="1:69" s="36" customFormat="1" x14ac:dyDescent="0.2">
      <c r="C166"/>
      <c r="D166"/>
      <c r="E166" s="1"/>
      <c r="F166" s="1"/>
      <c r="G166" s="1"/>
      <c r="H166" s="1"/>
      <c r="I166" s="1"/>
      <c r="J166"/>
      <c r="L166" s="3"/>
      <c r="M166"/>
      <c r="N166"/>
      <c r="O166" s="1"/>
      <c r="P166" s="76"/>
      <c r="Q166" s="76"/>
      <c r="R166" s="2"/>
      <c r="S166"/>
      <c r="T166" s="4"/>
      <c r="U166" s="4"/>
      <c r="V166" s="1"/>
      <c r="W166" s="1"/>
      <c r="X166" s="1"/>
      <c r="Y166" s="2"/>
      <c r="Z166"/>
      <c r="AA166" s="4"/>
      <c r="AB166" s="4"/>
      <c r="AC166" s="1"/>
      <c r="AD166" s="1"/>
      <c r="AE166" s="1"/>
      <c r="AF166" s="2"/>
      <c r="AG166"/>
      <c r="AH166" s="4"/>
      <c r="AI166" s="4"/>
      <c r="AJ166" s="1"/>
      <c r="AK166" s="1"/>
      <c r="AL166" s="1"/>
      <c r="AM166" s="2"/>
      <c r="AN166"/>
      <c r="AO166" s="4"/>
      <c r="AP166" s="4"/>
      <c r="AQ166" s="1"/>
      <c r="AR166" s="1"/>
      <c r="AS166" s="1"/>
      <c r="AT166" s="2"/>
      <c r="AU166"/>
      <c r="AV166" s="4"/>
      <c r="AW166" s="4"/>
      <c r="AX166" s="1"/>
      <c r="AY166" s="1"/>
      <c r="AZ166" s="1"/>
      <c r="BA166" s="2"/>
      <c r="BB166"/>
      <c r="BC166" s="4"/>
      <c r="BD166" s="4"/>
      <c r="BE166" s="1"/>
      <c r="BF166" s="1"/>
      <c r="BG166" s="1"/>
      <c r="BH166" s="2"/>
      <c r="BI166"/>
      <c r="BJ166" s="4"/>
      <c r="BK166" s="4"/>
      <c r="BL166" s="1"/>
      <c r="BM166" s="1"/>
      <c r="BN166" s="1"/>
      <c r="BO166" s="2"/>
      <c r="BP166"/>
      <c r="BQ166" s="4"/>
    </row>
    <row r="167" spans="1:69" x14ac:dyDescent="0.2">
      <c r="R167" s="2"/>
      <c r="T167" s="4"/>
      <c r="U167" s="4"/>
      <c r="V167" s="1"/>
      <c r="W167" s="1"/>
      <c r="X167" s="1"/>
      <c r="Y167" s="2"/>
      <c r="AA167" s="4"/>
      <c r="AB167" s="4"/>
      <c r="AC167" s="1"/>
      <c r="AD167" s="1"/>
      <c r="AE167" s="1"/>
      <c r="AF167" s="2"/>
      <c r="AH167" s="4"/>
      <c r="AI167" s="4"/>
      <c r="AJ167" s="1"/>
      <c r="AK167" s="1"/>
      <c r="AL167" s="1"/>
      <c r="AM167" s="2"/>
      <c r="AO167" s="4"/>
      <c r="AP167" s="4"/>
      <c r="AQ167" s="1"/>
      <c r="AR167" s="1"/>
      <c r="AS167" s="1"/>
      <c r="AT167" s="2"/>
      <c r="AV167" s="4"/>
      <c r="AW167" s="4"/>
      <c r="AX167" s="1"/>
      <c r="AY167" s="1"/>
      <c r="AZ167" s="1"/>
      <c r="BA167" s="2"/>
      <c r="BC167" s="4"/>
      <c r="BD167" s="4"/>
      <c r="BE167" s="1"/>
      <c r="BF167" s="1"/>
      <c r="BG167" s="1"/>
      <c r="BH167" s="2"/>
      <c r="BJ167" s="4"/>
      <c r="BK167" s="4"/>
      <c r="BL167" s="1"/>
      <c r="BM167" s="1"/>
      <c r="BN167" s="1"/>
      <c r="BO167" s="2"/>
      <c r="BQ167" s="4"/>
    </row>
    <row r="168" spans="1:69" x14ac:dyDescent="0.2">
      <c r="R168" s="2"/>
      <c r="T168" s="4"/>
      <c r="U168" s="4"/>
      <c r="V168" s="1"/>
      <c r="W168" s="1"/>
      <c r="X168" s="1"/>
      <c r="Y168" s="2"/>
      <c r="AA168" s="4"/>
      <c r="AB168" s="4"/>
      <c r="AC168" s="1"/>
      <c r="AD168" s="1"/>
      <c r="AE168" s="1"/>
      <c r="AF168" s="2"/>
      <c r="AH168" s="4"/>
      <c r="AI168" s="4"/>
      <c r="AJ168" s="1"/>
      <c r="AK168" s="1"/>
      <c r="AL168" s="1"/>
      <c r="AM168" s="2"/>
      <c r="AO168" s="4"/>
      <c r="AP168" s="4"/>
      <c r="AQ168" s="1"/>
      <c r="AR168" s="1"/>
      <c r="AS168" s="1"/>
      <c r="AT168" s="2"/>
      <c r="AV168" s="4"/>
      <c r="AW168" s="4"/>
      <c r="AX168" s="1"/>
      <c r="AY168" s="1"/>
      <c r="AZ168" s="1"/>
      <c r="BA168" s="2"/>
      <c r="BC168" s="4"/>
      <c r="BD168" s="4"/>
      <c r="BE168" s="1"/>
      <c r="BF168" s="1"/>
      <c r="BG168" s="1"/>
      <c r="BH168" s="2"/>
      <c r="BJ168" s="4"/>
      <c r="BK168" s="4"/>
      <c r="BL168" s="1"/>
      <c r="BM168" s="1"/>
      <c r="BN168" s="1"/>
      <c r="BO168" s="2"/>
      <c r="BQ168" s="4"/>
    </row>
    <row r="169" spans="1:69" x14ac:dyDescent="0.2">
      <c r="R169" s="2"/>
      <c r="T169" s="4"/>
      <c r="U169" s="4"/>
      <c r="V169" s="1"/>
      <c r="W169" s="1"/>
      <c r="X169" s="1"/>
      <c r="Y169" s="2"/>
      <c r="AA169" s="4"/>
      <c r="AB169" s="4"/>
      <c r="AC169" s="1"/>
      <c r="AD169" s="1"/>
      <c r="AE169" s="1"/>
      <c r="AF169" s="2"/>
      <c r="AH169" s="4"/>
      <c r="AI169" s="4"/>
      <c r="AJ169" s="1"/>
      <c r="AK169" s="1"/>
      <c r="AL169" s="1"/>
      <c r="AM169" s="2"/>
      <c r="AO169" s="4"/>
      <c r="AP169" s="4"/>
      <c r="AQ169" s="1"/>
      <c r="AR169" s="1"/>
      <c r="AS169" s="1"/>
      <c r="AT169" s="2"/>
      <c r="AV169" s="4"/>
      <c r="AW169" s="4"/>
      <c r="AX169" s="1"/>
      <c r="AY169" s="1"/>
      <c r="AZ169" s="1"/>
      <c r="BA169" s="2"/>
      <c r="BC169" s="4"/>
      <c r="BD169" s="4"/>
      <c r="BE169" s="1"/>
      <c r="BF169" s="1"/>
      <c r="BG169" s="1"/>
      <c r="BH169" s="2"/>
      <c r="BJ169" s="4"/>
      <c r="BK169" s="4"/>
      <c r="BL169" s="1"/>
      <c r="BM169" s="1"/>
      <c r="BN169" s="1"/>
      <c r="BO169" s="2"/>
      <c r="BQ169" s="4"/>
    </row>
    <row r="170" spans="1:69" x14ac:dyDescent="0.2">
      <c r="R170" s="2"/>
      <c r="T170" s="4"/>
      <c r="U170" s="4"/>
      <c r="V170" s="1"/>
      <c r="W170" s="1"/>
      <c r="X170" s="1"/>
      <c r="Y170" s="2"/>
      <c r="AA170" s="4"/>
      <c r="AB170" s="4"/>
      <c r="AC170" s="1"/>
      <c r="AD170" s="1"/>
      <c r="AE170" s="1"/>
      <c r="AF170" s="2"/>
      <c r="AH170" s="4"/>
      <c r="AI170" s="4"/>
      <c r="AJ170" s="1"/>
      <c r="AK170" s="1"/>
      <c r="AL170" s="1"/>
      <c r="AM170" s="2"/>
      <c r="AO170" s="4"/>
      <c r="AP170" s="4"/>
      <c r="AQ170" s="1"/>
      <c r="AR170" s="1"/>
      <c r="AS170" s="1"/>
      <c r="AT170" s="2"/>
      <c r="AV170" s="4"/>
      <c r="AW170" s="4"/>
      <c r="AX170" s="1"/>
      <c r="AY170" s="1"/>
      <c r="AZ170" s="1"/>
      <c r="BA170" s="2"/>
      <c r="BC170" s="4"/>
      <c r="BD170" s="4"/>
      <c r="BE170" s="1"/>
      <c r="BF170" s="1"/>
      <c r="BG170" s="1"/>
      <c r="BH170" s="2"/>
      <c r="BJ170" s="4"/>
      <c r="BK170" s="4"/>
      <c r="BL170" s="1"/>
      <c r="BM170" s="1"/>
      <c r="BN170" s="1"/>
      <c r="BO170" s="2"/>
      <c r="BQ170" s="4"/>
    </row>
    <row r="171" spans="1:69" x14ac:dyDescent="0.2">
      <c r="R171" s="2"/>
      <c r="T171" s="4"/>
      <c r="U171" s="4"/>
      <c r="V171" s="1"/>
      <c r="W171" s="1"/>
      <c r="X171" s="1"/>
      <c r="Y171" s="2"/>
      <c r="AA171" s="4"/>
      <c r="AB171" s="4"/>
      <c r="AC171" s="1"/>
      <c r="AD171" s="1"/>
      <c r="AE171" s="1"/>
      <c r="AF171" s="2"/>
      <c r="AH171" s="4"/>
      <c r="AI171" s="4"/>
      <c r="AJ171" s="1"/>
      <c r="AK171" s="1"/>
      <c r="AL171" s="1"/>
      <c r="AM171" s="2"/>
      <c r="AO171" s="4"/>
      <c r="AP171" s="4"/>
      <c r="AQ171" s="1"/>
      <c r="AR171" s="1"/>
      <c r="AS171" s="1"/>
      <c r="AT171" s="2"/>
      <c r="AV171" s="4"/>
      <c r="AW171" s="4"/>
      <c r="AX171" s="1"/>
      <c r="AY171" s="1"/>
      <c r="AZ171" s="1"/>
      <c r="BA171" s="2"/>
      <c r="BC171" s="4"/>
      <c r="BD171" s="4"/>
      <c r="BE171" s="1"/>
      <c r="BF171" s="1"/>
      <c r="BG171" s="1"/>
      <c r="BH171" s="2"/>
      <c r="BJ171" s="4"/>
      <c r="BK171" s="4"/>
      <c r="BL171" s="1"/>
      <c r="BM171" s="1"/>
      <c r="BN171" s="1"/>
      <c r="BO171" s="2"/>
      <c r="BQ171" s="4"/>
    </row>
    <row r="172" spans="1:69" x14ac:dyDescent="0.2">
      <c r="R172" s="2"/>
      <c r="T172" s="4"/>
      <c r="U172" s="4"/>
      <c r="V172" s="1"/>
      <c r="W172" s="1"/>
      <c r="X172" s="1"/>
      <c r="Y172" s="2"/>
      <c r="AA172" s="4"/>
      <c r="AB172" s="4"/>
      <c r="AC172" s="1"/>
      <c r="AD172" s="1"/>
      <c r="AE172" s="1"/>
      <c r="AF172" s="2"/>
      <c r="AH172" s="4"/>
      <c r="AI172" s="4"/>
      <c r="AJ172" s="1"/>
      <c r="AK172" s="1"/>
      <c r="AL172" s="1"/>
      <c r="AM172" s="2"/>
      <c r="AO172" s="4"/>
      <c r="AP172" s="4"/>
      <c r="AQ172" s="1"/>
      <c r="AR172" s="1"/>
      <c r="AS172" s="1"/>
      <c r="AT172" s="2"/>
      <c r="AV172" s="4"/>
      <c r="AW172" s="4"/>
      <c r="AX172" s="1"/>
      <c r="AY172" s="1"/>
      <c r="AZ172" s="1"/>
      <c r="BA172" s="2"/>
      <c r="BC172" s="4"/>
      <c r="BD172" s="4"/>
      <c r="BE172" s="1"/>
      <c r="BF172" s="1"/>
      <c r="BG172" s="1"/>
      <c r="BH172" s="2"/>
      <c r="BJ172" s="4"/>
      <c r="BK172" s="4"/>
      <c r="BL172" s="1"/>
      <c r="BM172" s="1"/>
      <c r="BN172" s="1"/>
      <c r="BO172" s="2"/>
      <c r="BQ172" s="4"/>
    </row>
    <row r="173" spans="1:69" x14ac:dyDescent="0.2">
      <c r="R173" s="2"/>
      <c r="T173" s="4"/>
      <c r="U173" s="4"/>
      <c r="V173" s="1"/>
      <c r="W173" s="1"/>
      <c r="X173" s="1"/>
      <c r="Y173" s="2"/>
      <c r="AA173" s="4"/>
      <c r="AB173" s="4"/>
      <c r="AC173" s="1"/>
      <c r="AD173" s="1"/>
      <c r="AE173" s="1"/>
      <c r="AF173" s="2"/>
      <c r="AH173" s="4"/>
      <c r="AI173" s="4"/>
      <c r="AJ173" s="1"/>
      <c r="AK173" s="1"/>
      <c r="AL173" s="1"/>
      <c r="AM173" s="2"/>
      <c r="AO173" s="4"/>
      <c r="AP173" s="4"/>
      <c r="AQ173" s="1"/>
      <c r="AR173" s="1"/>
      <c r="AS173" s="1"/>
      <c r="AT173" s="2"/>
      <c r="AV173" s="4"/>
      <c r="AW173" s="4"/>
      <c r="AX173" s="1"/>
      <c r="AY173" s="1"/>
      <c r="AZ173" s="1"/>
      <c r="BA173" s="2"/>
      <c r="BC173" s="4"/>
      <c r="BD173" s="4"/>
      <c r="BE173" s="1"/>
      <c r="BF173" s="1"/>
      <c r="BG173" s="1"/>
      <c r="BH173" s="2"/>
      <c r="BJ173" s="4"/>
      <c r="BK173" s="4"/>
      <c r="BL173" s="1"/>
      <c r="BM173" s="1"/>
      <c r="BN173" s="1"/>
      <c r="BO173" s="2"/>
      <c r="BQ173" s="4"/>
    </row>
    <row r="174" spans="1:69" x14ac:dyDescent="0.2">
      <c r="R174" s="2"/>
      <c r="T174" s="4"/>
      <c r="U174" s="4"/>
      <c r="V174" s="1"/>
      <c r="W174" s="1"/>
      <c r="X174" s="1"/>
      <c r="Y174" s="2"/>
      <c r="AA174" s="4"/>
      <c r="AB174" s="4"/>
      <c r="AC174" s="1"/>
      <c r="AD174" s="1"/>
      <c r="AE174" s="1"/>
      <c r="AF174" s="2"/>
      <c r="AH174" s="4"/>
      <c r="AI174" s="4"/>
      <c r="AJ174" s="1"/>
      <c r="AK174" s="1"/>
      <c r="AL174" s="1"/>
      <c r="AM174" s="2"/>
      <c r="AO174" s="4"/>
      <c r="AP174" s="4"/>
      <c r="AQ174" s="1"/>
      <c r="AR174" s="1"/>
      <c r="AS174" s="1"/>
      <c r="AT174" s="2"/>
      <c r="AV174" s="4"/>
      <c r="AW174" s="4"/>
      <c r="AX174" s="1"/>
      <c r="AY174" s="1"/>
      <c r="AZ174" s="1"/>
      <c r="BA174" s="2"/>
      <c r="BC174" s="4"/>
      <c r="BD174" s="4"/>
      <c r="BE174" s="1"/>
      <c r="BF174" s="1"/>
      <c r="BG174" s="1"/>
      <c r="BH174" s="2"/>
      <c r="BJ174" s="4"/>
      <c r="BK174" s="4"/>
      <c r="BL174" s="1"/>
      <c r="BM174" s="1"/>
      <c r="BN174" s="1"/>
      <c r="BO174" s="2"/>
      <c r="BQ174" s="4"/>
    </row>
    <row r="175" spans="1:69" x14ac:dyDescent="0.2">
      <c r="R175" s="2"/>
      <c r="T175" s="4"/>
      <c r="U175" s="4"/>
      <c r="V175" s="1"/>
      <c r="W175" s="1"/>
      <c r="X175" s="1"/>
      <c r="Y175" s="2"/>
      <c r="AA175" s="4"/>
      <c r="AB175" s="4"/>
      <c r="AC175" s="1"/>
      <c r="AD175" s="1"/>
      <c r="AE175" s="1"/>
      <c r="AF175" s="2"/>
      <c r="AH175" s="4"/>
      <c r="AI175" s="4"/>
      <c r="AJ175" s="1"/>
      <c r="AK175" s="1"/>
      <c r="AL175" s="1"/>
      <c r="AM175" s="2"/>
      <c r="AO175" s="4"/>
      <c r="AP175" s="4"/>
      <c r="AQ175" s="1"/>
      <c r="AR175" s="1"/>
      <c r="AS175" s="1"/>
      <c r="AT175" s="2"/>
      <c r="AV175" s="4"/>
      <c r="AW175" s="4"/>
      <c r="AX175" s="1"/>
      <c r="AY175" s="1"/>
      <c r="AZ175" s="1"/>
      <c r="BA175" s="2"/>
      <c r="BC175" s="4"/>
      <c r="BD175" s="4"/>
      <c r="BE175" s="1"/>
      <c r="BF175" s="1"/>
      <c r="BG175" s="1"/>
      <c r="BH175" s="2"/>
      <c r="BJ175" s="4"/>
      <c r="BK175" s="4"/>
      <c r="BL175" s="1"/>
      <c r="BM175" s="1"/>
      <c r="BN175" s="1"/>
      <c r="BO175" s="2"/>
      <c r="BQ175" s="4"/>
    </row>
    <row r="176" spans="1:69" x14ac:dyDescent="0.2">
      <c r="R176" s="2"/>
      <c r="T176" s="4"/>
      <c r="U176" s="4"/>
      <c r="V176" s="1"/>
      <c r="W176" s="1"/>
      <c r="X176" s="1"/>
      <c r="Y176" s="2"/>
      <c r="AA176" s="4"/>
      <c r="AB176" s="4"/>
      <c r="AC176" s="1"/>
      <c r="AD176" s="1"/>
      <c r="AE176" s="1"/>
      <c r="AF176" s="2"/>
      <c r="AH176" s="4"/>
      <c r="AI176" s="4"/>
      <c r="AJ176" s="1"/>
      <c r="AK176" s="1"/>
      <c r="AL176" s="1"/>
      <c r="AM176" s="2"/>
      <c r="AO176" s="4"/>
      <c r="AP176" s="4"/>
      <c r="AQ176" s="1"/>
      <c r="AR176" s="1"/>
      <c r="AS176" s="1"/>
      <c r="AT176" s="2"/>
      <c r="AV176" s="4"/>
      <c r="AW176" s="4"/>
      <c r="AX176" s="1"/>
      <c r="AY176" s="1"/>
      <c r="AZ176" s="1"/>
      <c r="BA176" s="2"/>
      <c r="BC176" s="4"/>
      <c r="BD176" s="4"/>
      <c r="BE176" s="1"/>
      <c r="BF176" s="1"/>
      <c r="BG176" s="1"/>
      <c r="BH176" s="2"/>
      <c r="BJ176" s="4"/>
      <c r="BK176" s="4"/>
      <c r="BL176" s="1"/>
      <c r="BM176" s="1"/>
      <c r="BN176" s="1"/>
      <c r="BO176" s="2"/>
      <c r="BQ176" s="4"/>
    </row>
    <row r="177" spans="18:69" x14ac:dyDescent="0.2">
      <c r="R177" s="2"/>
      <c r="T177" s="4"/>
      <c r="U177" s="4"/>
      <c r="V177" s="1"/>
      <c r="W177" s="1"/>
      <c r="X177" s="1"/>
      <c r="Y177" s="2"/>
      <c r="AA177" s="4"/>
      <c r="AB177" s="4"/>
      <c r="AC177" s="1"/>
      <c r="AD177" s="1"/>
      <c r="AE177" s="1"/>
      <c r="AF177" s="2"/>
      <c r="AH177" s="4"/>
      <c r="AI177" s="4"/>
      <c r="AJ177" s="1"/>
      <c r="AK177" s="1"/>
      <c r="AL177" s="1"/>
      <c r="AM177" s="2"/>
      <c r="AO177" s="4"/>
      <c r="AP177" s="4"/>
      <c r="AQ177" s="1"/>
      <c r="AR177" s="1"/>
      <c r="AS177" s="1"/>
      <c r="AT177" s="2"/>
      <c r="AV177" s="4"/>
      <c r="AW177" s="4"/>
      <c r="AX177" s="1"/>
      <c r="AY177" s="1"/>
      <c r="AZ177" s="1"/>
      <c r="BA177" s="2"/>
      <c r="BC177" s="4"/>
      <c r="BD177" s="4"/>
      <c r="BE177" s="1"/>
      <c r="BF177" s="1"/>
      <c r="BG177" s="1"/>
      <c r="BH177" s="2"/>
      <c r="BJ177" s="4"/>
      <c r="BK177" s="4"/>
      <c r="BL177" s="1"/>
      <c r="BM177" s="1"/>
      <c r="BN177" s="1"/>
      <c r="BO177" s="2"/>
      <c r="BQ177" s="4"/>
    </row>
    <row r="178" spans="18:69" x14ac:dyDescent="0.2">
      <c r="R178" s="2"/>
      <c r="T178" s="4"/>
      <c r="U178" s="4"/>
      <c r="V178" s="1"/>
      <c r="W178" s="1"/>
      <c r="X178" s="1"/>
      <c r="Y178" s="2"/>
      <c r="AA178" s="4"/>
      <c r="AB178" s="4"/>
      <c r="AC178" s="1"/>
      <c r="AD178" s="1"/>
      <c r="AE178" s="1"/>
      <c r="AF178" s="2"/>
      <c r="AH178" s="4"/>
      <c r="AI178" s="4"/>
      <c r="AJ178" s="1"/>
      <c r="AK178" s="1"/>
      <c r="AL178" s="1"/>
      <c r="AM178" s="2"/>
      <c r="AO178" s="4"/>
      <c r="AP178" s="4"/>
      <c r="AQ178" s="1"/>
      <c r="AR178" s="1"/>
      <c r="AS178" s="1"/>
      <c r="AT178" s="2"/>
      <c r="AV178" s="4"/>
      <c r="AW178" s="4"/>
      <c r="AX178" s="1"/>
      <c r="AY178" s="1"/>
      <c r="AZ178" s="1"/>
      <c r="BA178" s="2"/>
      <c r="BC178" s="4"/>
      <c r="BD178" s="4"/>
      <c r="BE178" s="1"/>
      <c r="BF178" s="1"/>
      <c r="BG178" s="1"/>
      <c r="BH178" s="2"/>
      <c r="BJ178" s="4"/>
      <c r="BK178" s="4"/>
      <c r="BL178" s="1"/>
      <c r="BM178" s="1"/>
      <c r="BN178" s="1"/>
      <c r="BO178" s="2"/>
      <c r="BQ178" s="4"/>
    </row>
    <row r="179" spans="18:69" x14ac:dyDescent="0.2">
      <c r="R179" s="2"/>
      <c r="T179" s="4"/>
      <c r="U179" s="4"/>
      <c r="V179" s="1"/>
      <c r="W179" s="1"/>
      <c r="X179" s="1"/>
      <c r="Y179" s="2"/>
      <c r="AA179" s="4"/>
      <c r="AB179" s="4"/>
      <c r="AC179" s="1"/>
      <c r="AD179" s="1"/>
      <c r="AE179" s="1"/>
      <c r="AF179" s="2"/>
      <c r="AH179" s="4"/>
      <c r="AI179" s="4"/>
      <c r="AJ179" s="1"/>
      <c r="AK179" s="1"/>
      <c r="AL179" s="1"/>
      <c r="AM179" s="2"/>
      <c r="AO179" s="4"/>
      <c r="AP179" s="4"/>
      <c r="AQ179" s="1"/>
      <c r="AR179" s="1"/>
      <c r="AS179" s="1"/>
      <c r="AT179" s="2"/>
      <c r="AV179" s="4"/>
      <c r="AW179" s="4"/>
      <c r="AX179" s="1"/>
      <c r="AY179" s="1"/>
      <c r="AZ179" s="1"/>
      <c r="BA179" s="2"/>
      <c r="BC179" s="4"/>
      <c r="BD179" s="4"/>
      <c r="BE179" s="1"/>
      <c r="BF179" s="1"/>
      <c r="BG179" s="1"/>
      <c r="BH179" s="2"/>
      <c r="BJ179" s="4"/>
      <c r="BK179" s="4"/>
      <c r="BL179" s="1"/>
      <c r="BM179" s="1"/>
      <c r="BN179" s="1"/>
      <c r="BO179" s="2"/>
      <c r="BQ179" s="4"/>
    </row>
    <row r="180" spans="18:69" x14ac:dyDescent="0.2">
      <c r="R180" s="2"/>
      <c r="T180" s="4"/>
      <c r="U180" s="4"/>
      <c r="V180" s="1"/>
      <c r="W180" s="1"/>
      <c r="X180" s="1"/>
      <c r="Y180" s="2"/>
      <c r="AA180" s="4"/>
      <c r="AB180" s="4"/>
      <c r="AC180" s="1"/>
      <c r="AD180" s="1"/>
      <c r="AE180" s="1"/>
      <c r="AF180" s="2"/>
      <c r="AH180" s="4"/>
      <c r="AI180" s="4"/>
      <c r="AJ180" s="1"/>
      <c r="AK180" s="1"/>
      <c r="AL180" s="1"/>
      <c r="AM180" s="2"/>
      <c r="AO180" s="4"/>
      <c r="AP180" s="4"/>
      <c r="AQ180" s="1"/>
      <c r="AR180" s="1"/>
      <c r="AS180" s="1"/>
      <c r="AT180" s="2"/>
      <c r="AV180" s="4"/>
      <c r="AW180" s="4"/>
      <c r="AX180" s="1"/>
      <c r="AY180" s="1"/>
      <c r="AZ180" s="1"/>
      <c r="BA180" s="2"/>
      <c r="BC180" s="4"/>
      <c r="BD180" s="4"/>
      <c r="BE180" s="1"/>
      <c r="BF180" s="1"/>
      <c r="BG180" s="1"/>
      <c r="BH180" s="2"/>
      <c r="BJ180" s="4"/>
      <c r="BK180" s="4"/>
      <c r="BL180" s="1"/>
      <c r="BM180" s="1"/>
      <c r="BN180" s="1"/>
      <c r="BO180" s="2"/>
      <c r="BQ180" s="4"/>
    </row>
    <row r="181" spans="18:69" x14ac:dyDescent="0.2">
      <c r="R181" s="2"/>
      <c r="T181" s="4"/>
      <c r="U181" s="4"/>
      <c r="V181" s="1"/>
      <c r="W181" s="1"/>
      <c r="X181" s="1"/>
      <c r="Y181" s="2"/>
      <c r="AA181" s="4"/>
      <c r="AB181" s="4"/>
      <c r="AC181" s="1"/>
      <c r="AD181" s="1"/>
      <c r="AE181" s="1"/>
      <c r="AF181" s="2"/>
      <c r="AH181" s="4"/>
      <c r="AI181" s="4"/>
      <c r="AJ181" s="1"/>
      <c r="AK181" s="1"/>
      <c r="AL181" s="1"/>
      <c r="AM181" s="2"/>
      <c r="AO181" s="4"/>
      <c r="AP181" s="4"/>
      <c r="AQ181" s="1"/>
      <c r="AR181" s="1"/>
      <c r="AS181" s="1"/>
      <c r="AT181" s="2"/>
      <c r="AV181" s="4"/>
      <c r="AW181" s="4"/>
      <c r="AX181" s="1"/>
      <c r="AY181" s="1"/>
      <c r="AZ181" s="1"/>
      <c r="BA181" s="2"/>
      <c r="BC181" s="4"/>
      <c r="BD181" s="4"/>
      <c r="BE181" s="1"/>
      <c r="BF181" s="1"/>
      <c r="BG181" s="1"/>
      <c r="BH181" s="2"/>
      <c r="BJ181" s="4"/>
      <c r="BK181" s="4"/>
      <c r="BL181" s="1"/>
      <c r="BM181" s="1"/>
      <c r="BN181" s="1"/>
      <c r="BO181" s="2"/>
      <c r="BQ181" s="4"/>
    </row>
    <row r="182" spans="18:69" x14ac:dyDescent="0.2">
      <c r="R182" s="2"/>
      <c r="T182" s="4"/>
      <c r="U182" s="4"/>
      <c r="V182" s="1"/>
      <c r="W182" s="1"/>
      <c r="X182" s="1"/>
      <c r="Y182" s="2"/>
      <c r="AA182" s="4"/>
      <c r="AB182" s="4"/>
      <c r="AC182" s="1"/>
      <c r="AD182" s="1"/>
      <c r="AE182" s="1"/>
      <c r="AF182" s="2"/>
      <c r="AH182" s="4"/>
      <c r="AI182" s="4"/>
      <c r="AJ182" s="1"/>
      <c r="AK182" s="1"/>
      <c r="AL182" s="1"/>
      <c r="AM182" s="2"/>
      <c r="AO182" s="4"/>
      <c r="AP182" s="4"/>
      <c r="AQ182" s="1"/>
      <c r="AR182" s="1"/>
      <c r="AS182" s="1"/>
      <c r="AT182" s="2"/>
      <c r="AV182" s="4"/>
      <c r="AW182" s="4"/>
      <c r="AX182" s="1"/>
      <c r="AY182" s="1"/>
      <c r="AZ182" s="1"/>
      <c r="BA182" s="2"/>
      <c r="BC182" s="4"/>
      <c r="BD182" s="4"/>
      <c r="BE182" s="1"/>
      <c r="BF182" s="1"/>
      <c r="BG182" s="1"/>
      <c r="BH182" s="2"/>
      <c r="BJ182" s="4"/>
      <c r="BK182" s="4"/>
      <c r="BL182" s="1"/>
      <c r="BM182" s="1"/>
      <c r="BN182" s="1"/>
      <c r="BO182" s="2"/>
      <c r="BQ182" s="4"/>
    </row>
    <row r="183" spans="18:69" x14ac:dyDescent="0.2">
      <c r="R183" s="2"/>
      <c r="T183" s="4"/>
      <c r="U183" s="4"/>
      <c r="V183" s="1"/>
      <c r="W183" s="1"/>
      <c r="X183" s="1"/>
      <c r="Y183" s="2"/>
      <c r="AA183" s="4"/>
      <c r="AB183" s="4"/>
      <c r="AC183" s="1"/>
      <c r="AD183" s="1"/>
      <c r="AE183" s="1"/>
      <c r="AF183" s="2"/>
      <c r="AH183" s="4"/>
      <c r="AI183" s="4"/>
      <c r="AJ183" s="1"/>
      <c r="AK183" s="1"/>
      <c r="AL183" s="1"/>
      <c r="AM183" s="2"/>
      <c r="AO183" s="4"/>
      <c r="AP183" s="4"/>
      <c r="AQ183" s="1"/>
      <c r="AR183" s="1"/>
      <c r="AS183" s="1"/>
      <c r="AT183" s="2"/>
      <c r="AV183" s="4"/>
      <c r="AW183" s="4"/>
      <c r="AX183" s="1"/>
      <c r="AY183" s="1"/>
      <c r="AZ183" s="1"/>
      <c r="BA183" s="2"/>
      <c r="BC183" s="4"/>
      <c r="BD183" s="4"/>
      <c r="BE183" s="1"/>
      <c r="BF183" s="1"/>
      <c r="BG183" s="1"/>
      <c r="BH183" s="2"/>
      <c r="BJ183" s="4"/>
      <c r="BK183" s="4"/>
      <c r="BL183" s="1"/>
      <c r="BM183" s="1"/>
      <c r="BN183" s="1"/>
      <c r="BO183" s="2"/>
      <c r="BQ183" s="4"/>
    </row>
    <row r="184" spans="18:69" x14ac:dyDescent="0.2">
      <c r="R184" s="2"/>
      <c r="T184" s="4"/>
      <c r="U184" s="4"/>
      <c r="V184" s="1"/>
      <c r="W184" s="1"/>
      <c r="X184" s="1"/>
      <c r="Y184" s="2"/>
      <c r="AA184" s="4"/>
      <c r="AB184" s="4"/>
      <c r="AC184" s="1"/>
      <c r="AD184" s="1"/>
      <c r="AE184" s="1"/>
      <c r="AF184" s="2"/>
      <c r="AH184" s="4"/>
      <c r="AI184" s="4"/>
      <c r="AJ184" s="1"/>
      <c r="AK184" s="1"/>
      <c r="AL184" s="1"/>
      <c r="AM184" s="2"/>
      <c r="AO184" s="4"/>
      <c r="AP184" s="4"/>
      <c r="AQ184" s="1"/>
      <c r="AR184" s="1"/>
      <c r="AS184" s="1"/>
      <c r="AT184" s="2"/>
      <c r="AV184" s="4"/>
      <c r="AW184" s="4"/>
      <c r="AX184" s="1"/>
      <c r="AY184" s="1"/>
      <c r="AZ184" s="1"/>
      <c r="BA184" s="2"/>
      <c r="BC184" s="4"/>
      <c r="BD184" s="4"/>
      <c r="BE184" s="1"/>
      <c r="BF184" s="1"/>
      <c r="BG184" s="1"/>
      <c r="BH184" s="2"/>
      <c r="BJ184" s="4"/>
      <c r="BK184" s="4"/>
      <c r="BL184" s="1"/>
      <c r="BM184" s="1"/>
      <c r="BN184" s="1"/>
      <c r="BO184" s="2"/>
      <c r="BQ184" s="4"/>
    </row>
    <row r="185" spans="18:69" x14ac:dyDescent="0.2">
      <c r="R185" s="2"/>
      <c r="T185" s="4"/>
      <c r="U185" s="4"/>
      <c r="V185" s="1"/>
      <c r="W185" s="1"/>
      <c r="X185" s="1"/>
      <c r="Y185" s="2"/>
      <c r="AA185" s="4"/>
      <c r="AB185" s="4"/>
      <c r="AC185" s="1"/>
      <c r="AD185" s="1"/>
      <c r="AE185" s="1"/>
      <c r="AF185" s="2"/>
      <c r="AH185" s="4"/>
      <c r="AI185" s="4"/>
      <c r="AJ185" s="1"/>
      <c r="AK185" s="1"/>
      <c r="AL185" s="1"/>
      <c r="AM185" s="2"/>
      <c r="AO185" s="4"/>
      <c r="AP185" s="4"/>
      <c r="AQ185" s="1"/>
      <c r="AR185" s="1"/>
      <c r="AS185" s="1"/>
      <c r="AT185" s="2"/>
      <c r="AV185" s="4"/>
      <c r="AW185" s="4"/>
      <c r="AX185" s="1"/>
      <c r="AY185" s="1"/>
      <c r="AZ185" s="1"/>
      <c r="BA185" s="2"/>
      <c r="BC185" s="4"/>
      <c r="BD185" s="4"/>
      <c r="BE185" s="1"/>
      <c r="BF185" s="1"/>
      <c r="BG185" s="1"/>
      <c r="BH185" s="2"/>
      <c r="BJ185" s="4"/>
      <c r="BK185" s="4"/>
      <c r="BL185" s="1"/>
      <c r="BM185" s="1"/>
      <c r="BN185" s="1"/>
      <c r="BO185" s="2"/>
      <c r="BQ185" s="4"/>
    </row>
    <row r="186" spans="18:69" x14ac:dyDescent="0.2">
      <c r="R186" s="2"/>
      <c r="T186" s="4"/>
      <c r="U186" s="4"/>
      <c r="V186" s="1"/>
      <c r="W186" s="1"/>
      <c r="X186" s="1"/>
      <c r="Y186" s="2"/>
      <c r="AA186" s="4"/>
      <c r="AB186" s="4"/>
      <c r="AC186" s="1"/>
      <c r="AD186" s="1"/>
      <c r="AE186" s="1"/>
      <c r="AF186" s="2"/>
      <c r="AH186" s="4"/>
      <c r="AI186" s="4"/>
      <c r="AJ186" s="1"/>
      <c r="AK186" s="1"/>
      <c r="AL186" s="1"/>
      <c r="AM186" s="2"/>
      <c r="AO186" s="4"/>
      <c r="AP186" s="4"/>
      <c r="AQ186" s="1"/>
      <c r="AR186" s="1"/>
      <c r="AS186" s="1"/>
      <c r="AT186" s="2"/>
      <c r="AV186" s="4"/>
      <c r="AW186" s="4"/>
      <c r="AX186" s="1"/>
      <c r="AY186" s="1"/>
      <c r="AZ186" s="1"/>
      <c r="BA186" s="2"/>
      <c r="BC186" s="4"/>
      <c r="BD186" s="4"/>
      <c r="BE186" s="1"/>
      <c r="BF186" s="1"/>
      <c r="BG186" s="1"/>
      <c r="BH186" s="2"/>
      <c r="BJ186" s="4"/>
      <c r="BK186" s="4"/>
      <c r="BL186" s="1"/>
      <c r="BM186" s="1"/>
      <c r="BN186" s="1"/>
      <c r="BO186" s="2"/>
      <c r="BQ186" s="4"/>
    </row>
    <row r="187" spans="18:69" x14ac:dyDescent="0.2">
      <c r="R187" s="2"/>
      <c r="T187" s="4"/>
      <c r="U187" s="4"/>
      <c r="V187" s="1"/>
      <c r="W187" s="1"/>
      <c r="X187" s="1"/>
      <c r="Y187" s="2"/>
      <c r="AA187" s="4"/>
      <c r="AB187" s="4"/>
      <c r="AC187" s="1"/>
      <c r="AD187" s="1"/>
      <c r="AE187" s="1"/>
      <c r="AF187" s="2"/>
      <c r="AH187" s="4"/>
      <c r="AI187" s="4"/>
      <c r="AJ187" s="1"/>
      <c r="AK187" s="1"/>
      <c r="AL187" s="1"/>
      <c r="AM187" s="2"/>
      <c r="AO187" s="4"/>
      <c r="AP187" s="4"/>
      <c r="AQ187" s="1"/>
      <c r="AR187" s="1"/>
      <c r="AS187" s="1"/>
      <c r="AT187" s="2"/>
      <c r="AV187" s="4"/>
      <c r="AW187" s="4"/>
      <c r="AX187" s="1"/>
      <c r="AY187" s="1"/>
      <c r="AZ187" s="1"/>
      <c r="BA187" s="2"/>
      <c r="BC187" s="4"/>
      <c r="BD187" s="4"/>
      <c r="BE187" s="1"/>
      <c r="BF187" s="1"/>
      <c r="BG187" s="1"/>
      <c r="BH187" s="2"/>
      <c r="BJ187" s="4"/>
      <c r="BK187" s="4"/>
      <c r="BL187" s="1"/>
      <c r="BM187" s="1"/>
      <c r="BN187" s="1"/>
      <c r="BO187" s="2"/>
      <c r="BQ187" s="4"/>
    </row>
    <row r="188" spans="18:69" x14ac:dyDescent="0.2">
      <c r="R188" s="2"/>
      <c r="T188" s="4"/>
      <c r="U188" s="4"/>
      <c r="V188" s="1"/>
      <c r="W188" s="1"/>
      <c r="X188" s="1"/>
      <c r="Y188" s="2"/>
      <c r="AA188" s="4"/>
      <c r="AB188" s="4"/>
      <c r="AC188" s="1"/>
      <c r="AD188" s="1"/>
      <c r="AE188" s="1"/>
      <c r="AF188" s="2"/>
      <c r="AH188" s="4"/>
      <c r="AI188" s="4"/>
      <c r="AJ188" s="1"/>
      <c r="AK188" s="1"/>
      <c r="AL188" s="1"/>
      <c r="AM188" s="2"/>
      <c r="AO188" s="4"/>
      <c r="AP188" s="4"/>
      <c r="AQ188" s="1"/>
      <c r="AR188" s="1"/>
      <c r="AS188" s="1"/>
      <c r="AT188" s="2"/>
      <c r="AV188" s="4"/>
      <c r="AW188" s="4"/>
      <c r="AX188" s="1"/>
      <c r="AY188" s="1"/>
      <c r="AZ188" s="1"/>
      <c r="BA188" s="2"/>
      <c r="BC188" s="4"/>
      <c r="BD188" s="4"/>
      <c r="BE188" s="1"/>
      <c r="BF188" s="1"/>
      <c r="BG188" s="1"/>
      <c r="BH188" s="2"/>
      <c r="BJ188" s="4"/>
      <c r="BK188" s="4"/>
      <c r="BL188" s="1"/>
      <c r="BM188" s="1"/>
      <c r="BN188" s="1"/>
      <c r="BO188" s="2"/>
      <c r="BQ188" s="4"/>
    </row>
    <row r="189" spans="18:69" x14ac:dyDescent="0.2">
      <c r="R189" s="2"/>
      <c r="T189" s="4"/>
      <c r="U189" s="4"/>
      <c r="V189" s="1"/>
      <c r="W189" s="1"/>
      <c r="X189" s="1"/>
      <c r="Y189" s="2"/>
      <c r="AA189" s="4"/>
      <c r="AB189" s="4"/>
      <c r="AC189" s="1"/>
      <c r="AD189" s="1"/>
      <c r="AE189" s="1"/>
      <c r="AF189" s="2"/>
      <c r="AH189" s="4"/>
      <c r="AI189" s="4"/>
      <c r="AJ189" s="1"/>
      <c r="AK189" s="1"/>
      <c r="AL189" s="1"/>
      <c r="AM189" s="2"/>
      <c r="AO189" s="4"/>
      <c r="AP189" s="4"/>
      <c r="AQ189" s="1"/>
      <c r="AR189" s="1"/>
      <c r="AS189" s="1"/>
      <c r="AT189" s="2"/>
      <c r="AV189" s="4"/>
      <c r="AW189" s="4"/>
      <c r="AX189" s="1"/>
      <c r="AY189" s="1"/>
      <c r="AZ189" s="1"/>
      <c r="BA189" s="2"/>
      <c r="BC189" s="4"/>
      <c r="BD189" s="4"/>
      <c r="BE189" s="1"/>
      <c r="BF189" s="1"/>
      <c r="BG189" s="1"/>
      <c r="BH189" s="2"/>
      <c r="BJ189" s="4"/>
      <c r="BK189" s="4"/>
      <c r="BL189" s="1"/>
      <c r="BM189" s="1"/>
      <c r="BN189" s="1"/>
      <c r="BO189" s="2"/>
      <c r="BQ189" s="4"/>
    </row>
    <row r="190" spans="18:69" x14ac:dyDescent="0.2">
      <c r="R190" s="2"/>
      <c r="T190" s="4"/>
      <c r="U190" s="4"/>
      <c r="V190" s="1"/>
      <c r="W190" s="1"/>
      <c r="X190" s="1"/>
      <c r="Y190" s="2"/>
      <c r="AA190" s="4"/>
      <c r="AB190" s="4"/>
      <c r="AC190" s="1"/>
      <c r="AD190" s="1"/>
      <c r="AE190" s="1"/>
      <c r="AF190" s="2"/>
      <c r="AH190" s="4"/>
      <c r="AI190" s="4"/>
      <c r="AJ190" s="1"/>
      <c r="AK190" s="1"/>
      <c r="AL190" s="1"/>
      <c r="AM190" s="2"/>
      <c r="AO190" s="4"/>
      <c r="AP190" s="4"/>
      <c r="AQ190" s="1"/>
      <c r="AR190" s="1"/>
      <c r="AS190" s="1"/>
      <c r="AT190" s="2"/>
      <c r="AV190" s="4"/>
      <c r="AW190" s="4"/>
      <c r="AX190" s="1"/>
      <c r="AY190" s="1"/>
      <c r="AZ190" s="1"/>
      <c r="BA190" s="2"/>
      <c r="BC190" s="4"/>
      <c r="BD190" s="4"/>
      <c r="BE190" s="1"/>
      <c r="BF190" s="1"/>
      <c r="BG190" s="1"/>
      <c r="BH190" s="2"/>
      <c r="BJ190" s="4"/>
      <c r="BK190" s="4"/>
      <c r="BL190" s="1"/>
      <c r="BM190" s="1"/>
      <c r="BN190" s="1"/>
      <c r="BO190" s="2"/>
      <c r="BQ190" s="4"/>
    </row>
    <row r="191" spans="18:69" x14ac:dyDescent="0.2">
      <c r="R191" s="2"/>
      <c r="T191" s="4"/>
      <c r="U191" s="4"/>
      <c r="V191" s="1"/>
      <c r="W191" s="1"/>
      <c r="X191" s="1"/>
      <c r="Y191" s="2"/>
      <c r="AA191" s="4"/>
      <c r="AB191" s="4"/>
      <c r="AC191" s="1"/>
      <c r="AD191" s="1"/>
      <c r="AE191" s="1"/>
      <c r="AF191" s="2"/>
      <c r="AH191" s="4"/>
      <c r="AI191" s="4"/>
      <c r="AJ191" s="1"/>
      <c r="AK191" s="1"/>
      <c r="AL191" s="1"/>
      <c r="AM191" s="2"/>
      <c r="AO191" s="4"/>
      <c r="AP191" s="4"/>
      <c r="AQ191" s="1"/>
      <c r="AR191" s="1"/>
      <c r="AS191" s="1"/>
      <c r="AT191" s="2"/>
      <c r="AV191" s="4"/>
      <c r="AW191" s="4"/>
      <c r="AX191" s="1"/>
      <c r="AY191" s="1"/>
      <c r="AZ191" s="1"/>
      <c r="BA191" s="2"/>
      <c r="BC191" s="4"/>
      <c r="BD191" s="4"/>
      <c r="BE191" s="1"/>
      <c r="BF191" s="1"/>
      <c r="BG191" s="1"/>
      <c r="BH191" s="2"/>
      <c r="BJ191" s="4"/>
      <c r="BK191" s="4"/>
      <c r="BL191" s="1"/>
      <c r="BM191" s="1"/>
      <c r="BN191" s="1"/>
      <c r="BO191" s="2"/>
      <c r="BQ191" s="4"/>
    </row>
    <row r="192" spans="18:69" x14ac:dyDescent="0.2">
      <c r="R192" s="2"/>
      <c r="T192" s="4"/>
      <c r="U192" s="4"/>
      <c r="V192" s="1"/>
      <c r="W192" s="1"/>
      <c r="X192" s="1"/>
      <c r="Y192" s="2"/>
      <c r="AA192" s="4"/>
      <c r="AB192" s="4"/>
      <c r="AC192" s="1"/>
      <c r="AD192" s="1"/>
      <c r="AE192" s="1"/>
      <c r="AF192" s="2"/>
      <c r="AH192" s="4"/>
      <c r="AI192" s="4"/>
      <c r="AJ192" s="1"/>
      <c r="AK192" s="1"/>
      <c r="AL192" s="1"/>
      <c r="AM192" s="2"/>
      <c r="AO192" s="4"/>
      <c r="AP192" s="4"/>
      <c r="AQ192" s="1"/>
      <c r="AR192" s="1"/>
      <c r="AS192" s="1"/>
      <c r="AT192" s="2"/>
      <c r="AV192" s="4"/>
      <c r="AW192" s="4"/>
      <c r="AX192" s="1"/>
      <c r="AY192" s="1"/>
      <c r="AZ192" s="1"/>
      <c r="BA192" s="2"/>
      <c r="BC192" s="4"/>
      <c r="BD192" s="4"/>
      <c r="BE192" s="1"/>
      <c r="BF192" s="1"/>
      <c r="BG192" s="1"/>
      <c r="BH192" s="2"/>
      <c r="BJ192" s="4"/>
      <c r="BK192" s="4"/>
      <c r="BL192" s="1"/>
      <c r="BM192" s="1"/>
      <c r="BN192" s="1"/>
      <c r="BO192" s="2"/>
      <c r="BQ192" s="4"/>
    </row>
    <row r="193" spans="18:69" x14ac:dyDescent="0.2">
      <c r="R193" s="2"/>
      <c r="T193" s="4"/>
      <c r="U193" s="4"/>
      <c r="V193" s="1"/>
      <c r="W193" s="1"/>
      <c r="X193" s="1"/>
      <c r="Y193" s="2"/>
      <c r="AA193" s="4"/>
      <c r="AB193" s="4"/>
      <c r="AC193" s="1"/>
      <c r="AD193" s="1"/>
      <c r="AE193" s="1"/>
      <c r="AF193" s="2"/>
      <c r="AH193" s="4"/>
      <c r="AI193" s="4"/>
      <c r="AJ193" s="1"/>
      <c r="AK193" s="1"/>
      <c r="AL193" s="1"/>
      <c r="AM193" s="2"/>
      <c r="AO193" s="4"/>
      <c r="AP193" s="4"/>
      <c r="AQ193" s="1"/>
      <c r="AR193" s="1"/>
      <c r="AS193" s="1"/>
      <c r="AT193" s="2"/>
      <c r="AV193" s="4"/>
      <c r="AW193" s="4"/>
      <c r="AX193" s="1"/>
      <c r="AY193" s="1"/>
      <c r="AZ193" s="1"/>
      <c r="BA193" s="2"/>
      <c r="BC193" s="4"/>
      <c r="BD193" s="4"/>
      <c r="BE193" s="1"/>
      <c r="BF193" s="1"/>
      <c r="BG193" s="1"/>
      <c r="BH193" s="2"/>
      <c r="BJ193" s="4"/>
      <c r="BK193" s="4"/>
      <c r="BL193" s="1"/>
      <c r="BM193" s="1"/>
      <c r="BN193" s="1"/>
      <c r="BO193" s="2"/>
      <c r="BQ193" s="4"/>
    </row>
    <row r="194" spans="18:69" x14ac:dyDescent="0.2">
      <c r="R194" s="2"/>
      <c r="T194" s="4"/>
      <c r="U194" s="4"/>
      <c r="V194" s="1"/>
      <c r="W194" s="1"/>
      <c r="X194" s="1"/>
      <c r="Y194" s="2"/>
      <c r="AA194" s="4"/>
      <c r="AB194" s="4"/>
      <c r="AC194" s="1"/>
      <c r="AD194" s="1"/>
      <c r="AE194" s="1"/>
      <c r="AF194" s="2"/>
      <c r="AH194" s="4"/>
      <c r="AI194" s="4"/>
      <c r="AJ194" s="1"/>
      <c r="AK194" s="1"/>
      <c r="AL194" s="1"/>
      <c r="AM194" s="2"/>
      <c r="AO194" s="4"/>
      <c r="AP194" s="4"/>
      <c r="AQ194" s="1"/>
      <c r="AR194" s="1"/>
      <c r="AS194" s="1"/>
      <c r="AT194" s="2"/>
      <c r="AV194" s="4"/>
      <c r="AW194" s="4"/>
      <c r="AX194" s="1"/>
      <c r="AY194" s="1"/>
      <c r="AZ194" s="1"/>
      <c r="BA194" s="2"/>
      <c r="BC194" s="4"/>
      <c r="BD194" s="4"/>
      <c r="BE194" s="1"/>
      <c r="BF194" s="1"/>
      <c r="BG194" s="1"/>
      <c r="BH194" s="2"/>
      <c r="BJ194" s="4"/>
      <c r="BK194" s="4"/>
      <c r="BL194" s="1"/>
      <c r="BM194" s="1"/>
      <c r="BN194" s="1"/>
      <c r="BO194" s="2"/>
      <c r="BQ194" s="4"/>
    </row>
    <row r="195" spans="18:69" x14ac:dyDescent="0.2">
      <c r="R195" s="2"/>
      <c r="T195" s="4"/>
      <c r="U195" s="4"/>
      <c r="V195" s="1"/>
      <c r="W195" s="1"/>
      <c r="X195" s="1"/>
      <c r="Y195" s="2"/>
      <c r="AA195" s="4"/>
      <c r="AB195" s="4"/>
      <c r="AC195" s="1"/>
      <c r="AD195" s="1"/>
      <c r="AE195" s="1"/>
      <c r="AF195" s="2"/>
      <c r="AH195" s="4"/>
      <c r="AI195" s="4"/>
      <c r="AJ195" s="1"/>
      <c r="AK195" s="1"/>
      <c r="AL195" s="1"/>
      <c r="AM195" s="2"/>
      <c r="AO195" s="4"/>
      <c r="AP195" s="4"/>
      <c r="AQ195" s="1"/>
      <c r="AR195" s="1"/>
      <c r="AS195" s="1"/>
      <c r="AT195" s="2"/>
      <c r="AV195" s="4"/>
      <c r="AW195" s="4"/>
      <c r="AX195" s="1"/>
      <c r="AY195" s="1"/>
      <c r="AZ195" s="1"/>
      <c r="BA195" s="2"/>
      <c r="BC195" s="4"/>
      <c r="BD195" s="4"/>
      <c r="BE195" s="1"/>
      <c r="BF195" s="1"/>
      <c r="BG195" s="1"/>
      <c r="BH195" s="2"/>
      <c r="BJ195" s="4"/>
      <c r="BK195" s="4"/>
      <c r="BL195" s="1"/>
      <c r="BM195" s="1"/>
      <c r="BN195" s="1"/>
      <c r="BO195" s="2"/>
      <c r="BQ195" s="4"/>
    </row>
    <row r="196" spans="18:69" x14ac:dyDescent="0.2">
      <c r="R196" s="2"/>
      <c r="T196" s="4"/>
      <c r="U196" s="4"/>
      <c r="V196" s="1"/>
      <c r="W196" s="1"/>
      <c r="X196" s="1"/>
      <c r="Y196" s="2"/>
      <c r="AA196" s="4"/>
      <c r="AB196" s="4"/>
      <c r="AC196" s="1"/>
      <c r="AD196" s="1"/>
      <c r="AE196" s="1"/>
      <c r="AF196" s="2"/>
      <c r="AH196" s="4"/>
      <c r="AI196" s="4"/>
      <c r="AJ196" s="1"/>
      <c r="AK196" s="1"/>
      <c r="AL196" s="1"/>
      <c r="AM196" s="2"/>
      <c r="AO196" s="4"/>
      <c r="AP196" s="4"/>
      <c r="AQ196" s="1"/>
      <c r="AR196" s="1"/>
      <c r="AS196" s="1"/>
      <c r="AT196" s="2"/>
      <c r="AV196" s="4"/>
      <c r="AW196" s="4"/>
      <c r="AX196" s="1"/>
      <c r="AY196" s="1"/>
      <c r="AZ196" s="1"/>
      <c r="BA196" s="2"/>
      <c r="BC196" s="4"/>
      <c r="BD196" s="4"/>
      <c r="BE196" s="1"/>
      <c r="BF196" s="1"/>
      <c r="BG196" s="1"/>
      <c r="BH196" s="2"/>
      <c r="BJ196" s="4"/>
      <c r="BK196" s="4"/>
      <c r="BL196" s="1"/>
      <c r="BM196" s="1"/>
      <c r="BN196" s="1"/>
      <c r="BO196" s="2"/>
      <c r="BQ196" s="4"/>
    </row>
    <row r="197" spans="18:69" x14ac:dyDescent="0.2">
      <c r="R197" s="2"/>
      <c r="T197" s="4"/>
      <c r="U197" s="4"/>
      <c r="V197" s="1"/>
      <c r="W197" s="1"/>
      <c r="X197" s="1"/>
      <c r="Y197" s="2"/>
      <c r="AA197" s="4"/>
      <c r="AB197" s="4"/>
      <c r="AC197" s="1"/>
      <c r="AD197" s="1"/>
      <c r="AE197" s="1"/>
      <c r="AF197" s="2"/>
      <c r="AH197" s="4"/>
      <c r="AI197" s="4"/>
      <c r="AJ197" s="1"/>
      <c r="AK197" s="1"/>
      <c r="AL197" s="1"/>
      <c r="AM197" s="2"/>
      <c r="AO197" s="4"/>
      <c r="AP197" s="4"/>
      <c r="AQ197" s="1"/>
      <c r="AR197" s="1"/>
      <c r="AS197" s="1"/>
      <c r="AT197" s="2"/>
      <c r="AV197" s="4"/>
      <c r="AW197" s="4"/>
      <c r="AX197" s="1"/>
      <c r="AY197" s="1"/>
      <c r="AZ197" s="1"/>
      <c r="BA197" s="2"/>
      <c r="BC197" s="4"/>
      <c r="BD197" s="4"/>
      <c r="BE197" s="1"/>
      <c r="BF197" s="1"/>
      <c r="BG197" s="1"/>
      <c r="BH197" s="2"/>
      <c r="BJ197" s="4"/>
      <c r="BK197" s="4"/>
      <c r="BL197" s="1"/>
      <c r="BM197" s="1"/>
      <c r="BN197" s="1"/>
      <c r="BO197" s="2"/>
      <c r="BQ197" s="4"/>
    </row>
    <row r="198" spans="18:69" x14ac:dyDescent="0.2">
      <c r="R198" s="2"/>
      <c r="T198" s="4"/>
      <c r="U198" s="4"/>
      <c r="V198" s="1"/>
      <c r="W198" s="1"/>
      <c r="X198" s="1"/>
      <c r="Y198" s="2"/>
      <c r="AA198" s="4"/>
      <c r="AB198" s="4"/>
      <c r="AC198" s="1"/>
      <c r="AD198" s="1"/>
      <c r="AE198" s="1"/>
      <c r="AF198" s="2"/>
      <c r="AH198" s="4"/>
      <c r="AI198" s="4"/>
      <c r="AJ198" s="1"/>
      <c r="AK198" s="1"/>
      <c r="AL198" s="1"/>
      <c r="AM198" s="2"/>
      <c r="AO198" s="4"/>
      <c r="AP198" s="4"/>
      <c r="AQ198" s="1"/>
      <c r="AR198" s="1"/>
      <c r="AS198" s="1"/>
      <c r="AT198" s="2"/>
      <c r="AV198" s="4"/>
      <c r="AW198" s="4"/>
      <c r="AX198" s="1"/>
      <c r="AY198" s="1"/>
      <c r="AZ198" s="1"/>
      <c r="BA198" s="2"/>
      <c r="BC198" s="4"/>
      <c r="BD198" s="4"/>
      <c r="BE198" s="1"/>
      <c r="BF198" s="1"/>
      <c r="BG198" s="1"/>
      <c r="BH198" s="2"/>
      <c r="BJ198" s="4"/>
      <c r="BK198" s="4"/>
      <c r="BL198" s="1"/>
      <c r="BM198" s="1"/>
      <c r="BN198" s="1"/>
      <c r="BO198" s="2"/>
      <c r="BQ198" s="4"/>
    </row>
    <row r="199" spans="18:69" x14ac:dyDescent="0.2">
      <c r="R199" s="2"/>
      <c r="T199" s="4"/>
      <c r="U199" s="4"/>
      <c r="V199" s="1"/>
      <c r="W199" s="1"/>
      <c r="X199" s="1"/>
      <c r="Y199" s="2"/>
      <c r="AA199" s="4"/>
      <c r="AB199" s="4"/>
      <c r="AC199" s="1"/>
      <c r="AD199" s="1"/>
      <c r="AE199" s="1"/>
      <c r="AF199" s="2"/>
      <c r="AH199" s="4"/>
      <c r="AI199" s="4"/>
      <c r="AJ199" s="1"/>
      <c r="AK199" s="1"/>
      <c r="AL199" s="1"/>
      <c r="AM199" s="2"/>
      <c r="AO199" s="4"/>
      <c r="AP199" s="4"/>
      <c r="AQ199" s="1"/>
      <c r="AR199" s="1"/>
      <c r="AS199" s="1"/>
      <c r="AT199" s="2"/>
      <c r="AV199" s="4"/>
      <c r="AW199" s="4"/>
      <c r="AX199" s="1"/>
      <c r="AY199" s="1"/>
      <c r="AZ199" s="1"/>
      <c r="BA199" s="2"/>
      <c r="BC199" s="4"/>
      <c r="BD199" s="4"/>
      <c r="BE199" s="1"/>
      <c r="BF199" s="1"/>
      <c r="BG199" s="1"/>
      <c r="BH199" s="2"/>
      <c r="BJ199" s="4"/>
      <c r="BK199" s="4"/>
      <c r="BL199" s="1"/>
      <c r="BM199" s="1"/>
      <c r="BN199" s="1"/>
      <c r="BO199" s="2"/>
      <c r="BQ199" s="4"/>
    </row>
    <row r="200" spans="18:69" x14ac:dyDescent="0.2">
      <c r="R200" s="2"/>
      <c r="T200" s="4"/>
      <c r="U200" s="4"/>
      <c r="V200" s="1"/>
      <c r="W200" s="1"/>
      <c r="X200" s="1"/>
      <c r="Y200" s="2"/>
      <c r="AA200" s="4"/>
      <c r="AB200" s="4"/>
      <c r="AC200" s="1"/>
      <c r="AD200" s="1"/>
      <c r="AE200" s="1"/>
      <c r="AF200" s="2"/>
      <c r="AH200" s="4"/>
      <c r="AI200" s="4"/>
      <c r="AJ200" s="1"/>
      <c r="AK200" s="1"/>
      <c r="AL200" s="1"/>
      <c r="AM200" s="2"/>
      <c r="AO200" s="4"/>
      <c r="AP200" s="4"/>
      <c r="AQ200" s="1"/>
      <c r="AR200" s="1"/>
      <c r="AS200" s="1"/>
      <c r="AT200" s="2"/>
      <c r="AV200" s="4"/>
      <c r="AW200" s="4"/>
      <c r="AX200" s="1"/>
      <c r="AY200" s="1"/>
      <c r="AZ200" s="1"/>
      <c r="BA200" s="2"/>
      <c r="BC200" s="4"/>
      <c r="BD200" s="4"/>
      <c r="BE200" s="1"/>
      <c r="BF200" s="1"/>
      <c r="BG200" s="1"/>
      <c r="BH200" s="2"/>
      <c r="BJ200" s="4"/>
      <c r="BK200" s="4"/>
      <c r="BL200" s="1"/>
      <c r="BM200" s="1"/>
      <c r="BN200" s="1"/>
      <c r="BO200" s="2"/>
      <c r="BQ200" s="4"/>
    </row>
    <row r="201" spans="18:69" x14ac:dyDescent="0.2">
      <c r="R201" s="2"/>
      <c r="T201" s="4"/>
      <c r="U201" s="4"/>
      <c r="V201" s="1"/>
      <c r="W201" s="1"/>
      <c r="X201" s="1"/>
      <c r="Y201" s="2"/>
      <c r="AA201" s="4"/>
      <c r="AB201" s="4"/>
      <c r="AC201" s="1"/>
      <c r="AD201" s="1"/>
      <c r="AE201" s="1"/>
      <c r="AF201" s="2"/>
      <c r="AH201" s="4"/>
      <c r="AI201" s="4"/>
      <c r="AJ201" s="1"/>
      <c r="AK201" s="1"/>
      <c r="AL201" s="1"/>
      <c r="AM201" s="2"/>
      <c r="AO201" s="4"/>
      <c r="AP201" s="4"/>
      <c r="AQ201" s="1"/>
      <c r="AR201" s="1"/>
      <c r="AS201" s="1"/>
      <c r="AT201" s="2"/>
      <c r="AV201" s="4"/>
      <c r="AW201" s="4"/>
      <c r="AX201" s="1"/>
      <c r="AY201" s="1"/>
      <c r="AZ201" s="1"/>
      <c r="BA201" s="2"/>
      <c r="BC201" s="4"/>
      <c r="BD201" s="4"/>
      <c r="BE201" s="1"/>
      <c r="BF201" s="1"/>
      <c r="BG201" s="1"/>
      <c r="BH201" s="2"/>
      <c r="BJ201" s="4"/>
      <c r="BK201" s="4"/>
      <c r="BL201" s="1"/>
      <c r="BM201" s="1"/>
      <c r="BN201" s="1"/>
      <c r="BO201" s="2"/>
      <c r="BQ201" s="4"/>
    </row>
    <row r="202" spans="18:69" x14ac:dyDescent="0.2">
      <c r="R202" s="2"/>
      <c r="T202" s="4"/>
      <c r="U202" s="4"/>
      <c r="V202" s="1"/>
      <c r="W202" s="1"/>
      <c r="X202" s="1"/>
      <c r="Y202" s="2"/>
      <c r="AA202" s="4"/>
      <c r="AB202" s="4"/>
      <c r="AC202" s="1"/>
      <c r="AD202" s="1"/>
      <c r="AE202" s="1"/>
      <c r="AF202" s="2"/>
      <c r="AH202" s="4"/>
      <c r="AI202" s="4"/>
      <c r="AJ202" s="1"/>
      <c r="AK202" s="1"/>
      <c r="AL202" s="1"/>
      <c r="AM202" s="2"/>
      <c r="AO202" s="4"/>
      <c r="AP202" s="4"/>
      <c r="AQ202" s="1"/>
      <c r="AR202" s="1"/>
      <c r="AS202" s="1"/>
      <c r="AT202" s="2"/>
      <c r="AV202" s="4"/>
      <c r="AW202" s="4"/>
      <c r="AX202" s="1"/>
      <c r="AY202" s="1"/>
      <c r="AZ202" s="1"/>
      <c r="BA202" s="2"/>
      <c r="BC202" s="4"/>
      <c r="BD202" s="4"/>
      <c r="BE202" s="1"/>
      <c r="BF202" s="1"/>
      <c r="BG202" s="1"/>
      <c r="BH202" s="2"/>
      <c r="BJ202" s="4"/>
      <c r="BK202" s="4"/>
      <c r="BL202" s="1"/>
      <c r="BM202" s="1"/>
      <c r="BN202" s="1"/>
      <c r="BO202" s="2"/>
      <c r="BQ202" s="4"/>
    </row>
    <row r="203" spans="18:69" x14ac:dyDescent="0.2">
      <c r="R203" s="2"/>
      <c r="T203" s="4"/>
      <c r="U203" s="4"/>
      <c r="V203" s="1"/>
      <c r="W203" s="1"/>
      <c r="X203" s="1"/>
      <c r="Y203" s="2"/>
      <c r="AA203" s="4"/>
      <c r="AB203" s="4"/>
      <c r="AC203" s="1"/>
      <c r="AD203" s="1"/>
      <c r="AE203" s="1"/>
      <c r="AF203" s="2"/>
      <c r="AH203" s="4"/>
      <c r="AI203" s="4"/>
      <c r="AJ203" s="1"/>
      <c r="AK203" s="1"/>
      <c r="AL203" s="1"/>
      <c r="AM203" s="2"/>
      <c r="AO203" s="4"/>
      <c r="AP203" s="4"/>
      <c r="AQ203" s="1"/>
      <c r="AR203" s="1"/>
      <c r="AS203" s="1"/>
      <c r="AT203" s="2"/>
      <c r="AV203" s="4"/>
      <c r="AW203" s="4"/>
      <c r="AX203" s="1"/>
      <c r="AY203" s="1"/>
      <c r="AZ203" s="1"/>
      <c r="BA203" s="2"/>
      <c r="BC203" s="4"/>
      <c r="BD203" s="4"/>
      <c r="BE203" s="1"/>
      <c r="BF203" s="1"/>
      <c r="BG203" s="1"/>
      <c r="BH203" s="2"/>
      <c r="BJ203" s="4"/>
      <c r="BK203" s="4"/>
      <c r="BL203" s="1"/>
      <c r="BM203" s="1"/>
      <c r="BN203" s="1"/>
      <c r="BO203" s="2"/>
      <c r="BQ203" s="4"/>
    </row>
    <row r="204" spans="18:69" x14ac:dyDescent="0.2">
      <c r="R204" s="2"/>
      <c r="T204" s="4"/>
      <c r="U204" s="4"/>
      <c r="V204" s="1"/>
      <c r="W204" s="1"/>
      <c r="X204" s="1"/>
      <c r="Y204" s="2"/>
      <c r="AA204" s="4"/>
      <c r="AB204" s="4"/>
      <c r="AC204" s="1"/>
      <c r="AD204" s="1"/>
      <c r="AE204" s="1"/>
      <c r="AF204" s="2"/>
      <c r="AH204" s="4"/>
      <c r="AI204" s="4"/>
      <c r="AJ204" s="1"/>
      <c r="AK204" s="1"/>
      <c r="AL204" s="1"/>
      <c r="AM204" s="2"/>
      <c r="AO204" s="4"/>
      <c r="AP204" s="4"/>
      <c r="AQ204" s="1"/>
      <c r="AR204" s="1"/>
      <c r="AS204" s="1"/>
      <c r="AT204" s="2"/>
      <c r="AV204" s="4"/>
      <c r="AW204" s="4"/>
      <c r="AX204" s="1"/>
      <c r="AY204" s="1"/>
      <c r="AZ204" s="1"/>
      <c r="BA204" s="2"/>
      <c r="BC204" s="4"/>
      <c r="BD204" s="4"/>
      <c r="BE204" s="1"/>
      <c r="BF204" s="1"/>
      <c r="BG204" s="1"/>
      <c r="BH204" s="2"/>
      <c r="BJ204" s="4"/>
      <c r="BK204" s="4"/>
      <c r="BL204" s="1"/>
      <c r="BM204" s="1"/>
      <c r="BN204" s="1"/>
      <c r="BO204" s="2"/>
      <c r="BQ204" s="4"/>
    </row>
    <row r="205" spans="18:69" x14ac:dyDescent="0.2">
      <c r="R205" s="2"/>
      <c r="T205" s="4"/>
      <c r="U205" s="4"/>
      <c r="V205" s="1"/>
      <c r="W205" s="1"/>
      <c r="X205" s="1"/>
      <c r="Y205" s="2"/>
      <c r="AA205" s="4"/>
      <c r="AB205" s="4"/>
      <c r="AC205" s="1"/>
      <c r="AD205" s="1"/>
      <c r="AE205" s="1"/>
      <c r="AF205" s="2"/>
      <c r="AH205" s="4"/>
      <c r="AI205" s="4"/>
      <c r="AJ205" s="1"/>
      <c r="AK205" s="1"/>
      <c r="AL205" s="1"/>
      <c r="AM205" s="2"/>
      <c r="AO205" s="4"/>
      <c r="AP205" s="4"/>
      <c r="AQ205" s="1"/>
      <c r="AR205" s="1"/>
      <c r="AS205" s="1"/>
      <c r="AT205" s="2"/>
      <c r="AV205" s="4"/>
      <c r="AW205" s="4"/>
      <c r="AX205" s="1"/>
      <c r="AY205" s="1"/>
      <c r="AZ205" s="1"/>
      <c r="BA205" s="2"/>
      <c r="BC205" s="4"/>
      <c r="BD205" s="4"/>
      <c r="BE205" s="1"/>
      <c r="BF205" s="1"/>
      <c r="BG205" s="1"/>
      <c r="BH205" s="2"/>
      <c r="BJ205" s="4"/>
      <c r="BK205" s="4"/>
      <c r="BL205" s="1"/>
      <c r="BM205" s="1"/>
      <c r="BN205" s="1"/>
      <c r="BO205" s="2"/>
      <c r="BQ205" s="4"/>
    </row>
    <row r="206" spans="18:69" x14ac:dyDescent="0.2">
      <c r="R206" s="2"/>
      <c r="T206" s="4"/>
      <c r="U206" s="4"/>
      <c r="V206" s="1"/>
      <c r="W206" s="1"/>
      <c r="X206" s="1"/>
      <c r="Y206" s="2"/>
      <c r="AA206" s="4"/>
      <c r="AB206" s="4"/>
      <c r="AC206" s="1"/>
      <c r="AD206" s="1"/>
      <c r="AE206" s="1"/>
      <c r="AF206" s="2"/>
      <c r="AH206" s="4"/>
      <c r="AI206" s="4"/>
      <c r="AJ206" s="1"/>
      <c r="AK206" s="1"/>
      <c r="AL206" s="1"/>
      <c r="AM206" s="2"/>
      <c r="AO206" s="4"/>
      <c r="AP206" s="4"/>
      <c r="AQ206" s="1"/>
      <c r="AR206" s="1"/>
      <c r="AS206" s="1"/>
      <c r="AT206" s="2"/>
      <c r="AV206" s="4"/>
      <c r="AW206" s="4"/>
      <c r="AX206" s="1"/>
      <c r="AY206" s="1"/>
      <c r="AZ206" s="1"/>
      <c r="BA206" s="2"/>
      <c r="BC206" s="4"/>
      <c r="BD206" s="4"/>
      <c r="BE206" s="1"/>
      <c r="BF206" s="1"/>
      <c r="BG206" s="1"/>
      <c r="BH206" s="2"/>
      <c r="BJ206" s="4"/>
      <c r="BK206" s="4"/>
      <c r="BL206" s="1"/>
      <c r="BM206" s="1"/>
      <c r="BN206" s="1"/>
      <c r="BO206" s="2"/>
      <c r="BQ206" s="4"/>
    </row>
    <row r="207" spans="18:69" x14ac:dyDescent="0.2">
      <c r="R207" s="2"/>
      <c r="T207" s="4"/>
      <c r="U207" s="4"/>
      <c r="V207" s="1"/>
      <c r="W207" s="1"/>
      <c r="X207" s="1"/>
      <c r="Y207" s="2"/>
      <c r="AA207" s="4"/>
      <c r="AB207" s="4"/>
      <c r="AC207" s="1"/>
      <c r="AD207" s="1"/>
      <c r="AE207" s="1"/>
      <c r="AF207" s="2"/>
      <c r="AH207" s="4"/>
      <c r="AI207" s="4"/>
      <c r="AJ207" s="1"/>
      <c r="AK207" s="1"/>
      <c r="AL207" s="1"/>
      <c r="AM207" s="2"/>
      <c r="AO207" s="4"/>
      <c r="AP207" s="4"/>
      <c r="AQ207" s="1"/>
      <c r="AR207" s="1"/>
      <c r="AS207" s="1"/>
      <c r="AT207" s="2"/>
      <c r="AV207" s="4"/>
      <c r="AW207" s="4"/>
      <c r="AX207" s="1"/>
      <c r="AY207" s="1"/>
      <c r="AZ207" s="1"/>
      <c r="BA207" s="2"/>
      <c r="BC207" s="4"/>
      <c r="BD207" s="4"/>
      <c r="BE207" s="1"/>
      <c r="BF207" s="1"/>
      <c r="BG207" s="1"/>
      <c r="BH207" s="2"/>
      <c r="BJ207" s="4"/>
      <c r="BK207" s="4"/>
      <c r="BL207" s="1"/>
      <c r="BM207" s="1"/>
      <c r="BN207" s="1"/>
      <c r="BO207" s="2"/>
      <c r="BQ207" s="4"/>
    </row>
    <row r="208" spans="18:69" x14ac:dyDescent="0.2">
      <c r="R208" s="2"/>
      <c r="T208" s="4"/>
      <c r="U208" s="4"/>
      <c r="V208" s="1"/>
      <c r="W208" s="1"/>
      <c r="X208" s="1"/>
      <c r="Y208" s="2"/>
      <c r="AA208" s="4"/>
      <c r="AB208" s="4"/>
      <c r="AC208" s="1"/>
      <c r="AD208" s="1"/>
      <c r="AE208" s="1"/>
      <c r="AF208" s="2"/>
      <c r="AH208" s="4"/>
      <c r="AI208" s="4"/>
      <c r="AJ208" s="1"/>
      <c r="AK208" s="1"/>
      <c r="AL208" s="1"/>
      <c r="AM208" s="2"/>
      <c r="AO208" s="4"/>
      <c r="AP208" s="4"/>
      <c r="AQ208" s="1"/>
      <c r="AR208" s="1"/>
      <c r="AS208" s="1"/>
      <c r="AT208" s="2"/>
      <c r="AV208" s="4"/>
      <c r="AW208" s="4"/>
      <c r="AX208" s="1"/>
      <c r="AY208" s="1"/>
      <c r="AZ208" s="1"/>
      <c r="BA208" s="2"/>
      <c r="BC208" s="4"/>
      <c r="BD208" s="4"/>
      <c r="BE208" s="1"/>
      <c r="BF208" s="1"/>
      <c r="BG208" s="1"/>
      <c r="BH208" s="2"/>
      <c r="BJ208" s="4"/>
      <c r="BK208" s="4"/>
      <c r="BL208" s="1"/>
      <c r="BM208" s="1"/>
      <c r="BN208" s="1"/>
      <c r="BO208" s="2"/>
      <c r="BQ208" s="4"/>
    </row>
    <row r="209" spans="18:69" x14ac:dyDescent="0.2">
      <c r="R209" s="2"/>
      <c r="T209" s="4"/>
      <c r="U209" s="4"/>
      <c r="V209" s="1"/>
      <c r="W209" s="1"/>
      <c r="X209" s="1"/>
      <c r="Y209" s="2"/>
      <c r="AA209" s="4"/>
      <c r="AB209" s="4"/>
      <c r="AC209" s="1"/>
      <c r="AD209" s="1"/>
      <c r="AE209" s="1"/>
      <c r="AF209" s="2"/>
      <c r="AH209" s="4"/>
      <c r="AI209" s="4"/>
      <c r="AJ209" s="1"/>
      <c r="AK209" s="1"/>
      <c r="AL209" s="1"/>
      <c r="AM209" s="2"/>
      <c r="AO209" s="4"/>
      <c r="AP209" s="4"/>
      <c r="AQ209" s="1"/>
      <c r="AR209" s="1"/>
      <c r="AS209" s="1"/>
      <c r="AT209" s="2"/>
      <c r="AV209" s="4"/>
      <c r="AW209" s="4"/>
      <c r="AX209" s="1"/>
      <c r="AY209" s="1"/>
      <c r="AZ209" s="1"/>
      <c r="BA209" s="2"/>
      <c r="BC209" s="4"/>
      <c r="BD209" s="4"/>
      <c r="BE209" s="1"/>
      <c r="BF209" s="1"/>
      <c r="BG209" s="1"/>
      <c r="BH209" s="2"/>
      <c r="BJ209" s="4"/>
      <c r="BK209" s="4"/>
      <c r="BL209" s="1"/>
      <c r="BM209" s="1"/>
      <c r="BN209" s="1"/>
      <c r="BO209" s="2"/>
      <c r="BQ209" s="4"/>
    </row>
    <row r="210" spans="18:69" x14ac:dyDescent="0.2">
      <c r="R210" s="2"/>
      <c r="T210" s="4"/>
      <c r="U210" s="4"/>
      <c r="V210" s="1"/>
      <c r="W210" s="1"/>
      <c r="X210" s="1"/>
      <c r="Y210" s="2"/>
      <c r="AA210" s="4"/>
      <c r="AB210" s="4"/>
      <c r="AC210" s="1"/>
      <c r="AD210" s="1"/>
      <c r="AE210" s="1"/>
      <c r="AF210" s="2"/>
      <c r="AH210" s="4"/>
      <c r="AI210" s="4"/>
      <c r="AJ210" s="1"/>
      <c r="AK210" s="1"/>
      <c r="AL210" s="1"/>
      <c r="AM210" s="2"/>
      <c r="AO210" s="4"/>
      <c r="AP210" s="4"/>
      <c r="AQ210" s="1"/>
      <c r="AR210" s="1"/>
      <c r="AS210" s="1"/>
      <c r="AT210" s="2"/>
      <c r="AV210" s="4"/>
      <c r="AW210" s="4"/>
      <c r="AX210" s="1"/>
      <c r="AY210" s="1"/>
      <c r="AZ210" s="1"/>
      <c r="BA210" s="2"/>
      <c r="BC210" s="4"/>
      <c r="BD210" s="4"/>
      <c r="BE210" s="1"/>
      <c r="BF210" s="1"/>
      <c r="BG210" s="1"/>
      <c r="BH210" s="2"/>
      <c r="BJ210" s="4"/>
      <c r="BK210" s="4"/>
      <c r="BL210" s="1"/>
      <c r="BM210" s="1"/>
      <c r="BN210" s="1"/>
      <c r="BO210" s="2"/>
      <c r="BQ210" s="4"/>
    </row>
    <row r="211" spans="18:69" x14ac:dyDescent="0.2">
      <c r="R211" s="2"/>
      <c r="T211" s="4"/>
      <c r="U211" s="4"/>
      <c r="V211" s="1"/>
      <c r="W211" s="1"/>
      <c r="X211" s="1"/>
      <c r="Y211" s="2"/>
      <c r="AA211" s="4"/>
      <c r="AB211" s="4"/>
      <c r="AC211" s="1"/>
      <c r="AD211" s="1"/>
      <c r="AE211" s="1"/>
      <c r="AF211" s="2"/>
      <c r="AH211" s="4"/>
      <c r="AI211" s="4"/>
      <c r="AJ211" s="1"/>
      <c r="AK211" s="1"/>
      <c r="AL211" s="1"/>
      <c r="AM211" s="2"/>
      <c r="AO211" s="4"/>
      <c r="AP211" s="4"/>
      <c r="AQ211" s="1"/>
      <c r="AR211" s="1"/>
      <c r="AS211" s="1"/>
      <c r="AT211" s="2"/>
      <c r="AV211" s="4"/>
      <c r="AW211" s="4"/>
      <c r="AX211" s="1"/>
      <c r="AY211" s="1"/>
      <c r="AZ211" s="1"/>
      <c r="BA211" s="2"/>
      <c r="BC211" s="4"/>
      <c r="BD211" s="4"/>
      <c r="BE211" s="1"/>
      <c r="BF211" s="1"/>
      <c r="BG211" s="1"/>
      <c r="BH211" s="2"/>
      <c r="BJ211" s="4"/>
      <c r="BK211" s="4"/>
      <c r="BL211" s="1"/>
      <c r="BM211" s="1"/>
      <c r="BN211" s="1"/>
      <c r="BO211" s="2"/>
      <c r="BQ211" s="4"/>
    </row>
    <row r="212" spans="18:69" x14ac:dyDescent="0.2">
      <c r="R212" s="2"/>
      <c r="T212" s="4"/>
      <c r="U212" s="4"/>
      <c r="V212" s="1"/>
      <c r="W212" s="1"/>
      <c r="X212" s="1"/>
      <c r="Y212" s="2"/>
      <c r="AA212" s="4"/>
      <c r="AB212" s="4"/>
      <c r="AC212" s="1"/>
      <c r="AD212" s="1"/>
      <c r="AE212" s="1"/>
      <c r="AF212" s="2"/>
      <c r="AH212" s="4"/>
      <c r="AI212" s="4"/>
      <c r="AJ212" s="1"/>
      <c r="AK212" s="1"/>
      <c r="AL212" s="1"/>
      <c r="AM212" s="2"/>
      <c r="AO212" s="4"/>
      <c r="AP212" s="4"/>
      <c r="AQ212" s="1"/>
      <c r="AR212" s="1"/>
      <c r="AS212" s="1"/>
      <c r="AT212" s="2"/>
      <c r="AV212" s="4"/>
      <c r="AW212" s="4"/>
      <c r="AX212" s="1"/>
      <c r="AY212" s="1"/>
      <c r="AZ212" s="1"/>
      <c r="BA212" s="2"/>
      <c r="BC212" s="4"/>
      <c r="BD212" s="4"/>
      <c r="BE212" s="1"/>
      <c r="BF212" s="1"/>
      <c r="BG212" s="1"/>
      <c r="BH212" s="2"/>
      <c r="BJ212" s="4"/>
      <c r="BK212" s="4"/>
      <c r="BL212" s="1"/>
      <c r="BM212" s="1"/>
      <c r="BN212" s="1"/>
      <c r="BO212" s="2"/>
      <c r="BQ212" s="4"/>
    </row>
    <row r="213" spans="18:69" x14ac:dyDescent="0.2">
      <c r="R213" s="2"/>
      <c r="T213" s="4"/>
      <c r="U213" s="4"/>
      <c r="V213" s="1"/>
      <c r="W213" s="1"/>
      <c r="X213" s="1"/>
      <c r="Y213" s="2"/>
      <c r="AA213" s="4"/>
      <c r="AB213" s="4"/>
      <c r="AC213" s="1"/>
      <c r="AD213" s="1"/>
      <c r="AE213" s="1"/>
      <c r="AF213" s="2"/>
      <c r="AH213" s="4"/>
      <c r="AI213" s="4"/>
      <c r="AJ213" s="1"/>
      <c r="AK213" s="1"/>
      <c r="AL213" s="1"/>
      <c r="AM213" s="2"/>
      <c r="AO213" s="4"/>
      <c r="AP213" s="4"/>
      <c r="AQ213" s="1"/>
      <c r="AR213" s="1"/>
      <c r="AS213" s="1"/>
      <c r="AT213" s="2"/>
      <c r="AV213" s="4"/>
      <c r="AW213" s="4"/>
      <c r="AX213" s="1"/>
      <c r="AY213" s="1"/>
      <c r="AZ213" s="1"/>
      <c r="BA213" s="2"/>
      <c r="BC213" s="4"/>
      <c r="BD213" s="4"/>
      <c r="BE213" s="1"/>
      <c r="BF213" s="1"/>
      <c r="BG213" s="1"/>
      <c r="BH213" s="2"/>
      <c r="BJ213" s="4"/>
      <c r="BK213" s="4"/>
      <c r="BL213" s="1"/>
      <c r="BM213" s="1"/>
      <c r="BN213" s="1"/>
      <c r="BO213" s="2"/>
      <c r="BQ213" s="4"/>
    </row>
    <row r="214" spans="18:69" x14ac:dyDescent="0.2">
      <c r="R214" s="2"/>
      <c r="T214" s="4"/>
      <c r="U214" s="4"/>
      <c r="V214" s="1"/>
      <c r="W214" s="1"/>
      <c r="X214" s="1"/>
      <c r="Y214" s="2"/>
      <c r="AA214" s="4"/>
      <c r="AB214" s="4"/>
      <c r="AC214" s="1"/>
      <c r="AD214" s="1"/>
      <c r="AE214" s="1"/>
      <c r="AF214" s="2"/>
      <c r="AH214" s="4"/>
      <c r="AI214" s="4"/>
      <c r="AJ214" s="1"/>
      <c r="AK214" s="1"/>
      <c r="AL214" s="1"/>
      <c r="AM214" s="2"/>
      <c r="AO214" s="4"/>
      <c r="AP214" s="4"/>
      <c r="AQ214" s="1"/>
      <c r="AR214" s="1"/>
      <c r="AS214" s="1"/>
      <c r="AT214" s="2"/>
      <c r="AV214" s="4"/>
      <c r="AW214" s="4"/>
      <c r="AX214" s="1"/>
      <c r="AY214" s="1"/>
      <c r="AZ214" s="1"/>
      <c r="BA214" s="2"/>
      <c r="BC214" s="4"/>
      <c r="BD214" s="4"/>
      <c r="BE214" s="1"/>
      <c r="BF214" s="1"/>
      <c r="BG214" s="1"/>
      <c r="BH214" s="2"/>
      <c r="BJ214" s="4"/>
      <c r="BK214" s="4"/>
      <c r="BL214" s="1"/>
      <c r="BM214" s="1"/>
      <c r="BN214" s="1"/>
      <c r="BO214" s="2"/>
      <c r="BQ214" s="4"/>
    </row>
    <row r="215" spans="18:69" x14ac:dyDescent="0.2">
      <c r="R215" s="2"/>
      <c r="T215" s="4"/>
      <c r="U215" s="4"/>
      <c r="V215" s="1"/>
      <c r="W215" s="1"/>
      <c r="X215" s="1"/>
      <c r="Y215" s="2"/>
      <c r="AA215" s="4"/>
      <c r="AB215" s="4"/>
      <c r="AC215" s="1"/>
      <c r="AD215" s="1"/>
      <c r="AE215" s="1"/>
      <c r="AF215" s="2"/>
      <c r="AH215" s="4"/>
      <c r="AI215" s="4"/>
      <c r="AJ215" s="1"/>
      <c r="AK215" s="1"/>
      <c r="AL215" s="1"/>
      <c r="AM215" s="2"/>
      <c r="AO215" s="4"/>
      <c r="AP215" s="4"/>
      <c r="AQ215" s="1"/>
      <c r="AR215" s="1"/>
      <c r="AS215" s="1"/>
      <c r="AT215" s="2"/>
      <c r="AV215" s="4"/>
      <c r="AW215" s="4"/>
      <c r="AX215" s="1"/>
      <c r="AY215" s="1"/>
      <c r="AZ215" s="1"/>
      <c r="BA215" s="2"/>
      <c r="BC215" s="4"/>
      <c r="BD215" s="4"/>
      <c r="BE215" s="1"/>
      <c r="BF215" s="1"/>
      <c r="BG215" s="1"/>
      <c r="BH215" s="2"/>
      <c r="BJ215" s="4"/>
      <c r="BK215" s="4"/>
      <c r="BL215" s="1"/>
      <c r="BM215" s="1"/>
      <c r="BN215" s="1"/>
      <c r="BO215" s="2"/>
      <c r="BQ215" s="4"/>
    </row>
    <row r="216" spans="18:69" x14ac:dyDescent="0.2">
      <c r="R216" s="2"/>
      <c r="T216" s="4"/>
      <c r="U216" s="4"/>
      <c r="V216" s="1"/>
      <c r="W216" s="1"/>
      <c r="X216" s="1"/>
      <c r="Y216" s="2"/>
      <c r="AA216" s="4"/>
      <c r="AB216" s="4"/>
      <c r="AC216" s="1"/>
      <c r="AD216" s="1"/>
      <c r="AE216" s="1"/>
      <c r="AF216" s="2"/>
      <c r="AH216" s="4"/>
      <c r="AI216" s="4"/>
      <c r="AJ216" s="1"/>
      <c r="AK216" s="1"/>
      <c r="AL216" s="1"/>
      <c r="AM216" s="2"/>
      <c r="AO216" s="4"/>
      <c r="AP216" s="4"/>
      <c r="AQ216" s="1"/>
      <c r="AR216" s="1"/>
      <c r="AS216" s="1"/>
      <c r="AT216" s="2"/>
      <c r="AV216" s="4"/>
      <c r="AW216" s="4"/>
      <c r="AX216" s="1"/>
      <c r="AY216" s="1"/>
      <c r="AZ216" s="1"/>
      <c r="BA216" s="2"/>
      <c r="BC216" s="4"/>
      <c r="BD216" s="4"/>
      <c r="BE216" s="1"/>
      <c r="BF216" s="1"/>
      <c r="BG216" s="1"/>
      <c r="BH216" s="2"/>
      <c r="BJ216" s="4"/>
      <c r="BK216" s="4"/>
      <c r="BL216" s="1"/>
      <c r="BM216" s="1"/>
      <c r="BN216" s="1"/>
      <c r="BO216" s="2"/>
      <c r="BQ216" s="4"/>
    </row>
    <row r="217" spans="18:69" x14ac:dyDescent="0.2">
      <c r="R217" s="2"/>
      <c r="T217" s="4"/>
      <c r="U217" s="4"/>
      <c r="V217" s="1"/>
      <c r="W217" s="1"/>
      <c r="X217" s="1"/>
      <c r="Y217" s="2"/>
      <c r="AA217" s="4"/>
      <c r="AB217" s="4"/>
      <c r="AC217" s="1"/>
      <c r="AD217" s="1"/>
      <c r="AE217" s="1"/>
      <c r="AF217" s="2"/>
      <c r="AH217" s="4"/>
      <c r="AI217" s="4"/>
      <c r="AJ217" s="1"/>
      <c r="AK217" s="1"/>
      <c r="AL217" s="1"/>
      <c r="AM217" s="2"/>
      <c r="AO217" s="4"/>
      <c r="AP217" s="4"/>
      <c r="AQ217" s="1"/>
      <c r="AR217" s="1"/>
      <c r="AS217" s="1"/>
      <c r="AT217" s="2"/>
      <c r="AV217" s="4"/>
      <c r="AW217" s="4"/>
      <c r="AX217" s="1"/>
      <c r="AY217" s="1"/>
      <c r="AZ217" s="1"/>
      <c r="BA217" s="2"/>
      <c r="BC217" s="4"/>
      <c r="BD217" s="4"/>
      <c r="BE217" s="1"/>
      <c r="BF217" s="1"/>
      <c r="BG217" s="1"/>
      <c r="BH217" s="2"/>
      <c r="BJ217" s="4"/>
      <c r="BK217" s="4"/>
      <c r="BL217" s="1"/>
      <c r="BM217" s="1"/>
      <c r="BN217" s="1"/>
      <c r="BO217" s="2"/>
      <c r="BQ217" s="4"/>
    </row>
    <row r="218" spans="18:69" x14ac:dyDescent="0.2">
      <c r="R218" s="2"/>
      <c r="T218" s="4"/>
      <c r="U218" s="4"/>
      <c r="V218" s="1"/>
      <c r="W218" s="1"/>
      <c r="X218" s="1"/>
      <c r="Y218" s="2"/>
      <c r="AA218" s="4"/>
      <c r="AB218" s="4"/>
      <c r="AC218" s="1"/>
      <c r="AD218" s="1"/>
      <c r="AE218" s="1"/>
      <c r="AF218" s="2"/>
      <c r="AH218" s="4"/>
      <c r="AI218" s="4"/>
      <c r="AJ218" s="1"/>
      <c r="AK218" s="1"/>
      <c r="AL218" s="1"/>
      <c r="AM218" s="2"/>
      <c r="AO218" s="4"/>
      <c r="AP218" s="4"/>
      <c r="AQ218" s="1"/>
      <c r="AR218" s="1"/>
      <c r="AS218" s="1"/>
      <c r="AT218" s="2"/>
      <c r="AV218" s="4"/>
      <c r="AW218" s="4"/>
      <c r="AX218" s="1"/>
      <c r="AY218" s="1"/>
      <c r="AZ218" s="1"/>
      <c r="BA218" s="2"/>
      <c r="BC218" s="4"/>
      <c r="BD218" s="4"/>
      <c r="BE218" s="1"/>
      <c r="BF218" s="1"/>
      <c r="BG218" s="1"/>
      <c r="BH218" s="2"/>
      <c r="BJ218" s="4"/>
      <c r="BK218" s="4"/>
      <c r="BL218" s="1"/>
      <c r="BM218" s="1"/>
      <c r="BN218" s="1"/>
      <c r="BO218" s="2"/>
      <c r="BQ218" s="4"/>
    </row>
    <row r="219" spans="18:69" x14ac:dyDescent="0.2">
      <c r="R219" s="2"/>
      <c r="T219" s="4"/>
      <c r="U219" s="4"/>
      <c r="V219" s="1"/>
      <c r="W219" s="1"/>
      <c r="X219" s="1"/>
      <c r="Y219" s="2"/>
      <c r="AA219" s="4"/>
      <c r="AB219" s="4"/>
      <c r="AC219" s="1"/>
      <c r="AD219" s="1"/>
      <c r="AE219" s="1"/>
      <c r="AF219" s="2"/>
      <c r="AH219" s="4"/>
      <c r="AI219" s="4"/>
      <c r="AJ219" s="1"/>
      <c r="AK219" s="1"/>
      <c r="AL219" s="1"/>
      <c r="AM219" s="2"/>
      <c r="AO219" s="4"/>
      <c r="AP219" s="4"/>
      <c r="AQ219" s="1"/>
      <c r="AR219" s="1"/>
      <c r="AS219" s="1"/>
      <c r="AT219" s="2"/>
      <c r="AV219" s="4"/>
      <c r="AW219" s="4"/>
      <c r="AX219" s="1"/>
      <c r="AY219" s="1"/>
      <c r="AZ219" s="1"/>
      <c r="BA219" s="2"/>
      <c r="BC219" s="4"/>
      <c r="BD219" s="4"/>
      <c r="BE219" s="1"/>
      <c r="BF219" s="1"/>
      <c r="BG219" s="1"/>
      <c r="BH219" s="2"/>
      <c r="BJ219" s="4"/>
      <c r="BK219" s="4"/>
      <c r="BL219" s="1"/>
      <c r="BM219" s="1"/>
      <c r="BN219" s="1"/>
      <c r="BO219" s="2"/>
      <c r="BQ219" s="4"/>
    </row>
    <row r="220" spans="18:69" x14ac:dyDescent="0.2">
      <c r="R220" s="2"/>
      <c r="T220" s="4"/>
      <c r="U220" s="4"/>
      <c r="V220" s="1"/>
      <c r="W220" s="1"/>
      <c r="X220" s="1"/>
      <c r="Y220" s="2"/>
      <c r="AA220" s="4"/>
      <c r="AB220" s="4"/>
      <c r="AC220" s="1"/>
      <c r="AD220" s="1"/>
      <c r="AE220" s="1"/>
      <c r="AF220" s="2"/>
      <c r="AH220" s="4"/>
      <c r="AI220" s="4"/>
      <c r="AJ220" s="1"/>
      <c r="AK220" s="1"/>
      <c r="AL220" s="1"/>
      <c r="AM220" s="2"/>
      <c r="AO220" s="4"/>
      <c r="AP220" s="4"/>
      <c r="AQ220" s="1"/>
      <c r="AR220" s="1"/>
      <c r="AS220" s="1"/>
      <c r="AT220" s="2"/>
      <c r="AV220" s="4"/>
      <c r="AW220" s="4"/>
      <c r="AX220" s="1"/>
      <c r="AY220" s="1"/>
      <c r="AZ220" s="1"/>
      <c r="BA220" s="2"/>
      <c r="BC220" s="4"/>
      <c r="BD220" s="4"/>
      <c r="BE220" s="1"/>
      <c r="BF220" s="1"/>
      <c r="BG220" s="1"/>
      <c r="BH220" s="2"/>
      <c r="BJ220" s="4"/>
      <c r="BK220" s="4"/>
      <c r="BL220" s="1"/>
      <c r="BM220" s="1"/>
      <c r="BN220" s="1"/>
      <c r="BO220" s="2"/>
      <c r="BQ220" s="4"/>
    </row>
    <row r="221" spans="18:69" x14ac:dyDescent="0.2">
      <c r="R221" s="2"/>
      <c r="T221" s="4"/>
      <c r="U221" s="4"/>
      <c r="V221" s="1"/>
      <c r="W221" s="1"/>
      <c r="X221" s="1"/>
      <c r="Y221" s="2"/>
      <c r="AA221" s="4"/>
      <c r="AB221" s="4"/>
      <c r="AC221" s="1"/>
      <c r="AD221" s="1"/>
      <c r="AE221" s="1"/>
      <c r="AF221" s="2"/>
      <c r="AH221" s="4"/>
      <c r="AI221" s="4"/>
      <c r="AJ221" s="1"/>
      <c r="AK221" s="1"/>
      <c r="AL221" s="1"/>
      <c r="AM221" s="2"/>
      <c r="AO221" s="4"/>
      <c r="AP221" s="4"/>
      <c r="AQ221" s="1"/>
      <c r="AR221" s="1"/>
      <c r="AS221" s="1"/>
      <c r="AT221" s="2"/>
      <c r="AV221" s="4"/>
      <c r="AW221" s="4"/>
      <c r="AX221" s="1"/>
      <c r="AY221" s="1"/>
      <c r="AZ221" s="1"/>
      <c r="BA221" s="2"/>
      <c r="BC221" s="4"/>
      <c r="BD221" s="4"/>
      <c r="BE221" s="1"/>
      <c r="BF221" s="1"/>
      <c r="BG221" s="1"/>
      <c r="BH221" s="2"/>
      <c r="BJ221" s="4"/>
      <c r="BK221" s="4"/>
      <c r="BL221" s="1"/>
      <c r="BM221" s="1"/>
      <c r="BN221" s="1"/>
      <c r="BO221" s="2"/>
      <c r="BQ221" s="4"/>
    </row>
    <row r="222" spans="18:69" x14ac:dyDescent="0.2">
      <c r="R222" s="2"/>
      <c r="T222" s="4"/>
      <c r="U222" s="4"/>
      <c r="V222" s="1"/>
      <c r="W222" s="1"/>
      <c r="X222" s="1"/>
      <c r="Y222" s="2"/>
      <c r="AA222" s="4"/>
      <c r="AB222" s="4"/>
      <c r="AC222" s="1"/>
      <c r="AD222" s="1"/>
      <c r="AE222" s="1"/>
      <c r="AF222" s="2"/>
      <c r="AH222" s="4"/>
      <c r="AI222" s="4"/>
      <c r="AJ222" s="1"/>
      <c r="AK222" s="1"/>
      <c r="AL222" s="1"/>
      <c r="AM222" s="2"/>
      <c r="AO222" s="4"/>
      <c r="AP222" s="4"/>
      <c r="AQ222" s="1"/>
      <c r="AR222" s="1"/>
      <c r="AS222" s="1"/>
      <c r="AT222" s="2"/>
      <c r="AV222" s="4"/>
      <c r="AW222" s="4"/>
      <c r="AX222" s="1"/>
      <c r="AY222" s="1"/>
      <c r="AZ222" s="1"/>
      <c r="BA222" s="2"/>
      <c r="BC222" s="4"/>
      <c r="BD222" s="4"/>
      <c r="BE222" s="1"/>
      <c r="BF222" s="1"/>
      <c r="BG222" s="1"/>
      <c r="BH222" s="2"/>
      <c r="BJ222" s="4"/>
      <c r="BK222" s="4"/>
      <c r="BL222" s="1"/>
      <c r="BM222" s="1"/>
      <c r="BN222" s="1"/>
      <c r="BO222" s="2"/>
      <c r="BQ222" s="4"/>
    </row>
    <row r="223" spans="18:69" x14ac:dyDescent="0.2">
      <c r="R223" s="2"/>
      <c r="T223" s="4"/>
      <c r="U223" s="4"/>
      <c r="V223" s="1"/>
      <c r="W223" s="1"/>
      <c r="X223" s="1"/>
      <c r="Y223" s="2"/>
      <c r="AA223" s="4"/>
      <c r="AB223" s="4"/>
      <c r="AC223" s="1"/>
      <c r="AD223" s="1"/>
      <c r="AE223" s="1"/>
      <c r="AF223" s="2"/>
      <c r="AH223" s="4"/>
      <c r="AI223" s="4"/>
      <c r="AJ223" s="1"/>
      <c r="AK223" s="1"/>
      <c r="AL223" s="1"/>
      <c r="AM223" s="2"/>
      <c r="AO223" s="4"/>
      <c r="AP223" s="4"/>
      <c r="AQ223" s="1"/>
      <c r="AR223" s="1"/>
      <c r="AS223" s="1"/>
      <c r="AT223" s="2"/>
      <c r="AV223" s="4"/>
      <c r="AW223" s="4"/>
      <c r="AX223" s="1"/>
      <c r="AY223" s="1"/>
      <c r="AZ223" s="1"/>
      <c r="BA223" s="2"/>
      <c r="BC223" s="4"/>
      <c r="BD223" s="4"/>
      <c r="BE223" s="1"/>
      <c r="BF223" s="1"/>
      <c r="BG223" s="1"/>
      <c r="BH223" s="2"/>
      <c r="BJ223" s="4"/>
      <c r="BK223" s="4"/>
      <c r="BL223" s="1"/>
      <c r="BM223" s="1"/>
      <c r="BN223" s="1"/>
      <c r="BO223" s="2"/>
      <c r="BQ223" s="4"/>
    </row>
    <row r="224" spans="18:69" x14ac:dyDescent="0.2">
      <c r="R224" s="2"/>
      <c r="T224" s="4"/>
      <c r="U224" s="4"/>
      <c r="V224" s="1"/>
      <c r="W224" s="1"/>
      <c r="X224" s="1"/>
      <c r="Y224" s="2"/>
      <c r="AA224" s="4"/>
      <c r="AB224" s="4"/>
      <c r="AC224" s="1"/>
      <c r="AD224" s="1"/>
      <c r="AE224" s="1"/>
      <c r="AF224" s="2"/>
      <c r="AH224" s="4"/>
      <c r="AI224" s="4"/>
      <c r="AJ224" s="1"/>
      <c r="AK224" s="1"/>
      <c r="AL224" s="1"/>
      <c r="AM224" s="2"/>
      <c r="AO224" s="4"/>
      <c r="AP224" s="4"/>
      <c r="AQ224" s="1"/>
      <c r="AR224" s="1"/>
      <c r="AS224" s="1"/>
      <c r="AT224" s="2"/>
      <c r="AV224" s="4"/>
      <c r="AW224" s="4"/>
      <c r="AX224" s="1"/>
      <c r="AY224" s="1"/>
      <c r="AZ224" s="1"/>
      <c r="BA224" s="2"/>
      <c r="BC224" s="4"/>
      <c r="BD224" s="4"/>
      <c r="BE224" s="1"/>
      <c r="BF224" s="1"/>
      <c r="BG224" s="1"/>
      <c r="BH224" s="2"/>
      <c r="BJ224" s="4"/>
      <c r="BK224" s="4"/>
      <c r="BL224" s="1"/>
      <c r="BM224" s="1"/>
      <c r="BN224" s="1"/>
      <c r="BO224" s="2"/>
      <c r="BQ224" s="4"/>
    </row>
    <row r="225" spans="18:69" x14ac:dyDescent="0.2">
      <c r="R225" s="2"/>
      <c r="T225" s="4"/>
      <c r="U225" s="4"/>
      <c r="V225" s="1"/>
      <c r="W225" s="1"/>
      <c r="X225" s="1"/>
      <c r="Y225" s="2"/>
      <c r="AA225" s="4"/>
      <c r="AB225" s="4"/>
      <c r="AC225" s="1"/>
      <c r="AD225" s="1"/>
      <c r="AE225" s="1"/>
      <c r="AF225" s="2"/>
      <c r="AH225" s="4"/>
      <c r="AI225" s="4"/>
      <c r="AJ225" s="1"/>
      <c r="AK225" s="1"/>
      <c r="AL225" s="1"/>
      <c r="AM225" s="2"/>
      <c r="AO225" s="4"/>
      <c r="AP225" s="4"/>
      <c r="AQ225" s="1"/>
      <c r="AR225" s="1"/>
      <c r="AS225" s="1"/>
      <c r="AT225" s="2"/>
      <c r="AV225" s="4"/>
      <c r="AW225" s="4"/>
      <c r="AX225" s="1"/>
      <c r="AY225" s="1"/>
      <c r="AZ225" s="1"/>
      <c r="BA225" s="2"/>
      <c r="BC225" s="4"/>
      <c r="BD225" s="4"/>
      <c r="BE225" s="1"/>
      <c r="BF225" s="1"/>
      <c r="BG225" s="1"/>
      <c r="BH225" s="2"/>
      <c r="BJ225" s="4"/>
      <c r="BK225" s="4"/>
      <c r="BL225" s="1"/>
      <c r="BM225" s="1"/>
      <c r="BN225" s="1"/>
      <c r="BO225" s="2"/>
      <c r="BQ225" s="4"/>
    </row>
    <row r="226" spans="18:69" x14ac:dyDescent="0.2">
      <c r="R226" s="2"/>
      <c r="T226" s="4"/>
      <c r="U226" s="4"/>
      <c r="V226" s="1"/>
      <c r="W226" s="1"/>
      <c r="X226" s="1"/>
      <c r="Y226" s="2"/>
      <c r="AA226" s="4"/>
      <c r="AB226" s="4"/>
      <c r="AC226" s="1"/>
      <c r="AD226" s="1"/>
      <c r="AE226" s="1"/>
      <c r="AF226" s="2"/>
      <c r="AH226" s="4"/>
      <c r="AI226" s="4"/>
      <c r="AJ226" s="1"/>
      <c r="AK226" s="1"/>
      <c r="AL226" s="1"/>
      <c r="AM226" s="2"/>
      <c r="AO226" s="4"/>
      <c r="AP226" s="4"/>
      <c r="AQ226" s="1"/>
      <c r="AR226" s="1"/>
      <c r="AS226" s="1"/>
      <c r="AT226" s="2"/>
      <c r="AV226" s="4"/>
      <c r="AW226" s="4"/>
      <c r="AX226" s="1"/>
      <c r="AY226" s="1"/>
      <c r="AZ226" s="1"/>
      <c r="BA226" s="2"/>
      <c r="BC226" s="4"/>
      <c r="BD226" s="4"/>
      <c r="BE226" s="1"/>
      <c r="BF226" s="1"/>
      <c r="BG226" s="1"/>
      <c r="BH226" s="2"/>
      <c r="BJ226" s="4"/>
      <c r="BK226" s="4"/>
      <c r="BL226" s="1"/>
      <c r="BM226" s="1"/>
      <c r="BN226" s="1"/>
      <c r="BO226" s="2"/>
      <c r="BQ226" s="4"/>
    </row>
    <row r="227" spans="18:69" x14ac:dyDescent="0.2">
      <c r="R227" s="2"/>
      <c r="T227" s="4"/>
      <c r="U227" s="4"/>
      <c r="V227" s="1"/>
      <c r="W227" s="1"/>
      <c r="X227" s="1"/>
      <c r="Y227" s="2"/>
      <c r="AA227" s="4"/>
      <c r="AB227" s="4"/>
      <c r="AC227" s="1"/>
      <c r="AD227" s="1"/>
      <c r="AE227" s="1"/>
      <c r="AF227" s="2"/>
      <c r="AH227" s="4"/>
      <c r="AI227" s="4"/>
      <c r="AJ227" s="1"/>
      <c r="AK227" s="1"/>
      <c r="AL227" s="1"/>
      <c r="AM227" s="2"/>
      <c r="AO227" s="4"/>
      <c r="AP227" s="4"/>
      <c r="AQ227" s="1"/>
      <c r="AR227" s="1"/>
      <c r="AS227" s="1"/>
      <c r="AT227" s="2"/>
      <c r="AV227" s="4"/>
      <c r="AW227" s="4"/>
      <c r="AX227" s="1"/>
      <c r="AY227" s="1"/>
      <c r="AZ227" s="1"/>
      <c r="BA227" s="2"/>
      <c r="BC227" s="4"/>
      <c r="BD227" s="4"/>
      <c r="BE227" s="1"/>
      <c r="BF227" s="1"/>
      <c r="BG227" s="1"/>
      <c r="BH227" s="2"/>
      <c r="BJ227" s="4"/>
      <c r="BK227" s="4"/>
      <c r="BL227" s="1"/>
      <c r="BM227" s="1"/>
      <c r="BN227" s="1"/>
      <c r="BO227" s="2"/>
      <c r="BQ227" s="4"/>
    </row>
    <row r="228" spans="18:69" x14ac:dyDescent="0.2">
      <c r="R228" s="2"/>
      <c r="T228" s="4"/>
      <c r="U228" s="4"/>
      <c r="V228" s="1"/>
      <c r="W228" s="1"/>
      <c r="X228" s="1"/>
      <c r="Y228" s="2"/>
      <c r="AA228" s="4"/>
      <c r="AB228" s="4"/>
      <c r="AC228" s="1"/>
      <c r="AD228" s="1"/>
      <c r="AE228" s="1"/>
      <c r="AF228" s="2"/>
      <c r="AH228" s="4"/>
      <c r="AI228" s="4"/>
      <c r="AJ228" s="1"/>
      <c r="AK228" s="1"/>
      <c r="AL228" s="1"/>
      <c r="AM228" s="2"/>
      <c r="AO228" s="4"/>
      <c r="AP228" s="4"/>
      <c r="AQ228" s="1"/>
      <c r="AR228" s="1"/>
      <c r="AS228" s="1"/>
      <c r="AT228" s="2"/>
      <c r="AV228" s="4"/>
      <c r="AW228" s="4"/>
      <c r="AX228" s="1"/>
      <c r="AY228" s="1"/>
      <c r="AZ228" s="1"/>
      <c r="BA228" s="2"/>
      <c r="BC228" s="4"/>
      <c r="BD228" s="4"/>
      <c r="BE228" s="1"/>
      <c r="BF228" s="1"/>
      <c r="BG228" s="1"/>
      <c r="BH228" s="2"/>
      <c r="BJ228" s="4"/>
      <c r="BK228" s="4"/>
      <c r="BL228" s="1"/>
      <c r="BM228" s="1"/>
      <c r="BN228" s="1"/>
      <c r="BO228" s="2"/>
      <c r="BQ228" s="4"/>
    </row>
    <row r="229" spans="18:69" x14ac:dyDescent="0.2">
      <c r="R229" s="2"/>
      <c r="T229" s="4"/>
      <c r="U229" s="4"/>
      <c r="V229" s="1"/>
      <c r="W229" s="1"/>
      <c r="X229" s="1"/>
      <c r="Y229" s="2"/>
      <c r="AA229" s="4"/>
      <c r="AB229" s="4"/>
      <c r="AC229" s="1"/>
      <c r="AD229" s="1"/>
      <c r="AE229" s="1"/>
      <c r="AF229" s="2"/>
      <c r="AH229" s="4"/>
      <c r="AI229" s="4"/>
      <c r="AJ229" s="1"/>
      <c r="AK229" s="1"/>
      <c r="AL229" s="1"/>
      <c r="AM229" s="2"/>
      <c r="AO229" s="4"/>
      <c r="AP229" s="4"/>
      <c r="AQ229" s="1"/>
      <c r="AR229" s="1"/>
      <c r="AS229" s="1"/>
      <c r="AT229" s="2"/>
      <c r="AV229" s="4"/>
      <c r="AW229" s="4"/>
      <c r="AX229" s="1"/>
      <c r="AY229" s="1"/>
      <c r="AZ229" s="1"/>
      <c r="BA229" s="2"/>
      <c r="BC229" s="4"/>
      <c r="BD229" s="4"/>
      <c r="BE229" s="1"/>
      <c r="BF229" s="1"/>
      <c r="BG229" s="1"/>
      <c r="BH229" s="2"/>
      <c r="BJ229" s="4"/>
      <c r="BK229" s="4"/>
      <c r="BL229" s="1"/>
      <c r="BM229" s="1"/>
      <c r="BN229" s="1"/>
      <c r="BO229" s="2"/>
      <c r="BQ229" s="4"/>
    </row>
    <row r="230" spans="18:69" x14ac:dyDescent="0.2">
      <c r="R230" s="2"/>
      <c r="T230" s="4"/>
      <c r="U230" s="4"/>
      <c r="V230" s="1"/>
      <c r="W230" s="1"/>
      <c r="X230" s="1"/>
      <c r="Y230" s="2"/>
      <c r="AA230" s="4"/>
      <c r="AB230" s="4"/>
      <c r="AC230" s="1"/>
      <c r="AD230" s="1"/>
      <c r="AE230" s="1"/>
      <c r="AF230" s="2"/>
      <c r="AH230" s="4"/>
      <c r="AI230" s="4"/>
      <c r="AJ230" s="1"/>
      <c r="AK230" s="1"/>
      <c r="AL230" s="1"/>
      <c r="AM230" s="2"/>
      <c r="AO230" s="4"/>
      <c r="AP230" s="4"/>
      <c r="AQ230" s="1"/>
      <c r="AR230" s="1"/>
      <c r="AS230" s="1"/>
      <c r="AT230" s="2"/>
      <c r="AV230" s="4"/>
      <c r="AW230" s="4"/>
      <c r="AX230" s="1"/>
      <c r="AY230" s="1"/>
      <c r="AZ230" s="1"/>
      <c r="BA230" s="2"/>
      <c r="BC230" s="4"/>
      <c r="BD230" s="4"/>
      <c r="BE230" s="1"/>
      <c r="BF230" s="1"/>
      <c r="BG230" s="1"/>
      <c r="BH230" s="2"/>
      <c r="BJ230" s="4"/>
      <c r="BK230" s="4"/>
      <c r="BL230" s="1"/>
      <c r="BM230" s="1"/>
      <c r="BN230" s="1"/>
      <c r="BO230" s="2"/>
      <c r="BQ230" s="4"/>
    </row>
    <row r="231" spans="18:69" x14ac:dyDescent="0.2">
      <c r="R231" s="2"/>
      <c r="T231" s="4"/>
      <c r="U231" s="4"/>
      <c r="V231" s="1"/>
      <c r="W231" s="1"/>
      <c r="X231" s="1"/>
      <c r="Y231" s="2"/>
      <c r="AA231" s="4"/>
      <c r="AB231" s="4"/>
      <c r="AC231" s="1"/>
      <c r="AD231" s="1"/>
      <c r="AE231" s="1"/>
      <c r="AF231" s="2"/>
      <c r="AH231" s="4"/>
      <c r="AI231" s="4"/>
      <c r="AJ231" s="1"/>
      <c r="AK231" s="1"/>
      <c r="AL231" s="1"/>
      <c r="AM231" s="2"/>
      <c r="AO231" s="4"/>
      <c r="AP231" s="4"/>
      <c r="AQ231" s="1"/>
      <c r="AR231" s="1"/>
      <c r="AS231" s="1"/>
      <c r="AT231" s="2"/>
      <c r="AV231" s="4"/>
      <c r="AW231" s="4"/>
      <c r="AX231" s="1"/>
      <c r="AY231" s="1"/>
      <c r="AZ231" s="1"/>
      <c r="BA231" s="2"/>
      <c r="BC231" s="4"/>
      <c r="BD231" s="4"/>
      <c r="BE231" s="1"/>
      <c r="BF231" s="1"/>
      <c r="BG231" s="1"/>
      <c r="BH231" s="2"/>
      <c r="BJ231" s="4"/>
      <c r="BK231" s="4"/>
      <c r="BL231" s="1"/>
      <c r="BM231" s="1"/>
      <c r="BN231" s="1"/>
      <c r="BO231" s="2"/>
      <c r="BQ231" s="4"/>
    </row>
    <row r="232" spans="18:69" x14ac:dyDescent="0.2">
      <c r="R232" s="2"/>
      <c r="T232" s="4"/>
      <c r="U232" s="4"/>
      <c r="V232" s="1"/>
      <c r="W232" s="1"/>
      <c r="X232" s="1"/>
      <c r="Y232" s="2"/>
      <c r="AA232" s="4"/>
      <c r="AB232" s="4"/>
      <c r="AC232" s="1"/>
      <c r="AD232" s="1"/>
      <c r="AE232" s="1"/>
      <c r="AF232" s="2"/>
      <c r="AH232" s="4"/>
      <c r="AI232" s="4"/>
      <c r="AJ232" s="1"/>
      <c r="AK232" s="1"/>
      <c r="AL232" s="1"/>
      <c r="AM232" s="2"/>
      <c r="AO232" s="4"/>
      <c r="AP232" s="4"/>
      <c r="AQ232" s="1"/>
      <c r="AR232" s="1"/>
      <c r="AS232" s="1"/>
      <c r="AT232" s="2"/>
      <c r="AV232" s="4"/>
      <c r="AW232" s="4"/>
      <c r="AX232" s="1"/>
      <c r="AY232" s="1"/>
      <c r="AZ232" s="1"/>
      <c r="BA232" s="2"/>
      <c r="BC232" s="4"/>
      <c r="BD232" s="4"/>
      <c r="BE232" s="1"/>
      <c r="BF232" s="1"/>
      <c r="BG232" s="1"/>
      <c r="BH232" s="2"/>
      <c r="BJ232" s="4"/>
      <c r="BK232" s="4"/>
      <c r="BL232" s="1"/>
      <c r="BM232" s="1"/>
      <c r="BN232" s="1"/>
      <c r="BO232" s="2"/>
      <c r="BQ232" s="4"/>
    </row>
    <row r="233" spans="18:69" x14ac:dyDescent="0.2">
      <c r="R233" s="2"/>
      <c r="T233" s="4"/>
      <c r="U233" s="4"/>
      <c r="V233" s="1"/>
      <c r="W233" s="1"/>
      <c r="X233" s="1"/>
      <c r="Y233" s="2"/>
      <c r="AA233" s="4"/>
      <c r="AB233" s="4"/>
      <c r="AC233" s="1"/>
      <c r="AD233" s="1"/>
      <c r="AE233" s="1"/>
      <c r="AF233" s="2"/>
      <c r="AH233" s="4"/>
      <c r="AI233" s="4"/>
      <c r="AJ233" s="1"/>
      <c r="AK233" s="1"/>
      <c r="AL233" s="1"/>
      <c r="AM233" s="2"/>
      <c r="AO233" s="4"/>
      <c r="AP233" s="4"/>
      <c r="AQ233" s="1"/>
      <c r="AR233" s="1"/>
      <c r="AS233" s="1"/>
      <c r="AT233" s="2"/>
      <c r="AV233" s="4"/>
      <c r="AW233" s="4"/>
      <c r="AX233" s="1"/>
      <c r="AY233" s="1"/>
      <c r="AZ233" s="1"/>
      <c r="BA233" s="2"/>
      <c r="BC233" s="4"/>
      <c r="BD233" s="4"/>
      <c r="BE233" s="1"/>
      <c r="BF233" s="1"/>
      <c r="BG233" s="1"/>
      <c r="BH233" s="2"/>
      <c r="BJ233" s="4"/>
      <c r="BK233" s="4"/>
      <c r="BL233" s="1"/>
      <c r="BM233" s="1"/>
      <c r="BN233" s="1"/>
      <c r="BO233" s="2"/>
      <c r="BQ233" s="4"/>
    </row>
    <row r="234" spans="18:69" x14ac:dyDescent="0.2">
      <c r="R234" s="2"/>
      <c r="T234" s="4"/>
      <c r="U234" s="4"/>
      <c r="V234" s="1"/>
      <c r="W234" s="1"/>
      <c r="X234" s="1"/>
      <c r="Y234" s="2"/>
      <c r="AA234" s="4"/>
      <c r="AB234" s="4"/>
      <c r="AC234" s="1"/>
      <c r="AD234" s="1"/>
      <c r="AE234" s="1"/>
      <c r="AF234" s="2"/>
      <c r="AH234" s="4"/>
      <c r="AI234" s="4"/>
      <c r="AJ234" s="1"/>
      <c r="AK234" s="1"/>
      <c r="AL234" s="1"/>
      <c r="AM234" s="2"/>
      <c r="AO234" s="4"/>
      <c r="AP234" s="4"/>
      <c r="AQ234" s="1"/>
      <c r="AR234" s="1"/>
      <c r="AS234" s="1"/>
      <c r="AT234" s="2"/>
      <c r="AV234" s="4"/>
      <c r="AW234" s="4"/>
      <c r="AX234" s="1"/>
      <c r="AY234" s="1"/>
      <c r="AZ234" s="1"/>
      <c r="BA234" s="2"/>
      <c r="BC234" s="4"/>
      <c r="BD234" s="4"/>
      <c r="BE234" s="1"/>
      <c r="BF234" s="1"/>
      <c r="BG234" s="1"/>
      <c r="BH234" s="2"/>
      <c r="BJ234" s="4"/>
      <c r="BK234" s="4"/>
      <c r="BL234" s="1"/>
      <c r="BM234" s="1"/>
      <c r="BN234" s="1"/>
      <c r="BO234" s="2"/>
      <c r="BQ234" s="4"/>
    </row>
    <row r="235" spans="18:69" x14ac:dyDescent="0.2">
      <c r="R235" s="2"/>
      <c r="T235" s="4"/>
      <c r="U235" s="4"/>
      <c r="V235" s="1"/>
      <c r="W235" s="1"/>
      <c r="X235" s="1"/>
      <c r="Y235" s="2"/>
      <c r="AA235" s="4"/>
      <c r="AB235" s="4"/>
      <c r="AC235" s="1"/>
      <c r="AD235" s="1"/>
      <c r="AE235" s="1"/>
      <c r="AF235" s="2"/>
      <c r="AH235" s="4"/>
      <c r="AI235" s="4"/>
      <c r="AJ235" s="1"/>
      <c r="AK235" s="1"/>
      <c r="AL235" s="1"/>
      <c r="AM235" s="2"/>
      <c r="AO235" s="4"/>
      <c r="AP235" s="4"/>
      <c r="AQ235" s="1"/>
      <c r="AR235" s="1"/>
      <c r="AS235" s="1"/>
      <c r="AT235" s="2"/>
      <c r="AV235" s="4"/>
      <c r="AW235" s="4"/>
      <c r="AX235" s="1"/>
      <c r="AY235" s="1"/>
      <c r="AZ235" s="1"/>
      <c r="BA235" s="2"/>
      <c r="BC235" s="4"/>
      <c r="BD235" s="4"/>
      <c r="BE235" s="1"/>
      <c r="BF235" s="1"/>
      <c r="BG235" s="1"/>
      <c r="BH235" s="2"/>
      <c r="BJ235" s="4"/>
      <c r="BK235" s="4"/>
      <c r="BL235" s="1"/>
      <c r="BM235" s="1"/>
      <c r="BN235" s="1"/>
      <c r="BO235" s="2"/>
      <c r="BQ235" s="4"/>
    </row>
    <row r="236" spans="18:69" x14ac:dyDescent="0.2">
      <c r="R236" s="2"/>
      <c r="T236" s="4"/>
      <c r="U236" s="4"/>
      <c r="V236" s="1"/>
      <c r="W236" s="1"/>
      <c r="X236" s="1"/>
      <c r="Y236" s="2"/>
      <c r="AA236" s="4"/>
      <c r="AB236" s="4"/>
      <c r="AC236" s="1"/>
      <c r="AD236" s="1"/>
      <c r="AE236" s="1"/>
      <c r="AF236" s="2"/>
      <c r="AH236" s="4"/>
      <c r="AI236" s="4"/>
      <c r="AJ236" s="1"/>
      <c r="AK236" s="1"/>
      <c r="AL236" s="1"/>
      <c r="AM236" s="2"/>
      <c r="AO236" s="4"/>
      <c r="AP236" s="4"/>
      <c r="AQ236" s="1"/>
      <c r="AR236" s="1"/>
      <c r="AS236" s="1"/>
      <c r="AT236" s="2"/>
      <c r="AV236" s="4"/>
      <c r="AW236" s="4"/>
      <c r="AX236" s="1"/>
      <c r="AY236" s="1"/>
      <c r="AZ236" s="1"/>
      <c r="BA236" s="2"/>
      <c r="BC236" s="4"/>
      <c r="BD236" s="4"/>
      <c r="BE236" s="1"/>
      <c r="BF236" s="1"/>
      <c r="BG236" s="1"/>
      <c r="BH236" s="2"/>
      <c r="BJ236" s="4"/>
      <c r="BK236" s="4"/>
      <c r="BL236" s="1"/>
      <c r="BM236" s="1"/>
      <c r="BN236" s="1"/>
      <c r="BO236" s="2"/>
      <c r="BQ236" s="4"/>
    </row>
    <row r="237" spans="18:69" x14ac:dyDescent="0.2">
      <c r="R237" s="2"/>
      <c r="T237" s="4"/>
      <c r="U237" s="4"/>
      <c r="V237" s="1"/>
      <c r="W237" s="1"/>
      <c r="X237" s="1"/>
      <c r="Y237" s="2"/>
      <c r="AA237" s="4"/>
      <c r="AB237" s="4"/>
      <c r="AC237" s="1"/>
      <c r="AD237" s="1"/>
      <c r="AE237" s="1"/>
      <c r="AF237" s="2"/>
      <c r="AH237" s="4"/>
      <c r="AI237" s="4"/>
      <c r="AJ237" s="1"/>
      <c r="AK237" s="1"/>
      <c r="AL237" s="1"/>
      <c r="AM237" s="2"/>
      <c r="AO237" s="4"/>
      <c r="AP237" s="4"/>
      <c r="AQ237" s="1"/>
      <c r="AR237" s="1"/>
      <c r="AS237" s="1"/>
      <c r="AT237" s="2"/>
      <c r="AV237" s="4"/>
      <c r="AW237" s="4"/>
      <c r="AX237" s="1"/>
      <c r="AY237" s="1"/>
      <c r="AZ237" s="1"/>
      <c r="BA237" s="2"/>
      <c r="BC237" s="4"/>
      <c r="BD237" s="4"/>
      <c r="BE237" s="1"/>
      <c r="BF237" s="1"/>
      <c r="BG237" s="1"/>
      <c r="BH237" s="2"/>
      <c r="BJ237" s="4"/>
      <c r="BK237" s="4"/>
      <c r="BL237" s="1"/>
      <c r="BM237" s="1"/>
      <c r="BN237" s="1"/>
      <c r="BO237" s="2"/>
      <c r="BQ237" s="4"/>
    </row>
    <row r="238" spans="18:69" x14ac:dyDescent="0.2">
      <c r="R238" s="2"/>
      <c r="T238" s="4"/>
      <c r="U238" s="4"/>
      <c r="V238" s="1"/>
      <c r="W238" s="1"/>
      <c r="X238" s="1"/>
      <c r="Y238" s="2"/>
      <c r="AA238" s="4"/>
      <c r="AB238" s="4"/>
      <c r="AC238" s="1"/>
      <c r="AD238" s="1"/>
      <c r="AE238" s="1"/>
      <c r="AF238" s="2"/>
      <c r="AH238" s="4"/>
      <c r="AI238" s="4"/>
      <c r="AJ238" s="1"/>
      <c r="AK238" s="1"/>
      <c r="AL238" s="1"/>
      <c r="AM238" s="2"/>
      <c r="AO238" s="4"/>
      <c r="AP238" s="4"/>
      <c r="AQ238" s="1"/>
      <c r="AR238" s="1"/>
      <c r="AS238" s="1"/>
      <c r="AT238" s="2"/>
      <c r="AV238" s="4"/>
      <c r="AW238" s="4"/>
      <c r="AX238" s="1"/>
      <c r="AY238" s="1"/>
      <c r="AZ238" s="1"/>
      <c r="BA238" s="2"/>
      <c r="BC238" s="4"/>
      <c r="BD238" s="4"/>
      <c r="BE238" s="1"/>
      <c r="BF238" s="1"/>
      <c r="BG238" s="1"/>
      <c r="BH238" s="2"/>
      <c r="BJ238" s="4"/>
      <c r="BK238" s="4"/>
      <c r="BL238" s="1"/>
      <c r="BM238" s="1"/>
      <c r="BN238" s="1"/>
      <c r="BO238" s="2"/>
      <c r="BQ238" s="4"/>
    </row>
    <row r="239" spans="18:69" x14ac:dyDescent="0.2">
      <c r="R239" s="2"/>
      <c r="T239" s="4"/>
      <c r="U239" s="4"/>
      <c r="V239" s="1"/>
      <c r="W239" s="1"/>
      <c r="X239" s="1"/>
      <c r="Y239" s="2"/>
      <c r="AA239" s="4"/>
      <c r="AB239" s="4"/>
      <c r="AC239" s="1"/>
      <c r="AD239" s="1"/>
      <c r="AE239" s="1"/>
      <c r="AF239" s="2"/>
      <c r="AH239" s="4"/>
      <c r="AI239" s="4"/>
      <c r="AJ239" s="1"/>
      <c r="AK239" s="1"/>
      <c r="AL239" s="1"/>
      <c r="AM239" s="2"/>
      <c r="AO239" s="4"/>
      <c r="AP239" s="4"/>
      <c r="AQ239" s="1"/>
      <c r="AR239" s="1"/>
      <c r="AS239" s="1"/>
      <c r="AT239" s="2"/>
      <c r="AV239" s="4"/>
      <c r="AW239" s="4"/>
      <c r="AX239" s="1"/>
      <c r="AY239" s="1"/>
      <c r="AZ239" s="1"/>
      <c r="BA239" s="2"/>
      <c r="BC239" s="4"/>
      <c r="BD239" s="4"/>
      <c r="BE239" s="1"/>
      <c r="BF239" s="1"/>
      <c r="BG239" s="1"/>
      <c r="BH239" s="2"/>
      <c r="BJ239" s="4"/>
      <c r="BK239" s="4"/>
      <c r="BL239" s="1"/>
      <c r="BM239" s="1"/>
      <c r="BN239" s="1"/>
      <c r="BO239" s="2"/>
      <c r="BQ239" s="4"/>
    </row>
    <row r="240" spans="18:69" x14ac:dyDescent="0.2">
      <c r="R240" s="2"/>
      <c r="T240" s="4"/>
      <c r="U240" s="4"/>
      <c r="V240" s="1"/>
      <c r="W240" s="1"/>
      <c r="X240" s="1"/>
      <c r="Y240" s="2"/>
      <c r="AA240" s="4"/>
      <c r="AB240" s="4"/>
      <c r="AC240" s="1"/>
      <c r="AD240" s="1"/>
      <c r="AE240" s="1"/>
      <c r="AF240" s="2"/>
      <c r="AH240" s="4"/>
      <c r="AI240" s="4"/>
      <c r="AJ240" s="1"/>
      <c r="AK240" s="1"/>
      <c r="AL240" s="1"/>
      <c r="AM240" s="2"/>
      <c r="AO240" s="4"/>
      <c r="AP240" s="4"/>
      <c r="AQ240" s="1"/>
      <c r="AR240" s="1"/>
      <c r="AS240" s="1"/>
      <c r="AT240" s="2"/>
      <c r="AV240" s="4"/>
      <c r="AW240" s="4"/>
      <c r="AX240" s="1"/>
      <c r="AY240" s="1"/>
      <c r="AZ240" s="1"/>
      <c r="BA240" s="2"/>
      <c r="BC240" s="4"/>
      <c r="BD240" s="4"/>
      <c r="BE240" s="1"/>
      <c r="BF240" s="1"/>
      <c r="BG240" s="1"/>
      <c r="BH240" s="2"/>
      <c r="BJ240" s="4"/>
      <c r="BK240" s="4"/>
      <c r="BL240" s="1"/>
      <c r="BM240" s="1"/>
      <c r="BN240" s="1"/>
      <c r="BO240" s="2"/>
      <c r="BQ240" s="4"/>
    </row>
    <row r="241" spans="18:69" x14ac:dyDescent="0.2">
      <c r="R241" s="2"/>
      <c r="T241" s="4"/>
      <c r="U241" s="4"/>
      <c r="V241" s="1"/>
      <c r="W241" s="1"/>
      <c r="X241" s="1"/>
      <c r="Y241" s="2"/>
      <c r="AA241" s="4"/>
      <c r="AB241" s="4"/>
      <c r="AC241" s="1"/>
      <c r="AD241" s="1"/>
      <c r="AE241" s="1"/>
      <c r="AF241" s="2"/>
      <c r="AH241" s="4"/>
      <c r="AI241" s="4"/>
      <c r="AJ241" s="1"/>
      <c r="AK241" s="1"/>
      <c r="AL241" s="1"/>
      <c r="AM241" s="2"/>
      <c r="AO241" s="4"/>
      <c r="AP241" s="4"/>
      <c r="AQ241" s="1"/>
      <c r="AR241" s="1"/>
      <c r="AS241" s="1"/>
      <c r="AT241" s="2"/>
      <c r="AV241" s="4"/>
      <c r="AW241" s="4"/>
      <c r="AX241" s="1"/>
      <c r="AY241" s="1"/>
      <c r="AZ241" s="1"/>
      <c r="BA241" s="2"/>
      <c r="BC241" s="4"/>
      <c r="BD241" s="4"/>
      <c r="BE241" s="1"/>
      <c r="BF241" s="1"/>
      <c r="BG241" s="1"/>
      <c r="BH241" s="2"/>
      <c r="BJ241" s="4"/>
      <c r="BK241" s="4"/>
      <c r="BL241" s="1"/>
      <c r="BM241" s="1"/>
      <c r="BN241" s="1"/>
      <c r="BO241" s="2"/>
      <c r="BQ241" s="4"/>
    </row>
    <row r="242" spans="18:69" x14ac:dyDescent="0.2">
      <c r="R242" s="2"/>
      <c r="T242" s="4"/>
      <c r="U242" s="4"/>
      <c r="V242" s="1"/>
      <c r="W242" s="1"/>
      <c r="X242" s="1"/>
      <c r="Y242" s="2"/>
      <c r="AA242" s="4"/>
      <c r="AB242" s="4"/>
      <c r="AC242" s="1"/>
      <c r="AD242" s="1"/>
      <c r="AE242" s="1"/>
      <c r="AF242" s="2"/>
      <c r="AH242" s="4"/>
      <c r="AI242" s="4"/>
      <c r="AJ242" s="1"/>
      <c r="AK242" s="1"/>
      <c r="AL242" s="1"/>
      <c r="AM242" s="2"/>
      <c r="AO242" s="4"/>
      <c r="AP242" s="4"/>
      <c r="AQ242" s="1"/>
      <c r="AR242" s="1"/>
      <c r="AS242" s="1"/>
      <c r="AT242" s="2"/>
      <c r="AV242" s="4"/>
      <c r="AW242" s="4"/>
      <c r="AX242" s="1"/>
      <c r="AY242" s="1"/>
      <c r="AZ242" s="1"/>
      <c r="BA242" s="2"/>
      <c r="BC242" s="4"/>
      <c r="BD242" s="4"/>
      <c r="BE242" s="1"/>
      <c r="BF242" s="1"/>
      <c r="BG242" s="1"/>
      <c r="BH242" s="2"/>
      <c r="BJ242" s="4"/>
      <c r="BK242" s="4"/>
      <c r="BL242" s="1"/>
      <c r="BM242" s="1"/>
      <c r="BN242" s="1"/>
      <c r="BO242" s="2"/>
      <c r="BQ242" s="4"/>
    </row>
    <row r="243" spans="18:69" x14ac:dyDescent="0.2">
      <c r="R243" s="2"/>
      <c r="T243" s="4"/>
      <c r="U243" s="4"/>
      <c r="V243" s="1"/>
      <c r="W243" s="1"/>
      <c r="X243" s="1"/>
      <c r="Y243" s="2"/>
      <c r="AA243" s="4"/>
      <c r="AB243" s="4"/>
      <c r="AC243" s="1"/>
      <c r="AD243" s="1"/>
      <c r="AE243" s="1"/>
      <c r="AF243" s="2"/>
      <c r="AH243" s="4"/>
      <c r="AI243" s="4"/>
      <c r="AJ243" s="1"/>
      <c r="AK243" s="1"/>
      <c r="AL243" s="1"/>
      <c r="AM243" s="2"/>
      <c r="AO243" s="4"/>
      <c r="AP243" s="4"/>
      <c r="AQ243" s="1"/>
      <c r="AR243" s="1"/>
      <c r="AS243" s="1"/>
      <c r="AT243" s="2"/>
      <c r="AV243" s="4"/>
      <c r="AW243" s="4"/>
      <c r="AX243" s="1"/>
      <c r="AY243" s="1"/>
      <c r="AZ243" s="1"/>
      <c r="BA243" s="2"/>
      <c r="BC243" s="4"/>
      <c r="BD243" s="4"/>
      <c r="BE243" s="1"/>
      <c r="BF243" s="1"/>
      <c r="BG243" s="1"/>
      <c r="BH243" s="2"/>
      <c r="BJ243" s="4"/>
      <c r="BK243" s="4"/>
      <c r="BL243" s="1"/>
      <c r="BM243" s="1"/>
      <c r="BN243" s="1"/>
      <c r="BO243" s="2"/>
      <c r="BQ243" s="4"/>
    </row>
    <row r="244" spans="18:69" x14ac:dyDescent="0.2">
      <c r="R244" s="2"/>
      <c r="T244" s="4"/>
      <c r="U244" s="4"/>
      <c r="V244" s="1"/>
      <c r="W244" s="1"/>
      <c r="X244" s="1"/>
      <c r="Y244" s="2"/>
      <c r="AA244" s="4"/>
      <c r="AB244" s="4"/>
      <c r="AC244" s="1"/>
      <c r="AD244" s="1"/>
      <c r="AE244" s="1"/>
      <c r="AF244" s="2"/>
      <c r="AH244" s="4"/>
      <c r="AI244" s="4"/>
      <c r="AJ244" s="1"/>
      <c r="AK244" s="1"/>
      <c r="AL244" s="1"/>
      <c r="AM244" s="2"/>
      <c r="AO244" s="4"/>
      <c r="AP244" s="4"/>
      <c r="AQ244" s="1"/>
      <c r="AR244" s="1"/>
      <c r="AS244" s="1"/>
      <c r="AT244" s="2"/>
      <c r="AV244" s="4"/>
      <c r="AW244" s="4"/>
      <c r="AX244" s="1"/>
      <c r="AY244" s="1"/>
      <c r="AZ244" s="1"/>
      <c r="BA244" s="2"/>
      <c r="BC244" s="4"/>
      <c r="BD244" s="4"/>
      <c r="BE244" s="1"/>
      <c r="BF244" s="1"/>
      <c r="BG244" s="1"/>
      <c r="BH244" s="2"/>
      <c r="BJ244" s="4"/>
      <c r="BK244" s="4"/>
      <c r="BL244" s="1"/>
      <c r="BM244" s="1"/>
      <c r="BN244" s="1"/>
      <c r="BO244" s="2"/>
      <c r="BQ244" s="4"/>
    </row>
    <row r="245" spans="18:69" x14ac:dyDescent="0.2">
      <c r="R245" s="2"/>
      <c r="T245" s="4"/>
      <c r="U245" s="4"/>
      <c r="V245" s="1"/>
      <c r="W245" s="1"/>
      <c r="X245" s="1"/>
      <c r="Y245" s="2"/>
      <c r="AA245" s="4"/>
      <c r="AB245" s="4"/>
      <c r="AC245" s="1"/>
      <c r="AD245" s="1"/>
      <c r="AE245" s="1"/>
      <c r="AF245" s="2"/>
      <c r="AH245" s="4"/>
      <c r="AI245" s="4"/>
      <c r="AJ245" s="1"/>
      <c r="AK245" s="1"/>
      <c r="AL245" s="1"/>
      <c r="AM245" s="2"/>
      <c r="AO245" s="4"/>
      <c r="AP245" s="4"/>
      <c r="AQ245" s="1"/>
      <c r="AR245" s="1"/>
      <c r="AS245" s="1"/>
      <c r="AT245" s="2"/>
      <c r="AV245" s="4"/>
      <c r="AW245" s="4"/>
      <c r="AX245" s="1"/>
      <c r="AY245" s="1"/>
      <c r="AZ245" s="1"/>
      <c r="BA245" s="2"/>
      <c r="BC245" s="4"/>
      <c r="BD245" s="4"/>
      <c r="BE245" s="1"/>
      <c r="BF245" s="1"/>
      <c r="BG245" s="1"/>
      <c r="BH245" s="2"/>
      <c r="BJ245" s="4"/>
      <c r="BK245" s="4"/>
      <c r="BL245" s="1"/>
      <c r="BM245" s="1"/>
      <c r="BN245" s="1"/>
      <c r="BO245" s="2"/>
      <c r="BQ245" s="4"/>
    </row>
    <row r="246" spans="18:69" x14ac:dyDescent="0.2">
      <c r="R246" s="2"/>
      <c r="T246" s="4"/>
      <c r="U246" s="4"/>
      <c r="V246" s="1"/>
      <c r="W246" s="1"/>
      <c r="X246" s="1"/>
      <c r="Y246" s="2"/>
      <c r="AA246" s="4"/>
      <c r="AB246" s="4"/>
      <c r="AC246" s="1"/>
      <c r="AD246" s="1"/>
      <c r="AE246" s="1"/>
      <c r="AF246" s="2"/>
      <c r="AH246" s="4"/>
      <c r="AI246" s="4"/>
      <c r="AJ246" s="1"/>
      <c r="AK246" s="1"/>
      <c r="AL246" s="1"/>
      <c r="AM246" s="2"/>
      <c r="AO246" s="4"/>
      <c r="AP246" s="4"/>
      <c r="AQ246" s="1"/>
      <c r="AR246" s="1"/>
      <c r="AS246" s="1"/>
      <c r="AT246" s="2"/>
      <c r="AV246" s="4"/>
      <c r="AW246" s="4"/>
      <c r="AX246" s="1"/>
      <c r="AY246" s="1"/>
      <c r="AZ246" s="1"/>
      <c r="BA246" s="2"/>
      <c r="BC246" s="4"/>
      <c r="BD246" s="4"/>
      <c r="BE246" s="1"/>
      <c r="BF246" s="1"/>
      <c r="BG246" s="1"/>
      <c r="BH246" s="2"/>
      <c r="BJ246" s="4"/>
      <c r="BK246" s="4"/>
      <c r="BL246" s="1"/>
      <c r="BM246" s="1"/>
      <c r="BN246" s="1"/>
      <c r="BO246" s="2"/>
      <c r="BQ246" s="4"/>
    </row>
    <row r="247" spans="18:69" x14ac:dyDescent="0.2">
      <c r="R247" s="2"/>
      <c r="T247" s="4"/>
      <c r="U247" s="4"/>
      <c r="V247" s="1"/>
      <c r="W247" s="1"/>
      <c r="X247" s="1"/>
      <c r="Y247" s="2"/>
      <c r="AA247" s="4"/>
      <c r="AB247" s="4"/>
      <c r="AC247" s="1"/>
      <c r="AD247" s="1"/>
      <c r="AE247" s="1"/>
      <c r="AF247" s="2"/>
      <c r="AH247" s="4"/>
      <c r="AI247" s="4"/>
      <c r="AJ247" s="1"/>
      <c r="AK247" s="1"/>
      <c r="AL247" s="1"/>
      <c r="AM247" s="2"/>
      <c r="AO247" s="4"/>
      <c r="AP247" s="4"/>
      <c r="AQ247" s="1"/>
      <c r="AR247" s="1"/>
      <c r="AS247" s="1"/>
      <c r="AT247" s="2"/>
      <c r="AV247" s="4"/>
      <c r="AW247" s="4"/>
      <c r="AX247" s="1"/>
      <c r="AY247" s="1"/>
      <c r="AZ247" s="1"/>
      <c r="BA247" s="2"/>
      <c r="BC247" s="4"/>
      <c r="BD247" s="4"/>
      <c r="BE247" s="1"/>
      <c r="BF247" s="1"/>
      <c r="BG247" s="1"/>
      <c r="BH247" s="2"/>
      <c r="BJ247" s="4"/>
      <c r="BK247" s="4"/>
      <c r="BL247" s="1"/>
      <c r="BM247" s="1"/>
      <c r="BN247" s="1"/>
      <c r="BO247" s="2"/>
      <c r="BQ247" s="4"/>
    </row>
    <row r="248" spans="18:69" x14ac:dyDescent="0.2">
      <c r="R248" s="2"/>
      <c r="T248" s="4"/>
      <c r="U248" s="4"/>
      <c r="V248" s="1"/>
      <c r="W248" s="1"/>
      <c r="X248" s="1"/>
      <c r="Y248" s="2"/>
      <c r="AA248" s="4"/>
      <c r="AB248" s="4"/>
      <c r="AC248" s="1"/>
      <c r="AD248" s="1"/>
      <c r="AE248" s="1"/>
      <c r="AF248" s="2"/>
      <c r="AH248" s="4"/>
      <c r="AI248" s="4"/>
      <c r="AJ248" s="1"/>
      <c r="AK248" s="1"/>
      <c r="AL248" s="1"/>
      <c r="AM248" s="2"/>
      <c r="AO248" s="4"/>
      <c r="AP248" s="4"/>
      <c r="AQ248" s="1"/>
      <c r="AR248" s="1"/>
      <c r="AS248" s="1"/>
      <c r="AT248" s="2"/>
      <c r="AV248" s="4"/>
      <c r="AW248" s="4"/>
      <c r="AX248" s="1"/>
      <c r="AY248" s="1"/>
      <c r="AZ248" s="1"/>
      <c r="BA248" s="2"/>
      <c r="BC248" s="4"/>
      <c r="BD248" s="4"/>
      <c r="BE248" s="1"/>
      <c r="BF248" s="1"/>
      <c r="BG248" s="1"/>
      <c r="BH248" s="2"/>
      <c r="BJ248" s="4"/>
      <c r="BK248" s="4"/>
      <c r="BL248" s="1"/>
      <c r="BM248" s="1"/>
      <c r="BN248" s="1"/>
      <c r="BO248" s="2"/>
      <c r="BQ248" s="4"/>
    </row>
    <row r="249" spans="18:69" x14ac:dyDescent="0.2">
      <c r="R249" s="2"/>
      <c r="T249" s="4"/>
      <c r="U249" s="4"/>
      <c r="V249" s="1"/>
      <c r="W249" s="1"/>
      <c r="X249" s="1"/>
      <c r="Y249" s="2"/>
      <c r="AA249" s="4"/>
      <c r="AB249" s="4"/>
      <c r="AC249" s="1"/>
      <c r="AD249" s="1"/>
      <c r="AE249" s="1"/>
      <c r="AF249" s="2"/>
      <c r="AH249" s="4"/>
      <c r="AI249" s="4"/>
      <c r="AJ249" s="1"/>
      <c r="AK249" s="1"/>
      <c r="AL249" s="1"/>
      <c r="AM249" s="2"/>
      <c r="AO249" s="4"/>
      <c r="AP249" s="4"/>
      <c r="AQ249" s="1"/>
      <c r="AR249" s="1"/>
      <c r="AS249" s="1"/>
      <c r="AT249" s="2"/>
      <c r="AV249" s="4"/>
      <c r="AW249" s="4"/>
      <c r="AX249" s="1"/>
      <c r="AY249" s="1"/>
      <c r="AZ249" s="1"/>
      <c r="BA249" s="2"/>
      <c r="BC249" s="4"/>
      <c r="BD249" s="4"/>
      <c r="BE249" s="1"/>
      <c r="BF249" s="1"/>
      <c r="BG249" s="1"/>
      <c r="BH249" s="2"/>
      <c r="BJ249" s="4"/>
      <c r="BK249" s="4"/>
      <c r="BL249" s="1"/>
      <c r="BM249" s="1"/>
      <c r="BN249" s="1"/>
      <c r="BO249" s="2"/>
      <c r="BQ249" s="4"/>
    </row>
    <row r="250" spans="18:69" x14ac:dyDescent="0.2">
      <c r="R250" s="2"/>
      <c r="T250" s="4"/>
      <c r="U250" s="4"/>
      <c r="V250" s="1"/>
      <c r="W250" s="1"/>
      <c r="X250" s="1"/>
      <c r="Y250" s="2"/>
      <c r="AA250" s="4"/>
      <c r="AB250" s="4"/>
      <c r="AC250" s="1"/>
      <c r="AD250" s="1"/>
      <c r="AE250" s="1"/>
      <c r="AF250" s="2"/>
      <c r="AH250" s="4"/>
      <c r="AI250" s="4"/>
      <c r="AJ250" s="1"/>
      <c r="AK250" s="1"/>
      <c r="AL250" s="1"/>
      <c r="AM250" s="2"/>
      <c r="AO250" s="4"/>
      <c r="AP250" s="4"/>
      <c r="AQ250" s="1"/>
      <c r="AR250" s="1"/>
      <c r="AS250" s="1"/>
      <c r="AT250" s="2"/>
      <c r="AV250" s="4"/>
      <c r="AW250" s="4"/>
      <c r="AX250" s="1"/>
      <c r="AY250" s="1"/>
      <c r="AZ250" s="1"/>
      <c r="BA250" s="2"/>
      <c r="BC250" s="4"/>
      <c r="BD250" s="4"/>
      <c r="BE250" s="1"/>
      <c r="BF250" s="1"/>
      <c r="BG250" s="1"/>
      <c r="BH250" s="2"/>
      <c r="BJ250" s="4"/>
      <c r="BK250" s="4"/>
      <c r="BL250" s="1"/>
      <c r="BM250" s="1"/>
      <c r="BN250" s="1"/>
      <c r="BO250" s="2"/>
      <c r="BQ250" s="4"/>
    </row>
    <row r="251" spans="18:69" x14ac:dyDescent="0.2">
      <c r="R251" s="2"/>
      <c r="T251" s="4"/>
      <c r="U251" s="4"/>
      <c r="V251" s="1"/>
      <c r="W251" s="1"/>
      <c r="X251" s="1"/>
      <c r="Y251" s="2"/>
      <c r="AA251" s="4"/>
      <c r="AB251" s="4"/>
      <c r="AC251" s="1"/>
      <c r="AD251" s="1"/>
      <c r="AE251" s="1"/>
      <c r="AF251" s="2"/>
      <c r="AH251" s="4"/>
      <c r="AI251" s="4"/>
      <c r="AJ251" s="1"/>
      <c r="AK251" s="1"/>
      <c r="AL251" s="1"/>
      <c r="AM251" s="2"/>
      <c r="AO251" s="4"/>
      <c r="AP251" s="4"/>
      <c r="AQ251" s="1"/>
      <c r="AR251" s="1"/>
      <c r="AS251" s="1"/>
      <c r="AT251" s="2"/>
      <c r="AV251" s="4"/>
      <c r="AW251" s="4"/>
      <c r="AX251" s="1"/>
      <c r="AY251" s="1"/>
      <c r="AZ251" s="1"/>
      <c r="BA251" s="2"/>
      <c r="BC251" s="4"/>
      <c r="BD251" s="4"/>
      <c r="BE251" s="1"/>
      <c r="BF251" s="1"/>
      <c r="BG251" s="1"/>
      <c r="BH251" s="2"/>
      <c r="BJ251" s="4"/>
      <c r="BK251" s="4"/>
      <c r="BL251" s="1"/>
      <c r="BM251" s="1"/>
      <c r="BN251" s="1"/>
      <c r="BO251" s="2"/>
      <c r="BQ251" s="4"/>
    </row>
    <row r="252" spans="18:69" x14ac:dyDescent="0.2">
      <c r="R252" s="2"/>
      <c r="T252" s="4"/>
      <c r="U252" s="4"/>
      <c r="V252" s="1"/>
      <c r="W252" s="1"/>
      <c r="X252" s="1"/>
      <c r="Y252" s="2"/>
      <c r="AA252" s="4"/>
      <c r="AB252" s="4"/>
      <c r="AC252" s="1"/>
      <c r="AD252" s="1"/>
      <c r="AE252" s="1"/>
      <c r="AF252" s="2"/>
      <c r="AH252" s="4"/>
      <c r="AI252" s="4"/>
      <c r="AJ252" s="1"/>
      <c r="AK252" s="1"/>
      <c r="AL252" s="1"/>
      <c r="AM252" s="2"/>
      <c r="AO252" s="4"/>
      <c r="AP252" s="4"/>
      <c r="AQ252" s="1"/>
      <c r="AR252" s="1"/>
      <c r="AS252" s="1"/>
      <c r="AT252" s="2"/>
      <c r="AV252" s="4"/>
      <c r="AW252" s="4"/>
      <c r="AX252" s="1"/>
      <c r="AY252" s="1"/>
      <c r="AZ252" s="1"/>
      <c r="BA252" s="2"/>
      <c r="BC252" s="4"/>
      <c r="BD252" s="4"/>
      <c r="BE252" s="1"/>
      <c r="BF252" s="1"/>
      <c r="BG252" s="1"/>
      <c r="BH252" s="2"/>
      <c r="BJ252" s="4"/>
      <c r="BK252" s="4"/>
      <c r="BL252" s="1"/>
      <c r="BM252" s="1"/>
      <c r="BN252" s="1"/>
      <c r="BO252" s="2"/>
      <c r="BQ252" s="4"/>
    </row>
    <row r="253" spans="18:69" x14ac:dyDescent="0.2">
      <c r="R253" s="2"/>
      <c r="T253" s="4"/>
      <c r="U253" s="4"/>
      <c r="V253" s="1"/>
      <c r="W253" s="1"/>
      <c r="X253" s="1"/>
      <c r="Y253" s="2"/>
      <c r="AA253" s="4"/>
      <c r="AB253" s="4"/>
      <c r="AC253" s="1"/>
      <c r="AD253" s="1"/>
      <c r="AE253" s="1"/>
      <c r="AF253" s="2"/>
      <c r="AH253" s="4"/>
      <c r="AI253" s="4"/>
      <c r="AJ253" s="1"/>
      <c r="AK253" s="1"/>
      <c r="AL253" s="1"/>
      <c r="AM253" s="2"/>
      <c r="AO253" s="4"/>
      <c r="AP253" s="4"/>
      <c r="AQ253" s="1"/>
      <c r="AR253" s="1"/>
      <c r="AS253" s="1"/>
      <c r="AT253" s="2"/>
      <c r="AV253" s="4"/>
      <c r="AW253" s="4"/>
      <c r="AX253" s="1"/>
      <c r="AY253" s="1"/>
      <c r="AZ253" s="1"/>
      <c r="BA253" s="2"/>
      <c r="BC253" s="4"/>
      <c r="BD253" s="4"/>
      <c r="BE253" s="1"/>
      <c r="BF253" s="1"/>
      <c r="BG253" s="1"/>
      <c r="BH253" s="2"/>
      <c r="BJ253" s="4"/>
      <c r="BK253" s="4"/>
      <c r="BL253" s="1"/>
      <c r="BM253" s="1"/>
      <c r="BN253" s="1"/>
      <c r="BO253" s="2"/>
      <c r="BQ253" s="4"/>
    </row>
    <row r="254" spans="18:69" x14ac:dyDescent="0.2">
      <c r="R254" s="2"/>
      <c r="T254" s="4"/>
      <c r="U254" s="4"/>
      <c r="V254" s="1"/>
      <c r="W254" s="1"/>
      <c r="X254" s="1"/>
      <c r="Y254" s="2"/>
      <c r="AA254" s="4"/>
      <c r="AB254" s="4"/>
      <c r="AC254" s="1"/>
      <c r="AD254" s="1"/>
      <c r="AE254" s="1"/>
      <c r="AF254" s="2"/>
      <c r="AH254" s="4"/>
      <c r="AI254" s="4"/>
      <c r="AJ254" s="1"/>
      <c r="AK254" s="1"/>
      <c r="AL254" s="1"/>
      <c r="AM254" s="2"/>
      <c r="AO254" s="4"/>
      <c r="AP254" s="4"/>
      <c r="AQ254" s="1"/>
      <c r="AR254" s="1"/>
      <c r="AS254" s="1"/>
      <c r="AT254" s="2"/>
      <c r="AV254" s="4"/>
      <c r="AW254" s="4"/>
      <c r="AX254" s="1"/>
      <c r="AY254" s="1"/>
      <c r="AZ254" s="1"/>
      <c r="BA254" s="2"/>
      <c r="BC254" s="4"/>
      <c r="BD254" s="4"/>
      <c r="BE254" s="1"/>
      <c r="BF254" s="1"/>
      <c r="BG254" s="1"/>
      <c r="BH254" s="2"/>
      <c r="BJ254" s="4"/>
      <c r="BK254" s="4"/>
      <c r="BL254" s="1"/>
      <c r="BM254" s="1"/>
      <c r="BN254" s="1"/>
      <c r="BO254" s="2"/>
      <c r="BQ254" s="4"/>
    </row>
    <row r="255" spans="18:69" x14ac:dyDescent="0.2">
      <c r="R255" s="2"/>
      <c r="T255" s="4"/>
      <c r="U255" s="4"/>
      <c r="V255" s="1"/>
      <c r="W255" s="1"/>
      <c r="X255" s="1"/>
      <c r="Y255" s="2"/>
      <c r="AA255" s="4"/>
      <c r="AB255" s="4"/>
      <c r="AC255" s="1"/>
      <c r="AD255" s="1"/>
      <c r="AE255" s="1"/>
      <c r="AF255" s="2"/>
      <c r="AH255" s="4"/>
      <c r="AI255" s="4"/>
      <c r="AJ255" s="1"/>
      <c r="AK255" s="1"/>
      <c r="AL255" s="1"/>
      <c r="AM255" s="2"/>
      <c r="AO255" s="4"/>
      <c r="AP255" s="4"/>
      <c r="AQ255" s="1"/>
      <c r="AR255" s="1"/>
      <c r="AS255" s="1"/>
      <c r="AT255" s="2"/>
      <c r="AV255" s="4"/>
      <c r="AW255" s="4"/>
      <c r="AX255" s="1"/>
      <c r="AY255" s="1"/>
      <c r="AZ255" s="1"/>
      <c r="BA255" s="2"/>
      <c r="BC255" s="4"/>
      <c r="BD255" s="4"/>
      <c r="BE255" s="1"/>
      <c r="BF255" s="1"/>
      <c r="BG255" s="1"/>
      <c r="BH255" s="2"/>
      <c r="BJ255" s="4"/>
      <c r="BK255" s="4"/>
      <c r="BL255" s="1"/>
      <c r="BM255" s="1"/>
      <c r="BN255" s="1"/>
      <c r="BO255" s="2"/>
      <c r="BQ255" s="4"/>
    </row>
    <row r="256" spans="18:69" x14ac:dyDescent="0.2">
      <c r="R256" s="2"/>
      <c r="T256" s="4"/>
      <c r="U256" s="4"/>
      <c r="V256" s="1"/>
      <c r="W256" s="1"/>
      <c r="X256" s="1"/>
      <c r="Y256" s="2"/>
      <c r="AA256" s="4"/>
      <c r="AB256" s="4"/>
      <c r="AC256" s="1"/>
      <c r="AD256" s="1"/>
      <c r="AE256" s="1"/>
      <c r="AF256" s="2"/>
      <c r="AH256" s="4"/>
      <c r="AI256" s="4"/>
      <c r="AJ256" s="1"/>
      <c r="AK256" s="1"/>
      <c r="AL256" s="1"/>
      <c r="AM256" s="2"/>
      <c r="AO256" s="4"/>
      <c r="AP256" s="4"/>
      <c r="AQ256" s="1"/>
      <c r="AR256" s="1"/>
      <c r="AS256" s="1"/>
      <c r="AT256" s="2"/>
      <c r="AV256" s="4"/>
      <c r="AW256" s="4"/>
      <c r="AX256" s="1"/>
      <c r="AY256" s="1"/>
      <c r="AZ256" s="1"/>
      <c r="BA256" s="2"/>
      <c r="BC256" s="4"/>
      <c r="BD256" s="4"/>
      <c r="BE256" s="1"/>
      <c r="BF256" s="1"/>
      <c r="BG256" s="1"/>
      <c r="BH256" s="2"/>
      <c r="BJ256" s="4"/>
      <c r="BK256" s="4"/>
      <c r="BL256" s="1"/>
      <c r="BM256" s="1"/>
      <c r="BN256" s="1"/>
      <c r="BO256" s="2"/>
      <c r="BQ256" s="4"/>
    </row>
    <row r="257" spans="18:69" x14ac:dyDescent="0.2">
      <c r="R257" s="2"/>
      <c r="T257" s="4"/>
      <c r="U257" s="4"/>
      <c r="V257" s="1"/>
      <c r="W257" s="1"/>
      <c r="X257" s="1"/>
      <c r="Y257" s="2"/>
      <c r="AA257" s="4"/>
      <c r="AB257" s="4"/>
      <c r="AC257" s="1"/>
      <c r="AD257" s="1"/>
      <c r="AE257" s="1"/>
      <c r="AF257" s="2"/>
      <c r="AH257" s="4"/>
      <c r="AI257" s="4"/>
      <c r="AJ257" s="1"/>
      <c r="AK257" s="1"/>
      <c r="AL257" s="1"/>
      <c r="AM257" s="2"/>
      <c r="AO257" s="4"/>
      <c r="AP257" s="4"/>
      <c r="AQ257" s="1"/>
      <c r="AR257" s="1"/>
      <c r="AS257" s="1"/>
      <c r="AT257" s="2"/>
      <c r="AV257" s="4"/>
      <c r="AW257" s="4"/>
      <c r="AX257" s="1"/>
      <c r="AY257" s="1"/>
      <c r="AZ257" s="1"/>
      <c r="BA257" s="2"/>
      <c r="BC257" s="4"/>
      <c r="BD257" s="4"/>
      <c r="BE257" s="1"/>
      <c r="BF257" s="1"/>
      <c r="BG257" s="1"/>
      <c r="BH257" s="2"/>
      <c r="BJ257" s="4"/>
      <c r="BK257" s="4"/>
      <c r="BL257" s="1"/>
      <c r="BM257" s="1"/>
      <c r="BN257" s="1"/>
      <c r="BO257" s="2"/>
      <c r="BQ257" s="4"/>
    </row>
    <row r="258" spans="18:69" x14ac:dyDescent="0.2">
      <c r="R258" s="2"/>
      <c r="T258" s="4"/>
      <c r="U258" s="4"/>
      <c r="V258" s="1"/>
      <c r="W258" s="1"/>
      <c r="X258" s="1"/>
      <c r="Y258" s="2"/>
      <c r="AA258" s="4"/>
      <c r="AB258" s="4"/>
      <c r="AC258" s="1"/>
      <c r="AD258" s="1"/>
      <c r="AE258" s="1"/>
      <c r="AF258" s="2"/>
      <c r="AH258" s="4"/>
      <c r="AI258" s="4"/>
      <c r="AJ258" s="1"/>
      <c r="AK258" s="1"/>
      <c r="AL258" s="1"/>
      <c r="AM258" s="2"/>
      <c r="AO258" s="4"/>
      <c r="AP258" s="4"/>
      <c r="AQ258" s="1"/>
      <c r="AR258" s="1"/>
      <c r="AS258" s="1"/>
      <c r="AT258" s="2"/>
      <c r="AV258" s="4"/>
      <c r="AW258" s="4"/>
      <c r="AX258" s="1"/>
      <c r="AY258" s="1"/>
      <c r="AZ258" s="1"/>
      <c r="BA258" s="2"/>
      <c r="BC258" s="4"/>
      <c r="BD258" s="4"/>
      <c r="BE258" s="1"/>
      <c r="BF258" s="1"/>
      <c r="BG258" s="1"/>
      <c r="BH258" s="2"/>
      <c r="BJ258" s="4"/>
      <c r="BK258" s="4"/>
      <c r="BL258" s="1"/>
      <c r="BM258" s="1"/>
      <c r="BN258" s="1"/>
      <c r="BO258" s="2"/>
      <c r="BQ258" s="4"/>
    </row>
    <row r="259" spans="18:69" x14ac:dyDescent="0.2">
      <c r="R259" s="2"/>
      <c r="T259" s="4"/>
      <c r="U259" s="4"/>
      <c r="V259" s="1"/>
      <c r="W259" s="1"/>
      <c r="X259" s="1"/>
      <c r="Y259" s="2"/>
      <c r="AA259" s="4"/>
      <c r="AB259" s="4"/>
      <c r="AC259" s="1"/>
      <c r="AD259" s="1"/>
      <c r="AE259" s="1"/>
      <c r="AF259" s="2"/>
      <c r="AH259" s="4"/>
      <c r="AI259" s="4"/>
      <c r="AJ259" s="1"/>
      <c r="AK259" s="1"/>
      <c r="AL259" s="1"/>
      <c r="AM259" s="2"/>
      <c r="AO259" s="4"/>
      <c r="AP259" s="4"/>
      <c r="AQ259" s="1"/>
      <c r="AR259" s="1"/>
      <c r="AS259" s="1"/>
      <c r="AT259" s="2"/>
      <c r="AV259" s="4"/>
      <c r="AW259" s="4"/>
      <c r="AX259" s="1"/>
      <c r="AY259" s="1"/>
      <c r="AZ259" s="1"/>
      <c r="BA259" s="2"/>
      <c r="BC259" s="4"/>
      <c r="BD259" s="4"/>
      <c r="BE259" s="1"/>
      <c r="BF259" s="1"/>
      <c r="BG259" s="1"/>
      <c r="BH259" s="2"/>
      <c r="BJ259" s="4"/>
      <c r="BK259" s="4"/>
      <c r="BL259" s="1"/>
      <c r="BM259" s="1"/>
      <c r="BN259" s="1"/>
      <c r="BO259" s="2"/>
      <c r="BQ259" s="4"/>
    </row>
    <row r="260" spans="18:69" x14ac:dyDescent="0.2">
      <c r="R260" s="2"/>
      <c r="T260" s="4"/>
      <c r="U260" s="4"/>
      <c r="V260" s="1"/>
      <c r="W260" s="1"/>
      <c r="X260" s="1"/>
      <c r="Y260" s="2"/>
      <c r="AA260" s="4"/>
      <c r="AB260" s="4"/>
      <c r="AC260" s="1"/>
      <c r="AD260" s="1"/>
      <c r="AE260" s="1"/>
      <c r="AF260" s="2"/>
      <c r="AH260" s="4"/>
      <c r="AI260" s="4"/>
      <c r="AJ260" s="1"/>
      <c r="AK260" s="1"/>
      <c r="AL260" s="1"/>
      <c r="AM260" s="2"/>
      <c r="AO260" s="4"/>
      <c r="AP260" s="4"/>
      <c r="AQ260" s="1"/>
      <c r="AR260" s="1"/>
      <c r="AS260" s="1"/>
      <c r="AT260" s="2"/>
      <c r="AV260" s="4"/>
      <c r="AW260" s="4"/>
      <c r="AX260" s="1"/>
      <c r="AY260" s="1"/>
      <c r="AZ260" s="1"/>
      <c r="BA260" s="2"/>
      <c r="BC260" s="4"/>
      <c r="BD260" s="4"/>
      <c r="BE260" s="1"/>
      <c r="BF260" s="1"/>
      <c r="BG260" s="1"/>
      <c r="BH260" s="2"/>
      <c r="BJ260" s="4"/>
      <c r="BK260" s="4"/>
      <c r="BL260" s="1"/>
      <c r="BM260" s="1"/>
      <c r="BN260" s="1"/>
      <c r="BO260" s="2"/>
      <c r="BQ260" s="4"/>
    </row>
    <row r="261" spans="18:69" x14ac:dyDescent="0.2">
      <c r="R261" s="2"/>
      <c r="T261" s="4"/>
      <c r="U261" s="4"/>
      <c r="V261" s="1"/>
      <c r="W261" s="1"/>
      <c r="X261" s="1"/>
      <c r="Y261" s="2"/>
      <c r="AA261" s="4"/>
      <c r="AB261" s="4"/>
      <c r="AC261" s="1"/>
      <c r="AD261" s="1"/>
      <c r="AE261" s="1"/>
      <c r="AF261" s="2"/>
      <c r="AH261" s="4"/>
      <c r="AI261" s="4"/>
      <c r="AJ261" s="1"/>
      <c r="AK261" s="1"/>
      <c r="AL261" s="1"/>
      <c r="AM261" s="2"/>
      <c r="AO261" s="4"/>
      <c r="AP261" s="4"/>
      <c r="AQ261" s="1"/>
      <c r="AR261" s="1"/>
      <c r="AS261" s="1"/>
      <c r="AT261" s="2"/>
      <c r="AV261" s="4"/>
      <c r="AW261" s="4"/>
      <c r="AX261" s="1"/>
      <c r="AY261" s="1"/>
      <c r="AZ261" s="1"/>
      <c r="BA261" s="2"/>
      <c r="BC261" s="4"/>
      <c r="BD261" s="4"/>
      <c r="BE261" s="1"/>
      <c r="BF261" s="1"/>
      <c r="BG261" s="1"/>
      <c r="BH261" s="2"/>
      <c r="BJ261" s="4"/>
      <c r="BK261" s="4"/>
      <c r="BL261" s="1"/>
      <c r="BM261" s="1"/>
      <c r="BN261" s="1"/>
      <c r="BO261" s="2"/>
      <c r="BQ261" s="4"/>
    </row>
    <row r="262" spans="18:69" x14ac:dyDescent="0.2">
      <c r="R262" s="2"/>
      <c r="T262" s="4"/>
      <c r="U262" s="4"/>
      <c r="V262" s="1"/>
      <c r="W262" s="1"/>
      <c r="X262" s="1"/>
      <c r="Y262" s="2"/>
      <c r="AA262" s="4"/>
      <c r="AB262" s="4"/>
      <c r="AC262" s="1"/>
      <c r="AD262" s="1"/>
      <c r="AE262" s="1"/>
      <c r="AF262" s="2"/>
      <c r="AH262" s="4"/>
      <c r="AI262" s="4"/>
      <c r="AJ262" s="1"/>
      <c r="AK262" s="1"/>
      <c r="AL262" s="1"/>
      <c r="AM262" s="2"/>
      <c r="AO262" s="4"/>
      <c r="AP262" s="4"/>
      <c r="AQ262" s="1"/>
      <c r="AR262" s="1"/>
      <c r="AS262" s="1"/>
      <c r="AT262" s="2"/>
      <c r="AV262" s="4"/>
      <c r="AW262" s="4"/>
      <c r="AX262" s="1"/>
      <c r="AY262" s="1"/>
      <c r="AZ262" s="1"/>
      <c r="BA262" s="2"/>
      <c r="BC262" s="4"/>
      <c r="BD262" s="4"/>
      <c r="BE262" s="1"/>
      <c r="BF262" s="1"/>
      <c r="BG262" s="1"/>
      <c r="BH262" s="2"/>
      <c r="BJ262" s="4"/>
      <c r="BK262" s="4"/>
      <c r="BL262" s="1"/>
      <c r="BM262" s="1"/>
      <c r="BN262" s="1"/>
      <c r="BO262" s="2"/>
      <c r="BQ262" s="4"/>
    </row>
    <row r="263" spans="18:69" x14ac:dyDescent="0.2">
      <c r="R263" s="2"/>
      <c r="T263" s="4"/>
      <c r="U263" s="4"/>
      <c r="V263" s="1"/>
      <c r="W263" s="1"/>
      <c r="X263" s="1"/>
      <c r="Y263" s="2"/>
      <c r="AA263" s="4"/>
      <c r="AB263" s="4"/>
      <c r="AC263" s="1"/>
      <c r="AD263" s="1"/>
      <c r="AE263" s="1"/>
      <c r="AF263" s="2"/>
      <c r="AH263" s="4"/>
      <c r="AI263" s="4"/>
      <c r="AJ263" s="1"/>
      <c r="AK263" s="1"/>
      <c r="AL263" s="1"/>
      <c r="AM263" s="2"/>
      <c r="AO263" s="4"/>
      <c r="AP263" s="4"/>
      <c r="AQ263" s="1"/>
      <c r="AR263" s="1"/>
      <c r="AS263" s="1"/>
      <c r="AT263" s="2"/>
      <c r="AV263" s="4"/>
      <c r="AW263" s="4"/>
      <c r="AX263" s="1"/>
      <c r="AY263" s="1"/>
      <c r="AZ263" s="1"/>
      <c r="BA263" s="2"/>
      <c r="BC263" s="4"/>
      <c r="BD263" s="4"/>
      <c r="BE263" s="1"/>
      <c r="BF263" s="1"/>
      <c r="BG263" s="1"/>
      <c r="BH263" s="2"/>
      <c r="BJ263" s="4"/>
      <c r="BK263" s="4"/>
      <c r="BL263" s="1"/>
      <c r="BM263" s="1"/>
      <c r="BN263" s="1"/>
      <c r="BO263" s="2"/>
      <c r="BQ263" s="4"/>
    </row>
    <row r="264" spans="18:69" x14ac:dyDescent="0.2">
      <c r="R264" s="2"/>
      <c r="T264" s="4"/>
      <c r="U264" s="4"/>
      <c r="V264" s="1"/>
      <c r="W264" s="1"/>
      <c r="X264" s="1"/>
      <c r="Y264" s="2"/>
      <c r="AA264" s="4"/>
      <c r="AB264" s="4"/>
      <c r="AC264" s="1"/>
      <c r="AD264" s="1"/>
      <c r="AE264" s="1"/>
      <c r="AF264" s="2"/>
      <c r="AH264" s="4"/>
      <c r="AI264" s="4"/>
      <c r="AJ264" s="1"/>
      <c r="AK264" s="1"/>
      <c r="AL264" s="1"/>
      <c r="AM264" s="2"/>
      <c r="AO264" s="4"/>
      <c r="AP264" s="4"/>
      <c r="AQ264" s="1"/>
      <c r="AR264" s="1"/>
      <c r="AS264" s="1"/>
      <c r="AT264" s="2"/>
      <c r="AV264" s="4"/>
      <c r="AW264" s="4"/>
      <c r="AX264" s="1"/>
      <c r="AY264" s="1"/>
      <c r="AZ264" s="1"/>
      <c r="BA264" s="2"/>
      <c r="BC264" s="4"/>
      <c r="BD264" s="4"/>
      <c r="BE264" s="1"/>
      <c r="BF264" s="1"/>
      <c r="BG264" s="1"/>
      <c r="BH264" s="2"/>
      <c r="BJ264" s="4"/>
      <c r="BK264" s="4"/>
      <c r="BL264" s="1"/>
      <c r="BM264" s="1"/>
      <c r="BN264" s="1"/>
      <c r="BO264" s="2"/>
      <c r="BQ264" s="4"/>
    </row>
    <row r="265" spans="18:69" x14ac:dyDescent="0.2">
      <c r="R265" s="2"/>
      <c r="T265" s="4"/>
      <c r="U265" s="4"/>
      <c r="V265" s="1"/>
      <c r="W265" s="1"/>
      <c r="X265" s="1"/>
      <c r="Y265" s="2"/>
      <c r="AA265" s="4"/>
      <c r="AB265" s="4"/>
      <c r="AC265" s="1"/>
      <c r="AD265" s="1"/>
      <c r="AE265" s="1"/>
      <c r="AF265" s="2"/>
      <c r="AH265" s="4"/>
      <c r="AI265" s="4"/>
      <c r="AJ265" s="1"/>
      <c r="AK265" s="1"/>
      <c r="AL265" s="1"/>
      <c r="AM265" s="2"/>
      <c r="AO265" s="4"/>
      <c r="AP265" s="4"/>
      <c r="AQ265" s="1"/>
      <c r="AR265" s="1"/>
      <c r="AS265" s="1"/>
      <c r="AT265" s="2"/>
      <c r="AV265" s="4"/>
      <c r="AW265" s="4"/>
      <c r="AX265" s="1"/>
      <c r="AY265" s="1"/>
      <c r="AZ265" s="1"/>
      <c r="BA265" s="2"/>
      <c r="BC265" s="4"/>
      <c r="BD265" s="4"/>
      <c r="BE265" s="1"/>
      <c r="BF265" s="1"/>
      <c r="BG265" s="1"/>
      <c r="BH265" s="2"/>
      <c r="BJ265" s="4"/>
      <c r="BK265" s="4"/>
      <c r="BL265" s="1"/>
      <c r="BM265" s="1"/>
      <c r="BN265" s="1"/>
      <c r="BO265" s="2"/>
      <c r="BQ265" s="4"/>
    </row>
    <row r="266" spans="18:69" x14ac:dyDescent="0.2">
      <c r="R266" s="2"/>
      <c r="T266" s="4"/>
      <c r="U266" s="4"/>
      <c r="V266" s="1"/>
      <c r="W266" s="1"/>
      <c r="X266" s="1"/>
      <c r="Y266" s="2"/>
      <c r="AA266" s="4"/>
      <c r="AB266" s="4"/>
      <c r="AC266" s="1"/>
      <c r="AD266" s="1"/>
      <c r="AE266" s="1"/>
      <c r="AF266" s="2"/>
      <c r="AH266" s="4"/>
      <c r="AI266" s="4"/>
      <c r="AJ266" s="1"/>
      <c r="AK266" s="1"/>
      <c r="AL266" s="1"/>
      <c r="AM266" s="2"/>
      <c r="AO266" s="4"/>
      <c r="AP266" s="4"/>
      <c r="AQ266" s="1"/>
      <c r="AR266" s="1"/>
      <c r="AS266" s="1"/>
      <c r="AT266" s="2"/>
      <c r="AV266" s="4"/>
      <c r="AW266" s="4"/>
      <c r="AX266" s="1"/>
      <c r="AY266" s="1"/>
      <c r="AZ266" s="1"/>
      <c r="BA266" s="2"/>
      <c r="BC266" s="4"/>
      <c r="BD266" s="4"/>
      <c r="BE266" s="1"/>
      <c r="BF266" s="1"/>
      <c r="BG266" s="1"/>
      <c r="BH266" s="2"/>
      <c r="BJ266" s="4"/>
      <c r="BK266" s="4"/>
      <c r="BL266" s="1"/>
      <c r="BM266" s="1"/>
      <c r="BN266" s="1"/>
      <c r="BO266" s="2"/>
      <c r="BQ266" s="4"/>
    </row>
    <row r="267" spans="18:69" x14ac:dyDescent="0.2">
      <c r="R267" s="2"/>
      <c r="T267" s="4"/>
      <c r="U267" s="4"/>
      <c r="V267" s="1"/>
      <c r="W267" s="1"/>
      <c r="X267" s="1"/>
      <c r="Y267" s="2"/>
      <c r="AA267" s="4"/>
      <c r="AB267" s="4"/>
      <c r="AC267" s="1"/>
      <c r="AD267" s="1"/>
      <c r="AE267" s="1"/>
      <c r="AF267" s="2"/>
      <c r="AH267" s="4"/>
      <c r="AI267" s="4"/>
      <c r="AJ267" s="1"/>
      <c r="AK267" s="1"/>
      <c r="AL267" s="1"/>
      <c r="AM267" s="2"/>
      <c r="AO267" s="4"/>
      <c r="AP267" s="4"/>
      <c r="AQ267" s="1"/>
      <c r="AR267" s="1"/>
      <c r="AS267" s="1"/>
      <c r="AT267" s="2"/>
      <c r="AV267" s="4"/>
      <c r="AW267" s="4"/>
      <c r="AX267" s="1"/>
      <c r="AY267" s="1"/>
      <c r="AZ267" s="1"/>
      <c r="BA267" s="2"/>
      <c r="BC267" s="4"/>
      <c r="BD267" s="4"/>
      <c r="BE267" s="1"/>
      <c r="BF267" s="1"/>
      <c r="BG267" s="1"/>
      <c r="BH267" s="2"/>
      <c r="BJ267" s="4"/>
      <c r="BK267" s="4"/>
      <c r="BL267" s="1"/>
      <c r="BM267" s="1"/>
      <c r="BN267" s="1"/>
      <c r="BO267" s="2"/>
      <c r="BQ267" s="4"/>
    </row>
    <row r="268" spans="18:69" x14ac:dyDescent="0.2">
      <c r="R268" s="2"/>
      <c r="T268" s="4"/>
      <c r="U268" s="4"/>
      <c r="V268" s="1"/>
      <c r="W268" s="1"/>
      <c r="X268" s="1"/>
      <c r="Y268" s="2"/>
      <c r="AA268" s="4"/>
      <c r="AB268" s="4"/>
      <c r="AC268" s="1"/>
      <c r="AD268" s="1"/>
      <c r="AE268" s="1"/>
      <c r="AF268" s="2"/>
      <c r="AH268" s="4"/>
      <c r="AI268" s="4"/>
      <c r="AJ268" s="1"/>
      <c r="AK268" s="1"/>
      <c r="AL268" s="1"/>
      <c r="AM268" s="2"/>
      <c r="AO268" s="4"/>
      <c r="AP268" s="4"/>
      <c r="AQ268" s="1"/>
      <c r="AR268" s="1"/>
      <c r="AS268" s="1"/>
      <c r="AT268" s="2"/>
      <c r="AV268" s="4"/>
      <c r="AW268" s="4"/>
      <c r="AX268" s="1"/>
      <c r="AY268" s="1"/>
      <c r="AZ268" s="1"/>
      <c r="BA268" s="2"/>
      <c r="BC268" s="4"/>
      <c r="BD268" s="4"/>
      <c r="BE268" s="1"/>
      <c r="BF268" s="1"/>
      <c r="BG268" s="1"/>
      <c r="BH268" s="2"/>
      <c r="BJ268" s="4"/>
      <c r="BK268" s="4"/>
      <c r="BL268" s="1"/>
      <c r="BM268" s="1"/>
      <c r="BN268" s="1"/>
      <c r="BO268" s="2"/>
      <c r="BQ268" s="4"/>
    </row>
    <row r="269" spans="18:69" x14ac:dyDescent="0.2">
      <c r="R269" s="2"/>
      <c r="T269" s="4"/>
      <c r="U269" s="4"/>
      <c r="V269" s="1"/>
      <c r="W269" s="1"/>
      <c r="X269" s="1"/>
      <c r="Y269" s="2"/>
      <c r="AA269" s="4"/>
      <c r="AB269" s="4"/>
      <c r="AC269" s="1"/>
      <c r="AD269" s="1"/>
      <c r="AE269" s="1"/>
      <c r="AF269" s="2"/>
      <c r="AH269" s="4"/>
      <c r="AI269" s="4"/>
      <c r="AJ269" s="1"/>
      <c r="AK269" s="1"/>
      <c r="AL269" s="1"/>
      <c r="AM269" s="2"/>
      <c r="AO269" s="4"/>
      <c r="AP269" s="4"/>
      <c r="AQ269" s="1"/>
      <c r="AR269" s="1"/>
      <c r="AS269" s="1"/>
      <c r="AT269" s="2"/>
      <c r="AV269" s="4"/>
      <c r="AW269" s="4"/>
      <c r="AX269" s="1"/>
      <c r="AY269" s="1"/>
      <c r="AZ269" s="1"/>
      <c r="BA269" s="2"/>
      <c r="BC269" s="4"/>
      <c r="BD269" s="4"/>
      <c r="BE269" s="1"/>
      <c r="BF269" s="1"/>
      <c r="BG269" s="1"/>
      <c r="BH269" s="2"/>
      <c r="BJ269" s="4"/>
      <c r="BK269" s="4"/>
      <c r="BL269" s="1"/>
      <c r="BM269" s="1"/>
      <c r="BN269" s="1"/>
      <c r="BO269" s="2"/>
      <c r="BQ269" s="4"/>
    </row>
    <row r="270" spans="18:69" x14ac:dyDescent="0.2">
      <c r="R270" s="2"/>
      <c r="T270" s="4"/>
      <c r="U270" s="4"/>
      <c r="V270" s="1"/>
      <c r="W270" s="1"/>
      <c r="X270" s="1"/>
      <c r="Y270" s="2"/>
      <c r="AA270" s="4"/>
      <c r="AB270" s="4"/>
      <c r="AC270" s="1"/>
      <c r="AD270" s="1"/>
      <c r="AE270" s="1"/>
      <c r="AF270" s="2"/>
      <c r="AH270" s="4"/>
      <c r="AI270" s="4"/>
      <c r="AJ270" s="1"/>
      <c r="AK270" s="1"/>
      <c r="AL270" s="1"/>
      <c r="AM270" s="2"/>
      <c r="AO270" s="4"/>
      <c r="AP270" s="4"/>
      <c r="AQ270" s="1"/>
      <c r="AR270" s="1"/>
      <c r="AS270" s="1"/>
      <c r="AT270" s="2"/>
      <c r="AV270" s="4"/>
      <c r="AW270" s="4"/>
      <c r="AX270" s="1"/>
      <c r="AY270" s="1"/>
      <c r="AZ270" s="1"/>
      <c r="BA270" s="2"/>
      <c r="BC270" s="4"/>
      <c r="BD270" s="4"/>
      <c r="BE270" s="1"/>
      <c r="BF270" s="1"/>
      <c r="BG270" s="1"/>
      <c r="BH270" s="2"/>
      <c r="BJ270" s="4"/>
      <c r="BK270" s="4"/>
      <c r="BL270" s="1"/>
      <c r="BM270" s="1"/>
      <c r="BN270" s="1"/>
      <c r="BO270" s="2"/>
      <c r="BQ270" s="4"/>
    </row>
    <row r="271" spans="18:69" x14ac:dyDescent="0.2">
      <c r="R271" s="2"/>
      <c r="T271" s="4"/>
      <c r="U271" s="4"/>
      <c r="V271" s="1"/>
      <c r="W271" s="1"/>
      <c r="X271" s="1"/>
      <c r="Y271" s="2"/>
      <c r="AA271" s="4"/>
      <c r="AB271" s="4"/>
      <c r="AC271" s="1"/>
      <c r="AD271" s="1"/>
      <c r="AE271" s="1"/>
      <c r="AF271" s="2"/>
      <c r="AH271" s="4"/>
      <c r="AI271" s="4"/>
      <c r="AJ271" s="1"/>
      <c r="AK271" s="1"/>
      <c r="AL271" s="1"/>
      <c r="AM271" s="2"/>
      <c r="AO271" s="4"/>
      <c r="AP271" s="4"/>
      <c r="AQ271" s="1"/>
      <c r="AR271" s="1"/>
      <c r="AS271" s="1"/>
      <c r="AT271" s="2"/>
      <c r="AV271" s="4"/>
      <c r="AW271" s="4"/>
      <c r="AX271" s="1"/>
      <c r="AY271" s="1"/>
      <c r="AZ271" s="1"/>
      <c r="BA271" s="2"/>
      <c r="BC271" s="4"/>
      <c r="BD271" s="4"/>
      <c r="BE271" s="1"/>
      <c r="BF271" s="1"/>
      <c r="BG271" s="1"/>
      <c r="BH271" s="2"/>
      <c r="BJ271" s="4"/>
      <c r="BK271" s="4"/>
      <c r="BL271" s="1"/>
      <c r="BM271" s="1"/>
      <c r="BN271" s="1"/>
      <c r="BO271" s="2"/>
      <c r="BQ271" s="4"/>
    </row>
    <row r="272" spans="18:69" x14ac:dyDescent="0.2">
      <c r="R272" s="2"/>
      <c r="T272" s="4"/>
      <c r="U272" s="4"/>
      <c r="V272" s="1"/>
      <c r="W272" s="1"/>
      <c r="X272" s="1"/>
      <c r="Y272" s="2"/>
      <c r="AA272" s="4"/>
      <c r="AB272" s="4"/>
      <c r="AC272" s="1"/>
      <c r="AD272" s="1"/>
      <c r="AE272" s="1"/>
      <c r="AF272" s="2"/>
      <c r="AH272" s="4"/>
      <c r="AI272" s="4"/>
      <c r="AJ272" s="1"/>
      <c r="AK272" s="1"/>
      <c r="AL272" s="1"/>
      <c r="AM272" s="2"/>
      <c r="AO272" s="4"/>
      <c r="AP272" s="4"/>
      <c r="AQ272" s="1"/>
      <c r="AR272" s="1"/>
      <c r="AS272" s="1"/>
      <c r="AT272" s="2"/>
      <c r="AV272" s="4"/>
      <c r="AW272" s="4"/>
      <c r="AX272" s="1"/>
      <c r="AY272" s="1"/>
      <c r="AZ272" s="1"/>
      <c r="BA272" s="2"/>
      <c r="BC272" s="4"/>
      <c r="BD272" s="4"/>
      <c r="BE272" s="1"/>
      <c r="BF272" s="1"/>
      <c r="BG272" s="1"/>
      <c r="BH272" s="2"/>
      <c r="BJ272" s="4"/>
      <c r="BK272" s="4"/>
      <c r="BL272" s="1"/>
      <c r="BM272" s="1"/>
      <c r="BN272" s="1"/>
      <c r="BO272" s="2"/>
      <c r="BQ272" s="4"/>
    </row>
    <row r="273" spans="18:69" x14ac:dyDescent="0.2">
      <c r="R273" s="2"/>
      <c r="T273" s="4"/>
      <c r="U273" s="4"/>
      <c r="V273" s="1"/>
      <c r="W273" s="1"/>
      <c r="X273" s="1"/>
      <c r="Y273" s="2"/>
      <c r="AA273" s="4"/>
      <c r="AB273" s="4"/>
      <c r="AC273" s="1"/>
      <c r="AD273" s="1"/>
      <c r="AE273" s="1"/>
      <c r="AF273" s="2"/>
      <c r="AH273" s="4"/>
      <c r="AI273" s="4"/>
      <c r="AJ273" s="1"/>
      <c r="AK273" s="1"/>
      <c r="AL273" s="1"/>
      <c r="AM273" s="2"/>
      <c r="AO273" s="4"/>
      <c r="AP273" s="4"/>
      <c r="AQ273" s="1"/>
      <c r="AR273" s="1"/>
      <c r="AS273" s="1"/>
      <c r="AT273" s="2"/>
      <c r="AV273" s="4"/>
      <c r="AW273" s="4"/>
      <c r="AX273" s="1"/>
      <c r="AY273" s="1"/>
      <c r="AZ273" s="1"/>
      <c r="BA273" s="2"/>
      <c r="BC273" s="4"/>
      <c r="BD273" s="4"/>
      <c r="BE273" s="1"/>
      <c r="BF273" s="1"/>
      <c r="BG273" s="1"/>
      <c r="BH273" s="2"/>
      <c r="BJ273" s="4"/>
      <c r="BK273" s="4"/>
      <c r="BL273" s="1"/>
      <c r="BM273" s="1"/>
      <c r="BN273" s="1"/>
      <c r="BO273" s="2"/>
      <c r="BQ273" s="4"/>
    </row>
    <row r="274" spans="18:69" x14ac:dyDescent="0.2">
      <c r="R274" s="2"/>
      <c r="T274" s="4"/>
      <c r="U274" s="4"/>
      <c r="V274" s="1"/>
      <c r="W274" s="1"/>
      <c r="X274" s="1"/>
      <c r="Y274" s="2"/>
      <c r="AA274" s="4"/>
      <c r="AB274" s="4"/>
      <c r="AC274" s="1"/>
      <c r="AD274" s="1"/>
      <c r="AE274" s="1"/>
      <c r="AF274" s="2"/>
      <c r="AH274" s="4"/>
      <c r="AI274" s="4"/>
      <c r="AJ274" s="1"/>
      <c r="AK274" s="1"/>
      <c r="AL274" s="1"/>
      <c r="AM274" s="2"/>
      <c r="AO274" s="4"/>
      <c r="AP274" s="4"/>
      <c r="AQ274" s="1"/>
      <c r="AR274" s="1"/>
      <c r="AS274" s="1"/>
      <c r="AT274" s="2"/>
      <c r="AV274" s="4"/>
      <c r="AW274" s="4"/>
      <c r="AX274" s="1"/>
      <c r="AY274" s="1"/>
      <c r="AZ274" s="1"/>
      <c r="BA274" s="2"/>
      <c r="BC274" s="4"/>
      <c r="BD274" s="4"/>
      <c r="BE274" s="1"/>
      <c r="BF274" s="1"/>
      <c r="BG274" s="1"/>
      <c r="BH274" s="2"/>
      <c r="BJ274" s="4"/>
      <c r="BK274" s="4"/>
      <c r="BL274" s="1"/>
      <c r="BM274" s="1"/>
      <c r="BN274" s="1"/>
      <c r="BO274" s="2"/>
      <c r="BQ274" s="4"/>
    </row>
    <row r="275" spans="18:69" x14ac:dyDescent="0.2">
      <c r="R275" s="2"/>
      <c r="T275" s="4"/>
      <c r="U275" s="4"/>
      <c r="V275" s="1"/>
      <c r="W275" s="1"/>
      <c r="X275" s="1"/>
      <c r="Y275" s="2"/>
      <c r="AA275" s="4"/>
      <c r="AB275" s="4"/>
      <c r="AC275" s="1"/>
      <c r="AD275" s="1"/>
      <c r="AE275" s="1"/>
      <c r="AF275" s="2"/>
      <c r="AH275" s="4"/>
      <c r="AI275" s="4"/>
      <c r="AJ275" s="1"/>
      <c r="AK275" s="1"/>
      <c r="AL275" s="1"/>
      <c r="AM275" s="2"/>
      <c r="AO275" s="4"/>
      <c r="AP275" s="4"/>
      <c r="AQ275" s="1"/>
      <c r="AR275" s="1"/>
      <c r="AS275" s="1"/>
      <c r="AT275" s="2"/>
      <c r="AV275" s="4"/>
      <c r="AW275" s="4"/>
      <c r="AX275" s="1"/>
      <c r="AY275" s="1"/>
      <c r="AZ275" s="1"/>
      <c r="BA275" s="2"/>
      <c r="BC275" s="4"/>
      <c r="BD275" s="4"/>
      <c r="BE275" s="1"/>
      <c r="BF275" s="1"/>
      <c r="BG275" s="1"/>
      <c r="BH275" s="2"/>
      <c r="BJ275" s="4"/>
      <c r="BK275" s="4"/>
      <c r="BL275" s="1"/>
      <c r="BM275" s="1"/>
      <c r="BN275" s="1"/>
      <c r="BO275" s="2"/>
      <c r="BQ275" s="4"/>
    </row>
    <row r="276" spans="18:69" x14ac:dyDescent="0.2">
      <c r="R276" s="2"/>
      <c r="T276" s="4"/>
      <c r="U276" s="4"/>
      <c r="V276" s="1"/>
      <c r="W276" s="1"/>
      <c r="X276" s="1"/>
      <c r="Y276" s="2"/>
      <c r="AA276" s="4"/>
      <c r="AB276" s="4"/>
      <c r="AC276" s="1"/>
      <c r="AD276" s="1"/>
      <c r="AE276" s="1"/>
      <c r="AF276" s="2"/>
      <c r="AH276" s="4"/>
      <c r="AI276" s="4"/>
      <c r="AJ276" s="1"/>
      <c r="AK276" s="1"/>
      <c r="AL276" s="1"/>
      <c r="AM276" s="2"/>
      <c r="AO276" s="4"/>
      <c r="AP276" s="4"/>
      <c r="AQ276" s="1"/>
      <c r="AR276" s="1"/>
      <c r="AS276" s="1"/>
      <c r="AT276" s="2"/>
      <c r="AV276" s="4"/>
      <c r="AW276" s="4"/>
      <c r="AX276" s="1"/>
      <c r="AY276" s="1"/>
      <c r="AZ276" s="1"/>
      <c r="BA276" s="2"/>
      <c r="BC276" s="4"/>
      <c r="BD276" s="4"/>
      <c r="BE276" s="1"/>
      <c r="BF276" s="1"/>
      <c r="BG276" s="1"/>
      <c r="BH276" s="2"/>
      <c r="BJ276" s="4"/>
      <c r="BK276" s="4"/>
      <c r="BL276" s="1"/>
      <c r="BM276" s="1"/>
      <c r="BN276" s="1"/>
      <c r="BO276" s="2"/>
      <c r="BQ276" s="4"/>
    </row>
    <row r="277" spans="18:69" x14ac:dyDescent="0.2">
      <c r="R277" s="2"/>
      <c r="T277" s="4"/>
      <c r="U277" s="4"/>
      <c r="V277" s="1"/>
      <c r="W277" s="1"/>
      <c r="X277" s="1"/>
      <c r="Y277" s="2"/>
      <c r="AA277" s="4"/>
      <c r="AB277" s="4"/>
      <c r="AC277" s="1"/>
      <c r="AD277" s="1"/>
      <c r="AE277" s="1"/>
      <c r="AF277" s="2"/>
      <c r="AH277" s="4"/>
      <c r="AI277" s="4"/>
      <c r="AJ277" s="1"/>
      <c r="AK277" s="1"/>
      <c r="AL277" s="1"/>
      <c r="AM277" s="2"/>
      <c r="AO277" s="4"/>
      <c r="AP277" s="4"/>
      <c r="AQ277" s="1"/>
      <c r="AR277" s="1"/>
      <c r="AS277" s="1"/>
      <c r="AT277" s="2"/>
      <c r="AV277" s="4"/>
      <c r="AW277" s="4"/>
      <c r="AX277" s="1"/>
      <c r="AY277" s="1"/>
      <c r="AZ277" s="1"/>
      <c r="BA277" s="2"/>
      <c r="BC277" s="4"/>
      <c r="BD277" s="4"/>
      <c r="BE277" s="1"/>
      <c r="BF277" s="1"/>
      <c r="BG277" s="1"/>
      <c r="BH277" s="2"/>
      <c r="BJ277" s="4"/>
      <c r="BK277" s="4"/>
      <c r="BL277" s="1"/>
      <c r="BM277" s="1"/>
      <c r="BN277" s="1"/>
      <c r="BO277" s="2"/>
      <c r="BQ277" s="4"/>
    </row>
    <row r="278" spans="18:69" x14ac:dyDescent="0.2">
      <c r="R278" s="2"/>
      <c r="T278" s="4"/>
      <c r="U278" s="4"/>
      <c r="V278" s="1"/>
      <c r="W278" s="1"/>
      <c r="X278" s="1"/>
      <c r="Y278" s="2"/>
      <c r="AA278" s="4"/>
      <c r="AB278" s="4"/>
      <c r="AC278" s="1"/>
      <c r="AD278" s="1"/>
      <c r="AE278" s="1"/>
      <c r="AF278" s="2"/>
      <c r="AH278" s="4"/>
      <c r="AI278" s="4"/>
      <c r="AJ278" s="1"/>
      <c r="AK278" s="1"/>
      <c r="AL278" s="1"/>
      <c r="AM278" s="2"/>
      <c r="AO278" s="4"/>
      <c r="AP278" s="4"/>
      <c r="AQ278" s="1"/>
      <c r="AR278" s="1"/>
      <c r="AS278" s="1"/>
      <c r="AT278" s="2"/>
      <c r="AV278" s="4"/>
      <c r="AW278" s="4"/>
      <c r="AX278" s="1"/>
      <c r="AY278" s="1"/>
      <c r="AZ278" s="1"/>
      <c r="BA278" s="2"/>
      <c r="BC278" s="4"/>
      <c r="BD278" s="4"/>
      <c r="BE278" s="1"/>
      <c r="BF278" s="1"/>
      <c r="BG278" s="1"/>
      <c r="BH278" s="2"/>
      <c r="BJ278" s="4"/>
      <c r="BK278" s="4"/>
      <c r="BL278" s="1"/>
      <c r="BM278" s="1"/>
      <c r="BN278" s="1"/>
      <c r="BO278" s="2"/>
      <c r="BQ278" s="4"/>
    </row>
    <row r="279" spans="18:69" x14ac:dyDescent="0.2">
      <c r="R279" s="2"/>
      <c r="T279" s="4"/>
      <c r="U279" s="4"/>
      <c r="V279" s="1"/>
      <c r="W279" s="1"/>
      <c r="X279" s="1"/>
      <c r="Y279" s="2"/>
      <c r="AA279" s="4"/>
      <c r="AB279" s="4"/>
      <c r="AC279" s="1"/>
      <c r="AD279" s="1"/>
      <c r="AE279" s="1"/>
      <c r="AF279" s="2"/>
      <c r="AH279" s="4"/>
      <c r="AI279" s="4"/>
      <c r="AJ279" s="1"/>
      <c r="AK279" s="1"/>
      <c r="AL279" s="1"/>
      <c r="AM279" s="2"/>
      <c r="AO279" s="4"/>
      <c r="AP279" s="4"/>
      <c r="AQ279" s="1"/>
      <c r="AR279" s="1"/>
      <c r="AS279" s="1"/>
      <c r="AT279" s="2"/>
      <c r="AV279" s="4"/>
      <c r="AW279" s="4"/>
      <c r="AX279" s="1"/>
      <c r="AY279" s="1"/>
      <c r="AZ279" s="1"/>
      <c r="BA279" s="2"/>
      <c r="BC279" s="4"/>
      <c r="BD279" s="4"/>
      <c r="BE279" s="1"/>
      <c r="BF279" s="1"/>
      <c r="BG279" s="1"/>
      <c r="BH279" s="2"/>
      <c r="BJ279" s="4"/>
      <c r="BK279" s="4"/>
      <c r="BL279" s="1"/>
      <c r="BM279" s="1"/>
      <c r="BN279" s="1"/>
      <c r="BO279" s="2"/>
      <c r="BQ279" s="4"/>
    </row>
    <row r="280" spans="18:69" x14ac:dyDescent="0.2">
      <c r="R280" s="2"/>
      <c r="T280" s="4"/>
      <c r="U280" s="4"/>
      <c r="V280" s="1"/>
      <c r="W280" s="1"/>
      <c r="X280" s="1"/>
      <c r="Y280" s="2"/>
      <c r="AA280" s="4"/>
      <c r="AB280" s="4"/>
      <c r="AC280" s="1"/>
      <c r="AD280" s="1"/>
      <c r="AE280" s="1"/>
      <c r="AF280" s="2"/>
      <c r="AH280" s="4"/>
      <c r="AI280" s="4"/>
      <c r="AJ280" s="1"/>
      <c r="AK280" s="1"/>
      <c r="AL280" s="1"/>
      <c r="AM280" s="2"/>
      <c r="AO280" s="4"/>
      <c r="AP280" s="4"/>
      <c r="AQ280" s="1"/>
      <c r="AR280" s="1"/>
      <c r="AS280" s="1"/>
      <c r="AT280" s="2"/>
      <c r="AV280" s="4"/>
      <c r="AW280" s="4"/>
      <c r="AX280" s="1"/>
      <c r="AY280" s="1"/>
      <c r="AZ280" s="1"/>
      <c r="BA280" s="2"/>
      <c r="BC280" s="4"/>
      <c r="BD280" s="4"/>
      <c r="BE280" s="1"/>
      <c r="BF280" s="1"/>
      <c r="BG280" s="1"/>
      <c r="BH280" s="2"/>
      <c r="BJ280" s="4"/>
      <c r="BK280" s="4"/>
      <c r="BL280" s="1"/>
      <c r="BM280" s="1"/>
      <c r="BN280" s="1"/>
      <c r="BO280" s="2"/>
      <c r="BQ280" s="4"/>
    </row>
    <row r="281" spans="18:69" x14ac:dyDescent="0.2">
      <c r="R281" s="2"/>
      <c r="T281" s="4"/>
      <c r="U281" s="4"/>
      <c r="V281" s="1"/>
      <c r="W281" s="1"/>
      <c r="X281" s="1"/>
      <c r="Y281" s="2"/>
      <c r="AA281" s="4"/>
      <c r="AB281" s="4"/>
      <c r="AC281" s="1"/>
      <c r="AD281" s="1"/>
      <c r="AE281" s="1"/>
      <c r="AF281" s="2"/>
      <c r="AH281" s="4"/>
      <c r="AI281" s="4"/>
      <c r="AJ281" s="1"/>
      <c r="AK281" s="1"/>
      <c r="AL281" s="1"/>
      <c r="AM281" s="2"/>
      <c r="AO281" s="4"/>
      <c r="AP281" s="4"/>
      <c r="AQ281" s="1"/>
      <c r="AR281" s="1"/>
      <c r="AS281" s="1"/>
      <c r="AT281" s="2"/>
      <c r="AV281" s="4"/>
      <c r="AW281" s="4"/>
      <c r="AX281" s="1"/>
      <c r="AY281" s="1"/>
      <c r="AZ281" s="1"/>
      <c r="BA281" s="2"/>
      <c r="BC281" s="4"/>
      <c r="BD281" s="4"/>
      <c r="BE281" s="1"/>
      <c r="BF281" s="1"/>
      <c r="BG281" s="1"/>
      <c r="BH281" s="2"/>
      <c r="BJ281" s="4"/>
      <c r="BK281" s="4"/>
      <c r="BL281" s="1"/>
      <c r="BM281" s="1"/>
      <c r="BN281" s="1"/>
      <c r="BO281" s="2"/>
      <c r="BQ281" s="4"/>
    </row>
    <row r="282" spans="18:69" x14ac:dyDescent="0.2">
      <c r="R282" s="2"/>
      <c r="T282" s="4"/>
      <c r="U282" s="4"/>
      <c r="V282" s="1"/>
      <c r="W282" s="1"/>
      <c r="X282" s="1"/>
      <c r="Y282" s="2"/>
      <c r="AA282" s="4"/>
      <c r="AB282" s="4"/>
      <c r="AC282" s="1"/>
      <c r="AD282" s="1"/>
      <c r="AE282" s="1"/>
      <c r="AF282" s="2"/>
      <c r="AH282" s="4"/>
      <c r="AI282" s="4"/>
      <c r="AJ282" s="1"/>
      <c r="AK282" s="1"/>
      <c r="AL282" s="1"/>
      <c r="AM282" s="2"/>
      <c r="AO282" s="4"/>
      <c r="AP282" s="4"/>
      <c r="AQ282" s="1"/>
      <c r="AR282" s="1"/>
      <c r="AS282" s="1"/>
      <c r="AT282" s="2"/>
      <c r="AV282" s="4"/>
      <c r="AW282" s="4"/>
      <c r="AX282" s="1"/>
      <c r="AY282" s="1"/>
      <c r="AZ282" s="1"/>
      <c r="BA282" s="2"/>
      <c r="BC282" s="4"/>
      <c r="BD282" s="4"/>
      <c r="BE282" s="1"/>
      <c r="BF282" s="1"/>
      <c r="BG282" s="1"/>
      <c r="BH282" s="2"/>
      <c r="BJ282" s="4"/>
      <c r="BK282" s="4"/>
      <c r="BL282" s="1"/>
      <c r="BM282" s="1"/>
      <c r="BN282" s="1"/>
      <c r="BO282" s="2"/>
      <c r="BQ282" s="4"/>
    </row>
    <row r="283" spans="18:69" x14ac:dyDescent="0.2">
      <c r="R283" s="2"/>
      <c r="T283" s="4"/>
      <c r="U283" s="4"/>
      <c r="V283" s="1"/>
      <c r="W283" s="1"/>
      <c r="X283" s="1"/>
      <c r="Y283" s="2"/>
      <c r="AA283" s="4"/>
      <c r="AB283" s="4"/>
      <c r="AC283" s="1"/>
      <c r="AD283" s="1"/>
      <c r="AE283" s="1"/>
      <c r="AF283" s="2"/>
      <c r="AH283" s="4"/>
      <c r="AI283" s="4"/>
      <c r="AJ283" s="1"/>
      <c r="AK283" s="1"/>
      <c r="AL283" s="1"/>
      <c r="AM283" s="2"/>
      <c r="AO283" s="4"/>
      <c r="AP283" s="4"/>
      <c r="AQ283" s="1"/>
      <c r="AR283" s="1"/>
      <c r="AS283" s="1"/>
      <c r="AT283" s="2"/>
      <c r="AV283" s="4"/>
      <c r="AW283" s="4"/>
      <c r="AX283" s="1"/>
      <c r="AY283" s="1"/>
      <c r="AZ283" s="1"/>
      <c r="BA283" s="2"/>
      <c r="BC283" s="4"/>
      <c r="BD283" s="4"/>
      <c r="BE283" s="1"/>
      <c r="BF283" s="1"/>
      <c r="BG283" s="1"/>
      <c r="BH283" s="2"/>
      <c r="BJ283" s="4"/>
      <c r="BK283" s="4"/>
      <c r="BL283" s="1"/>
      <c r="BM283" s="1"/>
      <c r="BN283" s="1"/>
      <c r="BO283" s="2"/>
      <c r="BQ283" s="4"/>
    </row>
    <row r="284" spans="18:69" x14ac:dyDescent="0.2">
      <c r="R284" s="2"/>
      <c r="T284" s="4"/>
      <c r="U284" s="4"/>
      <c r="V284" s="1"/>
      <c r="W284" s="1"/>
      <c r="X284" s="1"/>
      <c r="Y284" s="2"/>
      <c r="AA284" s="4"/>
      <c r="AB284" s="4"/>
      <c r="AC284" s="1"/>
      <c r="AD284" s="1"/>
      <c r="AE284" s="1"/>
      <c r="AF284" s="2"/>
      <c r="AH284" s="4"/>
      <c r="AI284" s="4"/>
      <c r="AJ284" s="1"/>
      <c r="AK284" s="1"/>
      <c r="AL284" s="1"/>
      <c r="AM284" s="2"/>
      <c r="AO284" s="4"/>
      <c r="AP284" s="4"/>
      <c r="AQ284" s="1"/>
      <c r="AR284" s="1"/>
      <c r="AS284" s="1"/>
      <c r="AT284" s="2"/>
      <c r="AV284" s="4"/>
      <c r="AW284" s="4"/>
      <c r="AX284" s="1"/>
      <c r="AY284" s="1"/>
      <c r="AZ284" s="1"/>
      <c r="BA284" s="2"/>
      <c r="BC284" s="4"/>
      <c r="BD284" s="4"/>
      <c r="BE284" s="1"/>
      <c r="BF284" s="1"/>
      <c r="BG284" s="1"/>
      <c r="BH284" s="2"/>
      <c r="BJ284" s="4"/>
      <c r="BK284" s="4"/>
      <c r="BL284" s="1"/>
      <c r="BM284" s="1"/>
      <c r="BN284" s="1"/>
      <c r="BO284" s="2"/>
      <c r="BQ284" s="4"/>
    </row>
    <row r="285" spans="18:69" x14ac:dyDescent="0.2">
      <c r="R285" s="2"/>
      <c r="T285" s="4"/>
      <c r="U285" s="4"/>
      <c r="V285" s="1"/>
      <c r="W285" s="1"/>
      <c r="X285" s="1"/>
      <c r="Y285" s="2"/>
      <c r="AA285" s="4"/>
      <c r="AB285" s="4"/>
      <c r="AC285" s="1"/>
      <c r="AD285" s="1"/>
      <c r="AE285" s="1"/>
      <c r="AF285" s="2"/>
      <c r="AH285" s="4"/>
      <c r="AI285" s="4"/>
      <c r="AJ285" s="1"/>
      <c r="AK285" s="1"/>
      <c r="AL285" s="1"/>
      <c r="AM285" s="2"/>
      <c r="AO285" s="4"/>
      <c r="AP285" s="4"/>
      <c r="AQ285" s="1"/>
      <c r="AR285" s="1"/>
      <c r="AS285" s="1"/>
      <c r="AT285" s="2"/>
      <c r="AV285" s="4"/>
      <c r="AW285" s="4"/>
      <c r="AX285" s="1"/>
      <c r="AY285" s="1"/>
      <c r="AZ285" s="1"/>
      <c r="BA285" s="2"/>
      <c r="BC285" s="4"/>
      <c r="BD285" s="4"/>
      <c r="BE285" s="1"/>
      <c r="BF285" s="1"/>
      <c r="BG285" s="1"/>
      <c r="BH285" s="2"/>
      <c r="BJ285" s="4"/>
      <c r="BK285" s="4"/>
      <c r="BL285" s="1"/>
      <c r="BM285" s="1"/>
      <c r="BN285" s="1"/>
      <c r="BO285" s="2"/>
      <c r="BQ285" s="4"/>
    </row>
    <row r="286" spans="18:69" x14ac:dyDescent="0.2">
      <c r="R286" s="2"/>
      <c r="T286" s="4"/>
      <c r="U286" s="4"/>
      <c r="V286" s="1"/>
      <c r="W286" s="1"/>
      <c r="X286" s="1"/>
      <c r="Y286" s="2"/>
      <c r="AA286" s="4"/>
      <c r="AB286" s="4"/>
      <c r="AC286" s="1"/>
      <c r="AD286" s="1"/>
      <c r="AE286" s="1"/>
      <c r="AF286" s="2"/>
      <c r="AH286" s="4"/>
      <c r="AI286" s="4"/>
      <c r="AJ286" s="1"/>
      <c r="AK286" s="1"/>
      <c r="AL286" s="1"/>
      <c r="AM286" s="2"/>
      <c r="AO286" s="4"/>
      <c r="AP286" s="4"/>
      <c r="AQ286" s="1"/>
      <c r="AR286" s="1"/>
      <c r="AS286" s="1"/>
      <c r="AT286" s="2"/>
      <c r="AV286" s="4"/>
      <c r="AW286" s="4"/>
      <c r="AX286" s="1"/>
      <c r="AY286" s="1"/>
      <c r="AZ286" s="1"/>
      <c r="BA286" s="2"/>
      <c r="BC286" s="4"/>
      <c r="BD286" s="4"/>
      <c r="BE286" s="1"/>
      <c r="BF286" s="1"/>
      <c r="BG286" s="1"/>
      <c r="BH286" s="2"/>
      <c r="BJ286" s="4"/>
      <c r="BK286" s="4"/>
      <c r="BL286" s="1"/>
      <c r="BM286" s="1"/>
      <c r="BN286" s="1"/>
      <c r="BO286" s="2"/>
      <c r="BQ286" s="4"/>
    </row>
    <row r="287" spans="18:69" x14ac:dyDescent="0.2">
      <c r="R287" s="2"/>
      <c r="T287" s="4"/>
      <c r="U287" s="4"/>
      <c r="V287" s="1"/>
      <c r="W287" s="1"/>
      <c r="X287" s="1"/>
      <c r="Y287" s="2"/>
      <c r="AA287" s="4"/>
      <c r="AB287" s="4"/>
      <c r="AC287" s="1"/>
      <c r="AD287" s="1"/>
      <c r="AE287" s="1"/>
      <c r="AF287" s="2"/>
      <c r="AH287" s="4"/>
      <c r="AI287" s="4"/>
      <c r="AJ287" s="1"/>
      <c r="AK287" s="1"/>
      <c r="AL287" s="1"/>
      <c r="AM287" s="2"/>
      <c r="AO287" s="4"/>
      <c r="AP287" s="4"/>
      <c r="AQ287" s="1"/>
      <c r="AR287" s="1"/>
      <c r="AS287" s="1"/>
      <c r="AT287" s="2"/>
      <c r="AV287" s="4"/>
      <c r="AW287" s="4"/>
      <c r="AX287" s="1"/>
      <c r="AY287" s="1"/>
      <c r="AZ287" s="1"/>
      <c r="BA287" s="2"/>
      <c r="BC287" s="4"/>
      <c r="BD287" s="4"/>
      <c r="BE287" s="1"/>
      <c r="BF287" s="1"/>
      <c r="BG287" s="1"/>
      <c r="BH287" s="2"/>
      <c r="BJ287" s="4"/>
      <c r="BK287" s="4"/>
      <c r="BL287" s="1"/>
      <c r="BM287" s="1"/>
      <c r="BN287" s="1"/>
      <c r="BO287" s="2"/>
      <c r="BQ287" s="4"/>
    </row>
    <row r="288" spans="18:69" x14ac:dyDescent="0.2">
      <c r="R288" s="2"/>
      <c r="T288" s="4"/>
      <c r="U288" s="4"/>
      <c r="V288" s="1"/>
      <c r="W288" s="1"/>
      <c r="X288" s="1"/>
      <c r="Y288" s="2"/>
      <c r="AA288" s="4"/>
      <c r="AB288" s="4"/>
      <c r="AC288" s="1"/>
      <c r="AD288" s="1"/>
      <c r="AE288" s="1"/>
      <c r="AF288" s="2"/>
      <c r="AH288" s="4"/>
      <c r="AI288" s="4"/>
      <c r="AJ288" s="1"/>
      <c r="AK288" s="1"/>
      <c r="AL288" s="1"/>
      <c r="AM288" s="2"/>
      <c r="AO288" s="4"/>
      <c r="AP288" s="4"/>
      <c r="AQ288" s="1"/>
      <c r="AR288" s="1"/>
      <c r="AS288" s="1"/>
      <c r="AT288" s="2"/>
      <c r="AV288" s="4"/>
      <c r="AW288" s="4"/>
      <c r="AX288" s="1"/>
      <c r="AY288" s="1"/>
      <c r="AZ288" s="1"/>
      <c r="BA288" s="2"/>
      <c r="BC288" s="4"/>
      <c r="BD288" s="4"/>
      <c r="BE288" s="1"/>
      <c r="BF288" s="1"/>
      <c r="BG288" s="1"/>
      <c r="BH288" s="2"/>
      <c r="BJ288" s="4"/>
      <c r="BK288" s="4"/>
      <c r="BL288" s="1"/>
      <c r="BM288" s="1"/>
      <c r="BN288" s="1"/>
      <c r="BO288" s="2"/>
      <c r="BQ288" s="4"/>
    </row>
    <row r="289" spans="18:69" x14ac:dyDescent="0.2">
      <c r="R289" s="2"/>
      <c r="T289" s="4"/>
      <c r="U289" s="4"/>
      <c r="V289" s="1"/>
      <c r="W289" s="1"/>
      <c r="X289" s="1"/>
      <c r="Y289" s="2"/>
      <c r="AA289" s="4"/>
      <c r="AB289" s="4"/>
      <c r="AC289" s="1"/>
      <c r="AD289" s="1"/>
      <c r="AE289" s="1"/>
      <c r="AF289" s="2"/>
      <c r="AH289" s="4"/>
      <c r="AI289" s="4"/>
      <c r="AJ289" s="1"/>
      <c r="AK289" s="1"/>
      <c r="AL289" s="1"/>
      <c r="AM289" s="2"/>
      <c r="AO289" s="4"/>
      <c r="AP289" s="4"/>
      <c r="AQ289" s="1"/>
      <c r="AR289" s="1"/>
      <c r="AS289" s="1"/>
      <c r="AT289" s="2"/>
      <c r="AV289" s="4"/>
      <c r="AW289" s="4"/>
      <c r="AX289" s="1"/>
      <c r="AY289" s="1"/>
      <c r="AZ289" s="1"/>
      <c r="BA289" s="2"/>
      <c r="BC289" s="4"/>
      <c r="BD289" s="4"/>
      <c r="BE289" s="1"/>
      <c r="BF289" s="1"/>
      <c r="BG289" s="1"/>
      <c r="BH289" s="2"/>
      <c r="BJ289" s="4"/>
      <c r="BK289" s="4"/>
      <c r="BL289" s="1"/>
      <c r="BM289" s="1"/>
      <c r="BN289" s="1"/>
      <c r="BO289" s="2"/>
      <c r="BQ289" s="4"/>
    </row>
    <row r="290" spans="18:69" x14ac:dyDescent="0.2">
      <c r="R290" s="2"/>
      <c r="T290" s="4"/>
      <c r="U290" s="4"/>
      <c r="V290" s="1"/>
      <c r="W290" s="1"/>
      <c r="X290" s="1"/>
      <c r="Y290" s="2"/>
      <c r="AA290" s="4"/>
      <c r="AB290" s="4"/>
      <c r="AC290" s="1"/>
      <c r="AD290" s="1"/>
      <c r="AE290" s="1"/>
      <c r="AF290" s="2"/>
      <c r="AH290" s="4"/>
      <c r="AI290" s="4"/>
      <c r="AJ290" s="1"/>
      <c r="AK290" s="1"/>
      <c r="AL290" s="1"/>
      <c r="AM290" s="2"/>
      <c r="AO290" s="4"/>
      <c r="AP290" s="4"/>
      <c r="AQ290" s="1"/>
      <c r="AR290" s="1"/>
      <c r="AS290" s="1"/>
      <c r="AT290" s="2"/>
      <c r="AV290" s="4"/>
      <c r="AW290" s="4"/>
      <c r="AX290" s="1"/>
      <c r="AY290" s="1"/>
      <c r="AZ290" s="1"/>
      <c r="BA290" s="2"/>
      <c r="BC290" s="4"/>
      <c r="BD290" s="4"/>
      <c r="BE290" s="1"/>
      <c r="BF290" s="1"/>
      <c r="BG290" s="1"/>
      <c r="BH290" s="2"/>
      <c r="BJ290" s="4"/>
      <c r="BK290" s="4"/>
      <c r="BL290" s="1"/>
      <c r="BM290" s="1"/>
      <c r="BN290" s="1"/>
      <c r="BO290" s="2"/>
      <c r="BQ290" s="4"/>
    </row>
    <row r="291" spans="18:69" x14ac:dyDescent="0.2">
      <c r="R291" s="2"/>
      <c r="T291" s="4"/>
      <c r="U291" s="4"/>
      <c r="V291" s="1"/>
      <c r="W291" s="1"/>
      <c r="X291" s="1"/>
      <c r="Y291" s="2"/>
      <c r="AA291" s="4"/>
      <c r="AB291" s="4"/>
      <c r="AC291" s="1"/>
      <c r="AD291" s="1"/>
      <c r="AE291" s="1"/>
      <c r="AF291" s="2"/>
      <c r="AH291" s="4"/>
      <c r="AI291" s="4"/>
      <c r="AJ291" s="1"/>
      <c r="AK291" s="1"/>
      <c r="AL291" s="1"/>
      <c r="AM291" s="2"/>
      <c r="AO291" s="4"/>
      <c r="AP291" s="4"/>
      <c r="AQ291" s="1"/>
      <c r="AR291" s="1"/>
      <c r="AS291" s="1"/>
      <c r="AT291" s="2"/>
      <c r="AV291" s="4"/>
      <c r="AW291" s="4"/>
      <c r="AX291" s="1"/>
      <c r="AY291" s="1"/>
      <c r="AZ291" s="1"/>
      <c r="BA291" s="2"/>
      <c r="BC291" s="4"/>
      <c r="BD291" s="4"/>
      <c r="BE291" s="1"/>
      <c r="BF291" s="1"/>
      <c r="BG291" s="1"/>
      <c r="BH291" s="2"/>
      <c r="BJ291" s="4"/>
      <c r="BK291" s="4"/>
      <c r="BL291" s="1"/>
      <c r="BM291" s="1"/>
      <c r="BN291" s="1"/>
      <c r="BO291" s="2"/>
      <c r="BQ291" s="4"/>
    </row>
    <row r="292" spans="18:69" x14ac:dyDescent="0.2">
      <c r="R292" s="2"/>
      <c r="T292" s="4"/>
      <c r="U292" s="4"/>
      <c r="V292" s="1"/>
      <c r="W292" s="1"/>
      <c r="X292" s="1"/>
      <c r="Y292" s="2"/>
      <c r="AA292" s="4"/>
      <c r="AB292" s="4"/>
      <c r="AC292" s="1"/>
      <c r="AD292" s="1"/>
      <c r="AE292" s="1"/>
      <c r="AF292" s="2"/>
      <c r="AH292" s="4"/>
      <c r="AI292" s="4"/>
      <c r="AJ292" s="1"/>
      <c r="AK292" s="1"/>
      <c r="AL292" s="1"/>
      <c r="AM292" s="2"/>
      <c r="AO292" s="4"/>
      <c r="AP292" s="4"/>
      <c r="AQ292" s="1"/>
      <c r="AR292" s="1"/>
      <c r="AS292" s="1"/>
      <c r="AT292" s="2"/>
      <c r="AV292" s="4"/>
      <c r="AW292" s="4"/>
      <c r="AX292" s="1"/>
      <c r="AY292" s="1"/>
      <c r="AZ292" s="1"/>
      <c r="BA292" s="2"/>
      <c r="BC292" s="4"/>
      <c r="BD292" s="4"/>
      <c r="BE292" s="1"/>
      <c r="BF292" s="1"/>
      <c r="BG292" s="1"/>
      <c r="BH292" s="2"/>
      <c r="BJ292" s="4"/>
      <c r="BK292" s="4"/>
      <c r="BL292" s="1"/>
      <c r="BM292" s="1"/>
      <c r="BN292" s="1"/>
      <c r="BO292" s="2"/>
      <c r="BQ292" s="4"/>
    </row>
    <row r="293" spans="18:69" x14ac:dyDescent="0.2">
      <c r="R293" s="2"/>
      <c r="T293" s="4"/>
      <c r="U293" s="4"/>
      <c r="V293" s="1"/>
      <c r="W293" s="1"/>
      <c r="X293" s="1"/>
      <c r="Y293" s="2"/>
      <c r="AA293" s="4"/>
      <c r="AB293" s="4"/>
      <c r="AC293" s="1"/>
      <c r="AD293" s="1"/>
      <c r="AE293" s="1"/>
      <c r="AF293" s="2"/>
      <c r="AH293" s="4"/>
      <c r="AI293" s="4"/>
      <c r="AJ293" s="1"/>
      <c r="AK293" s="1"/>
      <c r="AL293" s="1"/>
      <c r="AM293" s="2"/>
      <c r="AO293" s="4"/>
      <c r="AP293" s="4"/>
      <c r="AQ293" s="1"/>
      <c r="AR293" s="1"/>
      <c r="AS293" s="1"/>
      <c r="AT293" s="2"/>
      <c r="AV293" s="4"/>
      <c r="AW293" s="4"/>
      <c r="AX293" s="1"/>
      <c r="AY293" s="1"/>
      <c r="AZ293" s="1"/>
      <c r="BA293" s="2"/>
      <c r="BC293" s="4"/>
      <c r="BD293" s="4"/>
      <c r="BE293" s="1"/>
      <c r="BF293" s="1"/>
      <c r="BG293" s="1"/>
      <c r="BH293" s="2"/>
      <c r="BJ293" s="4"/>
      <c r="BK293" s="4"/>
      <c r="BL293" s="1"/>
      <c r="BM293" s="1"/>
      <c r="BN293" s="1"/>
      <c r="BO293" s="2"/>
      <c r="BQ293" s="4"/>
    </row>
    <row r="294" spans="18:69" x14ac:dyDescent="0.2">
      <c r="R294" s="2"/>
      <c r="T294" s="4"/>
      <c r="U294" s="4"/>
      <c r="V294" s="1"/>
      <c r="W294" s="1"/>
      <c r="X294" s="1"/>
      <c r="Y294" s="2"/>
      <c r="AA294" s="4"/>
      <c r="AB294" s="4"/>
      <c r="AC294" s="1"/>
      <c r="AD294" s="1"/>
      <c r="AE294" s="1"/>
      <c r="AF294" s="2"/>
      <c r="AH294" s="4"/>
      <c r="AI294" s="4"/>
      <c r="AJ294" s="1"/>
      <c r="AK294" s="1"/>
      <c r="AL294" s="1"/>
      <c r="AM294" s="2"/>
      <c r="AO294" s="4"/>
      <c r="AP294" s="4"/>
      <c r="AQ294" s="1"/>
      <c r="AR294" s="1"/>
      <c r="AS294" s="1"/>
      <c r="AT294" s="2"/>
      <c r="AV294" s="4"/>
      <c r="AW294" s="4"/>
      <c r="AX294" s="1"/>
      <c r="AY294" s="1"/>
      <c r="AZ294" s="1"/>
      <c r="BA294" s="2"/>
      <c r="BC294" s="4"/>
      <c r="BD294" s="4"/>
      <c r="BE294" s="1"/>
      <c r="BF294" s="1"/>
      <c r="BG294" s="1"/>
      <c r="BH294" s="2"/>
      <c r="BJ294" s="4"/>
      <c r="BK294" s="4"/>
      <c r="BL294" s="1"/>
      <c r="BM294" s="1"/>
      <c r="BN294" s="1"/>
      <c r="BO294" s="2"/>
      <c r="BQ294" s="4"/>
    </row>
    <row r="295" spans="18:69" x14ac:dyDescent="0.2">
      <c r="R295" s="2"/>
      <c r="T295" s="4"/>
      <c r="U295" s="4"/>
      <c r="V295" s="1"/>
      <c r="W295" s="1"/>
      <c r="X295" s="1"/>
      <c r="Y295" s="2"/>
      <c r="AA295" s="4"/>
      <c r="AB295" s="4"/>
      <c r="AC295" s="1"/>
      <c r="AD295" s="1"/>
      <c r="AE295" s="1"/>
      <c r="AF295" s="2"/>
      <c r="AH295" s="4"/>
      <c r="AI295" s="4"/>
      <c r="AJ295" s="1"/>
      <c r="AK295" s="1"/>
      <c r="AL295" s="1"/>
      <c r="AM295" s="2"/>
      <c r="AO295" s="4"/>
      <c r="AP295" s="4"/>
      <c r="AQ295" s="1"/>
      <c r="AR295" s="1"/>
      <c r="AS295" s="1"/>
      <c r="AT295" s="2"/>
      <c r="AV295" s="4"/>
      <c r="AW295" s="4"/>
      <c r="AX295" s="1"/>
      <c r="AY295" s="1"/>
      <c r="AZ295" s="1"/>
      <c r="BA295" s="2"/>
      <c r="BC295" s="4"/>
      <c r="BD295" s="4"/>
      <c r="BE295" s="1"/>
      <c r="BF295" s="1"/>
      <c r="BG295" s="1"/>
      <c r="BH295" s="2"/>
      <c r="BJ295" s="4"/>
      <c r="BK295" s="4"/>
      <c r="BL295" s="1"/>
      <c r="BM295" s="1"/>
      <c r="BN295" s="1"/>
      <c r="BO295" s="2"/>
      <c r="BQ295" s="4"/>
    </row>
    <row r="296" spans="18:69" x14ac:dyDescent="0.2">
      <c r="R296" s="2"/>
      <c r="T296" s="4"/>
      <c r="U296" s="4"/>
      <c r="V296" s="1"/>
      <c r="W296" s="1"/>
      <c r="X296" s="1"/>
      <c r="Y296" s="2"/>
      <c r="AA296" s="4"/>
      <c r="AB296" s="4"/>
      <c r="AC296" s="1"/>
      <c r="AD296" s="1"/>
      <c r="AE296" s="1"/>
      <c r="AF296" s="2"/>
      <c r="AH296" s="4"/>
      <c r="AI296" s="4"/>
      <c r="AJ296" s="1"/>
      <c r="AK296" s="1"/>
      <c r="AL296" s="1"/>
      <c r="AM296" s="2"/>
      <c r="AO296" s="4"/>
      <c r="AP296" s="4"/>
      <c r="AQ296" s="1"/>
      <c r="AR296" s="1"/>
      <c r="AS296" s="1"/>
      <c r="AT296" s="2"/>
      <c r="AV296" s="4"/>
      <c r="AW296" s="4"/>
      <c r="AX296" s="1"/>
      <c r="AY296" s="1"/>
      <c r="AZ296" s="1"/>
      <c r="BA296" s="2"/>
      <c r="BC296" s="4"/>
      <c r="BD296" s="4"/>
      <c r="BE296" s="1"/>
      <c r="BF296" s="1"/>
      <c r="BG296" s="1"/>
      <c r="BH296" s="2"/>
      <c r="BJ296" s="4"/>
      <c r="BK296" s="4"/>
      <c r="BL296" s="1"/>
      <c r="BM296" s="1"/>
      <c r="BN296" s="1"/>
      <c r="BO296" s="2"/>
      <c r="BQ296" s="4"/>
    </row>
    <row r="297" spans="18:69" x14ac:dyDescent="0.2">
      <c r="R297" s="2"/>
      <c r="T297" s="4"/>
      <c r="U297" s="4"/>
      <c r="V297" s="1"/>
      <c r="W297" s="1"/>
      <c r="X297" s="1"/>
      <c r="Y297" s="2"/>
      <c r="AA297" s="4"/>
      <c r="AB297" s="4"/>
      <c r="AC297" s="1"/>
      <c r="AD297" s="1"/>
      <c r="AE297" s="1"/>
      <c r="AF297" s="2"/>
      <c r="AH297" s="4"/>
      <c r="AI297" s="4"/>
      <c r="AJ297" s="1"/>
      <c r="AK297" s="1"/>
      <c r="AL297" s="1"/>
      <c r="AM297" s="2"/>
      <c r="AO297" s="4"/>
      <c r="AP297" s="4"/>
      <c r="AQ297" s="1"/>
      <c r="AR297" s="1"/>
      <c r="AS297" s="1"/>
      <c r="AT297" s="2"/>
      <c r="AV297" s="4"/>
      <c r="AW297" s="4"/>
      <c r="AX297" s="1"/>
      <c r="AY297" s="1"/>
      <c r="AZ297" s="1"/>
      <c r="BA297" s="2"/>
      <c r="BC297" s="4"/>
      <c r="BD297" s="4"/>
      <c r="BE297" s="1"/>
      <c r="BF297" s="1"/>
      <c r="BG297" s="1"/>
      <c r="BH297" s="2"/>
      <c r="BJ297" s="4"/>
      <c r="BK297" s="4"/>
      <c r="BL297" s="1"/>
      <c r="BM297" s="1"/>
      <c r="BN297" s="1"/>
      <c r="BO297" s="2"/>
      <c r="BQ297" s="4"/>
    </row>
    <row r="298" spans="18:69" x14ac:dyDescent="0.2">
      <c r="R298" s="2"/>
      <c r="T298" s="4"/>
      <c r="U298" s="4"/>
      <c r="V298" s="1"/>
      <c r="W298" s="1"/>
      <c r="X298" s="1"/>
      <c r="Y298" s="2"/>
      <c r="AA298" s="4"/>
      <c r="AB298" s="4"/>
      <c r="AC298" s="1"/>
      <c r="AD298" s="1"/>
      <c r="AE298" s="1"/>
      <c r="AF298" s="2"/>
      <c r="AH298" s="4"/>
      <c r="AI298" s="4"/>
      <c r="AJ298" s="1"/>
      <c r="AK298" s="1"/>
      <c r="AL298" s="1"/>
      <c r="AM298" s="2"/>
      <c r="AO298" s="4"/>
      <c r="AP298" s="4"/>
      <c r="AQ298" s="1"/>
      <c r="AR298" s="1"/>
      <c r="AS298" s="1"/>
      <c r="AT298" s="2"/>
      <c r="AV298" s="4"/>
      <c r="AW298" s="4"/>
      <c r="AX298" s="1"/>
      <c r="AY298" s="1"/>
      <c r="AZ298" s="1"/>
      <c r="BA298" s="2"/>
      <c r="BC298" s="4"/>
      <c r="BD298" s="4"/>
      <c r="BE298" s="1"/>
      <c r="BF298" s="1"/>
      <c r="BG298" s="1"/>
      <c r="BH298" s="2"/>
      <c r="BJ298" s="4"/>
      <c r="BK298" s="4"/>
      <c r="BL298" s="1"/>
      <c r="BM298" s="1"/>
      <c r="BN298" s="1"/>
      <c r="BO298" s="2"/>
      <c r="BQ298" s="4"/>
    </row>
  </sheetData>
  <autoFilter ref="B6:Q157" xr:uid="{00000000-0009-0000-0000-000017000000}"/>
  <mergeCells count="25">
    <mergeCell ref="A1:Q1"/>
    <mergeCell ref="A2:Q2"/>
    <mergeCell ref="A3:Q3"/>
    <mergeCell ref="A5:Q5"/>
    <mergeCell ref="A4:Q4"/>
    <mergeCell ref="A30:Q30"/>
    <mergeCell ref="A25:Q25"/>
    <mergeCell ref="A36:Q36"/>
    <mergeCell ref="A44:Q44"/>
    <mergeCell ref="A142:Q142"/>
    <mergeCell ref="A152:Q152"/>
    <mergeCell ref="A146:Q146"/>
    <mergeCell ref="A148:Q148"/>
    <mergeCell ref="A53:Q53"/>
    <mergeCell ref="A59:Q59"/>
    <mergeCell ref="A63:Q63"/>
    <mergeCell ref="A75:Q75"/>
    <mergeCell ref="A85:Q85"/>
    <mergeCell ref="A96:Q96"/>
    <mergeCell ref="A138:Q138"/>
    <mergeCell ref="A93:Q93"/>
    <mergeCell ref="A106:Q106"/>
    <mergeCell ref="A123:Q123"/>
    <mergeCell ref="A131:Q131"/>
    <mergeCell ref="A133:Q133"/>
  </mergeCells>
  <hyperlinks>
    <hyperlink ref="C14" r:id="rId1" xr:uid="{44130335-2BDB-4107-AADF-553335828870}"/>
    <hyperlink ref="C15" r:id="rId2" xr:uid="{2BD3CB98-A011-414F-8F2F-47535420B4AB}"/>
    <hyperlink ref="C16" r:id="rId3" xr:uid="{C72E1B6C-3107-4AB5-B5CB-EF96DE5B42C5}"/>
    <hyperlink ref="C17" r:id="rId4" xr:uid="{B2FB5DDF-866C-470A-B5E2-4E0C754EDF2A}"/>
    <hyperlink ref="C18" r:id="rId5" xr:uid="{7F48D8C9-08AC-4D20-A334-8FC63797738B}"/>
    <hyperlink ref="C19" r:id="rId6" xr:uid="{5D4732E8-B6C1-42DA-AF00-69CC4052DD57}"/>
    <hyperlink ref="C21" r:id="rId7" xr:uid="{638EC9D5-650B-49E1-B684-7BDC8393A122}"/>
    <hyperlink ref="C23" r:id="rId8" xr:uid="{A6BAEE10-61F6-4EA2-86E1-8A4619DFE932}"/>
    <hyperlink ref="C20" r:id="rId9" xr:uid="{70A4F9A9-7356-4528-82EB-A2B390C79B4F}"/>
    <hyperlink ref="C22" r:id="rId10" xr:uid="{D799C396-56EC-47EE-95D8-51A8CD3B6F44}"/>
    <hyperlink ref="C29" r:id="rId11" xr:uid="{16A96E71-508C-4807-8163-5057349189D3}"/>
    <hyperlink ref="C33" r:id="rId12" xr:uid="{D62AE683-1EB9-4F3E-8ED3-8C8110266E7D}"/>
    <hyperlink ref="C34" r:id="rId13" xr:uid="{5EBF56DB-35EB-47F4-94FD-3B326B8324D5}"/>
    <hyperlink ref="C32" r:id="rId14" xr:uid="{5686DD2B-7AEB-4C9F-A2F8-4132D3BB872D}"/>
    <hyperlink ref="C35" r:id="rId15" xr:uid="{47529701-31DF-4CA7-B160-B7659C843916}"/>
    <hyperlink ref="C43" r:id="rId16" xr:uid="{8B77C997-B86E-4CBE-9B2E-4728B95E9CEE}"/>
    <hyperlink ref="C50" r:id="rId17" xr:uid="{0F3D2A1F-89E8-4A1D-9CFF-61BFE2B036C4}"/>
    <hyperlink ref="C52" r:id="rId18" xr:uid="{729E04F4-2FC6-4813-BF91-F86EBF855CDB}"/>
    <hyperlink ref="C51" r:id="rId19" xr:uid="{13A54501-3B01-4BAE-9C4C-B1BC7AF30B19}"/>
    <hyperlink ref="C71" r:id="rId20" xr:uid="{00E26CE2-A809-4806-BB3D-05BBC312030A}"/>
    <hyperlink ref="C73" r:id="rId21" xr:uid="{A4C434FB-596F-4389-B93E-7B82C36F34AA}"/>
    <hyperlink ref="C74" r:id="rId22" xr:uid="{388D0D56-8663-4CD7-8BCC-3A7C6D007066}"/>
    <hyperlink ref="C72" r:id="rId23" xr:uid="{371DCF93-45EC-4E96-8962-263A58CD8AE7}"/>
    <hyperlink ref="C115" r:id="rId24" xr:uid="{5D9E8C29-A144-4546-AB78-E83B6ABD7E0C}"/>
    <hyperlink ref="C116" r:id="rId25" xr:uid="{C0051EC2-6592-4DCD-B4A8-E42D4B73CDD8}"/>
    <hyperlink ref="C117" r:id="rId26" xr:uid="{0698403A-1B59-4FC2-8E53-BA216C350D28}"/>
    <hyperlink ref="C118" r:id="rId27" xr:uid="{65D237E2-88A5-476B-BDF9-314E1621D53D}"/>
    <hyperlink ref="C119" r:id="rId28" xr:uid="{A2B6D0E9-CC9A-4B6C-B0F5-44886D5330FF}"/>
    <hyperlink ref="C120" r:id="rId29" xr:uid="{1232DC96-B493-40C7-AB6C-43FCA6C6B0B9}"/>
    <hyperlink ref="C121" r:id="rId30" xr:uid="{F1A7A143-8D78-4EB5-98C9-9E0BA49A1CD3}"/>
    <hyperlink ref="C122" r:id="rId31" xr:uid="{A5410600-D8D4-43F3-991C-2B5BAB90E34E}"/>
    <hyperlink ref="C8" r:id="rId32" xr:uid="{68AE8AC7-6268-4630-BFF7-50B550AA544F}"/>
    <hyperlink ref="C100" r:id="rId33" xr:uid="{1CC296B1-A7EA-4FF5-B699-C92E3B6BDA2D}"/>
    <hyperlink ref="C9" r:id="rId34" xr:uid="{E78C1A51-7ADF-4F6F-A0A9-F46003A04646}"/>
    <hyperlink ref="C102" r:id="rId35" xr:uid="{48F4A912-56E8-4BE3-BE24-22F626D7A151}"/>
    <hyperlink ref="C10" r:id="rId36" xr:uid="{A91510CD-8CC4-4D41-9AA6-1C513ADED57E}"/>
    <hyperlink ref="C103" r:id="rId37" xr:uid="{8C497EC3-98A7-413E-9AC0-6724AA90A12E}"/>
    <hyperlink ref="C11" r:id="rId38" xr:uid="{83BF337E-679A-4D2F-9567-7134A864FA3A}"/>
    <hyperlink ref="C12" r:id="rId39" xr:uid="{FC8412C3-2CBD-478B-BE6C-17C350F12D3E}"/>
    <hyperlink ref="C13" r:id="rId40" xr:uid="{676FE1E5-937E-4556-992C-408381F637B2}"/>
    <hyperlink ref="C26" r:id="rId41" xr:uid="{7EB01041-A1F7-47A3-9C9D-39AEBB08CE84}"/>
    <hyperlink ref="C27" r:id="rId42" xr:uid="{529F28C0-3FE9-4FB0-85CA-08E266AFB1DF}"/>
    <hyperlink ref="C7" r:id="rId43" xr:uid="{6D54F2EA-6224-442F-884B-0423383694A9}"/>
    <hyperlink ref="C31" r:id="rId44" xr:uid="{FDD7562A-7051-4C34-9242-FC8AC89A4145}"/>
    <hyperlink ref="C38" r:id="rId45" xr:uid="{B35A8E29-671D-4813-8FCD-346176C174A1}"/>
    <hyperlink ref="C37" r:id="rId46" xr:uid="{C779EB6D-3EDD-406C-A853-ADF3DF4968E6}"/>
    <hyperlink ref="C42" r:id="rId47" xr:uid="{AE117451-5FF3-47D1-A6E7-17D75202DC31}"/>
    <hyperlink ref="C45" r:id="rId48" xr:uid="{E6998CAC-D0D7-452A-A5CA-C23D765ED03F}"/>
    <hyperlink ref="C47" r:id="rId49" xr:uid="{4B47C8DD-7BD2-4824-97F8-DED9FA3A3434}"/>
    <hyperlink ref="C104" r:id="rId50" xr:uid="{0C01ED76-477F-4270-9DC1-31D3673AF6A7}"/>
    <hyperlink ref="C48" r:id="rId51" xr:uid="{AC23CCCD-D859-45EF-A6DA-FA06F0C0A7FA}"/>
    <hyperlink ref="C46" r:id="rId52" xr:uid="{67214E97-D98B-4FAE-AF85-2BAD64DB0EEC}"/>
    <hyperlink ref="C49" r:id="rId53" xr:uid="{E99274F3-7B85-400C-B614-CC5DBAA11B60}"/>
    <hyperlink ref="C39" r:id="rId54" xr:uid="{867968E9-2B9D-47D1-BE30-8CB288A9AD59}"/>
    <hyperlink ref="C55" r:id="rId55" xr:uid="{13396849-5E85-4AE3-B28D-1658B9CBAD76}"/>
    <hyperlink ref="C54" r:id="rId56" xr:uid="{5C10C593-C870-43D8-B817-DB4CFFDF9418}"/>
    <hyperlink ref="C56" r:id="rId57" xr:uid="{F546563B-DF96-4D01-A911-3B95ACDE3DA2}"/>
    <hyperlink ref="C57" r:id="rId58" xr:uid="{F4DA7AA8-6A29-4EA6-9ED5-0EC3F5245336}"/>
    <hyperlink ref="C58" r:id="rId59" xr:uid="{EC60D43B-DBAC-46D0-9B5D-8A52961A3480}"/>
    <hyperlink ref="C60" r:id="rId60" xr:uid="{E1786B43-9D3B-477B-9CF5-2B35B9A9577F}"/>
    <hyperlink ref="C61" r:id="rId61" xr:uid="{7056EF04-1E27-4BB5-AB19-FC6362F5B274}"/>
    <hyperlink ref="C62" r:id="rId62" xr:uid="{81FFB510-F462-486D-8BB2-CAD273CB2825}"/>
    <hyperlink ref="C98" r:id="rId63" xr:uid="{2B3AF0B9-8AA1-4C44-A2B8-CF17D7C89389}"/>
    <hyperlink ref="C99" r:id="rId64" xr:uid="{F14F81BF-46D8-4A29-BE2F-E8C69AEFCCA3}"/>
    <hyperlink ref="C64" r:id="rId65" xr:uid="{E6A86EF3-6063-4EE2-B81E-824A213668CA}"/>
    <hyperlink ref="C65" r:id="rId66" xr:uid="{90DA26A2-0C23-4372-B67A-817150A6085C}"/>
    <hyperlink ref="C66" r:id="rId67" xr:uid="{02D6B8A6-8809-48FD-81C1-95D8AD4DD6F0}"/>
    <hyperlink ref="C40" r:id="rId68" xr:uid="{1C4B8700-631F-4992-99B3-BF1E2BA26662}"/>
    <hyperlink ref="C67" r:id="rId69" xr:uid="{DBA4EE3B-C10C-486D-80A6-793ABC30FA94}"/>
    <hyperlink ref="C68" r:id="rId70" xr:uid="{2072C59C-D480-4916-AA29-5A06F3CDE5C9}"/>
    <hyperlink ref="C69" r:id="rId71" xr:uid="{09ADD213-284A-4A32-9432-C4F28F4D54D8}"/>
    <hyperlink ref="C41" r:id="rId72" xr:uid="{BBBE131F-E3DF-4C53-8C24-47DA023AAB41}"/>
    <hyperlink ref="C101" r:id="rId73" xr:uid="{B0579940-E59C-4221-9D92-C335DCD305A0}"/>
    <hyperlink ref="C70" r:id="rId74" xr:uid="{E87124EA-953E-455C-9F0F-9D94988130C8}"/>
    <hyperlink ref="C76" r:id="rId75" xr:uid="{CCC555E7-9167-4744-987C-D815EEDD91B4}"/>
    <hyperlink ref="C77" r:id="rId76" xr:uid="{195DF6A7-BD1B-4BCA-9EF9-D699366E9E58}"/>
    <hyperlink ref="C78" r:id="rId77" xr:uid="{5CFB5396-27C8-405D-9704-8E46E767F198}"/>
    <hyperlink ref="C79" r:id="rId78" xr:uid="{9D0CD9DA-6917-433C-8E62-76074B62BF9C}"/>
    <hyperlink ref="C80" r:id="rId79" xr:uid="{17E7DEE1-AD5C-485A-BE9A-94823089B8E8}"/>
    <hyperlink ref="C81" r:id="rId80" xr:uid="{AEB5A103-131B-42E5-8602-BD9018467486}"/>
    <hyperlink ref="C82" r:id="rId81" xr:uid="{16D93C66-9755-4D6C-BD53-0DE7E97507C8}"/>
    <hyperlink ref="C83" r:id="rId82" xr:uid="{693FCCCC-52C7-4706-9E5D-B782189A2811}"/>
    <hyperlink ref="C84" r:id="rId83" xr:uid="{E9598C8B-B1FD-433A-8660-7209ECA97986}"/>
    <hyperlink ref="C92" r:id="rId84" xr:uid="{62D3AC04-F247-4ED1-BDB4-23536FF9B8F7}"/>
    <hyperlink ref="C86" r:id="rId85" xr:uid="{1E8B06DA-405E-4F3E-AE13-62583B020B2A}"/>
    <hyperlink ref="C153" r:id="rId86" xr:uid="{8700B517-0CCC-4DCD-95D3-15BA91245072}"/>
    <hyperlink ref="C87" r:id="rId87" xr:uid="{F412B165-E59E-4C13-B77B-A00868917114}"/>
    <hyperlink ref="C88" r:id="rId88" xr:uid="{11EF43B1-1E46-4B92-A4BA-3A49DB3B27E8}"/>
    <hyperlink ref="C89" r:id="rId89" xr:uid="{37FE50D0-B37B-48A2-B010-6FCBF6F8E043}"/>
    <hyperlink ref="C90" r:id="rId90" xr:uid="{0E59D67C-A79B-4435-B69C-9E6BC1AC81F4}"/>
    <hyperlink ref="C105" r:id="rId91" xr:uid="{400E09BF-D882-4E77-995E-82CD81D1AF38}"/>
    <hyperlink ref="C91" r:id="rId92" xr:uid="{E6748034-B3FF-4AF8-8C91-6810739B5918}"/>
    <hyperlink ref="C143" r:id="rId93" xr:uid="{E42565A3-EA06-4B3C-A93E-58FEE17DF0C8}"/>
    <hyperlink ref="C144" r:id="rId94" xr:uid="{DF9F5458-F2B5-45A2-8BB8-C2B3A21E3A9E}"/>
    <hyperlink ref="C145" r:id="rId95" xr:uid="{6DD5B6E1-6301-434E-818B-7B786AD50E7C}"/>
    <hyperlink ref="C154" r:id="rId96" xr:uid="{5AF29AB8-A148-4F82-829E-C38EC6D45EAB}"/>
    <hyperlink ref="C155" r:id="rId97" xr:uid="{1F31C09C-E5A3-4B09-B08D-DFDADDF8163A}"/>
    <hyperlink ref="C156" r:id="rId98" xr:uid="{D2E74027-23EE-409F-8133-BD0A73B5B6D7}"/>
    <hyperlink ref="C147" r:id="rId99" xr:uid="{6799156E-BA35-416A-8313-AA97F8CF0A2A}"/>
    <hyperlink ref="C149" r:id="rId100" xr:uid="{027DFADC-1C02-4A27-87EF-61772B68202B}"/>
    <hyperlink ref="C150" r:id="rId101" xr:uid="{6171C158-61B2-46DE-8777-3843D4485F6A}"/>
    <hyperlink ref="C151" r:id="rId102" xr:uid="{96A9BF43-EF7C-4612-B221-6EB6AEA1C351}"/>
    <hyperlink ref="C94" r:id="rId103" xr:uid="{53E65385-7F97-4B54-A590-5EFD55529D87}"/>
    <hyperlink ref="C95" r:id="rId104" xr:uid="{1FDCF88E-4A17-4251-B215-40B4BE0731E0}"/>
    <hyperlink ref="C97" r:id="rId105" xr:uid="{B7E13BE4-5539-4DBF-B189-0F5CCADF5B48}"/>
    <hyperlink ref="C107" r:id="rId106" xr:uid="{07E9671B-BBDC-44A5-B3BE-7D7308C62246}"/>
    <hyperlink ref="C108" r:id="rId107" xr:uid="{4D96E656-7CC4-45FA-AE19-7D89A2860E28}"/>
    <hyperlink ref="C109" r:id="rId108" xr:uid="{BFD64170-8E0C-42B1-A96E-8E9D62815CC0}"/>
    <hyperlink ref="C110" r:id="rId109" xr:uid="{B0678157-782B-47B2-8384-C684703665DD}"/>
    <hyperlink ref="C111" r:id="rId110" xr:uid="{6273BA8B-9254-44E3-AA5A-D73B3C483928}"/>
    <hyperlink ref="C112" r:id="rId111" xr:uid="{B1B6A0CF-AA53-4884-BCFB-C8B8A6099DA4}"/>
    <hyperlink ref="C113" r:id="rId112" xr:uid="{614F60D5-DCEB-4A29-B35C-21365A3462E3}"/>
    <hyperlink ref="C114" r:id="rId113" xr:uid="{D4228D7B-3AAE-4748-A9B9-36397AE455B1}"/>
    <hyperlink ref="C124" r:id="rId114" xr:uid="{A7864EC4-4470-4AC0-B56E-EC6046681BFC}"/>
    <hyperlink ref="C125" r:id="rId115" xr:uid="{6A205B3B-444D-44E4-806A-508B721E1B2E}"/>
    <hyperlink ref="C126" r:id="rId116" xr:uid="{A6D74DAD-8DB0-43CF-90CC-8690F6307DFC}"/>
    <hyperlink ref="C127" r:id="rId117" xr:uid="{41ED3393-729D-468B-B2DD-C9017905B251}"/>
    <hyperlink ref="C128" r:id="rId118" xr:uid="{ED9AC85F-805D-4A8B-9375-C8FDF1D6B210}"/>
    <hyperlink ref="C129" r:id="rId119" xr:uid="{DDD78B02-C3A3-4A97-AAAC-541064043153}"/>
    <hyperlink ref="C130" r:id="rId120" xr:uid="{230A8CCA-5D8B-4A89-8991-B2845452EF9A}"/>
    <hyperlink ref="C132" r:id="rId121" xr:uid="{11F02902-2423-49E1-9353-E098DEF6419D}"/>
    <hyperlink ref="C134" r:id="rId122" xr:uid="{5B93DB31-BE20-4824-8FB4-DE638F479A1A}"/>
    <hyperlink ref="C135" r:id="rId123" xr:uid="{4AECEB2B-0725-4B55-924B-309CBE0FCA20}"/>
    <hyperlink ref="C136" r:id="rId124" xr:uid="{A4AD7ECE-13C7-4281-A900-4BB7A7FB7B07}"/>
    <hyperlink ref="C137" r:id="rId125" xr:uid="{9A0746EE-2707-43DD-A967-44A353BB040E}"/>
    <hyperlink ref="C139" r:id="rId126" xr:uid="{BA127618-A6FA-4755-90F3-65305C24B095}"/>
    <hyperlink ref="C140" r:id="rId127" xr:uid="{2A2E3471-4D3A-4308-92B6-D8620C46D6D3}"/>
    <hyperlink ref="C141" r:id="rId128" xr:uid="{C7965D87-1681-44D4-B236-0D10C1E8F72E}"/>
    <hyperlink ref="C28" r:id="rId129" xr:uid="{4FF34E34-4BF0-411F-A39E-D19F3A3F7E1C}"/>
    <hyperlink ref="C24" r:id="rId130" xr:uid="{7B73C1AD-F01A-413D-A428-AF721CE7076C}"/>
  </hyperlinks>
  <printOptions horizontalCentered="1"/>
  <pageMargins left="0.55118110236220474" right="0.19685039370078741" top="0.39370078740157483" bottom="0.39370078740157483" header="0" footer="0"/>
  <pageSetup paperSize="5" scale="41" orientation="landscape" horizontalDpi="4294967295" verticalDpi="4294967295" r:id="rId131"/>
  <headerFooter alignWithMargins="0">
    <oddFooter>Página &amp;P de &amp;N</oddFooter>
  </headerFooter>
  <rowBreaks count="3" manualBreakCount="3">
    <brk id="77" max="16" man="1"/>
    <brk id="90" max="16" man="1"/>
    <brk id="105" max="16" man="1"/>
  </rowBreaks>
  <drawing r:id="rId13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8"/>
  </sheetPr>
  <dimension ref="A1:W52"/>
  <sheetViews>
    <sheetView view="pageBreakPreview" zoomScale="85" zoomScaleNormal="90" zoomScaleSheetLayoutView="85" workbookViewId="0">
      <pane xSplit="2" ySplit="5" topLeftCell="C24" activePane="bottomRight" state="frozen"/>
      <selection pane="topRight" activeCell="C1" sqref="C1"/>
      <selection pane="bottomLeft" activeCell="A6" sqref="A6"/>
      <selection pane="bottomRight" activeCell="A3" sqref="A3:U3"/>
    </sheetView>
  </sheetViews>
  <sheetFormatPr baseColWidth="10" defaultRowHeight="12.75" x14ac:dyDescent="0.2"/>
  <cols>
    <col min="1" max="1" width="18.28515625" style="13" customWidth="1"/>
    <col min="2" max="2" width="36.85546875" style="13" customWidth="1"/>
    <col min="3" max="3" width="19.5703125" style="13" customWidth="1"/>
    <col min="4" max="4" width="20.28515625" style="13" customWidth="1"/>
    <col min="5" max="5" width="14.42578125" style="13" bestFit="1" customWidth="1"/>
    <col min="6" max="6" width="17.42578125" style="13" bestFit="1" customWidth="1"/>
    <col min="7" max="7" width="15.42578125" style="13" bestFit="1" customWidth="1"/>
    <col min="8" max="8" width="16.28515625" style="13" bestFit="1" customWidth="1"/>
    <col min="9" max="9" width="14" style="13" bestFit="1" customWidth="1"/>
    <col min="10" max="10" width="17.5703125" style="13" customWidth="1"/>
    <col min="11" max="11" width="19.140625" style="13" customWidth="1"/>
    <col min="12" max="12" width="16.42578125" style="13" customWidth="1"/>
    <col min="13" max="13" width="19.5703125" style="13" customWidth="1"/>
    <col min="14" max="14" width="18" style="13" customWidth="1"/>
    <col min="15" max="15" width="17" style="13" customWidth="1"/>
    <col min="16" max="16" width="17.28515625" style="13" bestFit="1" customWidth="1"/>
    <col min="17" max="17" width="14.5703125" style="13" customWidth="1"/>
    <col min="18" max="18" width="18" style="13" customWidth="1"/>
    <col min="19" max="19" width="17.85546875" style="13" customWidth="1"/>
    <col min="20" max="20" width="24.42578125" customWidth="1"/>
    <col min="21" max="21" width="19.42578125" style="14" customWidth="1"/>
    <col min="22" max="22" width="20.7109375" customWidth="1"/>
    <col min="23" max="23" width="17.140625" customWidth="1"/>
    <col min="26" max="26" width="13.7109375" customWidth="1"/>
    <col min="27" max="27" width="18.7109375" customWidth="1"/>
    <col min="28" max="28" width="12.28515625" bestFit="1" customWidth="1"/>
  </cols>
  <sheetData>
    <row r="1" spans="1:21" s="130" customFormat="1" ht="20.25" x14ac:dyDescent="0.3">
      <c r="A1" s="348" t="s">
        <v>353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50"/>
    </row>
    <row r="2" spans="1:21" s="130" customFormat="1" ht="20.25" x14ac:dyDescent="0.3">
      <c r="A2" s="351" t="s">
        <v>578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3"/>
    </row>
    <row r="3" spans="1:21" s="130" customFormat="1" ht="20.25" x14ac:dyDescent="0.3">
      <c r="A3" s="351" t="s">
        <v>1915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21" s="130" customFormat="1" ht="20.25" x14ac:dyDescent="0.3">
      <c r="A4" s="354" t="s">
        <v>5569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6"/>
    </row>
    <row r="5" spans="1:21" ht="15" x14ac:dyDescent="0.2">
      <c r="A5" s="357" t="s">
        <v>1860</v>
      </c>
      <c r="B5" s="359" t="s">
        <v>65</v>
      </c>
      <c r="C5" s="359" t="s">
        <v>2387</v>
      </c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60" t="s">
        <v>2388</v>
      </c>
      <c r="U5" s="362" t="s">
        <v>224</v>
      </c>
    </row>
    <row r="6" spans="1:21" ht="45" x14ac:dyDescent="0.2">
      <c r="A6" s="358"/>
      <c r="B6" s="359"/>
      <c r="C6" s="281" t="s">
        <v>64</v>
      </c>
      <c r="D6" s="281" t="s">
        <v>2381</v>
      </c>
      <c r="E6" s="281" t="s">
        <v>2382</v>
      </c>
      <c r="F6" s="281" t="s">
        <v>2383</v>
      </c>
      <c r="G6" s="281" t="s">
        <v>2384</v>
      </c>
      <c r="H6" s="281" t="s">
        <v>2385</v>
      </c>
      <c r="I6" s="281" t="s">
        <v>2389</v>
      </c>
      <c r="J6" s="281" t="s">
        <v>3709</v>
      </c>
      <c r="K6" s="281" t="s">
        <v>2390</v>
      </c>
      <c r="L6" s="281" t="s">
        <v>2391</v>
      </c>
      <c r="M6" s="281" t="s">
        <v>2392</v>
      </c>
      <c r="N6" s="281" t="s">
        <v>2393</v>
      </c>
      <c r="O6" s="281" t="s">
        <v>2394</v>
      </c>
      <c r="P6" s="281" t="s">
        <v>2395</v>
      </c>
      <c r="Q6" s="281" t="s">
        <v>2396</v>
      </c>
      <c r="R6" s="281" t="s">
        <v>2397</v>
      </c>
      <c r="S6" s="281" t="s">
        <v>2398</v>
      </c>
      <c r="T6" s="361"/>
      <c r="U6" s="363"/>
    </row>
    <row r="7" spans="1:21" ht="35.25" customHeight="1" x14ac:dyDescent="0.2">
      <c r="A7" s="373" t="s">
        <v>2399</v>
      </c>
      <c r="B7" s="282" t="s">
        <v>5525</v>
      </c>
      <c r="C7" s="139">
        <v>168674.91</v>
      </c>
      <c r="D7" s="139">
        <v>189467.91</v>
      </c>
      <c r="E7" s="139">
        <v>69491.64</v>
      </c>
      <c r="F7" s="139">
        <v>73673.990000000005</v>
      </c>
      <c r="G7" s="139">
        <v>32807.39</v>
      </c>
      <c r="H7" s="139">
        <v>18141.95</v>
      </c>
      <c r="I7" s="139">
        <v>21383.08</v>
      </c>
      <c r="J7" s="139">
        <v>109607.72</v>
      </c>
      <c r="K7" s="139">
        <v>1389184.2</v>
      </c>
      <c r="L7" s="139">
        <v>63727.96</v>
      </c>
      <c r="M7" s="139">
        <v>100931.54</v>
      </c>
      <c r="N7" s="139">
        <v>12801.22</v>
      </c>
      <c r="O7" s="139">
        <v>22012.55</v>
      </c>
      <c r="P7" s="139">
        <v>30199.200000000001</v>
      </c>
      <c r="Q7" s="139">
        <v>39928.199999999997</v>
      </c>
      <c r="R7" s="139">
        <v>23952.05</v>
      </c>
      <c r="S7" s="139">
        <v>151859.19</v>
      </c>
      <c r="T7" s="283">
        <f t="shared" ref="T7:T23" si="0">SUM(C7:S7)</f>
        <v>2517844.7000000002</v>
      </c>
      <c r="U7" s="367">
        <f>SUM(T7:T11)</f>
        <v>7347949.0499999989</v>
      </c>
    </row>
    <row r="8" spans="1:21" ht="27" customHeight="1" x14ac:dyDescent="0.2">
      <c r="A8" s="374"/>
      <c r="B8" s="282" t="s">
        <v>5526</v>
      </c>
      <c r="C8" s="139">
        <v>27000</v>
      </c>
      <c r="D8" s="283"/>
      <c r="E8" s="283"/>
      <c r="F8" s="283"/>
      <c r="G8" s="283"/>
      <c r="H8" s="283"/>
      <c r="I8" s="283"/>
      <c r="J8" s="283"/>
      <c r="K8" s="139">
        <v>12800</v>
      </c>
      <c r="L8" s="283"/>
      <c r="M8" s="139">
        <v>109620</v>
      </c>
      <c r="N8" s="283"/>
      <c r="O8" s="283"/>
      <c r="P8" s="283"/>
      <c r="Q8" s="284"/>
      <c r="R8" s="283"/>
      <c r="S8" s="139">
        <v>3349.95</v>
      </c>
      <c r="T8" s="283">
        <f t="shared" si="0"/>
        <v>152769.95000000001</v>
      </c>
      <c r="U8" s="368"/>
    </row>
    <row r="9" spans="1:21" ht="30" customHeight="1" x14ac:dyDescent="0.2">
      <c r="A9" s="374"/>
      <c r="B9" s="282" t="s">
        <v>5527</v>
      </c>
      <c r="C9" s="139">
        <v>11966.59</v>
      </c>
      <c r="D9" s="283"/>
      <c r="E9" s="283"/>
      <c r="F9" s="283"/>
      <c r="G9" s="283"/>
      <c r="H9" s="283"/>
      <c r="I9" s="283"/>
      <c r="J9" s="283"/>
      <c r="K9" s="283"/>
      <c r="L9" s="283"/>
      <c r="M9" s="139">
        <v>21335.88</v>
      </c>
      <c r="N9" s="283"/>
      <c r="O9" s="283"/>
      <c r="P9" s="283"/>
      <c r="Q9" s="284"/>
      <c r="R9" s="283"/>
      <c r="S9" s="283"/>
      <c r="T9" s="283">
        <f t="shared" si="0"/>
        <v>33302.47</v>
      </c>
      <c r="U9" s="368"/>
    </row>
    <row r="10" spans="1:21" ht="35.25" customHeight="1" x14ac:dyDescent="0.2">
      <c r="A10" s="374"/>
      <c r="B10" s="282" t="s">
        <v>5528</v>
      </c>
      <c r="C10" s="139">
        <v>270383.74</v>
      </c>
      <c r="D10" s="139">
        <v>275648</v>
      </c>
      <c r="E10" s="139">
        <v>445518.28</v>
      </c>
      <c r="F10" s="139">
        <v>305929.90000000002</v>
      </c>
      <c r="G10" s="139">
        <v>116728.51</v>
      </c>
      <c r="H10" s="139">
        <v>44013.88</v>
      </c>
      <c r="I10" s="139">
        <v>67127.990000000005</v>
      </c>
      <c r="J10" s="139">
        <v>494086.38</v>
      </c>
      <c r="K10" s="139">
        <v>173829.3</v>
      </c>
      <c r="L10" s="139">
        <v>528040.71</v>
      </c>
      <c r="M10" s="139">
        <v>701484.67</v>
      </c>
      <c r="N10" s="139">
        <v>13920</v>
      </c>
      <c r="O10" s="139">
        <v>106392.03</v>
      </c>
      <c r="P10" s="139">
        <v>58548.19</v>
      </c>
      <c r="Q10" s="139">
        <v>30815.33</v>
      </c>
      <c r="R10" s="139">
        <v>44144.959999999999</v>
      </c>
      <c r="S10" s="139">
        <v>76800.05</v>
      </c>
      <c r="T10" s="283">
        <f t="shared" si="0"/>
        <v>3753411.919999999</v>
      </c>
      <c r="U10" s="368"/>
    </row>
    <row r="11" spans="1:21" ht="38.25" customHeight="1" x14ac:dyDescent="0.2">
      <c r="A11" s="375"/>
      <c r="B11" s="282" t="s">
        <v>5529</v>
      </c>
      <c r="C11" s="139">
        <v>63804.26</v>
      </c>
      <c r="D11" s="139">
        <v>114814.39999999999</v>
      </c>
      <c r="E11" s="139">
        <v>77780.240000000005</v>
      </c>
      <c r="F11" s="139">
        <v>31377.98</v>
      </c>
      <c r="G11" s="139">
        <v>32633.01</v>
      </c>
      <c r="H11" s="139">
        <f>4839.77+889.53-2037.8+6960</f>
        <v>10651.5</v>
      </c>
      <c r="I11" s="139">
        <v>10346.01</v>
      </c>
      <c r="J11" s="139">
        <v>55635.92</v>
      </c>
      <c r="K11" s="139">
        <v>144138.82</v>
      </c>
      <c r="L11" s="139">
        <v>60480.4</v>
      </c>
      <c r="M11" s="139">
        <v>166732.47</v>
      </c>
      <c r="N11" s="139">
        <v>4753.45</v>
      </c>
      <c r="O11" s="139">
        <v>12514.49</v>
      </c>
      <c r="P11" s="139">
        <v>12029.16</v>
      </c>
      <c r="Q11" s="283"/>
      <c r="R11" s="283"/>
      <c r="S11" s="139">
        <v>92927.9</v>
      </c>
      <c r="T11" s="283">
        <f t="shared" si="0"/>
        <v>890620.01</v>
      </c>
      <c r="U11" s="369"/>
    </row>
    <row r="12" spans="1:21" ht="30" customHeight="1" x14ac:dyDescent="0.2">
      <c r="A12" s="357" t="s">
        <v>2400</v>
      </c>
      <c r="B12" s="285" t="s">
        <v>5530</v>
      </c>
      <c r="C12" s="286"/>
      <c r="D12" s="286"/>
      <c r="E12" s="286"/>
      <c r="F12" s="286"/>
      <c r="G12" s="286"/>
      <c r="H12" s="286"/>
      <c r="I12" s="139">
        <v>7180.4</v>
      </c>
      <c r="J12" s="286"/>
      <c r="K12" s="139">
        <v>151437.51</v>
      </c>
      <c r="L12" s="139">
        <v>1856</v>
      </c>
      <c r="M12" s="139">
        <f>2499+15000+7000</f>
        <v>24499</v>
      </c>
      <c r="N12" s="286"/>
      <c r="O12" s="286"/>
      <c r="P12" s="286"/>
      <c r="Q12" s="139">
        <v>19060.89</v>
      </c>
      <c r="R12" s="286"/>
      <c r="S12" s="286"/>
      <c r="T12" s="286">
        <f t="shared" si="0"/>
        <v>204033.8</v>
      </c>
      <c r="U12" s="370">
        <f>SUM(T12:T15)</f>
        <v>1211360.44</v>
      </c>
    </row>
    <row r="13" spans="1:21" ht="24" customHeight="1" x14ac:dyDescent="0.2">
      <c r="A13" s="364"/>
      <c r="B13" s="285" t="s">
        <v>5531</v>
      </c>
      <c r="C13" s="286"/>
      <c r="D13" s="286"/>
      <c r="E13" s="286"/>
      <c r="F13" s="286"/>
      <c r="G13" s="286"/>
      <c r="H13" s="286"/>
      <c r="I13" s="286"/>
      <c r="J13" s="286"/>
      <c r="K13" s="139">
        <v>194543.51</v>
      </c>
      <c r="L13" s="286"/>
      <c r="M13" s="286"/>
      <c r="N13" s="286"/>
      <c r="O13" s="286"/>
      <c r="P13" s="286"/>
      <c r="Q13" s="286"/>
      <c r="R13" s="286"/>
      <c r="S13" s="286"/>
      <c r="T13" s="286">
        <f t="shared" si="0"/>
        <v>194543.51</v>
      </c>
      <c r="U13" s="371"/>
    </row>
    <row r="14" spans="1:21" ht="30" customHeight="1" x14ac:dyDescent="0.2">
      <c r="A14" s="364"/>
      <c r="B14" s="285" t="s">
        <v>5532</v>
      </c>
      <c r="C14" s="139">
        <v>107532.23</v>
      </c>
      <c r="D14" s="286"/>
      <c r="E14" s="139">
        <f>5403.16-1838.16</f>
        <v>3565</v>
      </c>
      <c r="F14" s="286"/>
      <c r="G14" s="286"/>
      <c r="H14" s="286"/>
      <c r="I14" s="139">
        <v>7087.6</v>
      </c>
      <c r="J14" s="139">
        <v>18502</v>
      </c>
      <c r="K14" s="139">
        <v>54810</v>
      </c>
      <c r="L14" s="286"/>
      <c r="M14" s="139">
        <v>22095.4</v>
      </c>
      <c r="N14" s="286"/>
      <c r="O14" s="286"/>
      <c r="P14" s="286"/>
      <c r="Q14" s="286">
        <f>2436-2436</f>
        <v>0</v>
      </c>
      <c r="R14" s="286"/>
      <c r="S14" s="286"/>
      <c r="T14" s="286">
        <f t="shared" si="0"/>
        <v>213592.23</v>
      </c>
      <c r="U14" s="371"/>
    </row>
    <row r="15" spans="1:21" ht="39" customHeight="1" x14ac:dyDescent="0.2">
      <c r="A15" s="358"/>
      <c r="B15" s="285" t="s">
        <v>5533</v>
      </c>
      <c r="C15" s="286"/>
      <c r="D15" s="286"/>
      <c r="E15" s="286"/>
      <c r="F15" s="286"/>
      <c r="G15" s="286"/>
      <c r="H15" s="286"/>
      <c r="I15" s="286"/>
      <c r="J15" s="286"/>
      <c r="K15" s="139">
        <v>590610.01</v>
      </c>
      <c r="L15" s="286"/>
      <c r="M15" s="139">
        <v>8580.89</v>
      </c>
      <c r="N15" s="286"/>
      <c r="O15" s="286"/>
      <c r="P15" s="286"/>
      <c r="Q15" s="286"/>
      <c r="R15" s="286"/>
      <c r="S15" s="286"/>
      <c r="T15" s="286">
        <f t="shared" si="0"/>
        <v>599190.9</v>
      </c>
      <c r="U15" s="372"/>
    </row>
    <row r="16" spans="1:21" ht="61.5" customHeight="1" x14ac:dyDescent="0.2">
      <c r="A16" s="292" t="s">
        <v>2401</v>
      </c>
      <c r="B16" s="282" t="s">
        <v>5534</v>
      </c>
      <c r="C16" s="283"/>
      <c r="D16" s="283"/>
      <c r="E16" s="283"/>
      <c r="F16" s="283"/>
      <c r="G16" s="283"/>
      <c r="H16" s="283"/>
      <c r="I16" s="283"/>
      <c r="J16" s="283"/>
      <c r="K16" s="283"/>
      <c r="L16" s="283"/>
      <c r="M16" s="283"/>
      <c r="N16" s="283"/>
      <c r="O16" s="283"/>
      <c r="P16" s="283"/>
      <c r="Q16" s="283"/>
      <c r="R16" s="283"/>
      <c r="S16" s="139">
        <v>554420.21</v>
      </c>
      <c r="T16" s="283">
        <f t="shared" si="0"/>
        <v>554420.21</v>
      </c>
      <c r="U16" s="293">
        <f>SUM(T16)</f>
        <v>554420.21</v>
      </c>
    </row>
    <row r="17" spans="1:21" ht="30" customHeight="1" x14ac:dyDescent="0.2">
      <c r="A17" s="357" t="s">
        <v>2402</v>
      </c>
      <c r="B17" s="285" t="s">
        <v>5535</v>
      </c>
      <c r="C17" s="139">
        <v>60000</v>
      </c>
      <c r="D17" s="139">
        <v>652669</v>
      </c>
      <c r="E17" s="286"/>
      <c r="F17" s="286"/>
      <c r="G17" s="286"/>
      <c r="H17" s="139">
        <f>270400.01+194500.01-270400.01</f>
        <v>194500.01</v>
      </c>
      <c r="I17" s="286"/>
      <c r="J17" s="139">
        <v>1623396</v>
      </c>
      <c r="K17" s="139">
        <v>3912773.94</v>
      </c>
      <c r="L17" s="286"/>
      <c r="M17" s="139">
        <v>11513770</v>
      </c>
      <c r="N17" s="139">
        <v>888499.9</v>
      </c>
      <c r="O17" s="286"/>
      <c r="P17" s="286"/>
      <c r="Q17" s="286"/>
      <c r="R17" s="139">
        <v>11058989.4</v>
      </c>
      <c r="S17" s="139">
        <v>1110000</v>
      </c>
      <c r="T17" s="286">
        <f t="shared" si="0"/>
        <v>31014598.25</v>
      </c>
      <c r="U17" s="370">
        <f>SUM(T17:T21)</f>
        <v>41106553.100000001</v>
      </c>
    </row>
    <row r="18" spans="1:21" ht="20.25" customHeight="1" x14ac:dyDescent="0.2">
      <c r="A18" s="364"/>
      <c r="B18" s="285" t="s">
        <v>4249</v>
      </c>
      <c r="C18" s="286"/>
      <c r="D18" s="286"/>
      <c r="E18" s="139">
        <v>65980</v>
      </c>
      <c r="F18" s="286"/>
      <c r="G18" s="286"/>
      <c r="H18" s="286"/>
      <c r="I18" s="286"/>
      <c r="J18" s="286"/>
      <c r="K18" s="139">
        <v>2230000</v>
      </c>
      <c r="L18" s="286"/>
      <c r="M18" s="139">
        <v>944000</v>
      </c>
      <c r="N18" s="286"/>
      <c r="O18" s="286"/>
      <c r="P18" s="286"/>
      <c r="Q18" s="286"/>
      <c r="R18" s="286"/>
      <c r="S18" s="286"/>
      <c r="T18" s="286">
        <f>SUM(C18:S18)</f>
        <v>3239980</v>
      </c>
      <c r="U18" s="371"/>
    </row>
    <row r="19" spans="1:21" ht="30" customHeight="1" x14ac:dyDescent="0.2">
      <c r="A19" s="364"/>
      <c r="B19" s="285" t="s">
        <v>5536</v>
      </c>
      <c r="C19" s="286"/>
      <c r="D19" s="286"/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139">
        <v>7153</v>
      </c>
      <c r="S19" s="139">
        <v>2355.15</v>
      </c>
      <c r="T19" s="286">
        <f t="shared" si="0"/>
        <v>9508.15</v>
      </c>
      <c r="U19" s="371"/>
    </row>
    <row r="20" spans="1:21" ht="15.75" customHeight="1" x14ac:dyDescent="0.2">
      <c r="A20" s="364"/>
      <c r="B20" s="285" t="s">
        <v>4746</v>
      </c>
      <c r="C20" s="286"/>
      <c r="D20" s="139">
        <v>9500</v>
      </c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>
        <f t="shared" si="0"/>
        <v>9500</v>
      </c>
      <c r="U20" s="371"/>
    </row>
    <row r="21" spans="1:21" ht="30" customHeight="1" x14ac:dyDescent="0.2">
      <c r="A21" s="358"/>
      <c r="B21" s="285" t="s">
        <v>5537</v>
      </c>
      <c r="C21" s="286"/>
      <c r="D21" s="286"/>
      <c r="E21" s="286"/>
      <c r="F21" s="286"/>
      <c r="G21" s="286"/>
      <c r="H21" s="286"/>
      <c r="I21" s="286"/>
      <c r="J21" s="139">
        <v>6382966.7000000002</v>
      </c>
      <c r="K21" s="286"/>
      <c r="L21" s="286"/>
      <c r="M21" s="139">
        <v>450000</v>
      </c>
      <c r="N21" s="286"/>
      <c r="O21" s="286"/>
      <c r="P21" s="286"/>
      <c r="Q21" s="286"/>
      <c r="R21" s="286"/>
      <c r="S21" s="286"/>
      <c r="T21" s="286">
        <f t="shared" si="0"/>
        <v>6832966.7000000002</v>
      </c>
      <c r="U21" s="372"/>
    </row>
    <row r="22" spans="1:21" ht="50.25" customHeight="1" x14ac:dyDescent="0.2">
      <c r="A22" s="294" t="s">
        <v>2403</v>
      </c>
      <c r="B22" s="282" t="s">
        <v>5538</v>
      </c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139">
        <v>838559.19</v>
      </c>
      <c r="N22" s="283"/>
      <c r="O22" s="283"/>
      <c r="P22" s="283"/>
      <c r="Q22" s="283"/>
      <c r="R22" s="283"/>
      <c r="S22" s="283"/>
      <c r="T22" s="283">
        <f t="shared" si="0"/>
        <v>838559.19</v>
      </c>
      <c r="U22" s="293">
        <f>SUM(T22)</f>
        <v>838559.19</v>
      </c>
    </row>
    <row r="23" spans="1:21" ht="48" customHeight="1" x14ac:dyDescent="0.2">
      <c r="A23" s="357" t="s">
        <v>2404</v>
      </c>
      <c r="B23" s="285" t="s">
        <v>5539</v>
      </c>
      <c r="C23" s="286"/>
      <c r="D23" s="139">
        <v>46692.32</v>
      </c>
      <c r="E23" s="286"/>
      <c r="F23" s="286"/>
      <c r="G23" s="286"/>
      <c r="H23" s="139">
        <v>3286573.62</v>
      </c>
      <c r="I23" s="286"/>
      <c r="J23" s="286"/>
      <c r="K23" s="286"/>
      <c r="L23" s="286"/>
      <c r="M23" s="139">
        <v>12156.68</v>
      </c>
      <c r="N23" s="286"/>
      <c r="O23" s="286"/>
      <c r="P23" s="286"/>
      <c r="Q23" s="286"/>
      <c r="R23" s="286"/>
      <c r="S23" s="286"/>
      <c r="T23" s="286">
        <f t="shared" si="0"/>
        <v>3345422.62</v>
      </c>
      <c r="U23" s="370">
        <f>SUM(T23:T31)</f>
        <v>8799534.0429999996</v>
      </c>
    </row>
    <row r="24" spans="1:21" ht="33.75" customHeight="1" x14ac:dyDescent="0.2">
      <c r="A24" s="364"/>
      <c r="B24" s="285" t="s">
        <v>5540</v>
      </c>
      <c r="C24" s="286"/>
      <c r="D24" s="286"/>
      <c r="E24" s="286"/>
      <c r="F24" s="286"/>
      <c r="G24" s="286"/>
      <c r="H24" s="139">
        <v>9106</v>
      </c>
      <c r="I24" s="286"/>
      <c r="J24" s="286"/>
      <c r="K24" s="286"/>
      <c r="L24" s="139">
        <v>2205.2600000000002</v>
      </c>
      <c r="M24" s="286"/>
      <c r="N24" s="286"/>
      <c r="O24" s="286"/>
      <c r="P24" s="286"/>
      <c r="Q24" s="286"/>
      <c r="R24" s="286">
        <f>17778.39-17778.39</f>
        <v>0</v>
      </c>
      <c r="S24" s="139">
        <f>6736.843-6113.2</f>
        <v>623.64300000000003</v>
      </c>
      <c r="T24" s="286">
        <f t="shared" ref="T24:T30" si="1">SUM(C24:S24)</f>
        <v>11934.903</v>
      </c>
      <c r="U24" s="371"/>
    </row>
    <row r="25" spans="1:21" ht="33.75" customHeight="1" x14ac:dyDescent="0.2">
      <c r="A25" s="364"/>
      <c r="B25" s="285" t="s">
        <v>5541</v>
      </c>
      <c r="C25" s="286"/>
      <c r="D25" s="286"/>
      <c r="E25" s="286"/>
      <c r="F25" s="286"/>
      <c r="G25" s="286"/>
      <c r="H25" s="286"/>
      <c r="I25" s="286"/>
      <c r="J25" s="139">
        <v>2083518.8</v>
      </c>
      <c r="K25" s="286"/>
      <c r="L25" s="286"/>
      <c r="M25" s="286"/>
      <c r="N25" s="286"/>
      <c r="O25" s="286"/>
      <c r="P25" s="286"/>
      <c r="Q25" s="286"/>
      <c r="R25" s="286"/>
      <c r="S25" s="139">
        <v>64020.01</v>
      </c>
      <c r="T25" s="286">
        <f t="shared" si="1"/>
        <v>2147538.81</v>
      </c>
      <c r="U25" s="371"/>
    </row>
    <row r="26" spans="1:21" ht="51.75" customHeight="1" x14ac:dyDescent="0.2">
      <c r="A26" s="364"/>
      <c r="B26" s="285" t="s">
        <v>5542</v>
      </c>
      <c r="C26" s="139">
        <v>33751</v>
      </c>
      <c r="D26" s="139">
        <v>44340.800000000003</v>
      </c>
      <c r="E26" s="139">
        <v>26154.99</v>
      </c>
      <c r="F26" s="286">
        <f>9794-5175-4619</f>
        <v>0</v>
      </c>
      <c r="G26" s="139">
        <v>7900</v>
      </c>
      <c r="H26" s="139">
        <v>33962.019999999997</v>
      </c>
      <c r="I26" s="286"/>
      <c r="J26" s="139">
        <f>31421.08-4499-8523.8+48760-24862.43-10005</f>
        <v>32290.85</v>
      </c>
      <c r="K26" s="286"/>
      <c r="L26" s="139">
        <v>10792.5</v>
      </c>
      <c r="M26" s="139">
        <v>39352.76</v>
      </c>
      <c r="N26" s="286"/>
      <c r="O26" s="286">
        <f>18594.5-13764.5-4830</f>
        <v>0</v>
      </c>
      <c r="P26" s="139">
        <f>20459-11960</f>
        <v>8499</v>
      </c>
      <c r="Q26" s="286">
        <f>30399.8-9701-13799.2-6899.6</f>
        <v>0</v>
      </c>
      <c r="R26" s="139">
        <v>17338.599999999999</v>
      </c>
      <c r="S26" s="286"/>
      <c r="T26" s="286">
        <f>SUM(C26:S26)</f>
        <v>254382.52000000002</v>
      </c>
      <c r="U26" s="371"/>
    </row>
    <row r="27" spans="1:21" ht="35.25" customHeight="1" x14ac:dyDescent="0.2">
      <c r="A27" s="364"/>
      <c r="B27" s="285" t="s">
        <v>5543</v>
      </c>
      <c r="C27" s="139">
        <v>2568.62</v>
      </c>
      <c r="D27" s="286"/>
      <c r="E27" s="286"/>
      <c r="F27" s="286"/>
      <c r="G27" s="286"/>
      <c r="H27" s="286"/>
      <c r="I27" s="286"/>
      <c r="J27" s="286"/>
      <c r="K27" s="286"/>
      <c r="L27" s="286"/>
      <c r="M27" s="139">
        <v>2592853.13</v>
      </c>
      <c r="N27" s="139">
        <v>102367</v>
      </c>
      <c r="O27" s="286">
        <f>764.75-764.75</f>
        <v>0</v>
      </c>
      <c r="P27" s="286"/>
      <c r="Q27" s="286"/>
      <c r="R27" s="286"/>
      <c r="S27" s="286"/>
      <c r="T27" s="286">
        <f t="shared" si="1"/>
        <v>2697788.75</v>
      </c>
      <c r="U27" s="371"/>
    </row>
    <row r="28" spans="1:21" ht="51" customHeight="1" x14ac:dyDescent="0.2">
      <c r="A28" s="364"/>
      <c r="B28" s="285" t="s">
        <v>5544</v>
      </c>
      <c r="C28" s="286"/>
      <c r="D28" s="286"/>
      <c r="E28" s="286"/>
      <c r="F28" s="286"/>
      <c r="G28" s="286"/>
      <c r="H28" s="286"/>
      <c r="I28" s="286"/>
      <c r="J28" s="286"/>
      <c r="K28" s="139">
        <v>6220.48</v>
      </c>
      <c r="L28" s="139">
        <v>2841.55</v>
      </c>
      <c r="M28" s="286"/>
      <c r="N28" s="286"/>
      <c r="O28" s="286"/>
      <c r="P28" s="286"/>
      <c r="Q28" s="286"/>
      <c r="R28" s="286"/>
      <c r="S28" s="286"/>
      <c r="T28" s="286">
        <f t="shared" si="1"/>
        <v>9062.0299999999988</v>
      </c>
      <c r="U28" s="371"/>
    </row>
    <row r="29" spans="1:21" ht="33" customHeight="1" x14ac:dyDescent="0.2">
      <c r="A29" s="364"/>
      <c r="B29" s="285" t="s">
        <v>5545</v>
      </c>
      <c r="C29" s="286"/>
      <c r="D29" s="139">
        <v>6913.6</v>
      </c>
      <c r="E29" s="286"/>
      <c r="F29" s="286"/>
      <c r="G29" s="286"/>
      <c r="H29" s="286"/>
      <c r="I29" s="286"/>
      <c r="J29" s="139">
        <v>112941.69</v>
      </c>
      <c r="K29" s="139">
        <v>2758.48</v>
      </c>
      <c r="L29" s="139">
        <v>45333.89</v>
      </c>
      <c r="M29" s="286"/>
      <c r="N29" s="286"/>
      <c r="O29" s="286"/>
      <c r="P29" s="286"/>
      <c r="Q29" s="286"/>
      <c r="R29" s="139">
        <v>49094</v>
      </c>
      <c r="S29" s="286"/>
      <c r="T29" s="286">
        <f t="shared" si="1"/>
        <v>217041.66</v>
      </c>
      <c r="U29" s="371"/>
    </row>
    <row r="30" spans="1:21" ht="33.75" customHeight="1" x14ac:dyDescent="0.2">
      <c r="A30" s="364"/>
      <c r="B30" s="285" t="s">
        <v>5546</v>
      </c>
      <c r="C30" s="286"/>
      <c r="D30" s="286"/>
      <c r="E30" s="286"/>
      <c r="F30" s="286"/>
      <c r="G30" s="286"/>
      <c r="H30" s="286"/>
      <c r="I30" s="286"/>
      <c r="J30" s="286"/>
      <c r="K30" s="286"/>
      <c r="L30" s="139">
        <f>4706.4-3156.41</f>
        <v>1549.9899999999998</v>
      </c>
      <c r="M30" s="286"/>
      <c r="N30" s="286"/>
      <c r="O30" s="286"/>
      <c r="P30" s="286"/>
      <c r="Q30" s="286"/>
      <c r="R30" s="286">
        <f>202094.82-202094.82</f>
        <v>0</v>
      </c>
      <c r="S30" s="286"/>
      <c r="T30" s="286">
        <f t="shared" si="1"/>
        <v>1549.9899999999998</v>
      </c>
      <c r="U30" s="371"/>
    </row>
    <row r="31" spans="1:21" ht="18.75" customHeight="1" x14ac:dyDescent="0.2">
      <c r="A31" s="295"/>
      <c r="B31" s="285" t="s">
        <v>5547</v>
      </c>
      <c r="C31" s="286"/>
      <c r="D31" s="139">
        <v>19024</v>
      </c>
      <c r="E31" s="286"/>
      <c r="F31" s="286"/>
      <c r="G31" s="286"/>
      <c r="H31" s="139">
        <v>10736.84</v>
      </c>
      <c r="I31" s="286"/>
      <c r="J31" s="286"/>
      <c r="K31" s="139">
        <v>46157.120000000003</v>
      </c>
      <c r="L31" s="286"/>
      <c r="M31" s="286"/>
      <c r="N31" s="286"/>
      <c r="O31" s="286"/>
      <c r="P31" s="286"/>
      <c r="Q31" s="286"/>
      <c r="R31" s="139">
        <v>38894.800000000003</v>
      </c>
      <c r="S31" s="286"/>
      <c r="T31" s="286">
        <f>SUM(C31:S31)</f>
        <v>114812.76000000001</v>
      </c>
      <c r="U31" s="372"/>
    </row>
    <row r="32" spans="1:21" ht="75" x14ac:dyDescent="0.2">
      <c r="A32" s="292" t="s">
        <v>2405</v>
      </c>
      <c r="B32" s="282" t="s">
        <v>5548</v>
      </c>
      <c r="C32" s="283"/>
      <c r="D32" s="139">
        <v>6000</v>
      </c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139">
        <v>4738.6000000000004</v>
      </c>
      <c r="R32" s="283"/>
      <c r="S32" s="283"/>
      <c r="T32" s="283">
        <f>SUM(C32:S32)</f>
        <v>10738.6</v>
      </c>
      <c r="U32" s="293">
        <f>SUM(T32)</f>
        <v>10738.6</v>
      </c>
    </row>
    <row r="33" spans="1:23" ht="20.25" customHeight="1" thickBot="1" x14ac:dyDescent="0.25">
      <c r="A33" s="376" t="s">
        <v>2407</v>
      </c>
      <c r="B33" s="377"/>
      <c r="C33" s="287">
        <f>SUM(C7:C32)</f>
        <v>745681.35</v>
      </c>
      <c r="D33" s="287">
        <f>SUM(D7:D32)</f>
        <v>1365070.0300000003</v>
      </c>
      <c r="E33" s="287">
        <f>SUM(E7:E32)</f>
        <v>688490.15</v>
      </c>
      <c r="F33" s="287">
        <f>SUM(F7:F32)</f>
        <v>410981.87</v>
      </c>
      <c r="G33" s="287">
        <f>SUM(G8:G32,G7)</f>
        <v>190068.90999999997</v>
      </c>
      <c r="H33" s="287">
        <f t="shared" ref="H33:O33" si="2">SUM(H7:H32)</f>
        <v>3607685.82</v>
      </c>
      <c r="I33" s="287">
        <f t="shared" si="2"/>
        <v>113125.08</v>
      </c>
      <c r="J33" s="287">
        <f t="shared" si="2"/>
        <v>10912946.060000001</v>
      </c>
      <c r="K33" s="287">
        <f t="shared" si="2"/>
        <v>8909263.3699999992</v>
      </c>
      <c r="L33" s="287">
        <f t="shared" si="2"/>
        <v>716828.26</v>
      </c>
      <c r="M33" s="287">
        <f t="shared" si="2"/>
        <v>17545971.609999999</v>
      </c>
      <c r="N33" s="287">
        <f t="shared" si="2"/>
        <v>1022341.5700000001</v>
      </c>
      <c r="O33" s="287">
        <f t="shared" si="2"/>
        <v>140919.07</v>
      </c>
      <c r="P33" s="287">
        <f t="shared" ref="P33:Q33" si="3">SUM(P7:P32)</f>
        <v>109275.55</v>
      </c>
      <c r="Q33" s="287">
        <f t="shared" si="3"/>
        <v>94543.02</v>
      </c>
      <c r="R33" s="287">
        <f>SUM(R7:R32)</f>
        <v>11239566.810000001</v>
      </c>
      <c r="S33" s="287">
        <f>SUM(S7:S32)</f>
        <v>2056356.1029999997</v>
      </c>
      <c r="T33" s="288">
        <f>SUM(T7:T32)</f>
        <v>59869114.633000001</v>
      </c>
      <c r="U33" s="296">
        <f>SUM(U7:U32)</f>
        <v>59869114.632999994</v>
      </c>
      <c r="V33" s="18">
        <f>SUM(C33:S33)</f>
        <v>59869114.633000009</v>
      </c>
      <c r="W33" s="18"/>
    </row>
    <row r="34" spans="1:23" ht="15.75" thickTop="1" x14ac:dyDescent="0.2">
      <c r="A34" s="297"/>
      <c r="B34" s="282"/>
      <c r="C34" s="283"/>
      <c r="D34" s="283"/>
      <c r="E34" s="283"/>
      <c r="F34" s="283"/>
      <c r="G34" s="283"/>
      <c r="H34" s="283" t="s">
        <v>1785</v>
      </c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93"/>
      <c r="V34" s="18"/>
    </row>
    <row r="35" spans="1:23" ht="27.75" customHeight="1" x14ac:dyDescent="0.2">
      <c r="A35" s="357" t="s">
        <v>2406</v>
      </c>
      <c r="B35" s="285" t="s">
        <v>5549</v>
      </c>
      <c r="C35" s="286"/>
      <c r="D35" s="286"/>
      <c r="E35" s="286">
        <v>28455.599999999999</v>
      </c>
      <c r="F35" s="286"/>
      <c r="G35" s="286"/>
      <c r="H35" s="286"/>
      <c r="I35" s="286"/>
      <c r="J35" s="286"/>
      <c r="K35" s="286"/>
      <c r="L35" s="286">
        <f>6960-3480</f>
        <v>3480</v>
      </c>
      <c r="M35" s="286">
        <v>5776.56</v>
      </c>
      <c r="N35" s="286"/>
      <c r="O35" s="286"/>
      <c r="P35" s="286"/>
      <c r="Q35" s="286"/>
      <c r="R35" s="286"/>
      <c r="S35" s="286"/>
      <c r="T35" s="286">
        <f>SUM(C35:S35)</f>
        <v>37712.159999999996</v>
      </c>
      <c r="U35" s="298"/>
      <c r="V35" s="18"/>
    </row>
    <row r="36" spans="1:23" ht="27.75" customHeight="1" x14ac:dyDescent="0.2">
      <c r="A36" s="358"/>
      <c r="B36" s="285" t="s">
        <v>5550</v>
      </c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>
        <v>4630.25</v>
      </c>
      <c r="N36" s="289"/>
      <c r="O36" s="289"/>
      <c r="P36" s="289"/>
      <c r="Q36" s="289"/>
      <c r="R36" s="289"/>
      <c r="S36" s="289"/>
      <c r="T36" s="286">
        <f>SUM(C36:S36)</f>
        <v>4630.25</v>
      </c>
      <c r="U36" s="298">
        <f>SUM(T35:T36)</f>
        <v>42342.409999999996</v>
      </c>
    </row>
    <row r="37" spans="1:23" ht="20.25" customHeight="1" thickBot="1" x14ac:dyDescent="0.25">
      <c r="A37" s="365" t="s">
        <v>2407</v>
      </c>
      <c r="B37" s="366"/>
      <c r="C37" s="299">
        <f>SUM(C33)</f>
        <v>745681.35</v>
      </c>
      <c r="D37" s="299">
        <f>SUM(D33:D36)</f>
        <v>1365070.0300000003</v>
      </c>
      <c r="E37" s="299">
        <f>SUM(E33:E36)</f>
        <v>716945.75</v>
      </c>
      <c r="F37" s="299">
        <f>SUM(F33)</f>
        <v>410981.87</v>
      </c>
      <c r="G37" s="299">
        <f>SUM(G33)</f>
        <v>190068.90999999997</v>
      </c>
      <c r="H37" s="299">
        <f>SUM(H33)</f>
        <v>3607685.82</v>
      </c>
      <c r="I37" s="299">
        <f t="shared" ref="I37:U37" si="4">SUM(I33:I36)</f>
        <v>113125.08</v>
      </c>
      <c r="J37" s="299">
        <f t="shared" si="4"/>
        <v>10912946.060000001</v>
      </c>
      <c r="K37" s="299">
        <f t="shared" si="4"/>
        <v>8909263.3699999992</v>
      </c>
      <c r="L37" s="299">
        <f t="shared" si="4"/>
        <v>720308.26</v>
      </c>
      <c r="M37" s="299">
        <f t="shared" si="4"/>
        <v>17556378.419999998</v>
      </c>
      <c r="N37" s="299">
        <f t="shared" si="4"/>
        <v>1022341.5700000001</v>
      </c>
      <c r="O37" s="299">
        <f t="shared" si="4"/>
        <v>140919.07</v>
      </c>
      <c r="P37" s="299">
        <f t="shared" si="4"/>
        <v>109275.55</v>
      </c>
      <c r="Q37" s="299">
        <f t="shared" si="4"/>
        <v>94543.02</v>
      </c>
      <c r="R37" s="299">
        <f t="shared" si="4"/>
        <v>11239566.810000001</v>
      </c>
      <c r="S37" s="299">
        <f t="shared" si="4"/>
        <v>2056356.1029999997</v>
      </c>
      <c r="T37" s="300">
        <f t="shared" si="4"/>
        <v>59911457.042999998</v>
      </c>
      <c r="U37" s="301">
        <f t="shared" si="4"/>
        <v>59911457.04299999</v>
      </c>
    </row>
    <row r="38" spans="1:23" ht="15" x14ac:dyDescent="0.25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86"/>
    </row>
    <row r="39" spans="1:23" ht="15" x14ac:dyDescent="0.25">
      <c r="A39" s="29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1">
        <f>SUM(U7:U32)</f>
        <v>59869114.632999994</v>
      </c>
    </row>
    <row r="40" spans="1:23" x14ac:dyDescent="0.2">
      <c r="E40" s="15"/>
      <c r="U40" s="18"/>
    </row>
    <row r="41" spans="1:23" x14ac:dyDescent="0.2">
      <c r="U41" s="118"/>
    </row>
    <row r="42" spans="1:23" x14ac:dyDescent="0.2">
      <c r="E42" s="15"/>
      <c r="F42" s="15"/>
      <c r="T42" s="16"/>
      <c r="U42" s="17"/>
    </row>
    <row r="43" spans="1:23" x14ac:dyDescent="0.2">
      <c r="M43" s="15"/>
    </row>
    <row r="50" spans="20:20" x14ac:dyDescent="0.2">
      <c r="T50" s="18"/>
    </row>
    <row r="52" spans="20:20" x14ac:dyDescent="0.2">
      <c r="T52" s="18"/>
    </row>
  </sheetData>
  <mergeCells count="20">
    <mergeCell ref="A23:A30"/>
    <mergeCell ref="A37:B37"/>
    <mergeCell ref="U7:U11"/>
    <mergeCell ref="U12:U15"/>
    <mergeCell ref="U17:U21"/>
    <mergeCell ref="U23:U31"/>
    <mergeCell ref="A7:A11"/>
    <mergeCell ref="A12:A15"/>
    <mergeCell ref="A17:A21"/>
    <mergeCell ref="A35:A36"/>
    <mergeCell ref="A33:B33"/>
    <mergeCell ref="A1:U1"/>
    <mergeCell ref="A2:U2"/>
    <mergeCell ref="A3:U3"/>
    <mergeCell ref="A4:U4"/>
    <mergeCell ref="A5:A6"/>
    <mergeCell ref="B5:B6"/>
    <mergeCell ref="C5:S5"/>
    <mergeCell ref="T5:T6"/>
    <mergeCell ref="U5:U6"/>
  </mergeCells>
  <printOptions horizontalCentered="1"/>
  <pageMargins left="0.15748031496062992" right="0.15748031496062992" top="0.19685039370078741" bottom="0.19685039370078741" header="0" footer="0"/>
  <pageSetup paperSize="5" scale="42" orientation="landscape" blackAndWhite="1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C92"/>
  <sheetViews>
    <sheetView view="pageBreakPreview" topLeftCell="D83" zoomScale="70" zoomScaleNormal="70" zoomScaleSheetLayoutView="70" workbookViewId="0">
      <selection activeCell="Q7" sqref="Q7"/>
    </sheetView>
  </sheetViews>
  <sheetFormatPr baseColWidth="10" defaultRowHeight="12.75" x14ac:dyDescent="0.2"/>
  <cols>
    <col min="1" max="1" width="10.7109375" style="79" customWidth="1"/>
    <col min="2" max="2" width="13.85546875" style="81" customWidth="1"/>
    <col min="3" max="3" width="13.5703125" style="79" customWidth="1"/>
    <col min="4" max="4" width="12.28515625" style="79" customWidth="1"/>
    <col min="5" max="5" width="19.85546875" style="79" customWidth="1"/>
    <col min="6" max="6" width="11.28515625" style="79" customWidth="1"/>
    <col min="7" max="7" width="13.7109375" style="82" customWidth="1"/>
    <col min="8" max="8" width="16.140625" style="82" customWidth="1"/>
    <col min="9" max="9" width="15.5703125" style="82" customWidth="1"/>
    <col min="10" max="10" width="16.140625" style="82" customWidth="1"/>
    <col min="11" max="11" width="12.85546875" style="79" bestFit="1" customWidth="1"/>
    <col min="12" max="12" width="14.28515625" style="79" customWidth="1"/>
    <col min="13" max="13" width="23.85546875" style="79" customWidth="1"/>
    <col min="14" max="14" width="13.28515625" style="79" customWidth="1"/>
    <col min="15" max="15" width="12.5703125" style="79" customWidth="1"/>
    <col min="16" max="16" width="15.140625" style="79" customWidth="1"/>
    <col min="17" max="17" width="18.42578125" style="79" customWidth="1"/>
    <col min="18" max="18" width="14.140625" style="79" customWidth="1"/>
    <col min="19" max="19" width="21.140625" style="79" bestFit="1" customWidth="1"/>
    <col min="20" max="20" width="14.140625" style="79" customWidth="1"/>
    <col min="21" max="21" width="15.7109375" style="79" customWidth="1"/>
    <col min="22" max="22" width="16.28515625" style="79" customWidth="1"/>
    <col min="23" max="23" width="7.7109375" style="79" customWidth="1"/>
    <col min="24" max="24" width="9.7109375" style="79" customWidth="1"/>
    <col min="25" max="25" width="9.85546875" style="79" customWidth="1"/>
    <col min="26" max="26" width="14.42578125" style="79" bestFit="1" customWidth="1"/>
    <col min="27" max="27" width="8.85546875" style="79" customWidth="1"/>
    <col min="28" max="28" width="15.7109375" style="79" customWidth="1"/>
  </cols>
  <sheetData>
    <row r="1" spans="1:29" s="130" customFormat="1" ht="24.95" customHeight="1" x14ac:dyDescent="0.3">
      <c r="B1" s="205"/>
      <c r="C1" s="206"/>
      <c r="D1" s="205"/>
      <c r="E1" s="205"/>
      <c r="F1" s="205"/>
      <c r="G1" s="205"/>
      <c r="H1" s="207"/>
      <c r="I1" s="207"/>
      <c r="J1" s="207"/>
      <c r="K1" s="207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</row>
    <row r="2" spans="1:29" s="130" customFormat="1" ht="24.95" customHeight="1" x14ac:dyDescent="0.3">
      <c r="A2" s="394" t="s">
        <v>5165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140"/>
    </row>
    <row r="3" spans="1:29" s="130" customFormat="1" ht="24.95" customHeight="1" x14ac:dyDescent="0.3">
      <c r="A3" s="394" t="s">
        <v>4475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140"/>
    </row>
    <row r="4" spans="1:29" s="130" customFormat="1" ht="24.95" customHeight="1" thickBot="1" x14ac:dyDescent="0.35">
      <c r="A4" s="395" t="s">
        <v>5571</v>
      </c>
      <c r="B4" s="395"/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/>
      <c r="O4" s="395"/>
      <c r="P4" s="395"/>
      <c r="Q4" s="395"/>
      <c r="R4" s="395"/>
      <c r="S4" s="395"/>
      <c r="T4" s="395"/>
      <c r="U4" s="395"/>
      <c r="V4" s="395"/>
      <c r="W4" s="395"/>
      <c r="X4" s="395"/>
      <c r="Y4" s="395"/>
      <c r="Z4" s="395"/>
      <c r="AA4" s="395"/>
      <c r="AB4" s="395"/>
      <c r="AC4" s="140"/>
    </row>
    <row r="5" spans="1:29" s="141" customFormat="1" ht="18.75" thickBot="1" x14ac:dyDescent="0.3">
      <c r="A5" s="392" t="s">
        <v>2418</v>
      </c>
      <c r="B5" s="393" t="s">
        <v>2419</v>
      </c>
      <c r="C5" s="392" t="s">
        <v>2420</v>
      </c>
      <c r="D5" s="392" t="s">
        <v>2421</v>
      </c>
      <c r="E5" s="392" t="s">
        <v>2422</v>
      </c>
      <c r="F5" s="392" t="s">
        <v>2423</v>
      </c>
      <c r="G5" s="393" t="s">
        <v>2424</v>
      </c>
      <c r="H5" s="393"/>
      <c r="I5" s="393"/>
      <c r="J5" s="393"/>
      <c r="K5" s="392" t="s">
        <v>2425</v>
      </c>
      <c r="L5" s="392" t="s">
        <v>2426</v>
      </c>
      <c r="M5" s="392" t="s">
        <v>2427</v>
      </c>
      <c r="N5" s="392" t="s">
        <v>2428</v>
      </c>
      <c r="O5" s="392" t="s">
        <v>2429</v>
      </c>
      <c r="P5" s="392" t="s">
        <v>2430</v>
      </c>
      <c r="Q5" s="392" t="s">
        <v>2431</v>
      </c>
      <c r="R5" s="392" t="s">
        <v>2432</v>
      </c>
      <c r="S5" s="392" t="s">
        <v>2433</v>
      </c>
      <c r="T5" s="392" t="s">
        <v>2434</v>
      </c>
      <c r="U5" s="392" t="s">
        <v>2435</v>
      </c>
      <c r="V5" s="392" t="s">
        <v>2436</v>
      </c>
      <c r="W5" s="392" t="s">
        <v>2437</v>
      </c>
      <c r="X5" s="392"/>
      <c r="Y5" s="392"/>
      <c r="Z5" s="392" t="s">
        <v>2438</v>
      </c>
      <c r="AA5" s="392"/>
      <c r="AB5" s="392" t="s">
        <v>2439</v>
      </c>
    </row>
    <row r="6" spans="1:29" s="141" customFormat="1" ht="54.75" thickBot="1" x14ac:dyDescent="0.3">
      <c r="A6" s="392"/>
      <c r="B6" s="393"/>
      <c r="C6" s="392"/>
      <c r="D6" s="392"/>
      <c r="E6" s="392"/>
      <c r="F6" s="392"/>
      <c r="G6" s="270" t="s">
        <v>2440</v>
      </c>
      <c r="H6" s="270" t="s">
        <v>2441</v>
      </c>
      <c r="I6" s="270" t="s">
        <v>2442</v>
      </c>
      <c r="J6" s="270" t="s">
        <v>2443</v>
      </c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269" t="s">
        <v>2444</v>
      </c>
      <c r="X6" s="269" t="s">
        <v>2445</v>
      </c>
      <c r="Y6" s="269" t="s">
        <v>2446</v>
      </c>
      <c r="Z6" s="269" t="s">
        <v>2447</v>
      </c>
      <c r="AA6" s="269" t="s">
        <v>2448</v>
      </c>
      <c r="AB6" s="392"/>
    </row>
    <row r="7" spans="1:29" s="169" customFormat="1" ht="221.25" customHeight="1" x14ac:dyDescent="0.2">
      <c r="A7" s="214">
        <v>1</v>
      </c>
      <c r="B7" s="215" t="s">
        <v>2449</v>
      </c>
      <c r="C7" s="216"/>
      <c r="D7" s="216"/>
      <c r="E7" s="149" t="s">
        <v>2450</v>
      </c>
      <c r="F7" s="149" t="s">
        <v>2451</v>
      </c>
      <c r="G7" s="217" t="s">
        <v>2452</v>
      </c>
      <c r="H7" s="217" t="s">
        <v>2453</v>
      </c>
      <c r="I7" s="217" t="s">
        <v>2454</v>
      </c>
      <c r="J7" s="217" t="s">
        <v>2455</v>
      </c>
      <c r="K7" s="149" t="s">
        <v>2456</v>
      </c>
      <c r="L7" s="216"/>
      <c r="M7" s="194">
        <v>13466</v>
      </c>
      <c r="N7" s="149" t="s">
        <v>2457</v>
      </c>
      <c r="O7" s="216" t="s">
        <v>2458</v>
      </c>
      <c r="P7" s="149">
        <v>542</v>
      </c>
      <c r="Q7" s="149">
        <v>236</v>
      </c>
      <c r="R7" s="149" t="s">
        <v>2459</v>
      </c>
      <c r="S7" s="218">
        <v>5503950</v>
      </c>
      <c r="T7" s="216"/>
      <c r="U7" s="219" t="s">
        <v>2460</v>
      </c>
      <c r="V7" s="150">
        <v>29363</v>
      </c>
      <c r="W7" s="216"/>
      <c r="X7" s="216"/>
      <c r="Y7" s="216"/>
      <c r="Z7" s="150">
        <v>29363</v>
      </c>
      <c r="AA7" s="216"/>
      <c r="AB7" s="220"/>
    </row>
    <row r="8" spans="1:29" s="169" customFormat="1" ht="105.75" customHeight="1" x14ac:dyDescent="0.2">
      <c r="A8" s="221">
        <v>2</v>
      </c>
      <c r="B8" s="222" t="s">
        <v>2461</v>
      </c>
      <c r="C8" s="223"/>
      <c r="D8" s="223"/>
      <c r="E8" s="149" t="s">
        <v>2462</v>
      </c>
      <c r="F8" s="149" t="s">
        <v>2451</v>
      </c>
      <c r="G8" s="215" t="s">
        <v>2463</v>
      </c>
      <c r="H8" s="215" t="s">
        <v>2464</v>
      </c>
      <c r="I8" s="215" t="s">
        <v>2465</v>
      </c>
      <c r="J8" s="215" t="s">
        <v>2465</v>
      </c>
      <c r="K8" s="149" t="s">
        <v>2466</v>
      </c>
      <c r="L8" s="223"/>
      <c r="M8" s="194">
        <v>3000</v>
      </c>
      <c r="N8" s="149" t="s">
        <v>2467</v>
      </c>
      <c r="O8" s="223" t="s">
        <v>2468</v>
      </c>
      <c r="P8" s="149">
        <v>1019</v>
      </c>
      <c r="Q8" s="149">
        <v>593</v>
      </c>
      <c r="R8" s="149" t="s">
        <v>2469</v>
      </c>
      <c r="S8" s="224">
        <v>3250</v>
      </c>
      <c r="T8" s="223"/>
      <c r="U8" s="225" t="s">
        <v>2460</v>
      </c>
      <c r="V8" s="150">
        <v>35636</v>
      </c>
      <c r="W8" s="223"/>
      <c r="X8" s="223"/>
      <c r="Y8" s="223"/>
      <c r="Z8" s="150">
        <v>35636</v>
      </c>
      <c r="AA8" s="223"/>
      <c r="AB8" s="226"/>
    </row>
    <row r="9" spans="1:29" s="169" customFormat="1" ht="135.75" customHeight="1" x14ac:dyDescent="0.2">
      <c r="A9" s="221">
        <v>3</v>
      </c>
      <c r="B9" s="222" t="s">
        <v>2470</v>
      </c>
      <c r="C9" s="223"/>
      <c r="D9" s="223"/>
      <c r="E9" s="149" t="s">
        <v>2471</v>
      </c>
      <c r="F9" s="149" t="s">
        <v>2451</v>
      </c>
      <c r="G9" s="215" t="s">
        <v>2472</v>
      </c>
      <c r="H9" s="215" t="s">
        <v>2473</v>
      </c>
      <c r="I9" s="215" t="s">
        <v>2474</v>
      </c>
      <c r="J9" s="215" t="s">
        <v>2475</v>
      </c>
      <c r="K9" s="149" t="s">
        <v>2476</v>
      </c>
      <c r="L9" s="223"/>
      <c r="M9" s="194">
        <v>3000</v>
      </c>
      <c r="N9" s="149" t="s">
        <v>2477</v>
      </c>
      <c r="O9" s="223" t="s">
        <v>2458</v>
      </c>
      <c r="P9" s="149">
        <v>1523</v>
      </c>
      <c r="Q9" s="149">
        <v>614</v>
      </c>
      <c r="R9" s="149" t="s">
        <v>2478</v>
      </c>
      <c r="S9" s="224">
        <v>265200</v>
      </c>
      <c r="T9" s="223"/>
      <c r="U9" s="225" t="s">
        <v>2460</v>
      </c>
      <c r="V9" s="150">
        <v>30172</v>
      </c>
      <c r="W9" s="223"/>
      <c r="X9" s="223"/>
      <c r="Y9" s="223"/>
      <c r="Z9" s="150">
        <v>30172</v>
      </c>
      <c r="AA9" s="223"/>
      <c r="AB9" s="226"/>
    </row>
    <row r="10" spans="1:29" s="169" customFormat="1" ht="121.5" customHeight="1" x14ac:dyDescent="0.2">
      <c r="A10" s="221">
        <v>4</v>
      </c>
      <c r="B10" s="222" t="s">
        <v>2479</v>
      </c>
      <c r="C10" s="223"/>
      <c r="D10" s="223"/>
      <c r="E10" s="149" t="s">
        <v>2480</v>
      </c>
      <c r="F10" s="149" t="s">
        <v>2451</v>
      </c>
      <c r="G10" s="215" t="s">
        <v>2481</v>
      </c>
      <c r="H10" s="215" t="s">
        <v>2481</v>
      </c>
      <c r="I10" s="215" t="s">
        <v>2481</v>
      </c>
      <c r="J10" s="215" t="s">
        <v>2482</v>
      </c>
      <c r="K10" s="149" t="s">
        <v>2483</v>
      </c>
      <c r="L10" s="223"/>
      <c r="M10" s="194">
        <v>2000</v>
      </c>
      <c r="N10" s="149" t="s">
        <v>2484</v>
      </c>
      <c r="O10" s="223" t="s">
        <v>2458</v>
      </c>
      <c r="P10" s="149">
        <v>2092</v>
      </c>
      <c r="Q10" s="149">
        <v>112</v>
      </c>
      <c r="R10" s="149" t="s">
        <v>2485</v>
      </c>
      <c r="S10" s="224">
        <v>490000</v>
      </c>
      <c r="T10" s="223"/>
      <c r="U10" s="225" t="s">
        <v>2460</v>
      </c>
      <c r="V10" s="150">
        <v>30224</v>
      </c>
      <c r="W10" s="223"/>
      <c r="X10" s="223"/>
      <c r="Y10" s="223"/>
      <c r="Z10" s="150">
        <v>30224</v>
      </c>
      <c r="AA10" s="223"/>
      <c r="AB10" s="226"/>
    </row>
    <row r="11" spans="1:29" s="169" customFormat="1" ht="129.75" customHeight="1" x14ac:dyDescent="0.2">
      <c r="A11" s="221">
        <v>5</v>
      </c>
      <c r="B11" s="222" t="s">
        <v>2486</v>
      </c>
      <c r="C11" s="223"/>
      <c r="D11" s="223"/>
      <c r="E11" s="149" t="s">
        <v>2487</v>
      </c>
      <c r="F11" s="149" t="s">
        <v>2451</v>
      </c>
      <c r="G11" s="215" t="s">
        <v>2488</v>
      </c>
      <c r="H11" s="215" t="s">
        <v>2489</v>
      </c>
      <c r="I11" s="215" t="s">
        <v>2490</v>
      </c>
      <c r="J11" s="215" t="s">
        <v>2491</v>
      </c>
      <c r="K11" s="149" t="s">
        <v>2492</v>
      </c>
      <c r="L11" s="223"/>
      <c r="M11" s="194">
        <v>2000</v>
      </c>
      <c r="N11" s="149" t="s">
        <v>2493</v>
      </c>
      <c r="O11" s="223" t="s">
        <v>2468</v>
      </c>
      <c r="P11" s="149">
        <v>2041</v>
      </c>
      <c r="Q11" s="149">
        <v>539</v>
      </c>
      <c r="R11" s="149" t="s">
        <v>2494</v>
      </c>
      <c r="S11" s="223"/>
      <c r="T11" s="223"/>
      <c r="U11" s="225" t="s">
        <v>2460</v>
      </c>
      <c r="V11" s="150">
        <v>30624</v>
      </c>
      <c r="W11" s="223"/>
      <c r="X11" s="223"/>
      <c r="Y11" s="223"/>
      <c r="Z11" s="150">
        <v>30624</v>
      </c>
      <c r="AA11" s="223"/>
      <c r="AB11" s="220" t="s">
        <v>2495</v>
      </c>
    </row>
    <row r="12" spans="1:29" s="169" customFormat="1" ht="75" x14ac:dyDescent="0.2">
      <c r="A12" s="221">
        <v>6</v>
      </c>
      <c r="B12" s="222" t="s">
        <v>2496</v>
      </c>
      <c r="C12" s="223"/>
      <c r="D12" s="223"/>
      <c r="E12" s="149" t="s">
        <v>2497</v>
      </c>
      <c r="F12" s="149" t="s">
        <v>2451</v>
      </c>
      <c r="G12" s="215" t="s">
        <v>2498</v>
      </c>
      <c r="H12" s="215" t="s">
        <v>2498</v>
      </c>
      <c r="I12" s="215" t="s">
        <v>2499</v>
      </c>
      <c r="J12" s="215" t="s">
        <v>2500</v>
      </c>
      <c r="K12" s="149" t="s">
        <v>2501</v>
      </c>
      <c r="L12" s="223"/>
      <c r="M12" s="194">
        <v>700</v>
      </c>
      <c r="N12" s="149" t="s">
        <v>2502</v>
      </c>
      <c r="O12" s="223" t="s">
        <v>2458</v>
      </c>
      <c r="P12" s="149">
        <v>1483</v>
      </c>
      <c r="Q12" s="149">
        <v>347</v>
      </c>
      <c r="R12" s="149" t="s">
        <v>2503</v>
      </c>
      <c r="S12" s="224">
        <v>100000</v>
      </c>
      <c r="T12" s="223"/>
      <c r="U12" s="225" t="s">
        <v>2460</v>
      </c>
      <c r="V12" s="150">
        <v>30712</v>
      </c>
      <c r="W12" s="223"/>
      <c r="X12" s="223"/>
      <c r="Y12" s="223"/>
      <c r="Z12" s="150">
        <v>30712</v>
      </c>
      <c r="AA12" s="223"/>
      <c r="AB12" s="226"/>
    </row>
    <row r="13" spans="1:29" s="169" customFormat="1" ht="116.25" customHeight="1" x14ac:dyDescent="0.2">
      <c r="A13" s="221">
        <v>7</v>
      </c>
      <c r="B13" s="222">
        <v>2552</v>
      </c>
      <c r="C13" s="223"/>
      <c r="D13" s="223"/>
      <c r="E13" s="149" t="s">
        <v>2504</v>
      </c>
      <c r="F13" s="149" t="s">
        <v>2451</v>
      </c>
      <c r="G13" s="215" t="s">
        <v>2505</v>
      </c>
      <c r="H13" s="215" t="s">
        <v>2506</v>
      </c>
      <c r="I13" s="215" t="s">
        <v>2507</v>
      </c>
      <c r="J13" s="215" t="s">
        <v>2508</v>
      </c>
      <c r="K13" s="149" t="s">
        <v>2509</v>
      </c>
      <c r="L13" s="223"/>
      <c r="M13" s="194">
        <v>600</v>
      </c>
      <c r="N13" s="149" t="s">
        <v>2510</v>
      </c>
      <c r="O13" s="223" t="s">
        <v>2458</v>
      </c>
      <c r="P13" s="149">
        <v>1479</v>
      </c>
      <c r="Q13" s="149">
        <v>326</v>
      </c>
      <c r="R13" s="149" t="s">
        <v>2511</v>
      </c>
      <c r="S13" s="224">
        <v>266240</v>
      </c>
      <c r="T13" s="223"/>
      <c r="U13" s="225" t="s">
        <v>2460</v>
      </c>
      <c r="V13" s="150">
        <v>30767</v>
      </c>
      <c r="W13" s="223"/>
      <c r="X13" s="223"/>
      <c r="Y13" s="223"/>
      <c r="Z13" s="150">
        <v>30767</v>
      </c>
      <c r="AA13" s="223"/>
      <c r="AB13" s="226"/>
    </row>
    <row r="14" spans="1:29" s="169" customFormat="1" ht="75" x14ac:dyDescent="0.2">
      <c r="A14" s="221">
        <v>8</v>
      </c>
      <c r="B14" s="222" t="s">
        <v>2512</v>
      </c>
      <c r="C14" s="223"/>
      <c r="D14" s="223"/>
      <c r="E14" s="149" t="s">
        <v>2513</v>
      </c>
      <c r="F14" s="149" t="s">
        <v>2451</v>
      </c>
      <c r="G14" s="215" t="s">
        <v>2514</v>
      </c>
      <c r="H14" s="215" t="s">
        <v>2515</v>
      </c>
      <c r="I14" s="215" t="s">
        <v>2516</v>
      </c>
      <c r="J14" s="215" t="s">
        <v>2517</v>
      </c>
      <c r="K14" s="149" t="s">
        <v>2518</v>
      </c>
      <c r="L14" s="223" t="s">
        <v>2519</v>
      </c>
      <c r="M14" s="194">
        <v>3000</v>
      </c>
      <c r="N14" s="149" t="s">
        <v>2520</v>
      </c>
      <c r="O14" s="223" t="s">
        <v>2458</v>
      </c>
      <c r="P14" s="149">
        <v>1681</v>
      </c>
      <c r="Q14" s="149">
        <v>506</v>
      </c>
      <c r="R14" s="149" t="s">
        <v>2521</v>
      </c>
      <c r="S14" s="224">
        <v>71400</v>
      </c>
      <c r="T14" s="223"/>
      <c r="U14" s="225" t="s">
        <v>2460</v>
      </c>
      <c r="V14" s="150">
        <v>31014</v>
      </c>
      <c r="W14" s="223"/>
      <c r="X14" s="223"/>
      <c r="Y14" s="223"/>
      <c r="Z14" s="150">
        <v>31014</v>
      </c>
      <c r="AA14" s="223"/>
      <c r="AB14" s="226"/>
    </row>
    <row r="15" spans="1:29" s="169" customFormat="1" ht="81" customHeight="1" x14ac:dyDescent="0.2">
      <c r="A15" s="221">
        <v>9</v>
      </c>
      <c r="B15" s="222">
        <v>513</v>
      </c>
      <c r="C15" s="223"/>
      <c r="D15" s="223"/>
      <c r="E15" s="149" t="s">
        <v>2522</v>
      </c>
      <c r="F15" s="149" t="s">
        <v>2451</v>
      </c>
      <c r="G15" s="215" t="s">
        <v>2523</v>
      </c>
      <c r="H15" s="215" t="s">
        <v>2524</v>
      </c>
      <c r="I15" s="215" t="s">
        <v>2525</v>
      </c>
      <c r="J15" s="215" t="s">
        <v>2526</v>
      </c>
      <c r="K15" s="149" t="s">
        <v>2527</v>
      </c>
      <c r="L15" s="223" t="s">
        <v>2528</v>
      </c>
      <c r="M15" s="194">
        <v>150</v>
      </c>
      <c r="N15" s="149" t="s">
        <v>2529</v>
      </c>
      <c r="O15" s="223" t="s">
        <v>2458</v>
      </c>
      <c r="P15" s="149">
        <v>1828</v>
      </c>
      <c r="Q15" s="149">
        <v>609</v>
      </c>
      <c r="R15" s="149" t="s">
        <v>2530</v>
      </c>
      <c r="S15" s="224">
        <v>33714</v>
      </c>
      <c r="T15" s="223"/>
      <c r="U15" s="225" t="s">
        <v>2531</v>
      </c>
      <c r="V15" s="150">
        <v>31309</v>
      </c>
      <c r="W15" s="223"/>
      <c r="X15" s="223"/>
      <c r="Y15" s="223"/>
      <c r="Z15" s="150">
        <v>31309</v>
      </c>
      <c r="AA15" s="223"/>
      <c r="AB15" s="226"/>
    </row>
    <row r="16" spans="1:29" s="169" customFormat="1" ht="91.5" customHeight="1" x14ac:dyDescent="0.2">
      <c r="A16" s="221">
        <v>10</v>
      </c>
      <c r="B16" s="222" t="s">
        <v>2532</v>
      </c>
      <c r="C16" s="223"/>
      <c r="D16" s="223"/>
      <c r="E16" s="149" t="s">
        <v>2533</v>
      </c>
      <c r="F16" s="149" t="s">
        <v>2451</v>
      </c>
      <c r="G16" s="215" t="s">
        <v>2534</v>
      </c>
      <c r="H16" s="215" t="s">
        <v>2535</v>
      </c>
      <c r="I16" s="215" t="s">
        <v>2536</v>
      </c>
      <c r="J16" s="215" t="s">
        <v>2537</v>
      </c>
      <c r="K16" s="149" t="s">
        <v>2538</v>
      </c>
      <c r="L16" s="223"/>
      <c r="M16" s="194">
        <v>170</v>
      </c>
      <c r="N16" s="149" t="s">
        <v>2539</v>
      </c>
      <c r="O16" s="223" t="s">
        <v>2458</v>
      </c>
      <c r="P16" s="149">
        <v>1979</v>
      </c>
      <c r="Q16" s="149">
        <v>242</v>
      </c>
      <c r="R16" s="149" t="s">
        <v>2540</v>
      </c>
      <c r="S16" s="223"/>
      <c r="T16" s="223"/>
      <c r="U16" s="225" t="s">
        <v>2460</v>
      </c>
      <c r="V16" s="150">
        <v>31380</v>
      </c>
      <c r="W16" s="223"/>
      <c r="X16" s="223"/>
      <c r="Y16" s="223"/>
      <c r="Z16" s="150">
        <v>31380</v>
      </c>
      <c r="AA16" s="223"/>
      <c r="AB16" s="226"/>
    </row>
    <row r="17" spans="1:28" s="169" customFormat="1" ht="92.25" customHeight="1" x14ac:dyDescent="0.2">
      <c r="A17" s="221">
        <v>11</v>
      </c>
      <c r="B17" s="222" t="s">
        <v>2541</v>
      </c>
      <c r="C17" s="223"/>
      <c r="D17" s="223"/>
      <c r="E17" s="149" t="s">
        <v>2513</v>
      </c>
      <c r="F17" s="149" t="s">
        <v>2451</v>
      </c>
      <c r="G17" s="215" t="s">
        <v>2542</v>
      </c>
      <c r="H17" s="215" t="s">
        <v>2543</v>
      </c>
      <c r="I17" s="215" t="s">
        <v>2544</v>
      </c>
      <c r="J17" s="215" t="s">
        <v>2545</v>
      </c>
      <c r="K17" s="149" t="s">
        <v>2546</v>
      </c>
      <c r="L17" s="223"/>
      <c r="M17" s="194">
        <v>970</v>
      </c>
      <c r="N17" s="149" t="s">
        <v>2547</v>
      </c>
      <c r="O17" s="223" t="s">
        <v>2458</v>
      </c>
      <c r="P17" s="149">
        <v>1736</v>
      </c>
      <c r="Q17" s="149">
        <v>73</v>
      </c>
      <c r="R17" s="149" t="s">
        <v>2548</v>
      </c>
      <c r="S17" s="224">
        <v>177500</v>
      </c>
      <c r="T17" s="223"/>
      <c r="U17" s="225" t="s">
        <v>2549</v>
      </c>
      <c r="V17" s="150">
        <v>31392</v>
      </c>
      <c r="W17" s="223"/>
      <c r="X17" s="223"/>
      <c r="Y17" s="223"/>
      <c r="Z17" s="150">
        <v>31392</v>
      </c>
      <c r="AA17" s="223"/>
      <c r="AB17" s="226"/>
    </row>
    <row r="18" spans="1:28" s="169" customFormat="1" ht="84.75" customHeight="1" x14ac:dyDescent="0.2">
      <c r="A18" s="221">
        <v>12</v>
      </c>
      <c r="B18" s="222"/>
      <c r="C18" s="223"/>
      <c r="D18" s="223"/>
      <c r="E18" s="149" t="s">
        <v>2550</v>
      </c>
      <c r="F18" s="149" t="s">
        <v>2451</v>
      </c>
      <c r="G18" s="215" t="s">
        <v>2551</v>
      </c>
      <c r="H18" s="215" t="s">
        <v>2552</v>
      </c>
      <c r="I18" s="215" t="s">
        <v>2553</v>
      </c>
      <c r="J18" s="215" t="s">
        <v>2554</v>
      </c>
      <c r="K18" s="149" t="s">
        <v>2555</v>
      </c>
      <c r="L18" s="223"/>
      <c r="M18" s="149" t="s">
        <v>2556</v>
      </c>
      <c r="N18" s="149" t="s">
        <v>2557</v>
      </c>
      <c r="O18" s="223" t="s">
        <v>2458</v>
      </c>
      <c r="P18" s="149" t="s">
        <v>2558</v>
      </c>
      <c r="Q18" s="194"/>
      <c r="R18" s="149"/>
      <c r="S18" s="223"/>
      <c r="T18" s="223"/>
      <c r="U18" s="225" t="s">
        <v>2556</v>
      </c>
      <c r="V18" s="150">
        <v>31708</v>
      </c>
      <c r="W18" s="223"/>
      <c r="X18" s="223"/>
      <c r="Y18" s="223"/>
      <c r="Z18" s="150">
        <v>31708</v>
      </c>
      <c r="AA18" s="223"/>
      <c r="AB18" s="226"/>
    </row>
    <row r="19" spans="1:28" s="169" customFormat="1" ht="86.25" customHeight="1" x14ac:dyDescent="0.2">
      <c r="A19" s="221">
        <v>13</v>
      </c>
      <c r="B19" s="222" t="s">
        <v>2559</v>
      </c>
      <c r="C19" s="223"/>
      <c r="D19" s="223"/>
      <c r="E19" s="149" t="s">
        <v>2560</v>
      </c>
      <c r="F19" s="149" t="s">
        <v>2451</v>
      </c>
      <c r="G19" s="215" t="s">
        <v>2561</v>
      </c>
      <c r="H19" s="215" t="s">
        <v>2562</v>
      </c>
      <c r="I19" s="215" t="s">
        <v>2563</v>
      </c>
      <c r="J19" s="215" t="s">
        <v>2564</v>
      </c>
      <c r="K19" s="149" t="s">
        <v>2565</v>
      </c>
      <c r="L19" s="223"/>
      <c r="M19" s="194">
        <v>1200</v>
      </c>
      <c r="N19" s="149" t="s">
        <v>2566</v>
      </c>
      <c r="O19" s="223" t="s">
        <v>2458</v>
      </c>
      <c r="P19" s="149">
        <v>2471</v>
      </c>
      <c r="Q19" s="149">
        <v>279</v>
      </c>
      <c r="R19" s="149" t="s">
        <v>2567</v>
      </c>
      <c r="S19" s="224">
        <v>12350</v>
      </c>
      <c r="T19" s="223"/>
      <c r="U19" s="225" t="s">
        <v>2460</v>
      </c>
      <c r="V19" s="150">
        <v>31897</v>
      </c>
      <c r="W19" s="223"/>
      <c r="X19" s="223"/>
      <c r="Y19" s="223"/>
      <c r="Z19" s="150">
        <v>31897</v>
      </c>
      <c r="AA19" s="223"/>
      <c r="AB19" s="226"/>
    </row>
    <row r="20" spans="1:28" s="169" customFormat="1" ht="99" customHeight="1" x14ac:dyDescent="0.2">
      <c r="A20" s="221">
        <v>14</v>
      </c>
      <c r="B20" s="222"/>
      <c r="C20" s="223"/>
      <c r="D20" s="223"/>
      <c r="E20" s="149" t="s">
        <v>2568</v>
      </c>
      <c r="F20" s="149" t="s">
        <v>2451</v>
      </c>
      <c r="G20" s="215" t="s">
        <v>2569</v>
      </c>
      <c r="H20" s="215" t="s">
        <v>2570</v>
      </c>
      <c r="I20" s="215" t="s">
        <v>2571</v>
      </c>
      <c r="J20" s="215" t="s">
        <v>2572</v>
      </c>
      <c r="K20" s="149" t="s">
        <v>2573</v>
      </c>
      <c r="L20" s="223"/>
      <c r="M20" s="194">
        <v>0</v>
      </c>
      <c r="N20" s="149" t="s">
        <v>2574</v>
      </c>
      <c r="O20" s="223" t="s">
        <v>2468</v>
      </c>
      <c r="P20" s="149" t="s">
        <v>2575</v>
      </c>
      <c r="Q20" s="149"/>
      <c r="R20" s="149"/>
      <c r="S20" s="223"/>
      <c r="T20" s="223"/>
      <c r="U20" s="225" t="s">
        <v>2556</v>
      </c>
      <c r="V20" s="150">
        <v>31797</v>
      </c>
      <c r="W20" s="223"/>
      <c r="X20" s="223"/>
      <c r="Y20" s="223"/>
      <c r="Z20" s="150">
        <v>31797</v>
      </c>
      <c r="AA20" s="223"/>
      <c r="AB20" s="226"/>
    </row>
    <row r="21" spans="1:28" s="169" customFormat="1" ht="88.5" customHeight="1" x14ac:dyDescent="0.2">
      <c r="A21" s="221">
        <v>15</v>
      </c>
      <c r="B21" s="222" t="s">
        <v>2576</v>
      </c>
      <c r="C21" s="223"/>
      <c r="D21" s="223"/>
      <c r="E21" s="149" t="s">
        <v>2560</v>
      </c>
      <c r="F21" s="149" t="s">
        <v>2451</v>
      </c>
      <c r="G21" s="215" t="s">
        <v>2577</v>
      </c>
      <c r="H21" s="215" t="s">
        <v>2578</v>
      </c>
      <c r="I21" s="215" t="s">
        <v>2579</v>
      </c>
      <c r="J21" s="215" t="s">
        <v>2580</v>
      </c>
      <c r="K21" s="149" t="s">
        <v>2581</v>
      </c>
      <c r="L21" s="223"/>
      <c r="M21" s="194">
        <v>2000</v>
      </c>
      <c r="N21" s="149" t="s">
        <v>2582</v>
      </c>
      <c r="O21" s="223" t="s">
        <v>2458</v>
      </c>
      <c r="P21" s="149">
        <v>2449</v>
      </c>
      <c r="Q21" s="149">
        <v>489</v>
      </c>
      <c r="R21" s="149" t="s">
        <v>2583</v>
      </c>
      <c r="S21" s="224">
        <v>159654</v>
      </c>
      <c r="T21" s="223"/>
      <c r="U21" s="225" t="s">
        <v>2460</v>
      </c>
      <c r="V21" s="150">
        <v>31803</v>
      </c>
      <c r="W21" s="223"/>
      <c r="X21" s="223"/>
      <c r="Y21" s="223"/>
      <c r="Z21" s="150">
        <v>31803</v>
      </c>
      <c r="AA21" s="223"/>
      <c r="AB21" s="226"/>
    </row>
    <row r="22" spans="1:28" s="169" customFormat="1" ht="86.25" customHeight="1" x14ac:dyDescent="0.2">
      <c r="A22" s="221">
        <v>16</v>
      </c>
      <c r="B22" s="222"/>
      <c r="C22" s="223"/>
      <c r="D22" s="223"/>
      <c r="E22" s="149" t="s">
        <v>2584</v>
      </c>
      <c r="F22" s="149" t="s">
        <v>2451</v>
      </c>
      <c r="G22" s="215" t="s">
        <v>2585</v>
      </c>
      <c r="H22" s="215" t="s">
        <v>2586</v>
      </c>
      <c r="I22" s="215" t="s">
        <v>2587</v>
      </c>
      <c r="J22" s="215" t="s">
        <v>2588</v>
      </c>
      <c r="K22" s="149" t="s">
        <v>2589</v>
      </c>
      <c r="L22" s="223"/>
      <c r="M22" s="194">
        <v>100</v>
      </c>
      <c r="N22" s="149" t="s">
        <v>2590</v>
      </c>
      <c r="O22" s="223" t="s">
        <v>2468</v>
      </c>
      <c r="P22" s="149" t="s">
        <v>2591</v>
      </c>
      <c r="Q22" s="149"/>
      <c r="R22" s="149"/>
      <c r="S22" s="223"/>
      <c r="T22" s="223"/>
      <c r="U22" s="225" t="s">
        <v>2460</v>
      </c>
      <c r="V22" s="150">
        <v>31833</v>
      </c>
      <c r="W22" s="223"/>
      <c r="X22" s="223"/>
      <c r="Y22" s="223"/>
      <c r="Z22" s="150">
        <v>31833</v>
      </c>
      <c r="AA22" s="223"/>
      <c r="AB22" s="226"/>
    </row>
    <row r="23" spans="1:28" s="169" customFormat="1" ht="97.5" customHeight="1" x14ac:dyDescent="0.2">
      <c r="A23" s="221">
        <v>17</v>
      </c>
      <c r="B23" s="222" t="s">
        <v>2592</v>
      </c>
      <c r="C23" s="223"/>
      <c r="D23" s="223"/>
      <c r="E23" s="149" t="s">
        <v>2593</v>
      </c>
      <c r="F23" s="149" t="s">
        <v>2451</v>
      </c>
      <c r="G23" s="215" t="s">
        <v>2594</v>
      </c>
      <c r="H23" s="215" t="s">
        <v>2595</v>
      </c>
      <c r="I23" s="215" t="s">
        <v>2596</v>
      </c>
      <c r="J23" s="215" t="s">
        <v>2597</v>
      </c>
      <c r="K23" s="149" t="s">
        <v>2598</v>
      </c>
      <c r="L23" s="223"/>
      <c r="M23" s="194">
        <v>3500</v>
      </c>
      <c r="N23" s="149" t="s">
        <v>2599</v>
      </c>
      <c r="O23" s="223" t="s">
        <v>2458</v>
      </c>
      <c r="P23" s="149">
        <v>2475</v>
      </c>
      <c r="Q23" s="149">
        <v>264</v>
      </c>
      <c r="R23" s="149" t="s">
        <v>2600</v>
      </c>
      <c r="S23" s="224">
        <v>20214.5</v>
      </c>
      <c r="T23" s="223"/>
      <c r="U23" s="225" t="s">
        <v>2460</v>
      </c>
      <c r="V23" s="150">
        <v>31805</v>
      </c>
      <c r="W23" s="223"/>
      <c r="X23" s="223"/>
      <c r="Y23" s="223"/>
      <c r="Z23" s="150">
        <v>31805</v>
      </c>
      <c r="AA23" s="223"/>
      <c r="AB23" s="226"/>
    </row>
    <row r="24" spans="1:28" s="169" customFormat="1" ht="77.25" customHeight="1" x14ac:dyDescent="0.2">
      <c r="A24" s="221">
        <v>18</v>
      </c>
      <c r="B24" s="222"/>
      <c r="C24" s="223"/>
      <c r="D24" s="223"/>
      <c r="E24" s="149" t="s">
        <v>2601</v>
      </c>
      <c r="F24" s="149" t="s">
        <v>2451</v>
      </c>
      <c r="G24" s="215" t="s">
        <v>2602</v>
      </c>
      <c r="H24" s="215" t="s">
        <v>2603</v>
      </c>
      <c r="I24" s="215" t="s">
        <v>2604</v>
      </c>
      <c r="J24" s="215" t="s">
        <v>2605</v>
      </c>
      <c r="K24" s="149" t="s">
        <v>2606</v>
      </c>
      <c r="L24" s="223"/>
      <c r="M24" s="194">
        <v>1800</v>
      </c>
      <c r="N24" s="149" t="s">
        <v>2607</v>
      </c>
      <c r="O24" s="223" t="s">
        <v>2468</v>
      </c>
      <c r="P24" s="149" t="s">
        <v>2608</v>
      </c>
      <c r="Q24" s="149"/>
      <c r="R24" s="149"/>
      <c r="S24" s="223"/>
      <c r="T24" s="223"/>
      <c r="U24" s="225" t="s">
        <v>2460</v>
      </c>
      <c r="V24" s="150">
        <v>31891</v>
      </c>
      <c r="W24" s="223"/>
      <c r="X24" s="223"/>
      <c r="Y24" s="223"/>
      <c r="Z24" s="150">
        <v>31891</v>
      </c>
      <c r="AA24" s="223"/>
      <c r="AB24" s="226"/>
    </row>
    <row r="25" spans="1:28" s="169" customFormat="1" ht="111" customHeight="1" x14ac:dyDescent="0.2">
      <c r="A25" s="221">
        <v>19</v>
      </c>
      <c r="B25" s="222" t="s">
        <v>2609</v>
      </c>
      <c r="C25" s="223"/>
      <c r="D25" s="223"/>
      <c r="E25" s="149" t="s">
        <v>2610</v>
      </c>
      <c r="F25" s="149" t="s">
        <v>2451</v>
      </c>
      <c r="G25" s="215" t="s">
        <v>2611</v>
      </c>
      <c r="H25" s="215" t="s">
        <v>2612</v>
      </c>
      <c r="I25" s="215" t="s">
        <v>2613</v>
      </c>
      <c r="J25" s="215" t="s">
        <v>2614</v>
      </c>
      <c r="K25" s="149" t="s">
        <v>2615</v>
      </c>
      <c r="L25" s="223"/>
      <c r="M25" s="194">
        <v>6000</v>
      </c>
      <c r="N25" s="149" t="s">
        <v>2616</v>
      </c>
      <c r="O25" s="223" t="s">
        <v>2468</v>
      </c>
      <c r="P25" s="149">
        <v>2443</v>
      </c>
      <c r="Q25" s="149">
        <v>265</v>
      </c>
      <c r="R25" s="149" t="s">
        <v>2617</v>
      </c>
      <c r="S25" s="223"/>
      <c r="T25" s="223"/>
      <c r="U25" s="225" t="s">
        <v>2460</v>
      </c>
      <c r="V25" s="150">
        <v>31892</v>
      </c>
      <c r="W25" s="223"/>
      <c r="X25" s="223"/>
      <c r="Y25" s="223"/>
      <c r="Z25" s="150">
        <v>31892</v>
      </c>
      <c r="AA25" s="223"/>
      <c r="AB25" s="226"/>
    </row>
    <row r="26" spans="1:28" s="169" customFormat="1" ht="105" x14ac:dyDescent="0.2">
      <c r="A26" s="221">
        <v>20</v>
      </c>
      <c r="B26" s="222"/>
      <c r="C26" s="223"/>
      <c r="D26" s="223"/>
      <c r="E26" s="149" t="s">
        <v>2618</v>
      </c>
      <c r="F26" s="149" t="s">
        <v>2451</v>
      </c>
      <c r="G26" s="215" t="s">
        <v>2619</v>
      </c>
      <c r="H26" s="215" t="s">
        <v>2620</v>
      </c>
      <c r="I26" s="215" t="s">
        <v>2621</v>
      </c>
      <c r="J26" s="215" t="s">
        <v>2622</v>
      </c>
      <c r="K26" s="149" t="s">
        <v>2623</v>
      </c>
      <c r="L26" s="223"/>
      <c r="M26" s="194">
        <v>350</v>
      </c>
      <c r="N26" s="149" t="s">
        <v>2624</v>
      </c>
      <c r="O26" s="223" t="s">
        <v>2468</v>
      </c>
      <c r="P26" s="149" t="s">
        <v>2591</v>
      </c>
      <c r="Q26" s="149"/>
      <c r="R26" s="149"/>
      <c r="S26" s="223"/>
      <c r="T26" s="223"/>
      <c r="U26" s="225" t="s">
        <v>2460</v>
      </c>
      <c r="V26" s="150">
        <v>31989</v>
      </c>
      <c r="W26" s="223"/>
      <c r="X26" s="223"/>
      <c r="Y26" s="223"/>
      <c r="Z26" s="150">
        <v>31989</v>
      </c>
      <c r="AA26" s="223"/>
      <c r="AB26" s="226"/>
    </row>
    <row r="27" spans="1:28" s="169" customFormat="1" ht="98.25" customHeight="1" x14ac:dyDescent="0.2">
      <c r="A27" s="221">
        <v>21</v>
      </c>
      <c r="B27" s="222"/>
      <c r="C27" s="223"/>
      <c r="D27" s="223"/>
      <c r="E27" s="149" t="s">
        <v>2625</v>
      </c>
      <c r="F27" s="149" t="s">
        <v>2451</v>
      </c>
      <c r="G27" s="215" t="s">
        <v>2626</v>
      </c>
      <c r="H27" s="215" t="s">
        <v>2627</v>
      </c>
      <c r="I27" s="215" t="s">
        <v>2628</v>
      </c>
      <c r="J27" s="215" t="s">
        <v>2629</v>
      </c>
      <c r="K27" s="149" t="s">
        <v>2630</v>
      </c>
      <c r="L27" s="223"/>
      <c r="M27" s="194">
        <v>2300</v>
      </c>
      <c r="N27" s="149" t="s">
        <v>2624</v>
      </c>
      <c r="O27" s="223" t="s">
        <v>2468</v>
      </c>
      <c r="P27" s="149" t="s">
        <v>2591</v>
      </c>
      <c r="Q27" s="149"/>
      <c r="R27" s="149" t="s">
        <v>2631</v>
      </c>
      <c r="S27" s="223"/>
      <c r="T27" s="223"/>
      <c r="U27" s="225" t="s">
        <v>2460</v>
      </c>
      <c r="V27" s="150">
        <v>31993</v>
      </c>
      <c r="W27" s="223"/>
      <c r="X27" s="223"/>
      <c r="Y27" s="223"/>
      <c r="Z27" s="150">
        <v>31993</v>
      </c>
      <c r="AA27" s="223"/>
      <c r="AB27" s="226"/>
    </row>
    <row r="28" spans="1:28" s="169" customFormat="1" ht="122.25" customHeight="1" x14ac:dyDescent="0.2">
      <c r="A28" s="221">
        <v>22</v>
      </c>
      <c r="B28" s="222"/>
      <c r="C28" s="223"/>
      <c r="D28" s="223"/>
      <c r="E28" s="149" t="s">
        <v>2632</v>
      </c>
      <c r="F28" s="149" t="s">
        <v>2451</v>
      </c>
      <c r="G28" s="215" t="s">
        <v>2633</v>
      </c>
      <c r="H28" s="215" t="s">
        <v>2634</v>
      </c>
      <c r="I28" s="215" t="s">
        <v>2635</v>
      </c>
      <c r="J28" s="215" t="s">
        <v>2636</v>
      </c>
      <c r="K28" s="149" t="s">
        <v>2637</v>
      </c>
      <c r="L28" s="223"/>
      <c r="M28" s="194">
        <v>270</v>
      </c>
      <c r="N28" s="149" t="s">
        <v>2624</v>
      </c>
      <c r="O28" s="223" t="s">
        <v>2468</v>
      </c>
      <c r="P28" s="149" t="s">
        <v>2638</v>
      </c>
      <c r="Q28" s="149"/>
      <c r="R28" s="149"/>
      <c r="S28" s="223"/>
      <c r="T28" s="223"/>
      <c r="U28" s="225" t="s">
        <v>2460</v>
      </c>
      <c r="V28" s="150">
        <v>32000</v>
      </c>
      <c r="W28" s="223"/>
      <c r="X28" s="223"/>
      <c r="Y28" s="223"/>
      <c r="Z28" s="150">
        <v>32000</v>
      </c>
      <c r="AA28" s="223"/>
      <c r="AB28" s="226"/>
    </row>
    <row r="29" spans="1:28" s="169" customFormat="1" ht="90" x14ac:dyDescent="0.2">
      <c r="A29" s="221">
        <v>23</v>
      </c>
      <c r="B29" s="222" t="s">
        <v>2639</v>
      </c>
      <c r="C29" s="223"/>
      <c r="D29" s="223"/>
      <c r="E29" s="149" t="s">
        <v>2640</v>
      </c>
      <c r="F29" s="149" t="s">
        <v>2451</v>
      </c>
      <c r="G29" s="215" t="s">
        <v>2641</v>
      </c>
      <c r="H29" s="215" t="s">
        <v>2642</v>
      </c>
      <c r="I29" s="215" t="s">
        <v>2643</v>
      </c>
      <c r="J29" s="215" t="s">
        <v>2644</v>
      </c>
      <c r="K29" s="149" t="s">
        <v>2645</v>
      </c>
      <c r="L29" s="223"/>
      <c r="M29" s="194">
        <v>750</v>
      </c>
      <c r="N29" s="149" t="s">
        <v>2590</v>
      </c>
      <c r="O29" s="223" t="s">
        <v>2468</v>
      </c>
      <c r="P29" s="149">
        <v>10801</v>
      </c>
      <c r="Q29" s="149">
        <v>1370</v>
      </c>
      <c r="R29" s="149" t="s">
        <v>2646</v>
      </c>
      <c r="S29" s="224">
        <v>3250</v>
      </c>
      <c r="T29" s="223"/>
      <c r="U29" s="225" t="s">
        <v>2460</v>
      </c>
      <c r="V29" s="150">
        <v>32071</v>
      </c>
      <c r="W29" s="223"/>
      <c r="X29" s="223"/>
      <c r="Y29" s="223"/>
      <c r="Z29" s="150">
        <v>32071</v>
      </c>
      <c r="AA29" s="223"/>
      <c r="AB29" s="226"/>
    </row>
    <row r="30" spans="1:28" s="169" customFormat="1" ht="80.25" customHeight="1" x14ac:dyDescent="0.2">
      <c r="A30" s="221">
        <v>24</v>
      </c>
      <c r="B30" s="222"/>
      <c r="C30" s="223"/>
      <c r="D30" s="223"/>
      <c r="E30" s="149" t="s">
        <v>2647</v>
      </c>
      <c r="F30" s="149" t="s">
        <v>2451</v>
      </c>
      <c r="G30" s="215" t="s">
        <v>2648</v>
      </c>
      <c r="H30" s="215" t="s">
        <v>2649</v>
      </c>
      <c r="I30" s="215" t="s">
        <v>2650</v>
      </c>
      <c r="J30" s="215" t="s">
        <v>2651</v>
      </c>
      <c r="K30" s="149" t="s">
        <v>2652</v>
      </c>
      <c r="L30" s="223"/>
      <c r="M30" s="194">
        <v>250</v>
      </c>
      <c r="N30" s="149" t="s">
        <v>2653</v>
      </c>
      <c r="O30" s="223" t="s">
        <v>2468</v>
      </c>
      <c r="P30" s="149" t="s">
        <v>2638</v>
      </c>
      <c r="Q30" s="149"/>
      <c r="R30" s="149"/>
      <c r="S30" s="223"/>
      <c r="T30" s="223"/>
      <c r="U30" s="225" t="s">
        <v>2460</v>
      </c>
      <c r="V30" s="150">
        <v>32071</v>
      </c>
      <c r="W30" s="223"/>
      <c r="X30" s="223"/>
      <c r="Y30" s="223"/>
      <c r="Z30" s="150">
        <v>32071</v>
      </c>
      <c r="AA30" s="223"/>
      <c r="AB30" s="226"/>
    </row>
    <row r="31" spans="1:28" s="169" customFormat="1" ht="91.5" customHeight="1" x14ac:dyDescent="0.2">
      <c r="A31" s="221">
        <v>25</v>
      </c>
      <c r="B31" s="222"/>
      <c r="C31" s="223"/>
      <c r="D31" s="223"/>
      <c r="E31" s="149" t="s">
        <v>2550</v>
      </c>
      <c r="F31" s="149" t="s">
        <v>2451</v>
      </c>
      <c r="G31" s="215" t="s">
        <v>2654</v>
      </c>
      <c r="H31" s="215" t="s">
        <v>2655</v>
      </c>
      <c r="I31" s="215" t="s">
        <v>2656</v>
      </c>
      <c r="J31" s="215" t="s">
        <v>2657</v>
      </c>
      <c r="K31" s="149" t="s">
        <v>2658</v>
      </c>
      <c r="L31" s="223"/>
      <c r="M31" s="194">
        <v>700</v>
      </c>
      <c r="N31" s="149" t="s">
        <v>2653</v>
      </c>
      <c r="O31" s="223" t="s">
        <v>2458</v>
      </c>
      <c r="P31" s="149" t="s">
        <v>2638</v>
      </c>
      <c r="Q31" s="149"/>
      <c r="R31" s="149"/>
      <c r="S31" s="223"/>
      <c r="T31" s="223"/>
      <c r="U31" s="225" t="s">
        <v>2460</v>
      </c>
      <c r="V31" s="150">
        <v>32078</v>
      </c>
      <c r="W31" s="223"/>
      <c r="X31" s="223"/>
      <c r="Y31" s="223"/>
      <c r="Z31" s="150">
        <v>32078</v>
      </c>
      <c r="AA31" s="223"/>
      <c r="AB31" s="226"/>
    </row>
    <row r="32" spans="1:28" s="169" customFormat="1" ht="60" x14ac:dyDescent="0.2">
      <c r="A32" s="221">
        <v>26</v>
      </c>
      <c r="B32" s="222"/>
      <c r="C32" s="223"/>
      <c r="D32" s="223"/>
      <c r="E32" s="149" t="s">
        <v>2584</v>
      </c>
      <c r="F32" s="149" t="s">
        <v>2451</v>
      </c>
      <c r="G32" s="215" t="s">
        <v>2659</v>
      </c>
      <c r="H32" s="215" t="s">
        <v>2660</v>
      </c>
      <c r="I32" s="215" t="s">
        <v>2661</v>
      </c>
      <c r="J32" s="215" t="s">
        <v>2662</v>
      </c>
      <c r="K32" s="149" t="s">
        <v>2663</v>
      </c>
      <c r="L32" s="223"/>
      <c r="M32" s="194">
        <v>1300</v>
      </c>
      <c r="N32" s="149" t="s">
        <v>2624</v>
      </c>
      <c r="O32" s="223" t="s">
        <v>2468</v>
      </c>
      <c r="P32" s="149" t="s">
        <v>2664</v>
      </c>
      <c r="Q32" s="149"/>
      <c r="R32" s="149"/>
      <c r="S32" s="223"/>
      <c r="T32" s="223"/>
      <c r="U32" s="225" t="s">
        <v>2460</v>
      </c>
      <c r="V32" s="150">
        <v>32080</v>
      </c>
      <c r="W32" s="223"/>
      <c r="X32" s="223"/>
      <c r="Y32" s="223"/>
      <c r="Z32" s="150">
        <v>32080</v>
      </c>
      <c r="AA32" s="223"/>
      <c r="AB32" s="226"/>
    </row>
    <row r="33" spans="1:28" s="169" customFormat="1" ht="79.5" customHeight="1" x14ac:dyDescent="0.2">
      <c r="A33" s="221">
        <v>27</v>
      </c>
      <c r="B33" s="222"/>
      <c r="C33" s="223"/>
      <c r="D33" s="223"/>
      <c r="E33" s="149" t="s">
        <v>2665</v>
      </c>
      <c r="F33" s="149" t="s">
        <v>2451</v>
      </c>
      <c r="G33" s="215" t="s">
        <v>2666</v>
      </c>
      <c r="H33" s="215" t="s">
        <v>2667</v>
      </c>
      <c r="I33" s="215" t="s">
        <v>2668</v>
      </c>
      <c r="J33" s="215" t="s">
        <v>2669</v>
      </c>
      <c r="K33" s="149" t="s">
        <v>2670</v>
      </c>
      <c r="L33" s="223"/>
      <c r="M33" s="194">
        <v>400</v>
      </c>
      <c r="N33" s="149" t="s">
        <v>2671</v>
      </c>
      <c r="O33" s="223" t="s">
        <v>2468</v>
      </c>
      <c r="P33" s="149" t="s">
        <v>2638</v>
      </c>
      <c r="Q33" s="149"/>
      <c r="R33" s="149"/>
      <c r="S33" s="223"/>
      <c r="T33" s="223"/>
      <c r="U33" s="225" t="s">
        <v>2460</v>
      </c>
      <c r="V33" s="150">
        <v>32084</v>
      </c>
      <c r="W33" s="223"/>
      <c r="X33" s="223"/>
      <c r="Y33" s="223"/>
      <c r="Z33" s="150">
        <v>32084</v>
      </c>
      <c r="AA33" s="223"/>
      <c r="AB33" s="226"/>
    </row>
    <row r="34" spans="1:28" s="169" customFormat="1" ht="75" x14ac:dyDescent="0.2">
      <c r="A34" s="221">
        <v>28</v>
      </c>
      <c r="B34" s="222"/>
      <c r="C34" s="223"/>
      <c r="D34" s="223"/>
      <c r="E34" s="149" t="s">
        <v>2672</v>
      </c>
      <c r="F34" s="149" t="s">
        <v>2451</v>
      </c>
      <c r="G34" s="215" t="s">
        <v>2673</v>
      </c>
      <c r="H34" s="215" t="s">
        <v>2674</v>
      </c>
      <c r="I34" s="215" t="s">
        <v>2675</v>
      </c>
      <c r="J34" s="215" t="s">
        <v>2676</v>
      </c>
      <c r="K34" s="149" t="s">
        <v>2677</v>
      </c>
      <c r="L34" s="223"/>
      <c r="M34" s="194">
        <v>800</v>
      </c>
      <c r="N34" s="149" t="s">
        <v>2678</v>
      </c>
      <c r="O34" s="223" t="s">
        <v>2468</v>
      </c>
      <c r="P34" s="149" t="s">
        <v>2679</v>
      </c>
      <c r="Q34" s="149"/>
      <c r="R34" s="149"/>
      <c r="S34" s="223"/>
      <c r="T34" s="223"/>
      <c r="U34" s="225" t="s">
        <v>2460</v>
      </c>
      <c r="V34" s="150">
        <v>32085</v>
      </c>
      <c r="W34" s="223"/>
      <c r="X34" s="223"/>
      <c r="Y34" s="223"/>
      <c r="Z34" s="150">
        <v>32085</v>
      </c>
      <c r="AA34" s="223"/>
      <c r="AB34" s="226"/>
    </row>
    <row r="35" spans="1:28" s="169" customFormat="1" ht="60" x14ac:dyDescent="0.2">
      <c r="A35" s="221">
        <v>29</v>
      </c>
      <c r="B35" s="222" t="s">
        <v>2680</v>
      </c>
      <c r="C35" s="223"/>
      <c r="D35" s="223"/>
      <c r="E35" s="149" t="s">
        <v>2681</v>
      </c>
      <c r="F35" s="149" t="s">
        <v>2451</v>
      </c>
      <c r="G35" s="215" t="s">
        <v>2682</v>
      </c>
      <c r="H35" s="215" t="s">
        <v>2683</v>
      </c>
      <c r="I35" s="215" t="s">
        <v>2684</v>
      </c>
      <c r="J35" s="215" t="s">
        <v>2685</v>
      </c>
      <c r="K35" s="149" t="s">
        <v>2686</v>
      </c>
      <c r="L35" s="223"/>
      <c r="M35" s="194">
        <v>7000</v>
      </c>
      <c r="N35" s="149" t="s">
        <v>2607</v>
      </c>
      <c r="O35" s="223" t="s">
        <v>2468</v>
      </c>
      <c r="P35" s="149">
        <v>2738</v>
      </c>
      <c r="Q35" s="149">
        <v>561</v>
      </c>
      <c r="R35" s="149" t="s">
        <v>2687</v>
      </c>
      <c r="S35" s="223"/>
      <c r="T35" s="223"/>
      <c r="U35" s="225" t="s">
        <v>2460</v>
      </c>
      <c r="V35" s="150">
        <v>32071</v>
      </c>
      <c r="W35" s="223"/>
      <c r="X35" s="223"/>
      <c r="Y35" s="223"/>
      <c r="Z35" s="150">
        <v>32071</v>
      </c>
      <c r="AA35" s="223"/>
      <c r="AB35" s="226"/>
    </row>
    <row r="36" spans="1:28" s="169" customFormat="1" ht="75" x14ac:dyDescent="0.2">
      <c r="A36" s="221">
        <v>30</v>
      </c>
      <c r="B36" s="222"/>
      <c r="C36" s="223"/>
      <c r="D36" s="223"/>
      <c r="E36" s="149" t="s">
        <v>2672</v>
      </c>
      <c r="F36" s="149" t="s">
        <v>2451</v>
      </c>
      <c r="G36" s="215" t="s">
        <v>2688</v>
      </c>
      <c r="H36" s="215" t="s">
        <v>2689</v>
      </c>
      <c r="I36" s="215" t="s">
        <v>2690</v>
      </c>
      <c r="J36" s="215" t="s">
        <v>2691</v>
      </c>
      <c r="K36" s="149" t="s">
        <v>2692</v>
      </c>
      <c r="L36" s="223"/>
      <c r="M36" s="194">
        <v>2000</v>
      </c>
      <c r="N36" s="149" t="s">
        <v>2590</v>
      </c>
      <c r="O36" s="223" t="s">
        <v>2468</v>
      </c>
      <c r="P36" s="149" t="s">
        <v>2638</v>
      </c>
      <c r="Q36" s="149"/>
      <c r="R36" s="149"/>
      <c r="S36" s="223"/>
      <c r="T36" s="223"/>
      <c r="U36" s="225" t="s">
        <v>2460</v>
      </c>
      <c r="V36" s="150">
        <v>32318</v>
      </c>
      <c r="W36" s="223"/>
      <c r="X36" s="223"/>
      <c r="Y36" s="223"/>
      <c r="Z36" s="150">
        <v>32318</v>
      </c>
      <c r="AA36" s="223"/>
      <c r="AB36" s="226"/>
    </row>
    <row r="37" spans="1:28" s="169" customFormat="1" ht="90" x14ac:dyDescent="0.2">
      <c r="A37" s="221">
        <v>31</v>
      </c>
      <c r="B37" s="222" t="s">
        <v>2693</v>
      </c>
      <c r="C37" s="223"/>
      <c r="D37" s="223"/>
      <c r="E37" s="149" t="s">
        <v>2522</v>
      </c>
      <c r="F37" s="149" t="s">
        <v>2451</v>
      </c>
      <c r="G37" s="215" t="s">
        <v>2694</v>
      </c>
      <c r="H37" s="215" t="s">
        <v>2695</v>
      </c>
      <c r="I37" s="215" t="s">
        <v>2696</v>
      </c>
      <c r="J37" s="215" t="s">
        <v>2697</v>
      </c>
      <c r="K37" s="149" t="s">
        <v>2698</v>
      </c>
      <c r="L37" s="223" t="s">
        <v>2699</v>
      </c>
      <c r="M37" s="194">
        <v>5000</v>
      </c>
      <c r="N37" s="149" t="s">
        <v>2700</v>
      </c>
      <c r="O37" s="223" t="s">
        <v>2458</v>
      </c>
      <c r="P37" s="149">
        <v>2928</v>
      </c>
      <c r="Q37" s="149">
        <v>42</v>
      </c>
      <c r="R37" s="149" t="s">
        <v>2701</v>
      </c>
      <c r="S37" s="224">
        <v>64129.2</v>
      </c>
      <c r="T37" s="223"/>
      <c r="U37" s="225" t="s">
        <v>2460</v>
      </c>
      <c r="V37" s="150">
        <v>32205</v>
      </c>
      <c r="W37" s="223"/>
      <c r="X37" s="223"/>
      <c r="Y37" s="223"/>
      <c r="Z37" s="150">
        <v>32205</v>
      </c>
      <c r="AA37" s="223"/>
      <c r="AB37" s="226"/>
    </row>
    <row r="38" spans="1:28" s="169" customFormat="1" ht="75" x14ac:dyDescent="0.2">
      <c r="A38" s="221">
        <v>32</v>
      </c>
      <c r="B38" s="222" t="s">
        <v>2702</v>
      </c>
      <c r="C38" s="223"/>
      <c r="D38" s="223"/>
      <c r="E38" s="149" t="s">
        <v>2672</v>
      </c>
      <c r="F38" s="149" t="s">
        <v>2451</v>
      </c>
      <c r="G38" s="215" t="s">
        <v>2703</v>
      </c>
      <c r="H38" s="215" t="s">
        <v>2704</v>
      </c>
      <c r="I38" s="215" t="s">
        <v>2705</v>
      </c>
      <c r="J38" s="215" t="s">
        <v>2706</v>
      </c>
      <c r="K38" s="149" t="s">
        <v>2707</v>
      </c>
      <c r="L38" s="223"/>
      <c r="M38" s="194">
        <v>800</v>
      </c>
      <c r="N38" s="149" t="s">
        <v>2590</v>
      </c>
      <c r="O38" s="223" t="s">
        <v>2468</v>
      </c>
      <c r="P38" s="149">
        <v>77</v>
      </c>
      <c r="Q38" s="149">
        <v>539</v>
      </c>
      <c r="R38" s="149" t="s">
        <v>2708</v>
      </c>
      <c r="S38" s="223"/>
      <c r="T38" s="223"/>
      <c r="U38" s="225" t="s">
        <v>2460</v>
      </c>
      <c r="V38" s="150">
        <v>32604</v>
      </c>
      <c r="W38" s="223"/>
      <c r="X38" s="223"/>
      <c r="Y38" s="223"/>
      <c r="Z38" s="150">
        <v>32604</v>
      </c>
      <c r="AA38" s="223"/>
      <c r="AB38" s="226"/>
    </row>
    <row r="39" spans="1:28" s="169" customFormat="1" ht="90" x14ac:dyDescent="0.2">
      <c r="A39" s="221">
        <v>33</v>
      </c>
      <c r="B39" s="222" t="s">
        <v>2709</v>
      </c>
      <c r="C39" s="223"/>
      <c r="D39" s="223"/>
      <c r="E39" s="149" t="s">
        <v>2710</v>
      </c>
      <c r="F39" s="149" t="s">
        <v>2451</v>
      </c>
      <c r="G39" s="215" t="s">
        <v>2711</v>
      </c>
      <c r="H39" s="215" t="s">
        <v>2712</v>
      </c>
      <c r="I39" s="215" t="s">
        <v>2713</v>
      </c>
      <c r="J39" s="215" t="s">
        <v>2714</v>
      </c>
      <c r="K39" s="149" t="s">
        <v>2715</v>
      </c>
      <c r="L39" s="223"/>
      <c r="M39" s="194">
        <v>1200</v>
      </c>
      <c r="N39" s="149"/>
      <c r="O39" s="223" t="s">
        <v>2458</v>
      </c>
      <c r="P39" s="149">
        <v>3809</v>
      </c>
      <c r="Q39" s="149">
        <v>422</v>
      </c>
      <c r="R39" s="149" t="s">
        <v>2716</v>
      </c>
      <c r="S39" s="224">
        <v>51640</v>
      </c>
      <c r="T39" s="223"/>
      <c r="U39" s="225" t="s">
        <v>2460</v>
      </c>
      <c r="V39" s="150">
        <v>36284</v>
      </c>
      <c r="W39" s="223"/>
      <c r="X39" s="223"/>
      <c r="Y39" s="223"/>
      <c r="Z39" s="150">
        <v>36284</v>
      </c>
      <c r="AA39" s="223"/>
      <c r="AB39" s="226"/>
    </row>
    <row r="40" spans="1:28" s="169" customFormat="1" ht="90" x14ac:dyDescent="0.2">
      <c r="A40" s="221">
        <v>34</v>
      </c>
      <c r="B40" s="222">
        <v>3950</v>
      </c>
      <c r="C40" s="223"/>
      <c r="D40" s="223"/>
      <c r="E40" s="149" t="s">
        <v>2717</v>
      </c>
      <c r="F40" s="149" t="s">
        <v>2451</v>
      </c>
      <c r="G40" s="215" t="s">
        <v>2718</v>
      </c>
      <c r="H40" s="215" t="s">
        <v>2719</v>
      </c>
      <c r="I40" s="215" t="s">
        <v>2720</v>
      </c>
      <c r="J40" s="215" t="s">
        <v>2721</v>
      </c>
      <c r="K40" s="149" t="s">
        <v>2722</v>
      </c>
      <c r="L40" s="223"/>
      <c r="M40" s="194">
        <v>18000</v>
      </c>
      <c r="N40" s="149"/>
      <c r="O40" s="223" t="s">
        <v>2458</v>
      </c>
      <c r="P40" s="149">
        <v>3819</v>
      </c>
      <c r="Q40" s="149">
        <v>421</v>
      </c>
      <c r="R40" s="149" t="s">
        <v>2723</v>
      </c>
      <c r="S40" s="224">
        <v>36369.5</v>
      </c>
      <c r="T40" s="223"/>
      <c r="U40" s="225" t="s">
        <v>2460</v>
      </c>
      <c r="V40" s="150">
        <v>33008</v>
      </c>
      <c r="W40" s="223"/>
      <c r="X40" s="223"/>
      <c r="Y40" s="223"/>
      <c r="Z40" s="150">
        <v>33008</v>
      </c>
      <c r="AA40" s="223"/>
      <c r="AB40" s="226"/>
    </row>
    <row r="41" spans="1:28" s="169" customFormat="1" ht="180" x14ac:dyDescent="0.2">
      <c r="A41" s="221">
        <v>35</v>
      </c>
      <c r="B41" s="222" t="s">
        <v>2724</v>
      </c>
      <c r="C41" s="223"/>
      <c r="D41" s="223"/>
      <c r="E41" s="149" t="s">
        <v>2618</v>
      </c>
      <c r="F41" s="149" t="s">
        <v>2451</v>
      </c>
      <c r="G41" s="215" t="s">
        <v>2725</v>
      </c>
      <c r="H41" s="215" t="s">
        <v>2726</v>
      </c>
      <c r="I41" s="215" t="s">
        <v>2727</v>
      </c>
      <c r="J41" s="215" t="s">
        <v>2728</v>
      </c>
      <c r="K41" s="149" t="s">
        <v>2729</v>
      </c>
      <c r="L41" s="223"/>
      <c r="M41" s="194">
        <v>5000</v>
      </c>
      <c r="N41" s="149" t="s">
        <v>2607</v>
      </c>
      <c r="O41" s="223" t="s">
        <v>2468</v>
      </c>
      <c r="P41" s="149">
        <v>3839</v>
      </c>
      <c r="Q41" s="149">
        <v>445</v>
      </c>
      <c r="R41" s="149" t="s">
        <v>2730</v>
      </c>
      <c r="S41" s="224">
        <v>7210.16</v>
      </c>
      <c r="T41" s="223"/>
      <c r="U41" s="225" t="s">
        <v>2460</v>
      </c>
      <c r="V41" s="150">
        <v>33033</v>
      </c>
      <c r="W41" s="223"/>
      <c r="X41" s="223"/>
      <c r="Y41" s="223"/>
      <c r="Z41" s="150">
        <v>33033</v>
      </c>
      <c r="AA41" s="223"/>
      <c r="AB41" s="226"/>
    </row>
    <row r="42" spans="1:28" s="169" customFormat="1" ht="163.5" customHeight="1" x14ac:dyDescent="0.2">
      <c r="A42" s="221">
        <v>36</v>
      </c>
      <c r="B42" s="222" t="s">
        <v>2731</v>
      </c>
      <c r="C42" s="223"/>
      <c r="D42" s="223"/>
      <c r="E42" s="149" t="s">
        <v>2717</v>
      </c>
      <c r="F42" s="149" t="s">
        <v>2451</v>
      </c>
      <c r="G42" s="215" t="s">
        <v>2732</v>
      </c>
      <c r="H42" s="215" t="s">
        <v>2733</v>
      </c>
      <c r="I42" s="215" t="s">
        <v>2734</v>
      </c>
      <c r="J42" s="215" t="s">
        <v>2735</v>
      </c>
      <c r="K42" s="149" t="s">
        <v>2736</v>
      </c>
      <c r="L42" s="223"/>
      <c r="M42" s="194">
        <v>4000</v>
      </c>
      <c r="N42" s="149" t="s">
        <v>2737</v>
      </c>
      <c r="O42" s="223" t="s">
        <v>2468</v>
      </c>
      <c r="P42" s="149">
        <v>1586</v>
      </c>
      <c r="Q42" s="149">
        <v>614</v>
      </c>
      <c r="R42" s="149" t="s">
        <v>2738</v>
      </c>
      <c r="S42" s="224">
        <v>26079.95</v>
      </c>
      <c r="T42" s="223"/>
      <c r="U42" s="225" t="s">
        <v>2460</v>
      </c>
      <c r="V42" s="150">
        <v>33752</v>
      </c>
      <c r="W42" s="223"/>
      <c r="X42" s="223"/>
      <c r="Y42" s="223"/>
      <c r="Z42" s="150">
        <v>33752</v>
      </c>
      <c r="AA42" s="223"/>
      <c r="AB42" s="226"/>
    </row>
    <row r="43" spans="1:28" s="169" customFormat="1" ht="99" customHeight="1" x14ac:dyDescent="0.2">
      <c r="A43" s="221">
        <v>37</v>
      </c>
      <c r="B43" s="222" t="s">
        <v>2739</v>
      </c>
      <c r="C43" s="223"/>
      <c r="D43" s="223"/>
      <c r="E43" s="149" t="s">
        <v>2740</v>
      </c>
      <c r="F43" s="149" t="s">
        <v>2451</v>
      </c>
      <c r="G43" s="215" t="s">
        <v>2741</v>
      </c>
      <c r="H43" s="215" t="s">
        <v>2742</v>
      </c>
      <c r="I43" s="215" t="s">
        <v>2743</v>
      </c>
      <c r="J43" s="215" t="s">
        <v>2744</v>
      </c>
      <c r="K43" s="149" t="s">
        <v>2745</v>
      </c>
      <c r="L43" s="223"/>
      <c r="M43" s="194">
        <v>10000</v>
      </c>
      <c r="N43" s="149" t="s">
        <v>2746</v>
      </c>
      <c r="O43" s="223" t="s">
        <v>2468</v>
      </c>
      <c r="P43" s="149">
        <v>1878</v>
      </c>
      <c r="Q43" s="149">
        <v>112</v>
      </c>
      <c r="R43" s="149" t="s">
        <v>2747</v>
      </c>
      <c r="S43" s="224">
        <v>5087.88</v>
      </c>
      <c r="T43" s="223"/>
      <c r="U43" s="225" t="s">
        <v>2460</v>
      </c>
      <c r="V43" s="150">
        <v>34004</v>
      </c>
      <c r="W43" s="223"/>
      <c r="X43" s="223"/>
      <c r="Y43" s="223"/>
      <c r="Z43" s="150">
        <v>34004</v>
      </c>
      <c r="AA43" s="223"/>
      <c r="AB43" s="226"/>
    </row>
    <row r="44" spans="1:28" s="169" customFormat="1" ht="95.25" customHeight="1" x14ac:dyDescent="0.2">
      <c r="A44" s="221">
        <v>38</v>
      </c>
      <c r="B44" s="222"/>
      <c r="C44" s="223"/>
      <c r="D44" s="223"/>
      <c r="E44" s="149" t="s">
        <v>2748</v>
      </c>
      <c r="F44" s="149" t="s">
        <v>2451</v>
      </c>
      <c r="G44" s="215" t="s">
        <v>2749</v>
      </c>
      <c r="H44" s="215" t="s">
        <v>2750</v>
      </c>
      <c r="I44" s="215" t="s">
        <v>2751</v>
      </c>
      <c r="J44" s="215" t="s">
        <v>2752</v>
      </c>
      <c r="K44" s="149" t="s">
        <v>2753</v>
      </c>
      <c r="L44" s="223"/>
      <c r="M44" s="194">
        <v>16000</v>
      </c>
      <c r="N44" s="149" t="s">
        <v>2624</v>
      </c>
      <c r="O44" s="223" t="s">
        <v>2468</v>
      </c>
      <c r="P44" s="149" t="s">
        <v>2679</v>
      </c>
      <c r="Q44" s="149"/>
      <c r="R44" s="149"/>
      <c r="S44" s="223"/>
      <c r="T44" s="223"/>
      <c r="U44" s="225" t="s">
        <v>2460</v>
      </c>
      <c r="V44" s="150">
        <v>34156</v>
      </c>
      <c r="W44" s="223"/>
      <c r="X44" s="223"/>
      <c r="Y44" s="223"/>
      <c r="Z44" s="150">
        <v>34156</v>
      </c>
      <c r="AA44" s="223"/>
      <c r="AB44" s="226"/>
    </row>
    <row r="45" spans="1:28" s="169" customFormat="1" ht="105" x14ac:dyDescent="0.2">
      <c r="A45" s="221">
        <v>39</v>
      </c>
      <c r="B45" s="222"/>
      <c r="C45" s="223"/>
      <c r="D45" s="223"/>
      <c r="E45" s="149" t="s">
        <v>2754</v>
      </c>
      <c r="F45" s="149" t="s">
        <v>2451</v>
      </c>
      <c r="G45" s="215" t="s">
        <v>2755</v>
      </c>
      <c r="H45" s="215" t="s">
        <v>2756</v>
      </c>
      <c r="I45" s="215" t="s">
        <v>2757</v>
      </c>
      <c r="J45" s="215" t="s">
        <v>2758</v>
      </c>
      <c r="K45" s="149" t="s">
        <v>2759</v>
      </c>
      <c r="L45" s="223"/>
      <c r="M45" s="194">
        <v>16139</v>
      </c>
      <c r="N45" s="149" t="s">
        <v>2760</v>
      </c>
      <c r="O45" s="223" t="s">
        <v>2468</v>
      </c>
      <c r="P45" s="149" t="s">
        <v>2638</v>
      </c>
      <c r="Q45" s="149"/>
      <c r="R45" s="149"/>
      <c r="S45" s="223"/>
      <c r="T45" s="223"/>
      <c r="U45" s="225" t="s">
        <v>2460</v>
      </c>
      <c r="V45" s="150">
        <v>34793</v>
      </c>
      <c r="W45" s="223"/>
      <c r="X45" s="223"/>
      <c r="Y45" s="223"/>
      <c r="Z45" s="150">
        <v>34793</v>
      </c>
      <c r="AA45" s="223"/>
      <c r="AB45" s="226"/>
    </row>
    <row r="46" spans="1:28" s="169" customFormat="1" ht="60" x14ac:dyDescent="0.2">
      <c r="A46" s="221">
        <v>40</v>
      </c>
      <c r="B46" s="222"/>
      <c r="C46" s="223"/>
      <c r="D46" s="223"/>
      <c r="E46" s="149" t="s">
        <v>2761</v>
      </c>
      <c r="F46" s="149" t="s">
        <v>2451</v>
      </c>
      <c r="G46" s="215" t="s">
        <v>2762</v>
      </c>
      <c r="H46" s="215" t="s">
        <v>2763</v>
      </c>
      <c r="I46" s="215" t="s">
        <v>2764</v>
      </c>
      <c r="J46" s="215" t="s">
        <v>2765</v>
      </c>
      <c r="K46" s="149" t="s">
        <v>2766</v>
      </c>
      <c r="L46" s="223"/>
      <c r="M46" s="194">
        <v>6000</v>
      </c>
      <c r="N46" s="149" t="s">
        <v>2607</v>
      </c>
      <c r="O46" s="223" t="s">
        <v>2468</v>
      </c>
      <c r="P46" s="149" t="s">
        <v>2767</v>
      </c>
      <c r="Q46" s="149"/>
      <c r="R46" s="149"/>
      <c r="S46" s="223"/>
      <c r="T46" s="223"/>
      <c r="U46" s="225" t="s">
        <v>2460</v>
      </c>
      <c r="V46" s="150">
        <v>34908</v>
      </c>
      <c r="W46" s="223"/>
      <c r="X46" s="223"/>
      <c r="Y46" s="223"/>
      <c r="Z46" s="150">
        <v>34908</v>
      </c>
      <c r="AA46" s="223"/>
      <c r="AB46" s="226"/>
    </row>
    <row r="47" spans="1:28" s="169" customFormat="1" ht="60" x14ac:dyDescent="0.2">
      <c r="A47" s="221">
        <v>41</v>
      </c>
      <c r="B47" s="222"/>
      <c r="C47" s="223"/>
      <c r="D47" s="223"/>
      <c r="E47" s="149" t="s">
        <v>2761</v>
      </c>
      <c r="F47" s="149" t="s">
        <v>2451</v>
      </c>
      <c r="G47" s="215" t="s">
        <v>2768</v>
      </c>
      <c r="H47" s="215"/>
      <c r="I47" s="215" t="s">
        <v>2769</v>
      </c>
      <c r="J47" s="215" t="s">
        <v>2770</v>
      </c>
      <c r="K47" s="149" t="s">
        <v>2771</v>
      </c>
      <c r="L47" s="223"/>
      <c r="M47" s="194">
        <v>2500</v>
      </c>
      <c r="N47" s="149" t="s">
        <v>2607</v>
      </c>
      <c r="O47" s="223" t="s">
        <v>2468</v>
      </c>
      <c r="P47" s="149" t="s">
        <v>2772</v>
      </c>
      <c r="Q47" s="149"/>
      <c r="R47" s="149"/>
      <c r="S47" s="223"/>
      <c r="T47" s="223"/>
      <c r="U47" s="225" t="s">
        <v>2460</v>
      </c>
      <c r="V47" s="150">
        <v>34908</v>
      </c>
      <c r="W47" s="223"/>
      <c r="X47" s="223"/>
      <c r="Y47" s="223"/>
      <c r="Z47" s="150">
        <v>34908</v>
      </c>
      <c r="AA47" s="223"/>
      <c r="AB47" s="226"/>
    </row>
    <row r="48" spans="1:28" s="169" customFormat="1" ht="60" x14ac:dyDescent="0.2">
      <c r="A48" s="221">
        <v>42</v>
      </c>
      <c r="B48" s="222"/>
      <c r="C48" s="223"/>
      <c r="D48" s="223"/>
      <c r="E48" s="149" t="s">
        <v>2584</v>
      </c>
      <c r="F48" s="149" t="s">
        <v>2451</v>
      </c>
      <c r="G48" s="215" t="s">
        <v>2773</v>
      </c>
      <c r="H48" s="215" t="s">
        <v>2774</v>
      </c>
      <c r="I48" s="215" t="s">
        <v>2775</v>
      </c>
      <c r="J48" s="215" t="s">
        <v>2776</v>
      </c>
      <c r="K48" s="149" t="s">
        <v>2777</v>
      </c>
      <c r="L48" s="223"/>
      <c r="M48" s="194">
        <v>1000</v>
      </c>
      <c r="N48" s="149" t="s">
        <v>2607</v>
      </c>
      <c r="O48" s="223" t="s">
        <v>2468</v>
      </c>
      <c r="P48" s="149" t="s">
        <v>2638</v>
      </c>
      <c r="Q48" s="149"/>
      <c r="R48" s="149"/>
      <c r="S48" s="223"/>
      <c r="T48" s="223"/>
      <c r="U48" s="225" t="s">
        <v>2460</v>
      </c>
      <c r="V48" s="150">
        <v>34918</v>
      </c>
      <c r="W48" s="223"/>
      <c r="X48" s="223"/>
      <c r="Y48" s="223"/>
      <c r="Z48" s="150">
        <v>34918</v>
      </c>
      <c r="AA48" s="223"/>
      <c r="AB48" s="226"/>
    </row>
    <row r="49" spans="1:28" s="169" customFormat="1" ht="75" x14ac:dyDescent="0.2">
      <c r="A49" s="221">
        <v>43</v>
      </c>
      <c r="B49" s="222"/>
      <c r="C49" s="223"/>
      <c r="D49" s="223"/>
      <c r="E49" s="149" t="s">
        <v>2778</v>
      </c>
      <c r="F49" s="149" t="s">
        <v>2451</v>
      </c>
      <c r="G49" s="215" t="s">
        <v>2779</v>
      </c>
      <c r="H49" s="215" t="s">
        <v>2780</v>
      </c>
      <c r="I49" s="215" t="s">
        <v>2781</v>
      </c>
      <c r="J49" s="215" t="s">
        <v>2782</v>
      </c>
      <c r="K49" s="149" t="s">
        <v>2707</v>
      </c>
      <c r="L49" s="223"/>
      <c r="M49" s="194">
        <v>6800</v>
      </c>
      <c r="N49" s="149" t="s">
        <v>2599</v>
      </c>
      <c r="O49" s="223" t="s">
        <v>2468</v>
      </c>
      <c r="P49" s="149" t="s">
        <v>2638</v>
      </c>
      <c r="Q49" s="149"/>
      <c r="R49" s="149"/>
      <c r="S49" s="223"/>
      <c r="T49" s="223"/>
      <c r="U49" s="225" t="s">
        <v>2460</v>
      </c>
      <c r="V49" s="150">
        <v>35268</v>
      </c>
      <c r="W49" s="223"/>
      <c r="X49" s="223"/>
      <c r="Y49" s="223"/>
      <c r="Z49" s="150">
        <v>35268</v>
      </c>
      <c r="AA49" s="223"/>
      <c r="AB49" s="226"/>
    </row>
    <row r="50" spans="1:28" s="169" customFormat="1" ht="60" x14ac:dyDescent="0.2">
      <c r="A50" s="221">
        <v>44</v>
      </c>
      <c r="B50" s="222" t="s">
        <v>2783</v>
      </c>
      <c r="C50" s="223"/>
      <c r="D50" s="223"/>
      <c r="E50" s="149" t="s">
        <v>2681</v>
      </c>
      <c r="F50" s="149" t="s">
        <v>2451</v>
      </c>
      <c r="G50" s="215" t="s">
        <v>2784</v>
      </c>
      <c r="H50" s="215" t="s">
        <v>2785</v>
      </c>
      <c r="I50" s="215" t="s">
        <v>2786</v>
      </c>
      <c r="J50" s="215" t="s">
        <v>2787</v>
      </c>
      <c r="K50" s="149" t="s">
        <v>2788</v>
      </c>
      <c r="L50" s="223"/>
      <c r="M50" s="194"/>
      <c r="N50" s="149" t="s">
        <v>2457</v>
      </c>
      <c r="O50" s="223" t="s">
        <v>2468</v>
      </c>
      <c r="P50" s="149">
        <v>808</v>
      </c>
      <c r="Q50" s="149">
        <v>339</v>
      </c>
      <c r="R50" s="149" t="s">
        <v>2789</v>
      </c>
      <c r="S50" s="224">
        <v>13000</v>
      </c>
      <c r="T50" s="223"/>
      <c r="U50" s="225" t="s">
        <v>2460</v>
      </c>
      <c r="V50" s="150">
        <v>35523</v>
      </c>
      <c r="W50" s="223"/>
      <c r="X50" s="223"/>
      <c r="Y50" s="223"/>
      <c r="Z50" s="150">
        <v>35523</v>
      </c>
      <c r="AA50" s="223"/>
      <c r="AB50" s="227"/>
    </row>
    <row r="51" spans="1:28" s="169" customFormat="1" ht="90" x14ac:dyDescent="0.2">
      <c r="A51" s="221">
        <v>45</v>
      </c>
      <c r="B51" s="222" t="s">
        <v>2790</v>
      </c>
      <c r="C51" s="223"/>
      <c r="D51" s="223"/>
      <c r="E51" s="149" t="s">
        <v>2665</v>
      </c>
      <c r="F51" s="149" t="s">
        <v>2451</v>
      </c>
      <c r="G51" s="215" t="s">
        <v>2791</v>
      </c>
      <c r="H51" s="215" t="s">
        <v>2792</v>
      </c>
      <c r="I51" s="215" t="s">
        <v>2793</v>
      </c>
      <c r="J51" s="215" t="s">
        <v>2794</v>
      </c>
      <c r="K51" s="149" t="s">
        <v>2795</v>
      </c>
      <c r="L51" s="223"/>
      <c r="M51" s="194">
        <v>7500</v>
      </c>
      <c r="N51" s="149" t="s">
        <v>2796</v>
      </c>
      <c r="O51" s="223" t="s">
        <v>2458</v>
      </c>
      <c r="P51" s="149" t="s">
        <v>2638</v>
      </c>
      <c r="Q51" s="149"/>
      <c r="R51" s="149" t="s">
        <v>2797</v>
      </c>
      <c r="S51" s="224">
        <v>93550</v>
      </c>
      <c r="T51" s="223"/>
      <c r="U51" s="225" t="s">
        <v>2460</v>
      </c>
      <c r="V51" s="150">
        <v>35585</v>
      </c>
      <c r="W51" s="223"/>
      <c r="X51" s="223"/>
      <c r="Y51" s="223"/>
      <c r="Z51" s="150">
        <v>35585</v>
      </c>
      <c r="AA51" s="223"/>
      <c r="AB51" s="227"/>
    </row>
    <row r="52" spans="1:28" s="169" customFormat="1" ht="90" x14ac:dyDescent="0.2">
      <c r="A52" s="221">
        <v>46</v>
      </c>
      <c r="B52" s="222"/>
      <c r="C52" s="223"/>
      <c r="D52" s="223"/>
      <c r="E52" s="149" t="s">
        <v>2798</v>
      </c>
      <c r="F52" s="149" t="s">
        <v>2451</v>
      </c>
      <c r="G52" s="215" t="s">
        <v>2799</v>
      </c>
      <c r="H52" s="215" t="s">
        <v>2800</v>
      </c>
      <c r="I52" s="215" t="s">
        <v>2801</v>
      </c>
      <c r="J52" s="215" t="s">
        <v>2802</v>
      </c>
      <c r="K52" s="149" t="s">
        <v>2803</v>
      </c>
      <c r="L52" s="223"/>
      <c r="M52" s="194">
        <v>16000</v>
      </c>
      <c r="N52" s="149" t="s">
        <v>2804</v>
      </c>
      <c r="O52" s="223" t="s">
        <v>2458</v>
      </c>
      <c r="P52" s="149" t="s">
        <v>2638</v>
      </c>
      <c r="Q52" s="149"/>
      <c r="R52" s="149"/>
      <c r="S52" s="223"/>
      <c r="T52" s="223"/>
      <c r="U52" s="225" t="s">
        <v>2460</v>
      </c>
      <c r="V52" s="150">
        <v>35759</v>
      </c>
      <c r="W52" s="223"/>
      <c r="X52" s="223"/>
      <c r="Y52" s="223"/>
      <c r="Z52" s="150">
        <v>35759</v>
      </c>
      <c r="AA52" s="223"/>
      <c r="AB52" s="227"/>
    </row>
    <row r="53" spans="1:28" s="169" customFormat="1" ht="300" x14ac:dyDescent="0.2">
      <c r="A53" s="221">
        <v>47</v>
      </c>
      <c r="B53" s="222" t="s">
        <v>2805</v>
      </c>
      <c r="C53" s="223"/>
      <c r="D53" s="223"/>
      <c r="E53" s="149" t="s">
        <v>2806</v>
      </c>
      <c r="F53" s="149" t="s">
        <v>2451</v>
      </c>
      <c r="G53" s="215" t="s">
        <v>2807</v>
      </c>
      <c r="H53" s="215" t="s">
        <v>2808</v>
      </c>
      <c r="I53" s="215" t="s">
        <v>2809</v>
      </c>
      <c r="J53" s="215" t="s">
        <v>2810</v>
      </c>
      <c r="K53" s="149" t="s">
        <v>2811</v>
      </c>
      <c r="L53" s="223"/>
      <c r="M53" s="194">
        <v>26000</v>
      </c>
      <c r="N53" s="149" t="s">
        <v>2812</v>
      </c>
      <c r="O53" s="223" t="s">
        <v>2458</v>
      </c>
      <c r="P53" s="149">
        <v>2466</v>
      </c>
      <c r="Q53" s="149">
        <v>90</v>
      </c>
      <c r="R53" s="149" t="s">
        <v>2813</v>
      </c>
      <c r="S53" s="223"/>
      <c r="T53" s="223"/>
      <c r="U53" s="225" t="s">
        <v>2460</v>
      </c>
      <c r="V53" s="150">
        <v>31827</v>
      </c>
      <c r="W53" s="223"/>
      <c r="X53" s="223"/>
      <c r="Y53" s="223"/>
      <c r="Z53" s="150">
        <v>31827</v>
      </c>
      <c r="AA53" s="223"/>
      <c r="AB53" s="227"/>
    </row>
    <row r="54" spans="1:28" s="169" customFormat="1" ht="135" x14ac:dyDescent="0.2">
      <c r="A54" s="221">
        <v>48</v>
      </c>
      <c r="B54" s="222" t="s">
        <v>2814</v>
      </c>
      <c r="C54" s="223"/>
      <c r="D54" s="223"/>
      <c r="E54" s="149" t="s">
        <v>2625</v>
      </c>
      <c r="F54" s="149" t="s">
        <v>2451</v>
      </c>
      <c r="G54" s="215" t="s">
        <v>2815</v>
      </c>
      <c r="H54" s="215" t="s">
        <v>2816</v>
      </c>
      <c r="I54" s="215" t="s">
        <v>2817</v>
      </c>
      <c r="J54" s="215" t="s">
        <v>2818</v>
      </c>
      <c r="K54" s="149" t="s">
        <v>2819</v>
      </c>
      <c r="L54" s="223"/>
      <c r="M54" s="194">
        <v>48562.5</v>
      </c>
      <c r="N54" s="149"/>
      <c r="O54" s="223" t="s">
        <v>2468</v>
      </c>
      <c r="P54" s="149">
        <v>2972</v>
      </c>
      <c r="Q54" s="149">
        <v>6461</v>
      </c>
      <c r="R54" s="149" t="s">
        <v>2820</v>
      </c>
      <c r="S54" s="224">
        <v>12376.65</v>
      </c>
      <c r="T54" s="223"/>
      <c r="U54" s="225" t="s">
        <v>2460</v>
      </c>
      <c r="V54" s="150">
        <v>35235</v>
      </c>
      <c r="W54" s="223"/>
      <c r="X54" s="223"/>
      <c r="Y54" s="223"/>
      <c r="Z54" s="150">
        <v>35235</v>
      </c>
      <c r="AA54" s="223"/>
      <c r="AB54" s="227"/>
    </row>
    <row r="55" spans="1:28" s="169" customFormat="1" ht="120" x14ac:dyDescent="0.2">
      <c r="A55" s="221">
        <v>49</v>
      </c>
      <c r="B55" s="222" t="s">
        <v>2821</v>
      </c>
      <c r="C55" s="223"/>
      <c r="D55" s="223"/>
      <c r="E55" s="149" t="s">
        <v>2822</v>
      </c>
      <c r="F55" s="149" t="s">
        <v>2451</v>
      </c>
      <c r="G55" s="215" t="s">
        <v>2823</v>
      </c>
      <c r="H55" s="215" t="s">
        <v>2824</v>
      </c>
      <c r="I55" s="215" t="s">
        <v>2825</v>
      </c>
      <c r="J55" s="215" t="s">
        <v>2826</v>
      </c>
      <c r="K55" s="149" t="s">
        <v>2827</v>
      </c>
      <c r="L55" s="223"/>
      <c r="M55" s="194">
        <v>130000</v>
      </c>
      <c r="N55" s="149"/>
      <c r="O55" s="223" t="s">
        <v>2468</v>
      </c>
      <c r="P55" s="149">
        <v>1017</v>
      </c>
      <c r="Q55" s="149">
        <v>592</v>
      </c>
      <c r="R55" s="149" t="s">
        <v>2828</v>
      </c>
      <c r="S55" s="223"/>
      <c r="T55" s="223"/>
      <c r="U55" s="225" t="s">
        <v>2460</v>
      </c>
      <c r="V55" s="150">
        <v>35636</v>
      </c>
      <c r="W55" s="223"/>
      <c r="X55" s="223"/>
      <c r="Y55" s="223"/>
      <c r="Z55" s="150">
        <v>35636</v>
      </c>
      <c r="AA55" s="223"/>
      <c r="AB55" s="227"/>
    </row>
    <row r="56" spans="1:28" s="169" customFormat="1" ht="75" x14ac:dyDescent="0.2">
      <c r="A56" s="221">
        <v>50</v>
      </c>
      <c r="B56" s="222" t="s">
        <v>2829</v>
      </c>
      <c r="C56" s="223"/>
      <c r="D56" s="223"/>
      <c r="E56" s="149" t="s">
        <v>2830</v>
      </c>
      <c r="F56" s="149" t="s">
        <v>2451</v>
      </c>
      <c r="G56" s="215" t="s">
        <v>2831</v>
      </c>
      <c r="H56" s="215" t="s">
        <v>2832</v>
      </c>
      <c r="I56" s="215" t="s">
        <v>2833</v>
      </c>
      <c r="J56" s="215" t="s">
        <v>2834</v>
      </c>
      <c r="K56" s="149" t="s">
        <v>2835</v>
      </c>
      <c r="L56" s="223"/>
      <c r="M56" s="194"/>
      <c r="N56" s="149" t="s">
        <v>2616</v>
      </c>
      <c r="O56" s="223" t="s">
        <v>2468</v>
      </c>
      <c r="P56" s="149">
        <v>6528</v>
      </c>
      <c r="Q56" s="149">
        <v>785</v>
      </c>
      <c r="R56" s="149" t="s">
        <v>2836</v>
      </c>
      <c r="S56" s="224">
        <v>3250</v>
      </c>
      <c r="T56" s="223"/>
      <c r="U56" s="225" t="s">
        <v>2460</v>
      </c>
      <c r="V56" s="150">
        <v>35961</v>
      </c>
      <c r="W56" s="223"/>
      <c r="X56" s="223"/>
      <c r="Y56" s="223"/>
      <c r="Z56" s="150">
        <v>35961</v>
      </c>
      <c r="AA56" s="223"/>
      <c r="AB56" s="227"/>
    </row>
    <row r="57" spans="1:28" s="169" customFormat="1" ht="60" x14ac:dyDescent="0.2">
      <c r="A57" s="221">
        <v>51</v>
      </c>
      <c r="B57" s="222" t="s">
        <v>2837</v>
      </c>
      <c r="C57" s="223"/>
      <c r="D57" s="223"/>
      <c r="E57" s="149" t="s">
        <v>2838</v>
      </c>
      <c r="F57" s="149" t="s">
        <v>2451</v>
      </c>
      <c r="G57" s="215" t="s">
        <v>2839</v>
      </c>
      <c r="H57" s="215" t="s">
        <v>2840</v>
      </c>
      <c r="I57" s="215" t="s">
        <v>2841</v>
      </c>
      <c r="J57" s="215" t="s">
        <v>2842</v>
      </c>
      <c r="K57" s="149" t="s">
        <v>2843</v>
      </c>
      <c r="L57" s="223"/>
      <c r="M57" s="194">
        <v>100000</v>
      </c>
      <c r="N57" s="149" t="s">
        <v>2678</v>
      </c>
      <c r="O57" s="223" t="s">
        <v>2468</v>
      </c>
      <c r="P57" s="149">
        <v>6539</v>
      </c>
      <c r="Q57" s="149">
        <v>324</v>
      </c>
      <c r="R57" s="149" t="s">
        <v>2844</v>
      </c>
      <c r="S57" s="224">
        <v>24384.75</v>
      </c>
      <c r="T57" s="223"/>
      <c r="U57" s="225" t="s">
        <v>2460</v>
      </c>
      <c r="V57" s="150">
        <v>35973</v>
      </c>
      <c r="W57" s="223"/>
      <c r="X57" s="223"/>
      <c r="Y57" s="223"/>
      <c r="Z57" s="150">
        <v>35973</v>
      </c>
      <c r="AA57" s="223"/>
      <c r="AB57" s="227"/>
    </row>
    <row r="58" spans="1:28" s="169" customFormat="1" ht="144" customHeight="1" x14ac:dyDescent="0.2">
      <c r="A58" s="221">
        <v>52</v>
      </c>
      <c r="B58" s="222" t="s">
        <v>2845</v>
      </c>
      <c r="C58" s="223"/>
      <c r="D58" s="223"/>
      <c r="E58" s="149" t="s">
        <v>2846</v>
      </c>
      <c r="F58" s="149" t="s">
        <v>2451</v>
      </c>
      <c r="G58" s="215" t="s">
        <v>2847</v>
      </c>
      <c r="H58" s="215" t="s">
        <v>2848</v>
      </c>
      <c r="I58" s="215" t="s">
        <v>2849</v>
      </c>
      <c r="J58" s="215" t="s">
        <v>2850</v>
      </c>
      <c r="K58" s="149" t="s">
        <v>2851</v>
      </c>
      <c r="L58" s="223"/>
      <c r="M58" s="194">
        <v>90000</v>
      </c>
      <c r="N58" s="149" t="s">
        <v>2457</v>
      </c>
      <c r="O58" s="223" t="s">
        <v>2468</v>
      </c>
      <c r="P58" s="149">
        <v>13525</v>
      </c>
      <c r="Q58" s="149">
        <v>297</v>
      </c>
      <c r="R58" s="149" t="s">
        <v>2852</v>
      </c>
      <c r="S58" s="224">
        <v>12410.76</v>
      </c>
      <c r="T58" s="223"/>
      <c r="U58" s="225"/>
      <c r="V58" s="150">
        <v>36607</v>
      </c>
      <c r="W58" s="223"/>
      <c r="X58" s="223"/>
      <c r="Y58" s="223"/>
      <c r="Z58" s="150">
        <v>36607</v>
      </c>
      <c r="AA58" s="223"/>
      <c r="AB58" s="227"/>
    </row>
    <row r="59" spans="1:28" s="169" customFormat="1" ht="138.75" customHeight="1" x14ac:dyDescent="0.2">
      <c r="A59" s="221">
        <v>53</v>
      </c>
      <c r="B59" s="222" t="s">
        <v>2853</v>
      </c>
      <c r="C59" s="223"/>
      <c r="D59" s="223"/>
      <c r="E59" s="149" t="s">
        <v>2854</v>
      </c>
      <c r="F59" s="149" t="s">
        <v>2451</v>
      </c>
      <c r="G59" s="215" t="s">
        <v>2855</v>
      </c>
      <c r="H59" s="215" t="s">
        <v>2856</v>
      </c>
      <c r="I59" s="215" t="s">
        <v>2857</v>
      </c>
      <c r="J59" s="215" t="s">
        <v>2858</v>
      </c>
      <c r="K59" s="149" t="s">
        <v>2859</v>
      </c>
      <c r="L59" s="223"/>
      <c r="M59" s="228">
        <v>413200</v>
      </c>
      <c r="N59" s="149" t="s">
        <v>2457</v>
      </c>
      <c r="O59" s="223" t="s">
        <v>2468</v>
      </c>
      <c r="P59" s="149">
        <v>3232</v>
      </c>
      <c r="Q59" s="149">
        <v>323</v>
      </c>
      <c r="R59" s="149" t="s">
        <v>2860</v>
      </c>
      <c r="S59" s="224">
        <v>25313.599999999999</v>
      </c>
      <c r="T59" s="223"/>
      <c r="U59" s="225" t="s">
        <v>2460</v>
      </c>
      <c r="V59" s="150">
        <v>36985</v>
      </c>
      <c r="W59" s="223"/>
      <c r="X59" s="223"/>
      <c r="Y59" s="223"/>
      <c r="Z59" s="150">
        <v>36985</v>
      </c>
      <c r="AA59" s="223"/>
      <c r="AB59" s="227"/>
    </row>
    <row r="60" spans="1:28" s="169" customFormat="1" ht="81" customHeight="1" x14ac:dyDescent="0.2">
      <c r="A60" s="221">
        <v>54</v>
      </c>
      <c r="B60" s="222"/>
      <c r="C60" s="223"/>
      <c r="D60" s="223"/>
      <c r="E60" s="149" t="s">
        <v>2451</v>
      </c>
      <c r="F60" s="149" t="s">
        <v>2451</v>
      </c>
      <c r="G60" s="215"/>
      <c r="H60" s="215"/>
      <c r="I60" s="215"/>
      <c r="J60" s="215"/>
      <c r="K60" s="149" t="s">
        <v>2861</v>
      </c>
      <c r="L60" s="223"/>
      <c r="M60" s="228">
        <v>400000</v>
      </c>
      <c r="N60" s="149" t="s">
        <v>2862</v>
      </c>
      <c r="O60" s="223" t="s">
        <v>2458</v>
      </c>
      <c r="P60" s="149">
        <v>6067</v>
      </c>
      <c r="Q60" s="149">
        <v>867</v>
      </c>
      <c r="R60" s="149"/>
      <c r="S60" s="223"/>
      <c r="T60" s="223"/>
      <c r="U60" s="225"/>
      <c r="V60" s="150">
        <v>37079</v>
      </c>
      <c r="W60" s="223"/>
      <c r="X60" s="223"/>
      <c r="Y60" s="223"/>
      <c r="Z60" s="150">
        <v>37079</v>
      </c>
      <c r="AA60" s="223"/>
      <c r="AB60" s="227"/>
    </row>
    <row r="61" spans="1:28" s="169" customFormat="1" ht="288.75" customHeight="1" x14ac:dyDescent="0.2">
      <c r="A61" s="221">
        <v>55</v>
      </c>
      <c r="B61" s="222" t="s">
        <v>2863</v>
      </c>
      <c r="C61" s="223"/>
      <c r="D61" s="223"/>
      <c r="E61" s="149" t="s">
        <v>2864</v>
      </c>
      <c r="F61" s="149" t="s">
        <v>2451</v>
      </c>
      <c r="G61" s="215" t="s">
        <v>2865</v>
      </c>
      <c r="H61" s="215" t="s">
        <v>2866</v>
      </c>
      <c r="I61" s="215" t="s">
        <v>2867</v>
      </c>
      <c r="J61" s="215" t="s">
        <v>2868</v>
      </c>
      <c r="K61" s="149" t="s">
        <v>2869</v>
      </c>
      <c r="L61" s="223"/>
      <c r="M61" s="228">
        <v>156382.5</v>
      </c>
      <c r="N61" s="149" t="s">
        <v>2870</v>
      </c>
      <c r="O61" s="223" t="s">
        <v>2458</v>
      </c>
      <c r="P61" s="229">
        <v>6171</v>
      </c>
      <c r="Q61" s="149">
        <v>538</v>
      </c>
      <c r="R61" s="149" t="s">
        <v>2871</v>
      </c>
      <c r="S61" s="224">
        <v>10751.4</v>
      </c>
      <c r="T61" s="223"/>
      <c r="U61" s="225" t="s">
        <v>2460</v>
      </c>
      <c r="V61" s="150">
        <v>37147</v>
      </c>
      <c r="W61" s="223"/>
      <c r="X61" s="223"/>
      <c r="Y61" s="223"/>
      <c r="Z61" s="150">
        <v>37147</v>
      </c>
      <c r="AA61" s="223"/>
      <c r="AB61" s="227"/>
    </row>
    <row r="62" spans="1:28" s="169" customFormat="1" ht="105" x14ac:dyDescent="0.2">
      <c r="A62" s="221">
        <v>56</v>
      </c>
      <c r="B62" s="222" t="s">
        <v>2872</v>
      </c>
      <c r="C62" s="223"/>
      <c r="D62" s="223"/>
      <c r="E62" s="149" t="s">
        <v>2873</v>
      </c>
      <c r="F62" s="149" t="s">
        <v>2451</v>
      </c>
      <c r="G62" s="215" t="s">
        <v>2874</v>
      </c>
      <c r="H62" s="215" t="s">
        <v>2875</v>
      </c>
      <c r="I62" s="215" t="s">
        <v>2876</v>
      </c>
      <c r="J62" s="215" t="s">
        <v>2877</v>
      </c>
      <c r="K62" s="149" t="s">
        <v>2878</v>
      </c>
      <c r="L62" s="223"/>
      <c r="M62" s="228">
        <v>150000</v>
      </c>
      <c r="N62" s="149" t="s">
        <v>2457</v>
      </c>
      <c r="O62" s="223" t="s">
        <v>2468</v>
      </c>
      <c r="P62" s="149">
        <v>6320</v>
      </c>
      <c r="Q62" s="149">
        <v>8497</v>
      </c>
      <c r="R62" s="149" t="s">
        <v>2879</v>
      </c>
      <c r="S62" s="224">
        <v>13000</v>
      </c>
      <c r="T62" s="223"/>
      <c r="U62" s="225" t="s">
        <v>2460</v>
      </c>
      <c r="V62" s="150">
        <v>37226</v>
      </c>
      <c r="W62" s="223"/>
      <c r="X62" s="223"/>
      <c r="Y62" s="223"/>
      <c r="Z62" s="150">
        <v>37226</v>
      </c>
      <c r="AA62" s="223"/>
      <c r="AB62" s="227"/>
    </row>
    <row r="63" spans="1:28" s="169" customFormat="1" ht="105" x14ac:dyDescent="0.2">
      <c r="A63" s="221">
        <v>57</v>
      </c>
      <c r="B63" s="222">
        <v>10505</v>
      </c>
      <c r="C63" s="223"/>
      <c r="D63" s="223"/>
      <c r="E63" s="149" t="s">
        <v>2880</v>
      </c>
      <c r="F63" s="149" t="s">
        <v>2451</v>
      </c>
      <c r="G63" s="215" t="s">
        <v>2881</v>
      </c>
      <c r="H63" s="215" t="s">
        <v>2882</v>
      </c>
      <c r="I63" s="215" t="s">
        <v>2883</v>
      </c>
      <c r="J63" s="215" t="s">
        <v>2884</v>
      </c>
      <c r="K63" s="149" t="s">
        <v>2885</v>
      </c>
      <c r="L63" s="223"/>
      <c r="M63" s="228">
        <v>10000</v>
      </c>
      <c r="N63" s="149" t="s">
        <v>2886</v>
      </c>
      <c r="O63" s="223" t="s">
        <v>2468</v>
      </c>
      <c r="P63" s="149">
        <v>6177</v>
      </c>
      <c r="Q63" s="149"/>
      <c r="R63" s="149" t="s">
        <v>2887</v>
      </c>
      <c r="S63" s="224">
        <v>94861</v>
      </c>
      <c r="T63" s="223"/>
      <c r="U63" s="225" t="s">
        <v>2888</v>
      </c>
      <c r="V63" s="150">
        <v>37154</v>
      </c>
      <c r="W63" s="223"/>
      <c r="X63" s="223"/>
      <c r="Y63" s="223"/>
      <c r="Z63" s="150">
        <v>37154</v>
      </c>
      <c r="AA63" s="223"/>
      <c r="AB63" s="227"/>
    </row>
    <row r="64" spans="1:28" s="169" customFormat="1" ht="99" customHeight="1" x14ac:dyDescent="0.2">
      <c r="A64" s="221">
        <v>58</v>
      </c>
      <c r="B64" s="222"/>
      <c r="C64" s="223"/>
      <c r="D64" s="223"/>
      <c r="E64" s="149" t="s">
        <v>2889</v>
      </c>
      <c r="F64" s="149" t="s">
        <v>2451</v>
      </c>
      <c r="G64" s="215" t="s">
        <v>2890</v>
      </c>
      <c r="H64" s="215" t="s">
        <v>2891</v>
      </c>
      <c r="I64" s="215" t="s">
        <v>2892</v>
      </c>
      <c r="J64" s="215" t="s">
        <v>2893</v>
      </c>
      <c r="K64" s="149" t="s">
        <v>2894</v>
      </c>
      <c r="L64" s="223"/>
      <c r="M64" s="228">
        <v>38382.5</v>
      </c>
      <c r="N64" s="149" t="s">
        <v>2895</v>
      </c>
      <c r="O64" s="223" t="s">
        <v>2468</v>
      </c>
      <c r="P64" s="229">
        <v>6169</v>
      </c>
      <c r="Q64" s="149">
        <v>707</v>
      </c>
      <c r="R64" s="149"/>
      <c r="S64" s="223"/>
      <c r="T64" s="223"/>
      <c r="U64" s="225" t="s">
        <v>2460</v>
      </c>
      <c r="V64" s="150">
        <v>37186</v>
      </c>
      <c r="W64" s="223"/>
      <c r="X64" s="223"/>
      <c r="Y64" s="223"/>
      <c r="Z64" s="150">
        <v>37186</v>
      </c>
      <c r="AA64" s="223"/>
      <c r="AB64" s="227"/>
    </row>
    <row r="65" spans="1:28" s="169" customFormat="1" ht="165" x14ac:dyDescent="0.2">
      <c r="A65" s="221">
        <v>59</v>
      </c>
      <c r="B65" s="222" t="s">
        <v>2896</v>
      </c>
      <c r="C65" s="223"/>
      <c r="D65" s="223"/>
      <c r="E65" s="149" t="s">
        <v>2897</v>
      </c>
      <c r="F65" s="149" t="s">
        <v>2451</v>
      </c>
      <c r="G65" s="215" t="s">
        <v>2898</v>
      </c>
      <c r="H65" s="215" t="s">
        <v>2899</v>
      </c>
      <c r="I65" s="215" t="s">
        <v>2900</v>
      </c>
      <c r="J65" s="215" t="s">
        <v>2901</v>
      </c>
      <c r="K65" s="149" t="s">
        <v>2902</v>
      </c>
      <c r="L65" s="223"/>
      <c r="M65" s="228">
        <v>200000</v>
      </c>
      <c r="N65" s="149" t="s">
        <v>2607</v>
      </c>
      <c r="O65" s="223" t="s">
        <v>2468</v>
      </c>
      <c r="P65" s="149">
        <v>6251</v>
      </c>
      <c r="Q65" s="222" t="s">
        <v>2903</v>
      </c>
      <c r="R65" s="149" t="s">
        <v>2904</v>
      </c>
      <c r="S65" s="224">
        <v>23907.33</v>
      </c>
      <c r="T65" s="223"/>
      <c r="U65" s="225" t="s">
        <v>2460</v>
      </c>
      <c r="V65" s="150">
        <v>37176</v>
      </c>
      <c r="W65" s="223"/>
      <c r="X65" s="223"/>
      <c r="Y65" s="223"/>
      <c r="Z65" s="150">
        <v>37176</v>
      </c>
      <c r="AA65" s="223"/>
      <c r="AB65" s="227"/>
    </row>
    <row r="66" spans="1:28" s="169" customFormat="1" ht="90" x14ac:dyDescent="0.2">
      <c r="A66" s="221">
        <v>60</v>
      </c>
      <c r="B66" s="222"/>
      <c r="C66" s="223"/>
      <c r="D66" s="223"/>
      <c r="E66" s="149" t="s">
        <v>2905</v>
      </c>
      <c r="F66" s="149" t="s">
        <v>2451</v>
      </c>
      <c r="G66" s="215" t="s">
        <v>2906</v>
      </c>
      <c r="H66" s="215" t="s">
        <v>2907</v>
      </c>
      <c r="I66" s="215" t="s">
        <v>2908</v>
      </c>
      <c r="J66" s="215" t="s">
        <v>2909</v>
      </c>
      <c r="K66" s="149" t="s">
        <v>2910</v>
      </c>
      <c r="L66" s="223"/>
      <c r="M66" s="228">
        <v>10000</v>
      </c>
      <c r="N66" s="149" t="s">
        <v>2796</v>
      </c>
      <c r="O66" s="223" t="s">
        <v>2468</v>
      </c>
      <c r="P66" s="149"/>
      <c r="Q66" s="149"/>
      <c r="R66" s="149" t="s">
        <v>2911</v>
      </c>
      <c r="S66" s="223"/>
      <c r="T66" s="223"/>
      <c r="U66" s="225" t="s">
        <v>2460</v>
      </c>
      <c r="V66" s="150">
        <v>37279</v>
      </c>
      <c r="W66" s="223"/>
      <c r="X66" s="223"/>
      <c r="Y66" s="223"/>
      <c r="Z66" s="150">
        <v>37279</v>
      </c>
      <c r="AA66" s="223"/>
      <c r="AB66" s="227"/>
    </row>
    <row r="67" spans="1:28" s="169" customFormat="1" ht="120" x14ac:dyDescent="0.2">
      <c r="A67" s="221">
        <v>61</v>
      </c>
      <c r="B67" s="222" t="s">
        <v>2912</v>
      </c>
      <c r="C67" s="223"/>
      <c r="D67" s="223"/>
      <c r="E67" s="149" t="s">
        <v>2913</v>
      </c>
      <c r="F67" s="149" t="s">
        <v>2451</v>
      </c>
      <c r="G67" s="215" t="s">
        <v>2914</v>
      </c>
      <c r="H67" s="215" t="s">
        <v>2915</v>
      </c>
      <c r="I67" s="215" t="s">
        <v>2916</v>
      </c>
      <c r="J67" s="215" t="s">
        <v>2917</v>
      </c>
      <c r="K67" s="149" t="s">
        <v>2918</v>
      </c>
      <c r="L67" s="223"/>
      <c r="M67" s="228">
        <v>46000</v>
      </c>
      <c r="N67" s="149" t="s">
        <v>2919</v>
      </c>
      <c r="O67" s="223" t="s">
        <v>2468</v>
      </c>
      <c r="P67" s="149">
        <v>6503</v>
      </c>
      <c r="Q67" s="149">
        <v>365</v>
      </c>
      <c r="R67" s="149" t="s">
        <v>2920</v>
      </c>
      <c r="S67" s="224">
        <v>3150</v>
      </c>
      <c r="T67" s="223"/>
      <c r="U67" s="225" t="s">
        <v>2460</v>
      </c>
      <c r="V67" s="150">
        <v>37334</v>
      </c>
      <c r="W67" s="223"/>
      <c r="X67" s="223"/>
      <c r="Y67" s="223"/>
      <c r="Z67" s="150">
        <v>37334</v>
      </c>
      <c r="AA67" s="223"/>
      <c r="AB67" s="227"/>
    </row>
    <row r="68" spans="1:28" s="169" customFormat="1" ht="60" x14ac:dyDescent="0.2">
      <c r="A68" s="221">
        <v>62</v>
      </c>
      <c r="B68" s="222"/>
      <c r="C68" s="223"/>
      <c r="D68" s="223"/>
      <c r="E68" s="149" t="s">
        <v>2897</v>
      </c>
      <c r="F68" s="149" t="s">
        <v>2451</v>
      </c>
      <c r="G68" s="215"/>
      <c r="H68" s="215"/>
      <c r="I68" s="215"/>
      <c r="J68" s="215"/>
      <c r="K68" s="149"/>
      <c r="L68" s="223"/>
      <c r="M68" s="228">
        <v>93000</v>
      </c>
      <c r="N68" s="149" t="s">
        <v>2921</v>
      </c>
      <c r="O68" s="223" t="s">
        <v>2468</v>
      </c>
      <c r="P68" s="149"/>
      <c r="Q68" s="149"/>
      <c r="R68" s="149"/>
      <c r="S68" s="223"/>
      <c r="T68" s="223"/>
      <c r="U68" s="225" t="s">
        <v>2460</v>
      </c>
      <c r="V68" s="150">
        <v>37454</v>
      </c>
      <c r="W68" s="223"/>
      <c r="X68" s="223"/>
      <c r="Y68" s="223"/>
      <c r="Z68" s="150">
        <v>37454</v>
      </c>
      <c r="AA68" s="223"/>
      <c r="AB68" s="227"/>
    </row>
    <row r="69" spans="1:28" s="169" customFormat="1" ht="75" x14ac:dyDescent="0.2">
      <c r="A69" s="221">
        <v>63</v>
      </c>
      <c r="B69" s="222" t="s">
        <v>2922</v>
      </c>
      <c r="C69" s="223"/>
      <c r="D69" s="223"/>
      <c r="E69" s="149" t="s">
        <v>2923</v>
      </c>
      <c r="F69" s="149" t="s">
        <v>2451</v>
      </c>
      <c r="G69" s="215" t="s">
        <v>2924</v>
      </c>
      <c r="H69" s="215" t="s">
        <v>2925</v>
      </c>
      <c r="I69" s="215" t="s">
        <v>2926</v>
      </c>
      <c r="J69" s="215" t="s">
        <v>2927</v>
      </c>
      <c r="K69" s="149" t="s">
        <v>2928</v>
      </c>
      <c r="L69" s="223"/>
      <c r="M69" s="228">
        <v>77800</v>
      </c>
      <c r="N69" s="149" t="s">
        <v>2929</v>
      </c>
      <c r="O69" s="223" t="s">
        <v>2468</v>
      </c>
      <c r="P69" s="149"/>
      <c r="Q69" s="149"/>
      <c r="R69" s="149" t="s">
        <v>2930</v>
      </c>
      <c r="S69" s="223"/>
      <c r="T69" s="223"/>
      <c r="U69" s="225" t="s">
        <v>2888</v>
      </c>
      <c r="V69" s="150">
        <v>37610</v>
      </c>
      <c r="W69" s="223"/>
      <c r="X69" s="223"/>
      <c r="Y69" s="223"/>
      <c r="Z69" s="150">
        <v>37610</v>
      </c>
      <c r="AA69" s="223"/>
      <c r="AB69" s="227"/>
    </row>
    <row r="70" spans="1:28" s="169" customFormat="1" ht="95.25" customHeight="1" x14ac:dyDescent="0.2">
      <c r="A70" s="221">
        <v>64</v>
      </c>
      <c r="B70" s="222"/>
      <c r="C70" s="223"/>
      <c r="D70" s="223"/>
      <c r="E70" s="149" t="s">
        <v>2931</v>
      </c>
      <c r="F70" s="149" t="s">
        <v>2451</v>
      </c>
      <c r="G70" s="215" t="s">
        <v>2932</v>
      </c>
      <c r="H70" s="215" t="s">
        <v>2933</v>
      </c>
      <c r="I70" s="215" t="s">
        <v>2934</v>
      </c>
      <c r="J70" s="215" t="s">
        <v>2935</v>
      </c>
      <c r="K70" s="149" t="s">
        <v>2936</v>
      </c>
      <c r="L70" s="223"/>
      <c r="M70" s="228">
        <v>25000</v>
      </c>
      <c r="N70" s="149"/>
      <c r="O70" s="223" t="s">
        <v>2468</v>
      </c>
      <c r="P70" s="149"/>
      <c r="Q70" s="149"/>
      <c r="R70" s="149" t="s">
        <v>2911</v>
      </c>
      <c r="S70" s="223"/>
      <c r="T70" s="223"/>
      <c r="U70" s="225" t="s">
        <v>2460</v>
      </c>
      <c r="V70" s="150">
        <v>37907</v>
      </c>
      <c r="W70" s="223"/>
      <c r="X70" s="223"/>
      <c r="Y70" s="223"/>
      <c r="Z70" s="150">
        <v>37907</v>
      </c>
      <c r="AA70" s="223"/>
      <c r="AB70" s="227"/>
    </row>
    <row r="71" spans="1:28" s="169" customFormat="1" ht="90" x14ac:dyDescent="0.2">
      <c r="A71" s="221">
        <v>65</v>
      </c>
      <c r="B71" s="222" t="s">
        <v>2937</v>
      </c>
      <c r="C71" s="223"/>
      <c r="D71" s="223"/>
      <c r="E71" s="149" t="s">
        <v>2938</v>
      </c>
      <c r="F71" s="149" t="s">
        <v>2451</v>
      </c>
      <c r="G71" s="215" t="s">
        <v>2939</v>
      </c>
      <c r="H71" s="215" t="s">
        <v>2940</v>
      </c>
      <c r="I71" s="215" t="s">
        <v>2941</v>
      </c>
      <c r="J71" s="215" t="s">
        <v>2942</v>
      </c>
      <c r="K71" s="149" t="s">
        <v>2943</v>
      </c>
      <c r="L71" s="223"/>
      <c r="M71" s="230">
        <v>550000</v>
      </c>
      <c r="N71" s="149" t="s">
        <v>2944</v>
      </c>
      <c r="O71" s="223" t="s">
        <v>2468</v>
      </c>
      <c r="P71" s="148">
        <v>9371</v>
      </c>
      <c r="Q71" s="148" t="s">
        <v>2945</v>
      </c>
      <c r="R71" s="149" t="s">
        <v>2946</v>
      </c>
      <c r="S71" s="224">
        <v>12500</v>
      </c>
      <c r="T71" s="223"/>
      <c r="U71" s="225" t="s">
        <v>2460</v>
      </c>
      <c r="V71" s="231">
        <v>39244</v>
      </c>
      <c r="W71" s="223"/>
      <c r="X71" s="223"/>
      <c r="Y71" s="223"/>
      <c r="Z71" s="231">
        <v>39244</v>
      </c>
      <c r="AA71" s="223"/>
      <c r="AB71" s="227"/>
    </row>
    <row r="72" spans="1:28" s="169" customFormat="1" ht="90" x14ac:dyDescent="0.2">
      <c r="A72" s="221">
        <v>66</v>
      </c>
      <c r="B72" s="222" t="s">
        <v>2947</v>
      </c>
      <c r="C72" s="223"/>
      <c r="D72" s="223"/>
      <c r="E72" s="149" t="s">
        <v>2948</v>
      </c>
      <c r="F72" s="149" t="s">
        <v>2451</v>
      </c>
      <c r="G72" s="215" t="s">
        <v>2949</v>
      </c>
      <c r="H72" s="215" t="s">
        <v>2950</v>
      </c>
      <c r="I72" s="215" t="s">
        <v>2951</v>
      </c>
      <c r="J72" s="215" t="s">
        <v>2952</v>
      </c>
      <c r="K72" s="149" t="s">
        <v>2953</v>
      </c>
      <c r="L72" s="223"/>
      <c r="M72" s="230">
        <v>150000</v>
      </c>
      <c r="N72" s="149" t="s">
        <v>2954</v>
      </c>
      <c r="O72" s="223" t="s">
        <v>2468</v>
      </c>
      <c r="P72" s="148">
        <v>9426</v>
      </c>
      <c r="Q72" s="148">
        <v>525</v>
      </c>
      <c r="R72" s="149" t="s">
        <v>2955</v>
      </c>
      <c r="S72" s="224">
        <v>8125</v>
      </c>
      <c r="T72" s="223"/>
      <c r="U72" s="225" t="s">
        <v>2531</v>
      </c>
      <c r="V72" s="231">
        <v>39259</v>
      </c>
      <c r="W72" s="223"/>
      <c r="X72" s="223"/>
      <c r="Y72" s="223"/>
      <c r="Z72" s="231">
        <v>39259</v>
      </c>
      <c r="AA72" s="223"/>
      <c r="AB72" s="227"/>
    </row>
    <row r="73" spans="1:28" s="169" customFormat="1" ht="81" customHeight="1" x14ac:dyDescent="0.2">
      <c r="A73" s="221">
        <v>67</v>
      </c>
      <c r="B73" s="222" t="s">
        <v>2956</v>
      </c>
      <c r="C73" s="223"/>
      <c r="D73" s="223"/>
      <c r="E73" s="149" t="s">
        <v>2957</v>
      </c>
      <c r="F73" s="149" t="s">
        <v>2451</v>
      </c>
      <c r="G73" s="215" t="s">
        <v>2958</v>
      </c>
      <c r="H73" s="215" t="s">
        <v>2959</v>
      </c>
      <c r="I73" s="215" t="s">
        <v>2960</v>
      </c>
      <c r="J73" s="215" t="s">
        <v>2961</v>
      </c>
      <c r="K73" s="149" t="s">
        <v>2962</v>
      </c>
      <c r="L73" s="223"/>
      <c r="M73" s="230">
        <v>250000</v>
      </c>
      <c r="N73" s="149" t="s">
        <v>2963</v>
      </c>
      <c r="O73" s="223" t="s">
        <v>2468</v>
      </c>
      <c r="P73" s="148">
        <v>9476</v>
      </c>
      <c r="Q73" s="148">
        <v>716</v>
      </c>
      <c r="R73" s="149" t="s">
        <v>2964</v>
      </c>
      <c r="S73" s="224">
        <v>6500</v>
      </c>
      <c r="T73" s="223"/>
      <c r="U73" s="225" t="s">
        <v>2460</v>
      </c>
      <c r="V73" s="231">
        <v>39283</v>
      </c>
      <c r="W73" s="223"/>
      <c r="X73" s="223"/>
      <c r="Y73" s="223"/>
      <c r="Z73" s="231">
        <v>39283</v>
      </c>
      <c r="AA73" s="223"/>
      <c r="AB73" s="227"/>
    </row>
    <row r="74" spans="1:28" s="169" customFormat="1" ht="129.75" customHeight="1" x14ac:dyDescent="0.2">
      <c r="A74" s="221">
        <v>68</v>
      </c>
      <c r="B74" s="222" t="s">
        <v>2965</v>
      </c>
      <c r="C74" s="223"/>
      <c r="D74" s="223"/>
      <c r="E74" s="149" t="s">
        <v>2966</v>
      </c>
      <c r="F74" s="149" t="s">
        <v>2451</v>
      </c>
      <c r="G74" s="215" t="s">
        <v>2967</v>
      </c>
      <c r="H74" s="215" t="s">
        <v>2968</v>
      </c>
      <c r="I74" s="215" t="s">
        <v>2969</v>
      </c>
      <c r="J74" s="215" t="s">
        <v>2970</v>
      </c>
      <c r="K74" s="149" t="s">
        <v>2971</v>
      </c>
      <c r="L74" s="223"/>
      <c r="M74" s="230">
        <v>400000</v>
      </c>
      <c r="N74" s="149" t="s">
        <v>2972</v>
      </c>
      <c r="O74" s="223" t="s">
        <v>2458</v>
      </c>
      <c r="P74" s="148">
        <v>9569</v>
      </c>
      <c r="Q74" s="148">
        <v>524</v>
      </c>
      <c r="R74" s="149" t="s">
        <v>2973</v>
      </c>
      <c r="S74" s="224">
        <v>750000</v>
      </c>
      <c r="T74" s="223"/>
      <c r="U74" s="225" t="s">
        <v>2460</v>
      </c>
      <c r="V74" s="231">
        <v>39324</v>
      </c>
      <c r="W74" s="223"/>
      <c r="X74" s="223"/>
      <c r="Y74" s="223"/>
      <c r="Z74" s="231">
        <v>39324</v>
      </c>
      <c r="AA74" s="223"/>
      <c r="AB74" s="227"/>
    </row>
    <row r="75" spans="1:28" s="169" customFormat="1" ht="145.5" customHeight="1" x14ac:dyDescent="0.2">
      <c r="A75" s="221">
        <v>69</v>
      </c>
      <c r="B75" s="222" t="s">
        <v>2974</v>
      </c>
      <c r="C75" s="223"/>
      <c r="D75" s="223"/>
      <c r="E75" s="149" t="s">
        <v>2975</v>
      </c>
      <c r="F75" s="149" t="s">
        <v>2451</v>
      </c>
      <c r="G75" s="215" t="s">
        <v>2976</v>
      </c>
      <c r="H75" s="215" t="s">
        <v>2977</v>
      </c>
      <c r="I75" s="215" t="s">
        <v>2978</v>
      </c>
      <c r="J75" s="215" t="s">
        <v>2491</v>
      </c>
      <c r="K75" s="149" t="s">
        <v>2979</v>
      </c>
      <c r="L75" s="223"/>
      <c r="M75" s="230">
        <v>110000</v>
      </c>
      <c r="N75" s="149" t="s">
        <v>2980</v>
      </c>
      <c r="O75" s="223" t="s">
        <v>2468</v>
      </c>
      <c r="P75" s="232">
        <v>9400</v>
      </c>
      <c r="Q75" s="148"/>
      <c r="R75" s="149" t="s">
        <v>2981</v>
      </c>
      <c r="S75" s="224">
        <v>15774.2</v>
      </c>
      <c r="T75" s="223"/>
      <c r="U75" s="225" t="s">
        <v>2460</v>
      </c>
      <c r="V75" s="231">
        <v>39080</v>
      </c>
      <c r="W75" s="223"/>
      <c r="X75" s="223"/>
      <c r="Y75" s="223"/>
      <c r="Z75" s="231">
        <v>39080</v>
      </c>
      <c r="AA75" s="223"/>
      <c r="AB75" s="233" t="s">
        <v>2982</v>
      </c>
    </row>
    <row r="76" spans="1:28" s="169" customFormat="1" ht="93" customHeight="1" x14ac:dyDescent="0.2">
      <c r="A76" s="221">
        <v>70</v>
      </c>
      <c r="B76" s="222"/>
      <c r="C76" s="223"/>
      <c r="D76" s="223"/>
      <c r="E76" s="149" t="s">
        <v>2983</v>
      </c>
      <c r="F76" s="149" t="s">
        <v>2451</v>
      </c>
      <c r="G76" s="215"/>
      <c r="H76" s="215"/>
      <c r="I76" s="215"/>
      <c r="J76" s="215"/>
      <c r="K76" s="149" t="s">
        <v>2984</v>
      </c>
      <c r="L76" s="223"/>
      <c r="M76" s="230">
        <v>120000</v>
      </c>
      <c r="N76" s="149" t="s">
        <v>2985</v>
      </c>
      <c r="O76" s="223" t="s">
        <v>2468</v>
      </c>
      <c r="P76" s="232" t="s">
        <v>2986</v>
      </c>
      <c r="Q76" s="148"/>
      <c r="R76" s="149" t="s">
        <v>2987</v>
      </c>
      <c r="S76" s="224">
        <v>7220.21</v>
      </c>
      <c r="T76" s="225" t="s">
        <v>2988</v>
      </c>
      <c r="U76" s="225" t="s">
        <v>2460</v>
      </c>
      <c r="V76" s="231">
        <v>39840</v>
      </c>
      <c r="W76" s="223"/>
      <c r="X76" s="223"/>
      <c r="Y76" s="223"/>
      <c r="Z76" s="231">
        <v>39840</v>
      </c>
      <c r="AA76" s="223"/>
      <c r="AB76" s="233" t="s">
        <v>2989</v>
      </c>
    </row>
    <row r="77" spans="1:28" s="169" customFormat="1" ht="195" x14ac:dyDescent="0.2">
      <c r="A77" s="221">
        <v>71</v>
      </c>
      <c r="B77" s="222">
        <v>14963</v>
      </c>
      <c r="C77" s="223"/>
      <c r="D77" s="223"/>
      <c r="E77" s="149" t="s">
        <v>2983</v>
      </c>
      <c r="F77" s="149" t="s">
        <v>2451</v>
      </c>
      <c r="G77" s="215" t="s">
        <v>2990</v>
      </c>
      <c r="H77" s="215" t="s">
        <v>2991</v>
      </c>
      <c r="I77" s="215" t="s">
        <v>2992</v>
      </c>
      <c r="J77" s="215" t="s">
        <v>2993</v>
      </c>
      <c r="K77" s="149" t="s">
        <v>2994</v>
      </c>
      <c r="L77" s="223"/>
      <c r="M77" s="230">
        <v>125000</v>
      </c>
      <c r="N77" s="149" t="s">
        <v>2995</v>
      </c>
      <c r="O77" s="223" t="s">
        <v>2468</v>
      </c>
      <c r="P77" s="232">
        <v>11049</v>
      </c>
      <c r="Q77" s="148">
        <v>1569</v>
      </c>
      <c r="R77" s="149" t="s">
        <v>2996</v>
      </c>
      <c r="S77" s="224">
        <v>5409.02</v>
      </c>
      <c r="T77" s="223"/>
      <c r="U77" s="225" t="s">
        <v>2460</v>
      </c>
      <c r="V77" s="231">
        <v>40040</v>
      </c>
      <c r="W77" s="223"/>
      <c r="X77" s="223"/>
      <c r="Y77" s="223"/>
      <c r="Z77" s="231">
        <v>40040</v>
      </c>
      <c r="AA77" s="223"/>
      <c r="AB77" s="227"/>
    </row>
    <row r="78" spans="1:28" s="169" customFormat="1" ht="90" x14ac:dyDescent="0.2">
      <c r="A78" s="221">
        <v>72</v>
      </c>
      <c r="B78" s="222" t="s">
        <v>2997</v>
      </c>
      <c r="C78" s="223"/>
      <c r="D78" s="223"/>
      <c r="E78" s="149" t="s">
        <v>2584</v>
      </c>
      <c r="F78" s="149" t="s">
        <v>2451</v>
      </c>
      <c r="G78" s="215" t="s">
        <v>2998</v>
      </c>
      <c r="H78" s="215" t="s">
        <v>2999</v>
      </c>
      <c r="I78" s="215" t="s">
        <v>3000</v>
      </c>
      <c r="J78" s="215" t="s">
        <v>3001</v>
      </c>
      <c r="K78" s="149" t="s">
        <v>3002</v>
      </c>
      <c r="L78" s="223"/>
      <c r="M78" s="230">
        <v>3250</v>
      </c>
      <c r="N78" s="149"/>
      <c r="O78" s="223" t="s">
        <v>2468</v>
      </c>
      <c r="P78" s="232">
        <v>9633</v>
      </c>
      <c r="Q78" s="148">
        <v>174</v>
      </c>
      <c r="R78" s="149" t="s">
        <v>3003</v>
      </c>
      <c r="S78" s="224">
        <v>3125</v>
      </c>
      <c r="T78" s="223"/>
      <c r="U78" s="150" t="s">
        <v>2556</v>
      </c>
      <c r="V78" s="231"/>
      <c r="W78" s="223"/>
      <c r="X78" s="223"/>
      <c r="Y78" s="223"/>
      <c r="Z78" s="231"/>
      <c r="AA78" s="223"/>
      <c r="AB78" s="227"/>
    </row>
    <row r="79" spans="1:28" s="169" customFormat="1" ht="152.25" customHeight="1" x14ac:dyDescent="0.2">
      <c r="A79" s="221">
        <v>73</v>
      </c>
      <c r="B79" s="222" t="s">
        <v>3004</v>
      </c>
      <c r="C79" s="225" t="s">
        <v>3005</v>
      </c>
      <c r="D79" s="223"/>
      <c r="E79" s="149" t="s">
        <v>3006</v>
      </c>
      <c r="F79" s="149" t="s">
        <v>2451</v>
      </c>
      <c r="G79" s="215" t="s">
        <v>3007</v>
      </c>
      <c r="H79" s="215" t="s">
        <v>3008</v>
      </c>
      <c r="I79" s="215" t="s">
        <v>3009</v>
      </c>
      <c r="J79" s="215" t="s">
        <v>3010</v>
      </c>
      <c r="K79" s="149" t="s">
        <v>3011</v>
      </c>
      <c r="L79" s="223"/>
      <c r="M79" s="194">
        <v>170000</v>
      </c>
      <c r="N79" s="149" t="s">
        <v>3012</v>
      </c>
      <c r="O79" s="223"/>
      <c r="P79" s="149">
        <v>17677</v>
      </c>
      <c r="Q79" s="149">
        <v>14561</v>
      </c>
      <c r="R79" s="149" t="s">
        <v>3013</v>
      </c>
      <c r="S79" s="224"/>
      <c r="T79" s="223"/>
      <c r="U79" s="225" t="s">
        <v>3014</v>
      </c>
      <c r="V79" s="150">
        <v>40445</v>
      </c>
      <c r="W79" s="223"/>
      <c r="X79" s="223"/>
      <c r="Y79" s="223"/>
      <c r="Z79" s="150">
        <v>40445</v>
      </c>
      <c r="AA79" s="223"/>
      <c r="AB79" s="227"/>
    </row>
    <row r="80" spans="1:28" s="169" customFormat="1" ht="106.5" customHeight="1" x14ac:dyDescent="0.2">
      <c r="A80" s="221">
        <v>74</v>
      </c>
      <c r="B80" s="222" t="s">
        <v>3004</v>
      </c>
      <c r="C80" s="223"/>
      <c r="D80" s="223"/>
      <c r="E80" s="149" t="s">
        <v>3006</v>
      </c>
      <c r="F80" s="149" t="s">
        <v>2451</v>
      </c>
      <c r="G80" s="215" t="s">
        <v>3007</v>
      </c>
      <c r="H80" s="215" t="s">
        <v>3015</v>
      </c>
      <c r="I80" s="215" t="s">
        <v>3016</v>
      </c>
      <c r="J80" s="215" t="s">
        <v>3017</v>
      </c>
      <c r="K80" s="149" t="s">
        <v>3018</v>
      </c>
      <c r="L80" s="223"/>
      <c r="M80" s="194">
        <v>340000</v>
      </c>
      <c r="N80" s="149" t="s">
        <v>3012</v>
      </c>
      <c r="O80" s="223"/>
      <c r="P80" s="149">
        <v>17677</v>
      </c>
      <c r="Q80" s="149">
        <v>14561</v>
      </c>
      <c r="R80" s="149" t="s">
        <v>3013</v>
      </c>
      <c r="S80" s="223"/>
      <c r="T80" s="223"/>
      <c r="U80" s="225" t="s">
        <v>3014</v>
      </c>
      <c r="V80" s="150">
        <v>40445</v>
      </c>
      <c r="W80" s="223"/>
      <c r="X80" s="223"/>
      <c r="Y80" s="223"/>
      <c r="Z80" s="150">
        <v>40445</v>
      </c>
      <c r="AA80" s="223"/>
      <c r="AB80" s="227"/>
    </row>
    <row r="81" spans="1:28" s="169" customFormat="1" ht="112.5" customHeight="1" x14ac:dyDescent="0.2">
      <c r="A81" s="221">
        <v>75</v>
      </c>
      <c r="B81" s="222" t="s">
        <v>3019</v>
      </c>
      <c r="C81" s="223"/>
      <c r="D81" s="223"/>
      <c r="E81" s="149" t="s">
        <v>3020</v>
      </c>
      <c r="F81" s="149" t="s">
        <v>2451</v>
      </c>
      <c r="G81" s="215" t="s">
        <v>3021</v>
      </c>
      <c r="H81" s="215"/>
      <c r="I81" s="215" t="s">
        <v>3022</v>
      </c>
      <c r="J81" s="215" t="s">
        <v>3023</v>
      </c>
      <c r="K81" s="149" t="s">
        <v>3024</v>
      </c>
      <c r="L81" s="223"/>
      <c r="M81" s="194">
        <v>0</v>
      </c>
      <c r="N81" s="149"/>
      <c r="O81" s="223" t="s">
        <v>2468</v>
      </c>
      <c r="P81" s="149">
        <v>18384</v>
      </c>
      <c r="Q81" s="149">
        <v>610</v>
      </c>
      <c r="R81" s="149" t="s">
        <v>3025</v>
      </c>
      <c r="S81" s="224">
        <v>3250</v>
      </c>
      <c r="T81" s="223"/>
      <c r="U81" s="149" t="s">
        <v>2556</v>
      </c>
      <c r="V81" s="150">
        <v>40787</v>
      </c>
      <c r="W81" s="223"/>
      <c r="X81" s="223"/>
      <c r="Y81" s="223"/>
      <c r="Z81" s="150">
        <v>40787</v>
      </c>
      <c r="AA81" s="223"/>
      <c r="AB81" s="227"/>
    </row>
    <row r="82" spans="1:28" s="169" customFormat="1" ht="102.75" customHeight="1" x14ac:dyDescent="0.2">
      <c r="A82" s="221">
        <v>76</v>
      </c>
      <c r="B82" s="222">
        <v>16432</v>
      </c>
      <c r="C82" s="223"/>
      <c r="D82" s="223"/>
      <c r="E82" s="149" t="s">
        <v>3026</v>
      </c>
      <c r="F82" s="149" t="s">
        <v>2451</v>
      </c>
      <c r="G82" s="215" t="s">
        <v>3027</v>
      </c>
      <c r="H82" s="215" t="s">
        <v>3028</v>
      </c>
      <c r="I82" s="215" t="s">
        <v>3029</v>
      </c>
      <c r="J82" s="215" t="s">
        <v>3030</v>
      </c>
      <c r="K82" s="149" t="s">
        <v>3031</v>
      </c>
      <c r="L82" s="223"/>
      <c r="M82" s="194">
        <v>0</v>
      </c>
      <c r="N82" s="149"/>
      <c r="O82" s="223" t="s">
        <v>2468</v>
      </c>
      <c r="P82" s="149">
        <v>18705</v>
      </c>
      <c r="Q82" s="149">
        <v>829</v>
      </c>
      <c r="R82" s="149" t="s">
        <v>3032</v>
      </c>
      <c r="S82" s="224">
        <v>3250</v>
      </c>
      <c r="T82" s="223"/>
      <c r="U82" s="149" t="s">
        <v>2556</v>
      </c>
      <c r="V82" s="150">
        <v>40721</v>
      </c>
      <c r="W82" s="223"/>
      <c r="X82" s="223"/>
      <c r="Y82" s="223"/>
      <c r="Z82" s="150">
        <v>40721</v>
      </c>
      <c r="AA82" s="223"/>
      <c r="AB82" s="227"/>
    </row>
    <row r="83" spans="1:28" s="169" customFormat="1" ht="219.75" customHeight="1" x14ac:dyDescent="0.2">
      <c r="A83" s="221">
        <v>77</v>
      </c>
      <c r="B83" s="222" t="s">
        <v>3033</v>
      </c>
      <c r="C83" s="223"/>
      <c r="D83" s="223"/>
      <c r="E83" s="149" t="s">
        <v>2625</v>
      </c>
      <c r="F83" s="149" t="s">
        <v>2451</v>
      </c>
      <c r="G83" s="215" t="s">
        <v>2627</v>
      </c>
      <c r="H83" s="215" t="s">
        <v>3034</v>
      </c>
      <c r="I83" s="215" t="s">
        <v>3035</v>
      </c>
      <c r="J83" s="215" t="s">
        <v>3036</v>
      </c>
      <c r="K83" s="149" t="s">
        <v>3037</v>
      </c>
      <c r="L83" s="223"/>
      <c r="M83" s="194">
        <v>0</v>
      </c>
      <c r="N83" s="149"/>
      <c r="O83" s="223" t="s">
        <v>2468</v>
      </c>
      <c r="P83" s="149">
        <v>19341</v>
      </c>
      <c r="Q83" s="149">
        <v>264358</v>
      </c>
      <c r="R83" s="149" t="s">
        <v>3038</v>
      </c>
      <c r="S83" s="224">
        <v>3250</v>
      </c>
      <c r="T83" s="223"/>
      <c r="U83" s="149" t="s">
        <v>2556</v>
      </c>
      <c r="V83" s="150">
        <v>40886</v>
      </c>
      <c r="W83" s="223"/>
      <c r="X83" s="223"/>
      <c r="Y83" s="223"/>
      <c r="Z83" s="150">
        <v>40886</v>
      </c>
      <c r="AA83" s="223"/>
      <c r="AB83" s="227"/>
    </row>
    <row r="84" spans="1:28" s="169" customFormat="1" ht="90" x14ac:dyDescent="0.2">
      <c r="A84" s="221">
        <v>78</v>
      </c>
      <c r="B84" s="222">
        <v>16053</v>
      </c>
      <c r="C84" s="223"/>
      <c r="D84" s="223"/>
      <c r="E84" s="149" t="s">
        <v>3039</v>
      </c>
      <c r="F84" s="149" t="s">
        <v>2451</v>
      </c>
      <c r="G84" s="215" t="s">
        <v>3040</v>
      </c>
      <c r="H84" s="215" t="s">
        <v>3041</v>
      </c>
      <c r="I84" s="215" t="s">
        <v>3042</v>
      </c>
      <c r="J84" s="215" t="s">
        <v>3043</v>
      </c>
      <c r="K84" s="149" t="s">
        <v>3044</v>
      </c>
      <c r="L84" s="223"/>
      <c r="M84" s="194">
        <v>0</v>
      </c>
      <c r="N84" s="149"/>
      <c r="O84" s="223" t="s">
        <v>2468</v>
      </c>
      <c r="P84" s="149">
        <v>18085</v>
      </c>
      <c r="Q84" s="149">
        <v>4720</v>
      </c>
      <c r="R84" s="149" t="s">
        <v>3045</v>
      </c>
      <c r="S84" s="224">
        <v>3250</v>
      </c>
      <c r="T84" s="223"/>
      <c r="U84" s="149" t="s">
        <v>2556</v>
      </c>
      <c r="V84" s="150">
        <v>40549</v>
      </c>
      <c r="W84" s="223"/>
      <c r="X84" s="223"/>
      <c r="Y84" s="223"/>
      <c r="Z84" s="150">
        <v>40549</v>
      </c>
      <c r="AA84" s="223"/>
      <c r="AB84" s="227"/>
    </row>
    <row r="85" spans="1:28" s="169" customFormat="1" ht="150" customHeight="1" x14ac:dyDescent="0.2">
      <c r="A85" s="221">
        <v>79</v>
      </c>
      <c r="B85" s="222">
        <v>18573</v>
      </c>
      <c r="C85" s="223"/>
      <c r="D85" s="223"/>
      <c r="E85" s="149" t="s">
        <v>3046</v>
      </c>
      <c r="F85" s="149" t="s">
        <v>2451</v>
      </c>
      <c r="G85" s="149" t="s">
        <v>3047</v>
      </c>
      <c r="H85" s="215" t="s">
        <v>3048</v>
      </c>
      <c r="I85" s="215" t="s">
        <v>3049</v>
      </c>
      <c r="J85" s="215" t="s">
        <v>3050</v>
      </c>
      <c r="K85" s="215" t="s">
        <v>3051</v>
      </c>
      <c r="L85" s="149"/>
      <c r="M85" s="223">
        <v>220000</v>
      </c>
      <c r="N85" s="194" t="s">
        <v>3052</v>
      </c>
      <c r="O85" s="149" t="s">
        <v>2468</v>
      </c>
      <c r="P85" s="223">
        <v>13225</v>
      </c>
      <c r="Q85" s="149">
        <v>281392</v>
      </c>
      <c r="R85" s="149" t="s">
        <v>3053</v>
      </c>
      <c r="S85" s="149">
        <v>6500</v>
      </c>
      <c r="T85" s="271"/>
      <c r="U85" s="234" t="s">
        <v>2460</v>
      </c>
      <c r="V85" s="149">
        <v>41522</v>
      </c>
      <c r="W85" s="150" t="s">
        <v>387</v>
      </c>
      <c r="X85" s="223">
        <v>226</v>
      </c>
      <c r="Y85" s="223">
        <v>41541</v>
      </c>
      <c r="Z85" s="223">
        <v>41547</v>
      </c>
      <c r="AA85" s="150"/>
      <c r="AB85" s="227"/>
    </row>
    <row r="86" spans="1:28" s="169" customFormat="1" ht="111" customHeight="1" thickBot="1" x14ac:dyDescent="0.25">
      <c r="A86" s="272">
        <v>80</v>
      </c>
      <c r="B86" s="235"/>
      <c r="C86" s="236"/>
      <c r="D86" s="236"/>
      <c r="E86" s="237" t="s">
        <v>5166</v>
      </c>
      <c r="F86" s="151" t="s">
        <v>2451</v>
      </c>
      <c r="G86" s="235" t="s">
        <v>5167</v>
      </c>
      <c r="H86" s="235" t="s">
        <v>5168</v>
      </c>
      <c r="I86" s="235" t="s">
        <v>5169</v>
      </c>
      <c r="J86" s="235" t="s">
        <v>5170</v>
      </c>
      <c r="K86" s="237" t="s">
        <v>5171</v>
      </c>
      <c r="L86" s="236"/>
      <c r="M86" s="273">
        <v>500000</v>
      </c>
      <c r="N86" s="238" t="s">
        <v>2624</v>
      </c>
      <c r="O86" s="236" t="s">
        <v>2458</v>
      </c>
      <c r="P86" s="151"/>
      <c r="Q86" s="151"/>
      <c r="R86" s="151"/>
      <c r="S86" s="239"/>
      <c r="T86" s="236"/>
      <c r="U86" s="274" t="s">
        <v>2460</v>
      </c>
      <c r="V86" s="152">
        <v>44348</v>
      </c>
      <c r="W86" s="237"/>
      <c r="X86" s="236"/>
      <c r="Y86" s="152"/>
      <c r="Z86" s="152"/>
      <c r="AA86" s="236"/>
      <c r="AB86" s="240"/>
    </row>
    <row r="87" spans="1:28" ht="18.75" thickBot="1" x14ac:dyDescent="0.25">
      <c r="L87" s="275" t="s">
        <v>3054</v>
      </c>
      <c r="M87" s="276">
        <f>SUM(M7:M86)</f>
        <v>5128292.5</v>
      </c>
    </row>
    <row r="88" spans="1:28" ht="18" x14ac:dyDescent="0.2">
      <c r="L88" s="277"/>
      <c r="M88" s="278"/>
    </row>
    <row r="89" spans="1:28" ht="18" x14ac:dyDescent="0.2">
      <c r="L89" s="277"/>
      <c r="M89" s="278"/>
    </row>
    <row r="90" spans="1:28" ht="18" x14ac:dyDescent="0.2">
      <c r="L90" s="277"/>
      <c r="M90" s="278"/>
    </row>
    <row r="91" spans="1:28" ht="18" x14ac:dyDescent="0.2">
      <c r="L91" s="277"/>
      <c r="M91" s="278"/>
    </row>
    <row r="92" spans="1:28" ht="18" x14ac:dyDescent="0.2">
      <c r="L92" s="277"/>
      <c r="M92" s="278"/>
    </row>
  </sheetData>
  <mergeCells count="25">
    <mergeCell ref="A3:AB3"/>
    <mergeCell ref="A2:AB2"/>
    <mergeCell ref="A4:AB4"/>
    <mergeCell ref="W5:Y5"/>
    <mergeCell ref="Z5:AA5"/>
    <mergeCell ref="AB5:AB6"/>
    <mergeCell ref="Q5:Q6"/>
    <mergeCell ref="R5:R6"/>
    <mergeCell ref="S5:S6"/>
    <mergeCell ref="T5:T6"/>
    <mergeCell ref="U5:U6"/>
    <mergeCell ref="V5:V6"/>
    <mergeCell ref="P5:P6"/>
    <mergeCell ref="A5:A6"/>
    <mergeCell ref="B5:B6"/>
    <mergeCell ref="C5:C6"/>
    <mergeCell ref="L5:L6"/>
    <mergeCell ref="M5:M6"/>
    <mergeCell ref="N5:N6"/>
    <mergeCell ref="O5:O6"/>
    <mergeCell ref="D5:D6"/>
    <mergeCell ref="E5:E6"/>
    <mergeCell ref="F5:F6"/>
    <mergeCell ref="G5:J5"/>
    <mergeCell ref="K5:K6"/>
  </mergeCells>
  <dataValidations count="1">
    <dataValidation type="list" allowBlank="1" showInputMessage="1" showErrorMessage="1" sqref="O7:O86" xr:uid="{526A1D59-9202-4ACE-8E6E-6D6742BC4D99}">
      <formula1>"Rústico, Urbano, Ejidal"</formula1>
    </dataValidation>
  </dataValidations>
  <printOptions horizontalCentered="1"/>
  <pageMargins left="0.78740157480314965" right="0" top="0.39370078740157483" bottom="0.19685039370078741" header="0.11811023622047245" footer="0.11811023622047245"/>
  <pageSetup paperSize="5" scale="41" orientation="landscape" r:id="rId1"/>
  <headerFooter>
    <oddFooter>&amp;C&amp;P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FD147"/>
  <sheetViews>
    <sheetView view="pageBreakPreview" topLeftCell="A124" zoomScale="60" zoomScaleNormal="100" workbookViewId="0">
      <selection activeCell="O149" sqref="O148:O149"/>
    </sheetView>
  </sheetViews>
  <sheetFormatPr baseColWidth="10" defaultRowHeight="12.75" x14ac:dyDescent="0.2"/>
  <cols>
    <col min="1" max="1" width="7" customWidth="1"/>
    <col min="2" max="2" width="21.85546875" customWidth="1"/>
    <col min="3" max="3" width="22" customWidth="1"/>
    <col min="4" max="4" width="18.85546875" customWidth="1"/>
    <col min="5" max="5" width="39.5703125" customWidth="1"/>
    <col min="6" max="6" width="32.140625" customWidth="1"/>
    <col min="7" max="7" width="24.85546875" bestFit="1" customWidth="1"/>
    <col min="8" max="8" width="36.42578125" customWidth="1"/>
  </cols>
  <sheetData>
    <row r="1" spans="1:16384" s="141" customFormat="1" ht="20.25" customHeight="1" x14ac:dyDescent="0.25">
      <c r="A1" s="397" t="s">
        <v>2417</v>
      </c>
      <c r="B1" s="397"/>
      <c r="C1" s="397"/>
      <c r="D1" s="397"/>
      <c r="E1" s="397"/>
      <c r="F1" s="397"/>
      <c r="G1" s="397"/>
      <c r="H1" s="397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  <c r="X1" s="396"/>
      <c r="Y1" s="396"/>
      <c r="Z1" s="396"/>
      <c r="AA1" s="396"/>
      <c r="AB1" s="396"/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6"/>
      <c r="AP1" s="396"/>
      <c r="AQ1" s="396"/>
      <c r="AR1" s="396"/>
      <c r="AS1" s="396"/>
      <c r="AT1" s="396"/>
      <c r="AU1" s="396"/>
      <c r="AV1" s="396"/>
      <c r="AW1" s="396"/>
      <c r="AX1" s="396"/>
      <c r="AY1" s="396"/>
      <c r="AZ1" s="396"/>
      <c r="BA1" s="396"/>
      <c r="BB1" s="396"/>
      <c r="BC1" s="396"/>
      <c r="BD1" s="396"/>
      <c r="BE1" s="396"/>
      <c r="BF1" s="396"/>
      <c r="BG1" s="396"/>
      <c r="BH1" s="396"/>
      <c r="BI1" s="396"/>
      <c r="BJ1" s="396"/>
      <c r="BK1" s="396"/>
      <c r="BL1" s="396"/>
      <c r="BM1" s="396"/>
      <c r="BN1" s="396"/>
      <c r="BO1" s="396"/>
      <c r="BP1" s="396"/>
      <c r="BQ1" s="396"/>
      <c r="BR1" s="396"/>
      <c r="BS1" s="396"/>
      <c r="BT1" s="396"/>
      <c r="BU1" s="396"/>
      <c r="BV1" s="396"/>
      <c r="BW1" s="396"/>
      <c r="BX1" s="396"/>
      <c r="BY1" s="396"/>
      <c r="BZ1" s="396"/>
      <c r="CA1" s="396"/>
      <c r="CB1" s="396"/>
      <c r="CC1" s="396"/>
      <c r="CD1" s="396"/>
      <c r="CE1" s="396"/>
      <c r="CF1" s="396"/>
      <c r="CG1" s="396"/>
      <c r="CH1" s="396"/>
      <c r="CI1" s="396"/>
      <c r="CJ1" s="396"/>
      <c r="CK1" s="396"/>
      <c r="CL1" s="396"/>
      <c r="CM1" s="396"/>
      <c r="CN1" s="396"/>
      <c r="CO1" s="396"/>
      <c r="CP1" s="396"/>
      <c r="CQ1" s="396"/>
      <c r="CR1" s="396"/>
      <c r="CS1" s="396"/>
      <c r="CT1" s="396"/>
      <c r="CU1" s="396"/>
      <c r="CV1" s="396"/>
      <c r="CW1" s="396"/>
      <c r="CX1" s="396"/>
      <c r="CY1" s="396"/>
      <c r="CZ1" s="396"/>
      <c r="DA1" s="396"/>
      <c r="DB1" s="396"/>
      <c r="DC1" s="396"/>
      <c r="DD1" s="396"/>
      <c r="DE1" s="396"/>
      <c r="DF1" s="396"/>
      <c r="DG1" s="396"/>
      <c r="DH1" s="396"/>
      <c r="DI1" s="396"/>
      <c r="DJ1" s="396"/>
      <c r="DK1" s="396"/>
      <c r="DL1" s="396"/>
      <c r="DM1" s="396"/>
      <c r="DN1" s="396"/>
      <c r="DO1" s="396"/>
      <c r="DP1" s="396"/>
      <c r="DQ1" s="396"/>
      <c r="DR1" s="396"/>
      <c r="DS1" s="396"/>
      <c r="DT1" s="396"/>
      <c r="DU1" s="396"/>
      <c r="DV1" s="396"/>
      <c r="DW1" s="396"/>
      <c r="DX1" s="396"/>
      <c r="DY1" s="396"/>
      <c r="DZ1" s="396"/>
      <c r="EA1" s="396"/>
      <c r="EB1" s="396"/>
      <c r="EC1" s="396"/>
      <c r="ED1" s="396"/>
      <c r="EE1" s="396"/>
      <c r="EF1" s="396"/>
      <c r="EG1" s="396"/>
      <c r="EH1" s="396"/>
      <c r="EI1" s="396"/>
      <c r="EJ1" s="396"/>
      <c r="EK1" s="396"/>
      <c r="EL1" s="396"/>
      <c r="EM1" s="396"/>
      <c r="EN1" s="396"/>
      <c r="EO1" s="396"/>
      <c r="EP1" s="396"/>
      <c r="EQ1" s="396"/>
      <c r="ER1" s="396"/>
      <c r="ES1" s="396"/>
      <c r="ET1" s="396"/>
      <c r="EU1" s="396"/>
      <c r="EV1" s="396"/>
      <c r="EW1" s="396"/>
      <c r="EX1" s="396"/>
      <c r="EY1" s="396"/>
      <c r="EZ1" s="396"/>
      <c r="FA1" s="396"/>
      <c r="FB1" s="396"/>
      <c r="FC1" s="396"/>
      <c r="FD1" s="396"/>
      <c r="FE1" s="396"/>
      <c r="FF1" s="396"/>
      <c r="FG1" s="396"/>
      <c r="FH1" s="396"/>
      <c r="FI1" s="396"/>
      <c r="FJ1" s="396"/>
      <c r="FK1" s="396"/>
      <c r="FL1" s="396"/>
      <c r="FM1" s="396"/>
      <c r="FN1" s="396"/>
      <c r="FO1" s="396"/>
      <c r="FP1" s="396"/>
      <c r="FQ1" s="396"/>
      <c r="FR1" s="396"/>
      <c r="FS1" s="396"/>
      <c r="FT1" s="396"/>
      <c r="FU1" s="396"/>
      <c r="FV1" s="396"/>
      <c r="FW1" s="396"/>
      <c r="FX1" s="396"/>
      <c r="FY1" s="396"/>
      <c r="FZ1" s="396"/>
      <c r="GA1" s="396"/>
      <c r="GB1" s="396"/>
      <c r="GC1" s="396"/>
      <c r="GD1" s="396"/>
      <c r="GE1" s="396"/>
      <c r="GF1" s="396"/>
      <c r="GG1" s="396"/>
      <c r="GH1" s="396"/>
      <c r="GI1" s="396"/>
      <c r="GJ1" s="396"/>
      <c r="GK1" s="396"/>
      <c r="GL1" s="396"/>
      <c r="GM1" s="396"/>
      <c r="GN1" s="396"/>
      <c r="GO1" s="396"/>
      <c r="GP1" s="396"/>
      <c r="GQ1" s="396"/>
      <c r="GR1" s="396"/>
      <c r="GS1" s="396"/>
      <c r="GT1" s="396"/>
      <c r="GU1" s="396"/>
      <c r="GV1" s="396"/>
      <c r="GW1" s="396"/>
      <c r="GX1" s="396"/>
      <c r="GY1" s="396"/>
      <c r="GZ1" s="396"/>
      <c r="HA1" s="396"/>
      <c r="HB1" s="396"/>
      <c r="HC1" s="396"/>
      <c r="HD1" s="396"/>
      <c r="HE1" s="396"/>
      <c r="HF1" s="396"/>
      <c r="HG1" s="396"/>
      <c r="HH1" s="396"/>
      <c r="HI1" s="396"/>
      <c r="HJ1" s="396"/>
      <c r="HK1" s="396"/>
      <c r="HL1" s="396"/>
      <c r="HM1" s="396"/>
      <c r="HN1" s="396"/>
      <c r="HO1" s="396"/>
      <c r="HP1" s="396"/>
      <c r="HQ1" s="396"/>
      <c r="HR1" s="396"/>
      <c r="HS1" s="396"/>
      <c r="HT1" s="396"/>
      <c r="HU1" s="396"/>
      <c r="HV1" s="396"/>
      <c r="HW1" s="396"/>
      <c r="HX1" s="396"/>
      <c r="HY1" s="396"/>
      <c r="HZ1" s="396"/>
      <c r="IA1" s="396"/>
      <c r="IB1" s="396"/>
      <c r="IC1" s="396"/>
      <c r="ID1" s="396"/>
      <c r="IE1" s="396"/>
      <c r="IF1" s="396"/>
      <c r="IG1" s="396"/>
      <c r="IH1" s="396"/>
      <c r="II1" s="396"/>
      <c r="IJ1" s="396"/>
      <c r="IK1" s="396"/>
      <c r="IL1" s="396"/>
      <c r="IM1" s="396"/>
      <c r="IN1" s="396"/>
      <c r="IO1" s="396"/>
      <c r="IP1" s="396"/>
      <c r="IQ1" s="396"/>
      <c r="IR1" s="396"/>
      <c r="IS1" s="396"/>
      <c r="IT1" s="396"/>
      <c r="IU1" s="396"/>
      <c r="IV1" s="396"/>
      <c r="IW1" s="396"/>
      <c r="IX1" s="396"/>
      <c r="IY1" s="396"/>
      <c r="IZ1" s="396"/>
      <c r="JA1" s="396"/>
      <c r="JB1" s="396"/>
      <c r="JC1" s="396"/>
      <c r="JD1" s="396"/>
      <c r="JE1" s="396"/>
      <c r="JF1" s="396"/>
      <c r="JG1" s="396"/>
      <c r="JH1" s="396"/>
      <c r="JI1" s="396"/>
      <c r="JJ1" s="396"/>
      <c r="JK1" s="396"/>
      <c r="JL1" s="396"/>
      <c r="JM1" s="396"/>
      <c r="JN1" s="396"/>
      <c r="JO1" s="396"/>
      <c r="JP1" s="396"/>
      <c r="JQ1" s="396"/>
      <c r="JR1" s="396"/>
      <c r="JS1" s="396"/>
      <c r="JT1" s="396"/>
      <c r="JU1" s="396"/>
      <c r="JV1" s="396"/>
      <c r="JW1" s="396"/>
      <c r="JX1" s="396"/>
      <c r="JY1" s="396"/>
      <c r="JZ1" s="396"/>
      <c r="KA1" s="396"/>
      <c r="KB1" s="396"/>
      <c r="KC1" s="396"/>
      <c r="KD1" s="396"/>
      <c r="KE1" s="396"/>
      <c r="KF1" s="396"/>
      <c r="KG1" s="396"/>
      <c r="KH1" s="396"/>
      <c r="KI1" s="396"/>
      <c r="KJ1" s="396"/>
      <c r="KK1" s="396"/>
      <c r="KL1" s="396"/>
      <c r="KM1" s="396"/>
      <c r="KN1" s="396"/>
      <c r="KO1" s="396"/>
      <c r="KP1" s="396"/>
      <c r="KQ1" s="396"/>
      <c r="KR1" s="396"/>
      <c r="KS1" s="396"/>
      <c r="KT1" s="396"/>
      <c r="KU1" s="396"/>
      <c r="KV1" s="396"/>
      <c r="KW1" s="396"/>
      <c r="KX1" s="396"/>
      <c r="KY1" s="396"/>
      <c r="KZ1" s="396"/>
      <c r="LA1" s="396"/>
      <c r="LB1" s="396"/>
      <c r="LC1" s="396"/>
      <c r="LD1" s="396"/>
      <c r="LE1" s="396"/>
      <c r="LF1" s="396"/>
      <c r="LG1" s="396"/>
      <c r="LH1" s="396"/>
      <c r="LI1" s="396"/>
      <c r="LJ1" s="396"/>
      <c r="LK1" s="396"/>
      <c r="LL1" s="396"/>
      <c r="LM1" s="396"/>
      <c r="LN1" s="396"/>
      <c r="LO1" s="396"/>
      <c r="LP1" s="396"/>
      <c r="LQ1" s="396"/>
      <c r="LR1" s="396"/>
      <c r="LS1" s="396"/>
      <c r="LT1" s="396"/>
      <c r="LU1" s="396"/>
      <c r="LV1" s="396"/>
      <c r="LW1" s="396"/>
      <c r="LX1" s="396"/>
      <c r="LY1" s="396"/>
      <c r="LZ1" s="396"/>
      <c r="MA1" s="396"/>
      <c r="MB1" s="396"/>
      <c r="MC1" s="396"/>
      <c r="MD1" s="396"/>
      <c r="ME1" s="396"/>
      <c r="MF1" s="396"/>
      <c r="MG1" s="396"/>
      <c r="MH1" s="396"/>
      <c r="MI1" s="396"/>
      <c r="MJ1" s="396"/>
      <c r="MK1" s="396"/>
      <c r="ML1" s="396"/>
      <c r="MM1" s="396"/>
      <c r="MN1" s="396"/>
      <c r="MO1" s="396"/>
      <c r="MP1" s="396"/>
      <c r="MQ1" s="396"/>
      <c r="MR1" s="396"/>
      <c r="MS1" s="396"/>
      <c r="MT1" s="396"/>
      <c r="MU1" s="396"/>
      <c r="MV1" s="396"/>
      <c r="MW1" s="396"/>
      <c r="MX1" s="396"/>
      <c r="MY1" s="396"/>
      <c r="MZ1" s="396"/>
      <c r="NA1" s="396"/>
      <c r="NB1" s="396"/>
      <c r="NC1" s="396"/>
      <c r="ND1" s="396"/>
      <c r="NE1" s="396"/>
      <c r="NF1" s="396"/>
      <c r="NG1" s="396"/>
      <c r="NH1" s="396"/>
      <c r="NI1" s="396"/>
      <c r="NJ1" s="396"/>
      <c r="NK1" s="396"/>
      <c r="NL1" s="396"/>
      <c r="NM1" s="396"/>
      <c r="NN1" s="396"/>
      <c r="NO1" s="396"/>
      <c r="NP1" s="396"/>
      <c r="NQ1" s="396"/>
      <c r="NR1" s="396"/>
      <c r="NS1" s="396"/>
      <c r="NT1" s="396"/>
      <c r="NU1" s="396"/>
      <c r="NV1" s="396"/>
      <c r="NW1" s="396"/>
      <c r="NX1" s="396"/>
      <c r="NY1" s="396"/>
      <c r="NZ1" s="396"/>
      <c r="OA1" s="396"/>
      <c r="OB1" s="396"/>
      <c r="OC1" s="396"/>
      <c r="OD1" s="396"/>
      <c r="OE1" s="396"/>
      <c r="OF1" s="396"/>
      <c r="OG1" s="396"/>
      <c r="OH1" s="396"/>
      <c r="OI1" s="396"/>
      <c r="OJ1" s="396"/>
      <c r="OK1" s="396"/>
      <c r="OL1" s="396"/>
      <c r="OM1" s="396"/>
      <c r="ON1" s="396"/>
      <c r="OO1" s="396"/>
      <c r="OP1" s="396"/>
      <c r="OQ1" s="396"/>
      <c r="OR1" s="396"/>
      <c r="OS1" s="396"/>
      <c r="OT1" s="396"/>
      <c r="OU1" s="396"/>
      <c r="OV1" s="396"/>
      <c r="OW1" s="396"/>
      <c r="OX1" s="396"/>
      <c r="OY1" s="396"/>
      <c r="OZ1" s="396"/>
      <c r="PA1" s="396"/>
      <c r="PB1" s="396"/>
      <c r="PC1" s="396"/>
      <c r="PD1" s="396"/>
      <c r="PE1" s="396"/>
      <c r="PF1" s="396"/>
      <c r="PG1" s="396"/>
      <c r="PH1" s="396"/>
      <c r="PI1" s="396"/>
      <c r="PJ1" s="396"/>
      <c r="PK1" s="396"/>
      <c r="PL1" s="396"/>
      <c r="PM1" s="396"/>
      <c r="PN1" s="396"/>
      <c r="PO1" s="396"/>
      <c r="PP1" s="396"/>
      <c r="PQ1" s="396"/>
      <c r="PR1" s="396"/>
      <c r="PS1" s="396"/>
      <c r="PT1" s="396"/>
      <c r="PU1" s="396"/>
      <c r="PV1" s="396"/>
      <c r="PW1" s="396"/>
      <c r="PX1" s="396"/>
      <c r="PY1" s="396"/>
      <c r="PZ1" s="396"/>
      <c r="QA1" s="396"/>
      <c r="QB1" s="396"/>
      <c r="QC1" s="396"/>
      <c r="QD1" s="396"/>
      <c r="QE1" s="396"/>
      <c r="QF1" s="396"/>
      <c r="QG1" s="396"/>
      <c r="QH1" s="396"/>
      <c r="QI1" s="396"/>
      <c r="QJ1" s="396"/>
      <c r="QK1" s="396"/>
      <c r="QL1" s="396"/>
      <c r="QM1" s="396"/>
      <c r="QN1" s="396"/>
      <c r="QO1" s="396"/>
      <c r="QP1" s="396"/>
      <c r="QQ1" s="396"/>
      <c r="QR1" s="396"/>
      <c r="QS1" s="396"/>
      <c r="QT1" s="396"/>
      <c r="QU1" s="396"/>
      <c r="QV1" s="396"/>
      <c r="QW1" s="396"/>
      <c r="QX1" s="396"/>
      <c r="QY1" s="396"/>
      <c r="QZ1" s="396"/>
      <c r="RA1" s="396"/>
      <c r="RB1" s="396"/>
      <c r="RC1" s="396"/>
      <c r="RD1" s="396"/>
      <c r="RE1" s="396"/>
      <c r="RF1" s="396"/>
      <c r="RG1" s="396"/>
      <c r="RH1" s="396"/>
      <c r="RI1" s="396"/>
      <c r="RJ1" s="396"/>
      <c r="RK1" s="396"/>
      <c r="RL1" s="396"/>
      <c r="RM1" s="396"/>
      <c r="RN1" s="396"/>
      <c r="RO1" s="396"/>
      <c r="RP1" s="396"/>
      <c r="RQ1" s="396"/>
      <c r="RR1" s="396"/>
      <c r="RS1" s="396"/>
      <c r="RT1" s="396"/>
      <c r="RU1" s="396"/>
      <c r="RV1" s="396"/>
      <c r="RW1" s="396"/>
      <c r="RX1" s="396"/>
      <c r="RY1" s="396"/>
      <c r="RZ1" s="396"/>
      <c r="SA1" s="396"/>
      <c r="SB1" s="396"/>
      <c r="SC1" s="396"/>
      <c r="SD1" s="396"/>
      <c r="SE1" s="396"/>
      <c r="SF1" s="396"/>
      <c r="SG1" s="396"/>
      <c r="SH1" s="396"/>
      <c r="SI1" s="396"/>
      <c r="SJ1" s="396"/>
      <c r="SK1" s="396"/>
      <c r="SL1" s="396"/>
      <c r="SM1" s="396"/>
      <c r="SN1" s="396"/>
      <c r="SO1" s="396"/>
      <c r="SP1" s="396"/>
      <c r="SQ1" s="396"/>
      <c r="SR1" s="396"/>
      <c r="SS1" s="396"/>
      <c r="ST1" s="396"/>
      <c r="SU1" s="396"/>
      <c r="SV1" s="396"/>
      <c r="SW1" s="396"/>
      <c r="SX1" s="396"/>
      <c r="SY1" s="396"/>
      <c r="SZ1" s="396"/>
      <c r="TA1" s="396"/>
      <c r="TB1" s="396"/>
      <c r="TC1" s="396"/>
      <c r="TD1" s="396"/>
      <c r="TE1" s="396"/>
      <c r="TF1" s="396"/>
      <c r="TG1" s="396"/>
      <c r="TH1" s="396"/>
      <c r="TI1" s="396"/>
      <c r="TJ1" s="396"/>
      <c r="TK1" s="396"/>
      <c r="TL1" s="396"/>
      <c r="TM1" s="396"/>
      <c r="TN1" s="396"/>
      <c r="TO1" s="396"/>
      <c r="TP1" s="396"/>
      <c r="TQ1" s="396"/>
      <c r="TR1" s="396"/>
      <c r="TS1" s="396"/>
      <c r="TT1" s="396"/>
      <c r="TU1" s="396"/>
      <c r="TV1" s="396"/>
      <c r="TW1" s="396"/>
      <c r="TX1" s="396"/>
      <c r="TY1" s="396"/>
      <c r="TZ1" s="396"/>
      <c r="UA1" s="396"/>
      <c r="UB1" s="396"/>
      <c r="UC1" s="396"/>
      <c r="UD1" s="396"/>
      <c r="UE1" s="396"/>
      <c r="UF1" s="396"/>
      <c r="UG1" s="396"/>
      <c r="UH1" s="396"/>
      <c r="UI1" s="396"/>
      <c r="UJ1" s="396"/>
      <c r="UK1" s="396"/>
      <c r="UL1" s="396"/>
      <c r="UM1" s="396"/>
      <c r="UN1" s="396"/>
      <c r="UO1" s="396"/>
      <c r="UP1" s="396"/>
      <c r="UQ1" s="396"/>
      <c r="UR1" s="396"/>
      <c r="US1" s="396"/>
      <c r="UT1" s="396"/>
      <c r="UU1" s="396"/>
      <c r="UV1" s="396"/>
      <c r="UW1" s="396"/>
      <c r="UX1" s="396"/>
      <c r="UY1" s="396"/>
      <c r="UZ1" s="396"/>
      <c r="VA1" s="396"/>
      <c r="VB1" s="396"/>
      <c r="VC1" s="396"/>
      <c r="VD1" s="396"/>
      <c r="VE1" s="396"/>
      <c r="VF1" s="396"/>
      <c r="VG1" s="396"/>
      <c r="VH1" s="396"/>
      <c r="VI1" s="396"/>
      <c r="VJ1" s="396"/>
      <c r="VK1" s="396"/>
      <c r="VL1" s="396"/>
      <c r="VM1" s="396"/>
      <c r="VN1" s="396"/>
      <c r="VO1" s="396"/>
      <c r="VP1" s="396"/>
      <c r="VQ1" s="396"/>
      <c r="VR1" s="396"/>
      <c r="VS1" s="396"/>
      <c r="VT1" s="396"/>
      <c r="VU1" s="396"/>
      <c r="VV1" s="396"/>
      <c r="VW1" s="396"/>
      <c r="VX1" s="396"/>
      <c r="VY1" s="396"/>
      <c r="VZ1" s="396"/>
      <c r="WA1" s="396"/>
      <c r="WB1" s="396"/>
      <c r="WC1" s="396"/>
      <c r="WD1" s="396"/>
      <c r="WE1" s="396"/>
      <c r="WF1" s="396"/>
      <c r="WG1" s="396"/>
      <c r="WH1" s="396"/>
      <c r="WI1" s="396"/>
      <c r="WJ1" s="396"/>
      <c r="WK1" s="396"/>
      <c r="WL1" s="396"/>
      <c r="WM1" s="396"/>
      <c r="WN1" s="396"/>
      <c r="WO1" s="396"/>
      <c r="WP1" s="396"/>
      <c r="WQ1" s="396"/>
      <c r="WR1" s="396"/>
      <c r="WS1" s="396"/>
      <c r="WT1" s="396"/>
      <c r="WU1" s="396"/>
      <c r="WV1" s="396"/>
      <c r="WW1" s="396"/>
      <c r="WX1" s="396"/>
      <c r="WY1" s="396"/>
      <c r="WZ1" s="396"/>
      <c r="XA1" s="396"/>
      <c r="XB1" s="396"/>
      <c r="XC1" s="396"/>
      <c r="XD1" s="396"/>
      <c r="XE1" s="396"/>
      <c r="XF1" s="396"/>
      <c r="XG1" s="396"/>
      <c r="XH1" s="396"/>
      <c r="XI1" s="396"/>
      <c r="XJ1" s="396"/>
      <c r="XK1" s="396"/>
      <c r="XL1" s="396"/>
      <c r="XM1" s="396"/>
      <c r="XN1" s="396"/>
      <c r="XO1" s="396"/>
      <c r="XP1" s="396"/>
      <c r="XQ1" s="396"/>
      <c r="XR1" s="396"/>
      <c r="XS1" s="396"/>
      <c r="XT1" s="396"/>
      <c r="XU1" s="396"/>
      <c r="XV1" s="396"/>
      <c r="XW1" s="396"/>
      <c r="XX1" s="396"/>
      <c r="XY1" s="396"/>
      <c r="XZ1" s="396"/>
      <c r="YA1" s="396"/>
      <c r="YB1" s="396"/>
      <c r="YC1" s="396"/>
      <c r="YD1" s="396"/>
      <c r="YE1" s="396"/>
      <c r="YF1" s="396"/>
      <c r="YG1" s="396"/>
      <c r="YH1" s="396"/>
      <c r="YI1" s="396"/>
      <c r="YJ1" s="396"/>
      <c r="YK1" s="396"/>
      <c r="YL1" s="396"/>
      <c r="YM1" s="396"/>
      <c r="YN1" s="396"/>
      <c r="YO1" s="396"/>
      <c r="YP1" s="396"/>
      <c r="YQ1" s="396"/>
      <c r="YR1" s="396"/>
      <c r="YS1" s="396"/>
      <c r="YT1" s="396"/>
      <c r="YU1" s="396"/>
      <c r="YV1" s="396"/>
      <c r="YW1" s="396"/>
      <c r="YX1" s="396"/>
      <c r="YY1" s="396"/>
      <c r="YZ1" s="396"/>
      <c r="ZA1" s="396"/>
      <c r="ZB1" s="396"/>
      <c r="ZC1" s="396"/>
      <c r="ZD1" s="396"/>
      <c r="ZE1" s="396"/>
      <c r="ZF1" s="396"/>
      <c r="ZG1" s="396"/>
      <c r="ZH1" s="396"/>
      <c r="ZI1" s="396"/>
      <c r="ZJ1" s="396"/>
      <c r="ZK1" s="396"/>
      <c r="ZL1" s="396"/>
      <c r="ZM1" s="396"/>
      <c r="ZN1" s="396"/>
      <c r="ZO1" s="396"/>
      <c r="ZP1" s="396"/>
      <c r="ZQ1" s="396"/>
      <c r="ZR1" s="396"/>
      <c r="ZS1" s="396"/>
      <c r="ZT1" s="396"/>
      <c r="ZU1" s="396"/>
      <c r="ZV1" s="396"/>
      <c r="ZW1" s="396"/>
      <c r="ZX1" s="396"/>
      <c r="ZY1" s="396"/>
      <c r="ZZ1" s="396"/>
      <c r="AAA1" s="396"/>
      <c r="AAB1" s="396"/>
      <c r="AAC1" s="396"/>
      <c r="AAD1" s="396"/>
      <c r="AAE1" s="396"/>
      <c r="AAF1" s="396"/>
      <c r="AAG1" s="396"/>
      <c r="AAH1" s="396"/>
      <c r="AAI1" s="396"/>
      <c r="AAJ1" s="396"/>
      <c r="AAK1" s="396"/>
      <c r="AAL1" s="396"/>
      <c r="AAM1" s="396"/>
      <c r="AAN1" s="396"/>
      <c r="AAO1" s="396"/>
      <c r="AAP1" s="396"/>
      <c r="AAQ1" s="396"/>
      <c r="AAR1" s="396"/>
      <c r="AAS1" s="396"/>
      <c r="AAT1" s="396"/>
      <c r="AAU1" s="396"/>
      <c r="AAV1" s="396"/>
      <c r="AAW1" s="396"/>
      <c r="AAX1" s="396"/>
      <c r="AAY1" s="396"/>
      <c r="AAZ1" s="396"/>
      <c r="ABA1" s="396"/>
      <c r="ABB1" s="396"/>
      <c r="ABC1" s="396"/>
      <c r="ABD1" s="396"/>
      <c r="ABE1" s="396"/>
      <c r="ABF1" s="396"/>
      <c r="ABG1" s="396"/>
      <c r="ABH1" s="396"/>
      <c r="ABI1" s="396"/>
      <c r="ABJ1" s="396"/>
      <c r="ABK1" s="396"/>
      <c r="ABL1" s="396"/>
      <c r="ABM1" s="396"/>
      <c r="ABN1" s="396"/>
      <c r="ABO1" s="396"/>
      <c r="ABP1" s="396"/>
      <c r="ABQ1" s="396"/>
      <c r="ABR1" s="396"/>
      <c r="ABS1" s="396"/>
      <c r="ABT1" s="396"/>
      <c r="ABU1" s="396"/>
      <c r="ABV1" s="396"/>
      <c r="ABW1" s="396"/>
      <c r="ABX1" s="396"/>
      <c r="ABY1" s="396"/>
      <c r="ABZ1" s="396"/>
      <c r="ACA1" s="396"/>
      <c r="ACB1" s="396"/>
      <c r="ACC1" s="396"/>
      <c r="ACD1" s="396"/>
      <c r="ACE1" s="396"/>
      <c r="ACF1" s="396"/>
      <c r="ACG1" s="396"/>
      <c r="ACH1" s="396"/>
      <c r="ACI1" s="396"/>
      <c r="ACJ1" s="396"/>
      <c r="ACK1" s="396"/>
      <c r="ACL1" s="396"/>
      <c r="ACM1" s="396"/>
      <c r="ACN1" s="396"/>
      <c r="ACO1" s="396"/>
      <c r="ACP1" s="396"/>
      <c r="ACQ1" s="396"/>
      <c r="ACR1" s="396"/>
      <c r="ACS1" s="396"/>
      <c r="ACT1" s="396"/>
      <c r="ACU1" s="396"/>
      <c r="ACV1" s="396"/>
      <c r="ACW1" s="396"/>
      <c r="ACX1" s="396"/>
      <c r="ACY1" s="396"/>
      <c r="ACZ1" s="396"/>
      <c r="ADA1" s="396"/>
      <c r="ADB1" s="396"/>
      <c r="ADC1" s="396"/>
      <c r="ADD1" s="396"/>
      <c r="ADE1" s="396"/>
      <c r="ADF1" s="396"/>
      <c r="ADG1" s="396"/>
      <c r="ADH1" s="396"/>
      <c r="ADI1" s="396"/>
      <c r="ADJ1" s="396"/>
      <c r="ADK1" s="396"/>
      <c r="ADL1" s="396"/>
      <c r="ADM1" s="396"/>
      <c r="ADN1" s="396"/>
      <c r="ADO1" s="396"/>
      <c r="ADP1" s="396"/>
      <c r="ADQ1" s="396"/>
      <c r="ADR1" s="396"/>
      <c r="ADS1" s="396"/>
      <c r="ADT1" s="396"/>
      <c r="ADU1" s="396"/>
      <c r="ADV1" s="396"/>
      <c r="ADW1" s="396"/>
      <c r="ADX1" s="396"/>
      <c r="ADY1" s="396"/>
      <c r="ADZ1" s="396"/>
      <c r="AEA1" s="396"/>
      <c r="AEB1" s="396"/>
      <c r="AEC1" s="396"/>
      <c r="AED1" s="396"/>
      <c r="AEE1" s="396"/>
      <c r="AEF1" s="396"/>
      <c r="AEG1" s="396"/>
      <c r="AEH1" s="396"/>
      <c r="AEI1" s="396"/>
      <c r="AEJ1" s="396"/>
      <c r="AEK1" s="396"/>
      <c r="AEL1" s="396"/>
      <c r="AEM1" s="396"/>
      <c r="AEN1" s="396"/>
      <c r="AEO1" s="396"/>
      <c r="AEP1" s="396"/>
      <c r="AEQ1" s="396"/>
      <c r="AER1" s="396"/>
      <c r="AES1" s="396"/>
      <c r="AET1" s="396"/>
      <c r="AEU1" s="396"/>
      <c r="AEV1" s="396"/>
      <c r="AEW1" s="396"/>
      <c r="AEX1" s="396"/>
      <c r="AEY1" s="396"/>
      <c r="AEZ1" s="396"/>
      <c r="AFA1" s="396"/>
      <c r="AFB1" s="396"/>
      <c r="AFC1" s="396"/>
      <c r="AFD1" s="396"/>
      <c r="AFE1" s="396"/>
      <c r="AFF1" s="396"/>
      <c r="AFG1" s="396"/>
      <c r="AFH1" s="396"/>
      <c r="AFI1" s="396"/>
      <c r="AFJ1" s="396"/>
      <c r="AFK1" s="396"/>
      <c r="AFL1" s="396"/>
      <c r="AFM1" s="396"/>
      <c r="AFN1" s="396"/>
      <c r="AFO1" s="396"/>
      <c r="AFP1" s="396"/>
      <c r="AFQ1" s="396"/>
      <c r="AFR1" s="396"/>
      <c r="AFS1" s="396"/>
      <c r="AFT1" s="396"/>
      <c r="AFU1" s="396"/>
      <c r="AFV1" s="396"/>
      <c r="AFW1" s="396"/>
      <c r="AFX1" s="396"/>
      <c r="AFY1" s="396"/>
      <c r="AFZ1" s="396"/>
      <c r="AGA1" s="396"/>
      <c r="AGB1" s="396"/>
      <c r="AGC1" s="396"/>
      <c r="AGD1" s="396"/>
      <c r="AGE1" s="396"/>
      <c r="AGF1" s="396"/>
      <c r="AGG1" s="396"/>
      <c r="AGH1" s="396"/>
      <c r="AGI1" s="396"/>
      <c r="AGJ1" s="396"/>
      <c r="AGK1" s="396"/>
      <c r="AGL1" s="396"/>
      <c r="AGM1" s="396"/>
      <c r="AGN1" s="396"/>
      <c r="AGO1" s="396"/>
      <c r="AGP1" s="396"/>
      <c r="AGQ1" s="396"/>
      <c r="AGR1" s="396"/>
      <c r="AGS1" s="396"/>
      <c r="AGT1" s="396"/>
      <c r="AGU1" s="396"/>
      <c r="AGV1" s="396"/>
      <c r="AGW1" s="396"/>
      <c r="AGX1" s="396"/>
      <c r="AGY1" s="396"/>
      <c r="AGZ1" s="396"/>
      <c r="AHA1" s="396"/>
      <c r="AHB1" s="396"/>
      <c r="AHC1" s="396"/>
      <c r="AHD1" s="396"/>
      <c r="AHE1" s="396"/>
      <c r="AHF1" s="396"/>
      <c r="AHG1" s="396"/>
      <c r="AHH1" s="396"/>
      <c r="AHI1" s="396"/>
      <c r="AHJ1" s="396"/>
      <c r="AHK1" s="396"/>
      <c r="AHL1" s="396"/>
      <c r="AHM1" s="396"/>
      <c r="AHN1" s="396"/>
      <c r="AHO1" s="396"/>
      <c r="AHP1" s="396"/>
      <c r="AHQ1" s="396"/>
      <c r="AHR1" s="396"/>
      <c r="AHS1" s="396"/>
      <c r="AHT1" s="396"/>
      <c r="AHU1" s="396"/>
      <c r="AHV1" s="396"/>
      <c r="AHW1" s="396"/>
      <c r="AHX1" s="396"/>
      <c r="AHY1" s="396"/>
      <c r="AHZ1" s="396"/>
      <c r="AIA1" s="396"/>
      <c r="AIB1" s="396"/>
      <c r="AIC1" s="396"/>
      <c r="AID1" s="396"/>
      <c r="AIE1" s="396"/>
      <c r="AIF1" s="396"/>
      <c r="AIG1" s="396"/>
      <c r="AIH1" s="396"/>
      <c r="AII1" s="396"/>
      <c r="AIJ1" s="396"/>
      <c r="AIK1" s="396"/>
      <c r="AIL1" s="396"/>
      <c r="AIM1" s="396"/>
      <c r="AIN1" s="396"/>
      <c r="AIO1" s="396"/>
      <c r="AIP1" s="396"/>
      <c r="AIQ1" s="396"/>
      <c r="AIR1" s="396"/>
      <c r="AIS1" s="396"/>
      <c r="AIT1" s="396"/>
      <c r="AIU1" s="396"/>
      <c r="AIV1" s="396"/>
      <c r="AIW1" s="396"/>
      <c r="AIX1" s="396"/>
      <c r="AIY1" s="396"/>
      <c r="AIZ1" s="396"/>
      <c r="AJA1" s="396"/>
      <c r="AJB1" s="396"/>
      <c r="AJC1" s="396"/>
      <c r="AJD1" s="396"/>
      <c r="AJE1" s="396"/>
      <c r="AJF1" s="396"/>
      <c r="AJG1" s="396"/>
      <c r="AJH1" s="396"/>
      <c r="AJI1" s="396"/>
      <c r="AJJ1" s="396"/>
      <c r="AJK1" s="396"/>
      <c r="AJL1" s="396"/>
      <c r="AJM1" s="396"/>
      <c r="AJN1" s="396"/>
      <c r="AJO1" s="396"/>
      <c r="AJP1" s="396"/>
      <c r="AJQ1" s="396"/>
      <c r="AJR1" s="396"/>
      <c r="AJS1" s="396"/>
      <c r="AJT1" s="396"/>
      <c r="AJU1" s="396"/>
      <c r="AJV1" s="396"/>
      <c r="AJW1" s="396"/>
      <c r="AJX1" s="396"/>
      <c r="AJY1" s="396"/>
      <c r="AJZ1" s="396"/>
      <c r="AKA1" s="396"/>
      <c r="AKB1" s="396"/>
      <c r="AKC1" s="396"/>
      <c r="AKD1" s="396"/>
      <c r="AKE1" s="396"/>
      <c r="AKF1" s="396"/>
      <c r="AKG1" s="396"/>
      <c r="AKH1" s="396"/>
      <c r="AKI1" s="396"/>
      <c r="AKJ1" s="396"/>
      <c r="AKK1" s="396"/>
      <c r="AKL1" s="396"/>
      <c r="AKM1" s="396"/>
      <c r="AKN1" s="396"/>
      <c r="AKO1" s="396"/>
      <c r="AKP1" s="396"/>
      <c r="AKQ1" s="396"/>
      <c r="AKR1" s="396"/>
      <c r="AKS1" s="396"/>
      <c r="AKT1" s="396"/>
      <c r="AKU1" s="396"/>
      <c r="AKV1" s="396"/>
      <c r="AKW1" s="396"/>
      <c r="AKX1" s="396"/>
      <c r="AKY1" s="396"/>
      <c r="AKZ1" s="396"/>
      <c r="ALA1" s="396"/>
      <c r="ALB1" s="396"/>
      <c r="ALC1" s="396"/>
      <c r="ALD1" s="396"/>
      <c r="ALE1" s="396"/>
      <c r="ALF1" s="396"/>
      <c r="ALG1" s="396"/>
      <c r="ALH1" s="396"/>
      <c r="ALI1" s="396"/>
      <c r="ALJ1" s="396"/>
      <c r="ALK1" s="396"/>
      <c r="ALL1" s="396"/>
      <c r="ALM1" s="396"/>
      <c r="ALN1" s="396"/>
      <c r="ALO1" s="396"/>
      <c r="ALP1" s="396"/>
      <c r="ALQ1" s="396"/>
      <c r="ALR1" s="396"/>
      <c r="ALS1" s="396"/>
      <c r="ALT1" s="396"/>
      <c r="ALU1" s="396"/>
      <c r="ALV1" s="396"/>
      <c r="ALW1" s="396"/>
      <c r="ALX1" s="396"/>
      <c r="ALY1" s="396"/>
      <c r="ALZ1" s="396"/>
      <c r="AMA1" s="396"/>
      <c r="AMB1" s="396"/>
      <c r="AMC1" s="396"/>
      <c r="AMD1" s="396"/>
      <c r="AME1" s="396"/>
      <c r="AMF1" s="396"/>
      <c r="AMG1" s="396"/>
      <c r="AMH1" s="396"/>
      <c r="AMI1" s="396"/>
      <c r="AMJ1" s="396"/>
      <c r="AMK1" s="396"/>
      <c r="AML1" s="396"/>
      <c r="AMM1" s="396"/>
      <c r="AMN1" s="396"/>
      <c r="AMO1" s="396"/>
      <c r="AMP1" s="396"/>
      <c r="AMQ1" s="396"/>
      <c r="AMR1" s="396"/>
      <c r="AMS1" s="396"/>
      <c r="AMT1" s="396"/>
      <c r="AMU1" s="396"/>
      <c r="AMV1" s="396"/>
      <c r="AMW1" s="396"/>
      <c r="AMX1" s="396"/>
      <c r="AMY1" s="396"/>
      <c r="AMZ1" s="396"/>
      <c r="ANA1" s="396"/>
      <c r="ANB1" s="396"/>
      <c r="ANC1" s="396"/>
      <c r="AND1" s="396"/>
      <c r="ANE1" s="396"/>
      <c r="ANF1" s="396"/>
      <c r="ANG1" s="396"/>
      <c r="ANH1" s="396"/>
      <c r="ANI1" s="396"/>
      <c r="ANJ1" s="396"/>
      <c r="ANK1" s="396"/>
      <c r="ANL1" s="396"/>
      <c r="ANM1" s="396"/>
      <c r="ANN1" s="396"/>
      <c r="ANO1" s="396"/>
      <c r="ANP1" s="396"/>
      <c r="ANQ1" s="396"/>
      <c r="ANR1" s="396"/>
      <c r="ANS1" s="396"/>
      <c r="ANT1" s="396"/>
      <c r="ANU1" s="396"/>
      <c r="ANV1" s="396"/>
      <c r="ANW1" s="396"/>
      <c r="ANX1" s="396"/>
      <c r="ANY1" s="396"/>
      <c r="ANZ1" s="396"/>
      <c r="AOA1" s="396"/>
      <c r="AOB1" s="396"/>
      <c r="AOC1" s="396"/>
      <c r="AOD1" s="396"/>
      <c r="AOE1" s="396"/>
      <c r="AOF1" s="396"/>
      <c r="AOG1" s="396"/>
      <c r="AOH1" s="396"/>
      <c r="AOI1" s="396"/>
      <c r="AOJ1" s="396"/>
      <c r="AOK1" s="396"/>
      <c r="AOL1" s="396"/>
      <c r="AOM1" s="396"/>
      <c r="AON1" s="396"/>
      <c r="AOO1" s="396"/>
      <c r="AOP1" s="396"/>
      <c r="AOQ1" s="396"/>
      <c r="AOR1" s="396"/>
      <c r="AOS1" s="396"/>
      <c r="AOT1" s="396"/>
      <c r="AOU1" s="396"/>
      <c r="AOV1" s="396"/>
      <c r="AOW1" s="396"/>
      <c r="AOX1" s="396"/>
      <c r="AOY1" s="396"/>
      <c r="AOZ1" s="396"/>
      <c r="APA1" s="396"/>
      <c r="APB1" s="396"/>
      <c r="APC1" s="396"/>
      <c r="APD1" s="396"/>
      <c r="APE1" s="396"/>
      <c r="APF1" s="396"/>
      <c r="APG1" s="396"/>
      <c r="APH1" s="396"/>
      <c r="API1" s="396"/>
      <c r="APJ1" s="396"/>
      <c r="APK1" s="396"/>
      <c r="APL1" s="396"/>
      <c r="APM1" s="396"/>
      <c r="APN1" s="396"/>
      <c r="APO1" s="396"/>
      <c r="APP1" s="396"/>
      <c r="APQ1" s="396"/>
      <c r="APR1" s="396"/>
      <c r="APS1" s="396"/>
      <c r="APT1" s="396"/>
      <c r="APU1" s="396"/>
      <c r="APV1" s="396"/>
      <c r="APW1" s="396"/>
      <c r="APX1" s="396"/>
      <c r="APY1" s="396"/>
      <c r="APZ1" s="396"/>
      <c r="AQA1" s="396"/>
      <c r="AQB1" s="396"/>
      <c r="AQC1" s="396"/>
      <c r="AQD1" s="396"/>
      <c r="AQE1" s="396"/>
      <c r="AQF1" s="396"/>
      <c r="AQG1" s="396"/>
      <c r="AQH1" s="396"/>
      <c r="AQI1" s="396"/>
      <c r="AQJ1" s="396"/>
      <c r="AQK1" s="396"/>
      <c r="AQL1" s="396"/>
      <c r="AQM1" s="396"/>
      <c r="AQN1" s="396"/>
      <c r="AQO1" s="396"/>
      <c r="AQP1" s="396"/>
      <c r="AQQ1" s="396"/>
      <c r="AQR1" s="396"/>
      <c r="AQS1" s="396"/>
      <c r="AQT1" s="396"/>
      <c r="AQU1" s="396"/>
      <c r="AQV1" s="396"/>
      <c r="AQW1" s="396"/>
      <c r="AQX1" s="396"/>
      <c r="AQY1" s="396"/>
      <c r="AQZ1" s="396"/>
      <c r="ARA1" s="396"/>
      <c r="ARB1" s="396"/>
      <c r="ARC1" s="396"/>
      <c r="ARD1" s="396"/>
      <c r="ARE1" s="396"/>
      <c r="ARF1" s="396"/>
      <c r="ARG1" s="396"/>
      <c r="ARH1" s="396"/>
      <c r="ARI1" s="396"/>
      <c r="ARJ1" s="396"/>
      <c r="ARK1" s="396"/>
      <c r="ARL1" s="396"/>
      <c r="ARM1" s="396"/>
      <c r="ARN1" s="396"/>
      <c r="ARO1" s="396"/>
      <c r="ARP1" s="396"/>
      <c r="ARQ1" s="396"/>
      <c r="ARR1" s="396"/>
      <c r="ARS1" s="396"/>
      <c r="ART1" s="396"/>
      <c r="ARU1" s="396"/>
      <c r="ARV1" s="396"/>
      <c r="ARW1" s="396"/>
      <c r="ARX1" s="396"/>
      <c r="ARY1" s="396"/>
      <c r="ARZ1" s="396"/>
      <c r="ASA1" s="396"/>
      <c r="ASB1" s="396"/>
      <c r="ASC1" s="396"/>
      <c r="ASD1" s="396"/>
      <c r="ASE1" s="396"/>
      <c r="ASF1" s="396"/>
      <c r="ASG1" s="396"/>
      <c r="ASH1" s="396"/>
      <c r="ASI1" s="396"/>
      <c r="ASJ1" s="396"/>
      <c r="ASK1" s="396"/>
      <c r="ASL1" s="396"/>
      <c r="ASM1" s="396"/>
      <c r="ASN1" s="396"/>
      <c r="ASO1" s="396"/>
      <c r="ASP1" s="396"/>
      <c r="ASQ1" s="396"/>
      <c r="ASR1" s="396"/>
      <c r="ASS1" s="396"/>
      <c r="AST1" s="396"/>
      <c r="ASU1" s="396"/>
      <c r="ASV1" s="396"/>
      <c r="ASW1" s="396"/>
      <c r="ASX1" s="396"/>
      <c r="ASY1" s="396"/>
      <c r="ASZ1" s="396"/>
      <c r="ATA1" s="396"/>
      <c r="ATB1" s="396"/>
      <c r="ATC1" s="396"/>
      <c r="ATD1" s="396"/>
      <c r="ATE1" s="396"/>
      <c r="ATF1" s="396"/>
      <c r="ATG1" s="396"/>
      <c r="ATH1" s="396"/>
      <c r="ATI1" s="396"/>
      <c r="ATJ1" s="396"/>
      <c r="ATK1" s="396"/>
      <c r="ATL1" s="396"/>
      <c r="ATM1" s="396"/>
      <c r="ATN1" s="396"/>
      <c r="ATO1" s="396"/>
      <c r="ATP1" s="396"/>
      <c r="ATQ1" s="396"/>
      <c r="ATR1" s="396"/>
      <c r="ATS1" s="396"/>
      <c r="ATT1" s="396"/>
      <c r="ATU1" s="396"/>
      <c r="ATV1" s="396"/>
      <c r="ATW1" s="396"/>
      <c r="ATX1" s="396"/>
      <c r="ATY1" s="396"/>
      <c r="ATZ1" s="396"/>
      <c r="AUA1" s="396"/>
      <c r="AUB1" s="396"/>
      <c r="AUC1" s="396"/>
      <c r="AUD1" s="396"/>
      <c r="AUE1" s="396"/>
      <c r="AUF1" s="396"/>
      <c r="AUG1" s="396"/>
      <c r="AUH1" s="396"/>
      <c r="AUI1" s="396"/>
      <c r="AUJ1" s="396"/>
      <c r="AUK1" s="396"/>
      <c r="AUL1" s="396"/>
      <c r="AUM1" s="396"/>
      <c r="AUN1" s="396"/>
      <c r="AUO1" s="396"/>
      <c r="AUP1" s="396"/>
      <c r="AUQ1" s="396"/>
      <c r="AUR1" s="396"/>
      <c r="AUS1" s="396"/>
      <c r="AUT1" s="396"/>
      <c r="AUU1" s="396"/>
      <c r="AUV1" s="396"/>
      <c r="AUW1" s="396"/>
      <c r="AUX1" s="396"/>
      <c r="AUY1" s="396"/>
      <c r="AUZ1" s="396"/>
      <c r="AVA1" s="396"/>
      <c r="AVB1" s="396"/>
      <c r="AVC1" s="396"/>
      <c r="AVD1" s="396"/>
      <c r="AVE1" s="396"/>
      <c r="AVF1" s="396"/>
      <c r="AVG1" s="396"/>
      <c r="AVH1" s="396"/>
      <c r="AVI1" s="396"/>
      <c r="AVJ1" s="396"/>
      <c r="AVK1" s="396"/>
      <c r="AVL1" s="396"/>
      <c r="AVM1" s="396"/>
      <c r="AVN1" s="396"/>
      <c r="AVO1" s="396"/>
      <c r="AVP1" s="396"/>
      <c r="AVQ1" s="396"/>
      <c r="AVR1" s="396"/>
      <c r="AVS1" s="396"/>
      <c r="AVT1" s="396"/>
      <c r="AVU1" s="396"/>
      <c r="AVV1" s="396"/>
      <c r="AVW1" s="396"/>
      <c r="AVX1" s="396"/>
      <c r="AVY1" s="396"/>
      <c r="AVZ1" s="396"/>
      <c r="AWA1" s="396"/>
      <c r="AWB1" s="396"/>
      <c r="AWC1" s="396"/>
      <c r="AWD1" s="396"/>
      <c r="AWE1" s="396"/>
      <c r="AWF1" s="396"/>
      <c r="AWG1" s="396"/>
      <c r="AWH1" s="396"/>
      <c r="AWI1" s="396"/>
      <c r="AWJ1" s="396"/>
      <c r="AWK1" s="396"/>
      <c r="AWL1" s="396"/>
      <c r="AWM1" s="396"/>
      <c r="AWN1" s="396"/>
      <c r="AWO1" s="396"/>
      <c r="AWP1" s="396"/>
      <c r="AWQ1" s="396"/>
      <c r="AWR1" s="396"/>
      <c r="AWS1" s="396"/>
      <c r="AWT1" s="396"/>
      <c r="AWU1" s="396"/>
      <c r="AWV1" s="396"/>
      <c r="AWW1" s="396"/>
      <c r="AWX1" s="396"/>
      <c r="AWY1" s="396"/>
      <c r="AWZ1" s="396"/>
      <c r="AXA1" s="396"/>
      <c r="AXB1" s="396"/>
      <c r="AXC1" s="396"/>
      <c r="AXD1" s="396"/>
      <c r="AXE1" s="396"/>
      <c r="AXF1" s="396"/>
      <c r="AXG1" s="396"/>
      <c r="AXH1" s="396"/>
      <c r="AXI1" s="396"/>
      <c r="AXJ1" s="396"/>
      <c r="AXK1" s="396"/>
      <c r="AXL1" s="396"/>
      <c r="AXM1" s="396"/>
      <c r="AXN1" s="396"/>
      <c r="AXO1" s="396"/>
      <c r="AXP1" s="396"/>
      <c r="AXQ1" s="396"/>
      <c r="AXR1" s="396"/>
      <c r="AXS1" s="396"/>
      <c r="AXT1" s="396"/>
      <c r="AXU1" s="396"/>
      <c r="AXV1" s="396"/>
      <c r="AXW1" s="396"/>
      <c r="AXX1" s="396"/>
      <c r="AXY1" s="396"/>
      <c r="AXZ1" s="396"/>
      <c r="AYA1" s="396"/>
      <c r="AYB1" s="396"/>
      <c r="AYC1" s="396"/>
      <c r="AYD1" s="396"/>
      <c r="AYE1" s="396"/>
      <c r="AYF1" s="396"/>
      <c r="AYG1" s="396"/>
      <c r="AYH1" s="396"/>
      <c r="AYI1" s="396"/>
      <c r="AYJ1" s="396"/>
      <c r="AYK1" s="396"/>
      <c r="AYL1" s="396"/>
      <c r="AYM1" s="396"/>
      <c r="AYN1" s="396"/>
      <c r="AYO1" s="396"/>
      <c r="AYP1" s="396"/>
      <c r="AYQ1" s="396"/>
      <c r="AYR1" s="396"/>
      <c r="AYS1" s="396"/>
      <c r="AYT1" s="396"/>
      <c r="AYU1" s="396"/>
      <c r="AYV1" s="396"/>
      <c r="AYW1" s="396"/>
      <c r="AYX1" s="396"/>
      <c r="AYY1" s="396"/>
      <c r="AYZ1" s="396"/>
      <c r="AZA1" s="396"/>
      <c r="AZB1" s="396"/>
      <c r="AZC1" s="396"/>
      <c r="AZD1" s="396"/>
      <c r="AZE1" s="396"/>
      <c r="AZF1" s="396"/>
      <c r="AZG1" s="396"/>
      <c r="AZH1" s="396"/>
      <c r="AZI1" s="396"/>
      <c r="AZJ1" s="396"/>
      <c r="AZK1" s="396"/>
      <c r="AZL1" s="396"/>
      <c r="AZM1" s="396"/>
      <c r="AZN1" s="396"/>
      <c r="AZO1" s="396"/>
      <c r="AZP1" s="396"/>
      <c r="AZQ1" s="396"/>
      <c r="AZR1" s="396"/>
      <c r="AZS1" s="396"/>
      <c r="AZT1" s="396"/>
      <c r="AZU1" s="396"/>
      <c r="AZV1" s="396"/>
      <c r="AZW1" s="396"/>
      <c r="AZX1" s="396"/>
      <c r="AZY1" s="396"/>
      <c r="AZZ1" s="396"/>
      <c r="BAA1" s="396"/>
      <c r="BAB1" s="396"/>
      <c r="BAC1" s="396"/>
      <c r="BAD1" s="396"/>
      <c r="BAE1" s="396"/>
      <c r="BAF1" s="396"/>
      <c r="BAG1" s="396"/>
      <c r="BAH1" s="396"/>
      <c r="BAI1" s="396"/>
      <c r="BAJ1" s="396"/>
      <c r="BAK1" s="396"/>
      <c r="BAL1" s="396"/>
      <c r="BAM1" s="396"/>
      <c r="BAN1" s="396"/>
      <c r="BAO1" s="396"/>
      <c r="BAP1" s="396"/>
      <c r="BAQ1" s="396"/>
      <c r="BAR1" s="396"/>
      <c r="BAS1" s="396"/>
      <c r="BAT1" s="396"/>
      <c r="BAU1" s="396"/>
      <c r="BAV1" s="396"/>
      <c r="BAW1" s="396"/>
      <c r="BAX1" s="396"/>
      <c r="BAY1" s="396"/>
      <c r="BAZ1" s="396"/>
      <c r="BBA1" s="396"/>
      <c r="BBB1" s="396"/>
      <c r="BBC1" s="396"/>
      <c r="BBD1" s="396"/>
      <c r="BBE1" s="396"/>
      <c r="BBF1" s="396"/>
      <c r="BBG1" s="396"/>
      <c r="BBH1" s="396"/>
      <c r="BBI1" s="396"/>
      <c r="BBJ1" s="396"/>
      <c r="BBK1" s="396"/>
      <c r="BBL1" s="396"/>
      <c r="BBM1" s="396"/>
      <c r="BBN1" s="396"/>
      <c r="BBO1" s="396"/>
      <c r="BBP1" s="396"/>
      <c r="BBQ1" s="396"/>
      <c r="BBR1" s="396"/>
      <c r="BBS1" s="396"/>
      <c r="BBT1" s="396"/>
      <c r="BBU1" s="396"/>
      <c r="BBV1" s="396"/>
      <c r="BBW1" s="396"/>
      <c r="BBX1" s="396"/>
      <c r="BBY1" s="396"/>
      <c r="BBZ1" s="396"/>
      <c r="BCA1" s="396"/>
      <c r="BCB1" s="396"/>
      <c r="BCC1" s="396"/>
      <c r="BCD1" s="396"/>
      <c r="BCE1" s="396"/>
      <c r="BCF1" s="396"/>
      <c r="BCG1" s="396"/>
      <c r="BCH1" s="396"/>
      <c r="BCI1" s="396"/>
      <c r="BCJ1" s="396"/>
      <c r="BCK1" s="396"/>
      <c r="BCL1" s="396"/>
      <c r="BCM1" s="396"/>
      <c r="BCN1" s="396"/>
      <c r="BCO1" s="396"/>
      <c r="BCP1" s="396"/>
      <c r="BCQ1" s="396"/>
      <c r="BCR1" s="396"/>
      <c r="BCS1" s="396"/>
      <c r="BCT1" s="396"/>
      <c r="BCU1" s="396"/>
      <c r="BCV1" s="396"/>
      <c r="BCW1" s="396"/>
      <c r="BCX1" s="396"/>
      <c r="BCY1" s="396"/>
      <c r="BCZ1" s="396"/>
      <c r="BDA1" s="396"/>
      <c r="BDB1" s="396"/>
      <c r="BDC1" s="396"/>
      <c r="BDD1" s="396"/>
      <c r="BDE1" s="396"/>
      <c r="BDF1" s="396"/>
      <c r="BDG1" s="396"/>
      <c r="BDH1" s="396"/>
      <c r="BDI1" s="396"/>
      <c r="BDJ1" s="396"/>
      <c r="BDK1" s="396"/>
      <c r="BDL1" s="396"/>
      <c r="BDM1" s="396"/>
      <c r="BDN1" s="396"/>
      <c r="BDO1" s="396"/>
      <c r="BDP1" s="396"/>
      <c r="BDQ1" s="396"/>
      <c r="BDR1" s="396"/>
      <c r="BDS1" s="396"/>
      <c r="BDT1" s="396"/>
      <c r="BDU1" s="396"/>
      <c r="BDV1" s="396"/>
      <c r="BDW1" s="396"/>
      <c r="BDX1" s="396"/>
      <c r="BDY1" s="396"/>
      <c r="BDZ1" s="396"/>
      <c r="BEA1" s="396"/>
      <c r="BEB1" s="396"/>
      <c r="BEC1" s="396"/>
      <c r="BED1" s="396"/>
      <c r="BEE1" s="396"/>
      <c r="BEF1" s="396"/>
      <c r="BEG1" s="396"/>
      <c r="BEH1" s="396"/>
      <c r="BEI1" s="396"/>
      <c r="BEJ1" s="396"/>
      <c r="BEK1" s="396"/>
      <c r="BEL1" s="396"/>
      <c r="BEM1" s="396"/>
      <c r="BEN1" s="396"/>
      <c r="BEO1" s="396"/>
      <c r="BEP1" s="396"/>
      <c r="BEQ1" s="396"/>
      <c r="BER1" s="396"/>
      <c r="BES1" s="396"/>
      <c r="BET1" s="396"/>
      <c r="BEU1" s="396"/>
      <c r="BEV1" s="396"/>
      <c r="BEW1" s="396"/>
      <c r="BEX1" s="396"/>
      <c r="BEY1" s="396"/>
      <c r="BEZ1" s="396"/>
      <c r="BFA1" s="396"/>
      <c r="BFB1" s="396"/>
      <c r="BFC1" s="396"/>
      <c r="BFD1" s="396"/>
      <c r="BFE1" s="396"/>
      <c r="BFF1" s="396"/>
      <c r="BFG1" s="396"/>
      <c r="BFH1" s="396"/>
      <c r="BFI1" s="396"/>
      <c r="BFJ1" s="396"/>
      <c r="BFK1" s="396"/>
      <c r="BFL1" s="396"/>
      <c r="BFM1" s="396"/>
      <c r="BFN1" s="396"/>
      <c r="BFO1" s="396"/>
      <c r="BFP1" s="396"/>
      <c r="BFQ1" s="396"/>
      <c r="BFR1" s="396"/>
      <c r="BFS1" s="396"/>
      <c r="BFT1" s="396"/>
      <c r="BFU1" s="396"/>
      <c r="BFV1" s="396"/>
      <c r="BFW1" s="396"/>
      <c r="BFX1" s="396"/>
      <c r="BFY1" s="396"/>
      <c r="BFZ1" s="396"/>
      <c r="BGA1" s="396"/>
      <c r="BGB1" s="396"/>
      <c r="BGC1" s="396"/>
      <c r="BGD1" s="396"/>
      <c r="BGE1" s="396"/>
      <c r="BGF1" s="396"/>
      <c r="BGG1" s="396"/>
      <c r="BGH1" s="396"/>
      <c r="BGI1" s="396"/>
      <c r="BGJ1" s="396"/>
      <c r="BGK1" s="396"/>
      <c r="BGL1" s="396"/>
      <c r="BGM1" s="396"/>
      <c r="BGN1" s="396"/>
      <c r="BGO1" s="396"/>
      <c r="BGP1" s="396"/>
      <c r="BGQ1" s="396"/>
      <c r="BGR1" s="396"/>
      <c r="BGS1" s="396"/>
      <c r="BGT1" s="396"/>
      <c r="BGU1" s="396"/>
      <c r="BGV1" s="396"/>
      <c r="BGW1" s="396"/>
      <c r="BGX1" s="396"/>
      <c r="BGY1" s="396"/>
      <c r="BGZ1" s="396"/>
      <c r="BHA1" s="396"/>
      <c r="BHB1" s="396"/>
      <c r="BHC1" s="396"/>
      <c r="BHD1" s="396"/>
      <c r="BHE1" s="396"/>
      <c r="BHF1" s="396"/>
      <c r="BHG1" s="396"/>
      <c r="BHH1" s="396"/>
      <c r="BHI1" s="396"/>
      <c r="BHJ1" s="396"/>
      <c r="BHK1" s="396"/>
      <c r="BHL1" s="396"/>
      <c r="BHM1" s="396"/>
      <c r="BHN1" s="396"/>
      <c r="BHO1" s="396"/>
      <c r="BHP1" s="396"/>
      <c r="BHQ1" s="396"/>
      <c r="BHR1" s="396"/>
      <c r="BHS1" s="396"/>
      <c r="BHT1" s="396"/>
      <c r="BHU1" s="396"/>
      <c r="BHV1" s="396"/>
      <c r="BHW1" s="396"/>
      <c r="BHX1" s="396"/>
      <c r="BHY1" s="396"/>
      <c r="BHZ1" s="396"/>
      <c r="BIA1" s="396"/>
      <c r="BIB1" s="396"/>
      <c r="BIC1" s="396"/>
      <c r="BID1" s="396"/>
      <c r="BIE1" s="396"/>
      <c r="BIF1" s="396"/>
      <c r="BIG1" s="396"/>
      <c r="BIH1" s="396"/>
      <c r="BII1" s="396"/>
      <c r="BIJ1" s="396"/>
      <c r="BIK1" s="396"/>
      <c r="BIL1" s="396"/>
      <c r="BIM1" s="396"/>
      <c r="BIN1" s="396"/>
      <c r="BIO1" s="396"/>
      <c r="BIP1" s="396"/>
      <c r="BIQ1" s="396"/>
      <c r="BIR1" s="396"/>
      <c r="BIS1" s="396"/>
      <c r="BIT1" s="396"/>
      <c r="BIU1" s="396"/>
      <c r="BIV1" s="396"/>
      <c r="BIW1" s="396"/>
      <c r="BIX1" s="396"/>
      <c r="BIY1" s="396"/>
      <c r="BIZ1" s="396"/>
      <c r="BJA1" s="396"/>
      <c r="BJB1" s="396"/>
      <c r="BJC1" s="396"/>
      <c r="BJD1" s="396"/>
      <c r="BJE1" s="396"/>
      <c r="BJF1" s="396"/>
      <c r="BJG1" s="396"/>
      <c r="BJH1" s="396"/>
      <c r="BJI1" s="396"/>
      <c r="BJJ1" s="396"/>
      <c r="BJK1" s="396"/>
      <c r="BJL1" s="396"/>
      <c r="BJM1" s="396"/>
      <c r="BJN1" s="396"/>
      <c r="BJO1" s="396"/>
      <c r="BJP1" s="396"/>
      <c r="BJQ1" s="396"/>
      <c r="BJR1" s="396"/>
      <c r="BJS1" s="396"/>
      <c r="BJT1" s="396"/>
      <c r="BJU1" s="396"/>
      <c r="BJV1" s="396"/>
      <c r="BJW1" s="396"/>
      <c r="BJX1" s="396"/>
      <c r="BJY1" s="396"/>
      <c r="BJZ1" s="396"/>
      <c r="BKA1" s="396"/>
      <c r="BKB1" s="396"/>
      <c r="BKC1" s="396"/>
      <c r="BKD1" s="396"/>
      <c r="BKE1" s="396"/>
      <c r="BKF1" s="396"/>
      <c r="BKG1" s="396"/>
      <c r="BKH1" s="396"/>
      <c r="BKI1" s="396"/>
      <c r="BKJ1" s="396"/>
      <c r="BKK1" s="396"/>
      <c r="BKL1" s="396"/>
      <c r="BKM1" s="396"/>
      <c r="BKN1" s="396"/>
      <c r="BKO1" s="396"/>
      <c r="BKP1" s="396"/>
      <c r="BKQ1" s="396"/>
      <c r="BKR1" s="396"/>
      <c r="BKS1" s="396"/>
      <c r="BKT1" s="396"/>
      <c r="BKU1" s="396"/>
      <c r="BKV1" s="396"/>
      <c r="BKW1" s="396"/>
      <c r="BKX1" s="396"/>
      <c r="BKY1" s="396"/>
      <c r="BKZ1" s="396"/>
      <c r="BLA1" s="396"/>
      <c r="BLB1" s="396"/>
      <c r="BLC1" s="396"/>
      <c r="BLD1" s="396"/>
      <c r="BLE1" s="396"/>
      <c r="BLF1" s="396"/>
      <c r="BLG1" s="396"/>
      <c r="BLH1" s="396"/>
      <c r="BLI1" s="396"/>
      <c r="BLJ1" s="396"/>
      <c r="BLK1" s="396"/>
      <c r="BLL1" s="396"/>
      <c r="BLM1" s="396"/>
      <c r="BLN1" s="396"/>
      <c r="BLO1" s="396"/>
      <c r="BLP1" s="396"/>
      <c r="BLQ1" s="396"/>
      <c r="BLR1" s="396"/>
      <c r="BLS1" s="396"/>
      <c r="BLT1" s="396"/>
      <c r="BLU1" s="396"/>
      <c r="BLV1" s="396"/>
      <c r="BLW1" s="396"/>
      <c r="BLX1" s="396"/>
      <c r="BLY1" s="396"/>
      <c r="BLZ1" s="396"/>
      <c r="BMA1" s="396"/>
      <c r="BMB1" s="396"/>
      <c r="BMC1" s="396"/>
      <c r="BMD1" s="396"/>
      <c r="BME1" s="396"/>
      <c r="BMF1" s="396"/>
      <c r="BMG1" s="396"/>
      <c r="BMH1" s="396"/>
      <c r="BMI1" s="396"/>
      <c r="BMJ1" s="396"/>
      <c r="BMK1" s="396"/>
      <c r="BML1" s="396"/>
      <c r="BMM1" s="396"/>
      <c r="BMN1" s="396"/>
      <c r="BMO1" s="396"/>
      <c r="BMP1" s="396"/>
      <c r="BMQ1" s="396"/>
      <c r="BMR1" s="396"/>
      <c r="BMS1" s="396"/>
      <c r="BMT1" s="396"/>
      <c r="BMU1" s="396"/>
      <c r="BMV1" s="396"/>
      <c r="BMW1" s="396"/>
      <c r="BMX1" s="396"/>
      <c r="BMY1" s="396"/>
      <c r="BMZ1" s="396"/>
      <c r="BNA1" s="396"/>
      <c r="BNB1" s="396"/>
      <c r="BNC1" s="396"/>
      <c r="BND1" s="396"/>
      <c r="BNE1" s="396"/>
      <c r="BNF1" s="396"/>
      <c r="BNG1" s="396"/>
      <c r="BNH1" s="396"/>
      <c r="BNI1" s="396"/>
      <c r="BNJ1" s="396"/>
      <c r="BNK1" s="396"/>
      <c r="BNL1" s="396"/>
      <c r="BNM1" s="396"/>
      <c r="BNN1" s="396"/>
      <c r="BNO1" s="396"/>
      <c r="BNP1" s="396"/>
      <c r="BNQ1" s="396"/>
      <c r="BNR1" s="396"/>
      <c r="BNS1" s="396"/>
      <c r="BNT1" s="396"/>
      <c r="BNU1" s="396"/>
      <c r="BNV1" s="396"/>
      <c r="BNW1" s="396"/>
      <c r="BNX1" s="396"/>
      <c r="BNY1" s="396"/>
      <c r="BNZ1" s="396"/>
      <c r="BOA1" s="396"/>
      <c r="BOB1" s="396"/>
      <c r="BOC1" s="396"/>
      <c r="BOD1" s="396"/>
      <c r="BOE1" s="396"/>
      <c r="BOF1" s="396"/>
      <c r="BOG1" s="396"/>
      <c r="BOH1" s="396"/>
      <c r="BOI1" s="396"/>
      <c r="BOJ1" s="396"/>
      <c r="BOK1" s="396"/>
      <c r="BOL1" s="396"/>
      <c r="BOM1" s="396"/>
      <c r="BON1" s="396"/>
      <c r="BOO1" s="396"/>
      <c r="BOP1" s="396"/>
      <c r="BOQ1" s="396"/>
      <c r="BOR1" s="396"/>
      <c r="BOS1" s="396"/>
      <c r="BOT1" s="396"/>
      <c r="BOU1" s="396"/>
      <c r="BOV1" s="396"/>
      <c r="BOW1" s="396"/>
      <c r="BOX1" s="396"/>
      <c r="BOY1" s="396"/>
      <c r="BOZ1" s="396"/>
      <c r="BPA1" s="396"/>
      <c r="BPB1" s="396"/>
      <c r="BPC1" s="396"/>
      <c r="BPD1" s="396"/>
      <c r="BPE1" s="396"/>
      <c r="BPF1" s="396"/>
      <c r="BPG1" s="396"/>
      <c r="BPH1" s="396"/>
      <c r="BPI1" s="396"/>
      <c r="BPJ1" s="396"/>
      <c r="BPK1" s="396"/>
      <c r="BPL1" s="396"/>
      <c r="BPM1" s="396"/>
      <c r="BPN1" s="396"/>
      <c r="BPO1" s="396"/>
      <c r="BPP1" s="396"/>
      <c r="BPQ1" s="396"/>
      <c r="BPR1" s="396"/>
      <c r="BPS1" s="396"/>
      <c r="BPT1" s="396"/>
      <c r="BPU1" s="396"/>
      <c r="BPV1" s="396"/>
      <c r="BPW1" s="396"/>
      <c r="BPX1" s="396"/>
      <c r="BPY1" s="396"/>
      <c r="BPZ1" s="396"/>
      <c r="BQA1" s="396"/>
      <c r="BQB1" s="396"/>
      <c r="BQC1" s="396"/>
      <c r="BQD1" s="396"/>
      <c r="BQE1" s="396"/>
      <c r="BQF1" s="396"/>
      <c r="BQG1" s="396"/>
      <c r="BQH1" s="396"/>
      <c r="BQI1" s="396"/>
      <c r="BQJ1" s="396"/>
      <c r="BQK1" s="396"/>
      <c r="BQL1" s="396"/>
      <c r="BQM1" s="396"/>
      <c r="BQN1" s="396"/>
      <c r="BQO1" s="396"/>
      <c r="BQP1" s="396"/>
      <c r="BQQ1" s="396"/>
      <c r="BQR1" s="396"/>
      <c r="BQS1" s="396"/>
      <c r="BQT1" s="396"/>
      <c r="BQU1" s="396"/>
      <c r="BQV1" s="396"/>
      <c r="BQW1" s="396"/>
      <c r="BQX1" s="396"/>
      <c r="BQY1" s="396"/>
      <c r="BQZ1" s="396"/>
      <c r="BRA1" s="396"/>
      <c r="BRB1" s="396"/>
      <c r="BRC1" s="396"/>
      <c r="BRD1" s="396"/>
      <c r="BRE1" s="396"/>
      <c r="BRF1" s="396"/>
      <c r="BRG1" s="396"/>
      <c r="BRH1" s="396"/>
      <c r="BRI1" s="396"/>
      <c r="BRJ1" s="396"/>
      <c r="BRK1" s="396"/>
      <c r="BRL1" s="396"/>
      <c r="BRM1" s="396"/>
      <c r="BRN1" s="396"/>
      <c r="BRO1" s="396"/>
      <c r="BRP1" s="396"/>
      <c r="BRQ1" s="396"/>
      <c r="BRR1" s="396"/>
      <c r="BRS1" s="396"/>
      <c r="BRT1" s="396"/>
      <c r="BRU1" s="396"/>
      <c r="BRV1" s="396"/>
      <c r="BRW1" s="396"/>
      <c r="BRX1" s="396"/>
      <c r="BRY1" s="396"/>
      <c r="BRZ1" s="396"/>
      <c r="BSA1" s="396"/>
      <c r="BSB1" s="396"/>
      <c r="BSC1" s="396"/>
      <c r="BSD1" s="396"/>
      <c r="BSE1" s="396"/>
      <c r="BSF1" s="396"/>
      <c r="BSG1" s="396"/>
      <c r="BSH1" s="396"/>
      <c r="BSI1" s="396"/>
      <c r="BSJ1" s="396"/>
      <c r="BSK1" s="396"/>
      <c r="BSL1" s="396"/>
      <c r="BSM1" s="396"/>
      <c r="BSN1" s="396"/>
      <c r="BSO1" s="396"/>
      <c r="BSP1" s="396"/>
      <c r="BSQ1" s="396"/>
      <c r="BSR1" s="396"/>
      <c r="BSS1" s="396"/>
      <c r="BST1" s="396"/>
      <c r="BSU1" s="396"/>
      <c r="BSV1" s="396"/>
      <c r="BSW1" s="396"/>
      <c r="BSX1" s="396"/>
      <c r="BSY1" s="396"/>
      <c r="BSZ1" s="396"/>
      <c r="BTA1" s="396"/>
      <c r="BTB1" s="396"/>
      <c r="BTC1" s="396"/>
      <c r="BTD1" s="396"/>
      <c r="BTE1" s="396"/>
      <c r="BTF1" s="396"/>
      <c r="BTG1" s="396"/>
      <c r="BTH1" s="396"/>
      <c r="BTI1" s="396"/>
      <c r="BTJ1" s="396"/>
      <c r="BTK1" s="396"/>
      <c r="BTL1" s="396"/>
      <c r="BTM1" s="396"/>
      <c r="BTN1" s="396"/>
      <c r="BTO1" s="396"/>
      <c r="BTP1" s="396"/>
      <c r="BTQ1" s="396"/>
      <c r="BTR1" s="396"/>
      <c r="BTS1" s="396"/>
      <c r="BTT1" s="396"/>
      <c r="BTU1" s="396"/>
      <c r="BTV1" s="396"/>
      <c r="BTW1" s="396"/>
      <c r="BTX1" s="396"/>
      <c r="BTY1" s="396"/>
      <c r="BTZ1" s="396"/>
      <c r="BUA1" s="396"/>
      <c r="BUB1" s="396"/>
      <c r="BUC1" s="396"/>
      <c r="BUD1" s="396"/>
      <c r="BUE1" s="396"/>
      <c r="BUF1" s="396"/>
      <c r="BUG1" s="396"/>
      <c r="BUH1" s="396"/>
      <c r="BUI1" s="396"/>
      <c r="BUJ1" s="396"/>
      <c r="BUK1" s="396"/>
      <c r="BUL1" s="396"/>
      <c r="BUM1" s="396"/>
      <c r="BUN1" s="396"/>
      <c r="BUO1" s="396"/>
      <c r="BUP1" s="396"/>
      <c r="BUQ1" s="396"/>
      <c r="BUR1" s="396"/>
      <c r="BUS1" s="396"/>
      <c r="BUT1" s="396"/>
      <c r="BUU1" s="396"/>
      <c r="BUV1" s="396"/>
      <c r="BUW1" s="396"/>
      <c r="BUX1" s="396"/>
      <c r="BUY1" s="396"/>
      <c r="BUZ1" s="396"/>
      <c r="BVA1" s="396"/>
      <c r="BVB1" s="396"/>
      <c r="BVC1" s="396"/>
      <c r="BVD1" s="396"/>
      <c r="BVE1" s="396"/>
      <c r="BVF1" s="396"/>
      <c r="BVG1" s="396"/>
      <c r="BVH1" s="396"/>
      <c r="BVI1" s="396"/>
      <c r="BVJ1" s="396"/>
      <c r="BVK1" s="396"/>
      <c r="BVL1" s="396"/>
      <c r="BVM1" s="396"/>
      <c r="BVN1" s="396"/>
      <c r="BVO1" s="396"/>
      <c r="BVP1" s="396"/>
      <c r="BVQ1" s="396"/>
      <c r="BVR1" s="396"/>
      <c r="BVS1" s="396"/>
      <c r="BVT1" s="396"/>
      <c r="BVU1" s="396"/>
      <c r="BVV1" s="396"/>
      <c r="BVW1" s="396"/>
      <c r="BVX1" s="396"/>
      <c r="BVY1" s="396"/>
      <c r="BVZ1" s="396"/>
      <c r="BWA1" s="396"/>
      <c r="BWB1" s="396"/>
      <c r="BWC1" s="396"/>
      <c r="BWD1" s="396"/>
      <c r="BWE1" s="396"/>
      <c r="BWF1" s="396"/>
      <c r="BWG1" s="396"/>
      <c r="BWH1" s="396"/>
      <c r="BWI1" s="396"/>
      <c r="BWJ1" s="396"/>
      <c r="BWK1" s="396"/>
      <c r="BWL1" s="396"/>
      <c r="BWM1" s="396"/>
      <c r="BWN1" s="396"/>
      <c r="BWO1" s="396"/>
      <c r="BWP1" s="396"/>
      <c r="BWQ1" s="396"/>
      <c r="BWR1" s="396"/>
      <c r="BWS1" s="396"/>
      <c r="BWT1" s="396"/>
      <c r="BWU1" s="396"/>
      <c r="BWV1" s="396"/>
      <c r="BWW1" s="396"/>
      <c r="BWX1" s="396"/>
      <c r="BWY1" s="396"/>
      <c r="BWZ1" s="396"/>
      <c r="BXA1" s="396"/>
      <c r="BXB1" s="396"/>
      <c r="BXC1" s="396"/>
      <c r="BXD1" s="396"/>
      <c r="BXE1" s="396"/>
      <c r="BXF1" s="396"/>
      <c r="BXG1" s="396"/>
      <c r="BXH1" s="396"/>
      <c r="BXI1" s="396"/>
      <c r="BXJ1" s="396"/>
      <c r="BXK1" s="396"/>
      <c r="BXL1" s="396"/>
      <c r="BXM1" s="396"/>
      <c r="BXN1" s="396"/>
      <c r="BXO1" s="396"/>
      <c r="BXP1" s="396"/>
      <c r="BXQ1" s="396"/>
      <c r="BXR1" s="396"/>
      <c r="BXS1" s="396"/>
      <c r="BXT1" s="396"/>
      <c r="BXU1" s="396"/>
      <c r="BXV1" s="396"/>
      <c r="BXW1" s="396"/>
      <c r="BXX1" s="396"/>
      <c r="BXY1" s="396"/>
      <c r="BXZ1" s="396"/>
      <c r="BYA1" s="396"/>
      <c r="BYB1" s="396"/>
      <c r="BYC1" s="396"/>
      <c r="BYD1" s="396"/>
      <c r="BYE1" s="396"/>
      <c r="BYF1" s="396"/>
      <c r="BYG1" s="396"/>
      <c r="BYH1" s="396"/>
      <c r="BYI1" s="396"/>
      <c r="BYJ1" s="396"/>
      <c r="BYK1" s="396"/>
      <c r="BYL1" s="396"/>
      <c r="BYM1" s="396"/>
      <c r="BYN1" s="396"/>
      <c r="BYO1" s="396"/>
      <c r="BYP1" s="396"/>
      <c r="BYQ1" s="396"/>
      <c r="BYR1" s="396"/>
      <c r="BYS1" s="396"/>
      <c r="BYT1" s="396"/>
      <c r="BYU1" s="396"/>
      <c r="BYV1" s="396"/>
      <c r="BYW1" s="396"/>
      <c r="BYX1" s="396"/>
      <c r="BYY1" s="396"/>
      <c r="BYZ1" s="396"/>
      <c r="BZA1" s="396"/>
      <c r="BZB1" s="396"/>
      <c r="BZC1" s="396"/>
      <c r="BZD1" s="396"/>
      <c r="BZE1" s="396"/>
      <c r="BZF1" s="396"/>
      <c r="BZG1" s="396"/>
      <c r="BZH1" s="396"/>
      <c r="BZI1" s="396"/>
      <c r="BZJ1" s="396"/>
      <c r="BZK1" s="396"/>
      <c r="BZL1" s="396"/>
      <c r="BZM1" s="396"/>
      <c r="BZN1" s="396"/>
      <c r="BZO1" s="396"/>
      <c r="BZP1" s="396"/>
      <c r="BZQ1" s="396"/>
      <c r="BZR1" s="396"/>
      <c r="BZS1" s="396"/>
      <c r="BZT1" s="396"/>
      <c r="BZU1" s="396"/>
      <c r="BZV1" s="396"/>
      <c r="BZW1" s="396"/>
      <c r="BZX1" s="396"/>
      <c r="BZY1" s="396"/>
      <c r="BZZ1" s="396"/>
      <c r="CAA1" s="396"/>
      <c r="CAB1" s="396"/>
      <c r="CAC1" s="396"/>
      <c r="CAD1" s="396"/>
      <c r="CAE1" s="396"/>
      <c r="CAF1" s="396"/>
      <c r="CAG1" s="396"/>
      <c r="CAH1" s="396"/>
      <c r="CAI1" s="396"/>
      <c r="CAJ1" s="396"/>
      <c r="CAK1" s="396"/>
      <c r="CAL1" s="396"/>
      <c r="CAM1" s="396"/>
      <c r="CAN1" s="396"/>
      <c r="CAO1" s="396"/>
      <c r="CAP1" s="396"/>
      <c r="CAQ1" s="396"/>
      <c r="CAR1" s="396"/>
      <c r="CAS1" s="396"/>
      <c r="CAT1" s="396"/>
      <c r="CAU1" s="396"/>
      <c r="CAV1" s="396"/>
      <c r="CAW1" s="396"/>
      <c r="CAX1" s="396"/>
      <c r="CAY1" s="396"/>
      <c r="CAZ1" s="396"/>
      <c r="CBA1" s="396"/>
      <c r="CBB1" s="396"/>
      <c r="CBC1" s="396"/>
      <c r="CBD1" s="396"/>
      <c r="CBE1" s="396"/>
      <c r="CBF1" s="396"/>
      <c r="CBG1" s="396"/>
      <c r="CBH1" s="396"/>
      <c r="CBI1" s="396"/>
      <c r="CBJ1" s="396"/>
      <c r="CBK1" s="396"/>
      <c r="CBL1" s="396"/>
      <c r="CBM1" s="396"/>
      <c r="CBN1" s="396"/>
      <c r="CBO1" s="396"/>
      <c r="CBP1" s="396"/>
      <c r="CBQ1" s="396"/>
      <c r="CBR1" s="396"/>
      <c r="CBS1" s="396"/>
      <c r="CBT1" s="396"/>
      <c r="CBU1" s="396"/>
      <c r="CBV1" s="396"/>
      <c r="CBW1" s="396"/>
      <c r="CBX1" s="396"/>
      <c r="CBY1" s="396"/>
      <c r="CBZ1" s="396"/>
      <c r="CCA1" s="396"/>
      <c r="CCB1" s="396"/>
      <c r="CCC1" s="396"/>
      <c r="CCD1" s="396"/>
      <c r="CCE1" s="396"/>
      <c r="CCF1" s="396"/>
      <c r="CCG1" s="396"/>
      <c r="CCH1" s="396"/>
      <c r="CCI1" s="396"/>
      <c r="CCJ1" s="396"/>
      <c r="CCK1" s="396"/>
      <c r="CCL1" s="396"/>
      <c r="CCM1" s="396"/>
      <c r="CCN1" s="396"/>
      <c r="CCO1" s="396"/>
      <c r="CCP1" s="396"/>
      <c r="CCQ1" s="396"/>
      <c r="CCR1" s="396"/>
      <c r="CCS1" s="396"/>
      <c r="CCT1" s="396"/>
      <c r="CCU1" s="396"/>
      <c r="CCV1" s="396"/>
      <c r="CCW1" s="396"/>
      <c r="CCX1" s="396"/>
      <c r="CCY1" s="396"/>
      <c r="CCZ1" s="396"/>
      <c r="CDA1" s="396"/>
      <c r="CDB1" s="396"/>
      <c r="CDC1" s="396"/>
      <c r="CDD1" s="396"/>
      <c r="CDE1" s="396"/>
      <c r="CDF1" s="396"/>
      <c r="CDG1" s="396"/>
      <c r="CDH1" s="396"/>
      <c r="CDI1" s="396"/>
      <c r="CDJ1" s="396"/>
      <c r="CDK1" s="396"/>
      <c r="CDL1" s="396"/>
      <c r="CDM1" s="396"/>
      <c r="CDN1" s="396"/>
      <c r="CDO1" s="396"/>
      <c r="CDP1" s="396"/>
      <c r="CDQ1" s="396"/>
      <c r="CDR1" s="396"/>
      <c r="CDS1" s="396"/>
      <c r="CDT1" s="396"/>
      <c r="CDU1" s="396"/>
      <c r="CDV1" s="396"/>
      <c r="CDW1" s="396"/>
      <c r="CDX1" s="396"/>
      <c r="CDY1" s="396"/>
      <c r="CDZ1" s="396"/>
      <c r="CEA1" s="396"/>
      <c r="CEB1" s="396"/>
      <c r="CEC1" s="396"/>
      <c r="CED1" s="396"/>
      <c r="CEE1" s="396"/>
      <c r="CEF1" s="396"/>
      <c r="CEG1" s="396"/>
      <c r="CEH1" s="396"/>
      <c r="CEI1" s="396"/>
      <c r="CEJ1" s="396"/>
      <c r="CEK1" s="396"/>
      <c r="CEL1" s="396"/>
      <c r="CEM1" s="396"/>
      <c r="CEN1" s="396"/>
      <c r="CEO1" s="396"/>
      <c r="CEP1" s="396"/>
      <c r="CEQ1" s="396"/>
      <c r="CER1" s="396"/>
      <c r="CES1" s="396"/>
      <c r="CET1" s="396"/>
      <c r="CEU1" s="396"/>
      <c r="CEV1" s="396"/>
      <c r="CEW1" s="396"/>
      <c r="CEX1" s="396"/>
      <c r="CEY1" s="396"/>
      <c r="CEZ1" s="396"/>
      <c r="CFA1" s="396"/>
      <c r="CFB1" s="396"/>
      <c r="CFC1" s="396"/>
      <c r="CFD1" s="396"/>
      <c r="CFE1" s="396"/>
      <c r="CFF1" s="396"/>
      <c r="CFG1" s="396"/>
      <c r="CFH1" s="396"/>
      <c r="CFI1" s="396"/>
      <c r="CFJ1" s="396"/>
      <c r="CFK1" s="396"/>
      <c r="CFL1" s="396"/>
      <c r="CFM1" s="396"/>
      <c r="CFN1" s="396"/>
      <c r="CFO1" s="396"/>
      <c r="CFP1" s="396"/>
      <c r="CFQ1" s="396"/>
      <c r="CFR1" s="396"/>
      <c r="CFS1" s="396"/>
      <c r="CFT1" s="396"/>
      <c r="CFU1" s="396"/>
      <c r="CFV1" s="396"/>
      <c r="CFW1" s="396"/>
      <c r="CFX1" s="396"/>
      <c r="CFY1" s="396"/>
      <c r="CFZ1" s="396"/>
      <c r="CGA1" s="396"/>
      <c r="CGB1" s="396"/>
      <c r="CGC1" s="396"/>
      <c r="CGD1" s="396"/>
      <c r="CGE1" s="396"/>
      <c r="CGF1" s="396"/>
      <c r="CGG1" s="396"/>
      <c r="CGH1" s="396"/>
      <c r="CGI1" s="396"/>
      <c r="CGJ1" s="396"/>
      <c r="CGK1" s="396"/>
      <c r="CGL1" s="396"/>
      <c r="CGM1" s="396"/>
      <c r="CGN1" s="396"/>
      <c r="CGO1" s="396"/>
      <c r="CGP1" s="396"/>
      <c r="CGQ1" s="396"/>
      <c r="CGR1" s="396"/>
      <c r="CGS1" s="396"/>
      <c r="CGT1" s="396"/>
      <c r="CGU1" s="396"/>
      <c r="CGV1" s="396"/>
      <c r="CGW1" s="396"/>
      <c r="CGX1" s="396"/>
      <c r="CGY1" s="396"/>
      <c r="CGZ1" s="396"/>
      <c r="CHA1" s="396"/>
      <c r="CHB1" s="396"/>
      <c r="CHC1" s="396"/>
      <c r="CHD1" s="396"/>
      <c r="CHE1" s="396"/>
      <c r="CHF1" s="396"/>
      <c r="CHG1" s="396"/>
      <c r="CHH1" s="396"/>
      <c r="CHI1" s="396"/>
      <c r="CHJ1" s="396"/>
      <c r="CHK1" s="396"/>
      <c r="CHL1" s="396"/>
      <c r="CHM1" s="396"/>
      <c r="CHN1" s="396"/>
      <c r="CHO1" s="396"/>
      <c r="CHP1" s="396"/>
      <c r="CHQ1" s="396"/>
      <c r="CHR1" s="396"/>
      <c r="CHS1" s="396"/>
      <c r="CHT1" s="396"/>
      <c r="CHU1" s="396"/>
      <c r="CHV1" s="396"/>
      <c r="CHW1" s="396"/>
      <c r="CHX1" s="396"/>
      <c r="CHY1" s="396"/>
      <c r="CHZ1" s="396"/>
      <c r="CIA1" s="396"/>
      <c r="CIB1" s="396"/>
      <c r="CIC1" s="396"/>
      <c r="CID1" s="396"/>
      <c r="CIE1" s="396"/>
      <c r="CIF1" s="396"/>
      <c r="CIG1" s="396"/>
      <c r="CIH1" s="396"/>
      <c r="CII1" s="396"/>
      <c r="CIJ1" s="396"/>
      <c r="CIK1" s="396"/>
      <c r="CIL1" s="396"/>
      <c r="CIM1" s="396"/>
      <c r="CIN1" s="396"/>
      <c r="CIO1" s="396"/>
      <c r="CIP1" s="396"/>
      <c r="CIQ1" s="396"/>
      <c r="CIR1" s="396"/>
      <c r="CIS1" s="396"/>
      <c r="CIT1" s="396"/>
      <c r="CIU1" s="396"/>
      <c r="CIV1" s="396"/>
      <c r="CIW1" s="396"/>
      <c r="CIX1" s="396"/>
      <c r="CIY1" s="396"/>
      <c r="CIZ1" s="396"/>
      <c r="CJA1" s="396"/>
      <c r="CJB1" s="396"/>
      <c r="CJC1" s="396"/>
      <c r="CJD1" s="396"/>
      <c r="CJE1" s="396"/>
      <c r="CJF1" s="396"/>
      <c r="CJG1" s="396"/>
      <c r="CJH1" s="396"/>
      <c r="CJI1" s="396"/>
      <c r="CJJ1" s="396"/>
      <c r="CJK1" s="396"/>
      <c r="CJL1" s="396"/>
      <c r="CJM1" s="396"/>
      <c r="CJN1" s="396"/>
      <c r="CJO1" s="396"/>
      <c r="CJP1" s="396"/>
      <c r="CJQ1" s="396"/>
      <c r="CJR1" s="396"/>
      <c r="CJS1" s="396"/>
      <c r="CJT1" s="396"/>
      <c r="CJU1" s="396"/>
      <c r="CJV1" s="396"/>
      <c r="CJW1" s="396"/>
      <c r="CJX1" s="396"/>
      <c r="CJY1" s="396"/>
      <c r="CJZ1" s="396"/>
      <c r="CKA1" s="396"/>
      <c r="CKB1" s="396"/>
      <c r="CKC1" s="396"/>
      <c r="CKD1" s="396"/>
      <c r="CKE1" s="396"/>
      <c r="CKF1" s="396"/>
      <c r="CKG1" s="396"/>
      <c r="CKH1" s="396"/>
      <c r="CKI1" s="396"/>
      <c r="CKJ1" s="396"/>
      <c r="CKK1" s="396"/>
      <c r="CKL1" s="396"/>
      <c r="CKM1" s="396"/>
      <c r="CKN1" s="396"/>
      <c r="CKO1" s="396"/>
      <c r="CKP1" s="396"/>
      <c r="CKQ1" s="396"/>
      <c r="CKR1" s="396"/>
      <c r="CKS1" s="396"/>
      <c r="CKT1" s="396"/>
      <c r="CKU1" s="396"/>
      <c r="CKV1" s="396"/>
      <c r="CKW1" s="396"/>
      <c r="CKX1" s="396"/>
      <c r="CKY1" s="396"/>
      <c r="CKZ1" s="396"/>
      <c r="CLA1" s="396"/>
      <c r="CLB1" s="396"/>
      <c r="CLC1" s="396"/>
      <c r="CLD1" s="396"/>
      <c r="CLE1" s="396"/>
      <c r="CLF1" s="396"/>
      <c r="CLG1" s="396"/>
      <c r="CLH1" s="396"/>
      <c r="CLI1" s="396"/>
      <c r="CLJ1" s="396"/>
      <c r="CLK1" s="396"/>
      <c r="CLL1" s="396"/>
      <c r="CLM1" s="396"/>
      <c r="CLN1" s="396"/>
      <c r="CLO1" s="396"/>
      <c r="CLP1" s="396"/>
      <c r="CLQ1" s="396"/>
      <c r="CLR1" s="396"/>
      <c r="CLS1" s="396"/>
      <c r="CLT1" s="396"/>
      <c r="CLU1" s="396"/>
      <c r="CLV1" s="396"/>
      <c r="CLW1" s="396"/>
      <c r="CLX1" s="396"/>
      <c r="CLY1" s="396"/>
      <c r="CLZ1" s="396"/>
      <c r="CMA1" s="396"/>
      <c r="CMB1" s="396"/>
      <c r="CMC1" s="396"/>
      <c r="CMD1" s="396"/>
      <c r="CME1" s="396"/>
      <c r="CMF1" s="396"/>
      <c r="CMG1" s="396"/>
      <c r="CMH1" s="396"/>
      <c r="CMI1" s="396"/>
      <c r="CMJ1" s="396"/>
      <c r="CMK1" s="396"/>
      <c r="CML1" s="396"/>
      <c r="CMM1" s="396"/>
      <c r="CMN1" s="396"/>
      <c r="CMO1" s="396"/>
      <c r="CMP1" s="396"/>
      <c r="CMQ1" s="396"/>
      <c r="CMR1" s="396"/>
      <c r="CMS1" s="396"/>
      <c r="CMT1" s="396"/>
      <c r="CMU1" s="396"/>
      <c r="CMV1" s="396"/>
      <c r="CMW1" s="396"/>
      <c r="CMX1" s="396"/>
      <c r="CMY1" s="396"/>
      <c r="CMZ1" s="396"/>
      <c r="CNA1" s="396"/>
      <c r="CNB1" s="396"/>
      <c r="CNC1" s="396"/>
      <c r="CND1" s="396"/>
      <c r="CNE1" s="396"/>
      <c r="CNF1" s="396"/>
      <c r="CNG1" s="396"/>
      <c r="CNH1" s="396"/>
      <c r="CNI1" s="396"/>
      <c r="CNJ1" s="396"/>
      <c r="CNK1" s="396"/>
      <c r="CNL1" s="396"/>
      <c r="CNM1" s="396"/>
      <c r="CNN1" s="396"/>
      <c r="CNO1" s="396"/>
      <c r="CNP1" s="396"/>
      <c r="CNQ1" s="396"/>
      <c r="CNR1" s="396"/>
      <c r="CNS1" s="396"/>
      <c r="CNT1" s="396"/>
      <c r="CNU1" s="396"/>
      <c r="CNV1" s="396"/>
      <c r="CNW1" s="396"/>
      <c r="CNX1" s="396"/>
      <c r="CNY1" s="396"/>
      <c r="CNZ1" s="396"/>
      <c r="COA1" s="396"/>
      <c r="COB1" s="396"/>
      <c r="COC1" s="396"/>
      <c r="COD1" s="396"/>
      <c r="COE1" s="396"/>
      <c r="COF1" s="396"/>
      <c r="COG1" s="396"/>
      <c r="COH1" s="396"/>
      <c r="COI1" s="396"/>
      <c r="COJ1" s="396"/>
      <c r="COK1" s="396"/>
      <c r="COL1" s="396"/>
      <c r="COM1" s="396"/>
      <c r="CON1" s="396"/>
      <c r="COO1" s="396"/>
      <c r="COP1" s="396"/>
      <c r="COQ1" s="396"/>
      <c r="COR1" s="396"/>
      <c r="COS1" s="396"/>
      <c r="COT1" s="396"/>
      <c r="COU1" s="396"/>
      <c r="COV1" s="396"/>
      <c r="COW1" s="396"/>
      <c r="COX1" s="396"/>
      <c r="COY1" s="396"/>
      <c r="COZ1" s="396"/>
      <c r="CPA1" s="396"/>
      <c r="CPB1" s="396"/>
      <c r="CPC1" s="396"/>
      <c r="CPD1" s="396"/>
      <c r="CPE1" s="396"/>
      <c r="CPF1" s="396"/>
      <c r="CPG1" s="396"/>
      <c r="CPH1" s="396"/>
      <c r="CPI1" s="396"/>
      <c r="CPJ1" s="396"/>
      <c r="CPK1" s="396"/>
      <c r="CPL1" s="396"/>
      <c r="CPM1" s="396"/>
      <c r="CPN1" s="396"/>
      <c r="CPO1" s="396"/>
      <c r="CPP1" s="396"/>
      <c r="CPQ1" s="396"/>
      <c r="CPR1" s="396"/>
      <c r="CPS1" s="396"/>
      <c r="CPT1" s="396"/>
      <c r="CPU1" s="396"/>
      <c r="CPV1" s="396"/>
      <c r="CPW1" s="396"/>
      <c r="CPX1" s="396"/>
      <c r="CPY1" s="396"/>
      <c r="CPZ1" s="396"/>
      <c r="CQA1" s="396"/>
      <c r="CQB1" s="396"/>
      <c r="CQC1" s="396"/>
      <c r="CQD1" s="396"/>
      <c r="CQE1" s="396"/>
      <c r="CQF1" s="396"/>
      <c r="CQG1" s="396"/>
      <c r="CQH1" s="396"/>
      <c r="CQI1" s="396"/>
      <c r="CQJ1" s="396"/>
      <c r="CQK1" s="396"/>
      <c r="CQL1" s="396"/>
      <c r="CQM1" s="396"/>
      <c r="CQN1" s="396"/>
      <c r="CQO1" s="396"/>
      <c r="CQP1" s="396"/>
      <c r="CQQ1" s="396"/>
      <c r="CQR1" s="396"/>
      <c r="CQS1" s="396"/>
      <c r="CQT1" s="396"/>
      <c r="CQU1" s="396"/>
      <c r="CQV1" s="396"/>
      <c r="CQW1" s="396"/>
      <c r="CQX1" s="396"/>
      <c r="CQY1" s="396"/>
      <c r="CQZ1" s="396"/>
      <c r="CRA1" s="396"/>
      <c r="CRB1" s="396"/>
      <c r="CRC1" s="396"/>
      <c r="CRD1" s="396"/>
      <c r="CRE1" s="396"/>
      <c r="CRF1" s="396"/>
      <c r="CRG1" s="396"/>
      <c r="CRH1" s="396"/>
      <c r="CRI1" s="396"/>
      <c r="CRJ1" s="396"/>
      <c r="CRK1" s="396"/>
      <c r="CRL1" s="396"/>
      <c r="CRM1" s="396"/>
      <c r="CRN1" s="396"/>
      <c r="CRO1" s="396"/>
      <c r="CRP1" s="396"/>
      <c r="CRQ1" s="396"/>
      <c r="CRR1" s="396"/>
      <c r="CRS1" s="396"/>
      <c r="CRT1" s="396"/>
      <c r="CRU1" s="396"/>
      <c r="CRV1" s="396"/>
      <c r="CRW1" s="396"/>
      <c r="CRX1" s="396"/>
      <c r="CRY1" s="396"/>
      <c r="CRZ1" s="396"/>
      <c r="CSA1" s="396"/>
      <c r="CSB1" s="396"/>
      <c r="CSC1" s="396"/>
      <c r="CSD1" s="396"/>
      <c r="CSE1" s="396"/>
      <c r="CSF1" s="396"/>
      <c r="CSG1" s="396"/>
      <c r="CSH1" s="396"/>
      <c r="CSI1" s="396"/>
      <c r="CSJ1" s="396"/>
      <c r="CSK1" s="396"/>
      <c r="CSL1" s="396"/>
      <c r="CSM1" s="396"/>
      <c r="CSN1" s="396"/>
      <c r="CSO1" s="396"/>
      <c r="CSP1" s="396"/>
      <c r="CSQ1" s="396"/>
      <c r="CSR1" s="396"/>
      <c r="CSS1" s="396"/>
      <c r="CST1" s="396"/>
      <c r="CSU1" s="396"/>
      <c r="CSV1" s="396"/>
      <c r="CSW1" s="396"/>
      <c r="CSX1" s="396"/>
      <c r="CSY1" s="396"/>
      <c r="CSZ1" s="396"/>
      <c r="CTA1" s="396"/>
      <c r="CTB1" s="396"/>
      <c r="CTC1" s="396"/>
      <c r="CTD1" s="396"/>
      <c r="CTE1" s="396"/>
      <c r="CTF1" s="396"/>
      <c r="CTG1" s="396"/>
      <c r="CTH1" s="396"/>
      <c r="CTI1" s="396"/>
      <c r="CTJ1" s="396"/>
      <c r="CTK1" s="396"/>
      <c r="CTL1" s="396"/>
      <c r="CTM1" s="396"/>
      <c r="CTN1" s="396"/>
      <c r="CTO1" s="396"/>
      <c r="CTP1" s="396"/>
      <c r="CTQ1" s="396"/>
      <c r="CTR1" s="396"/>
      <c r="CTS1" s="396"/>
      <c r="CTT1" s="396"/>
      <c r="CTU1" s="396"/>
      <c r="CTV1" s="396"/>
      <c r="CTW1" s="396"/>
      <c r="CTX1" s="396"/>
      <c r="CTY1" s="396"/>
      <c r="CTZ1" s="396"/>
      <c r="CUA1" s="396"/>
      <c r="CUB1" s="396"/>
      <c r="CUC1" s="396"/>
      <c r="CUD1" s="396"/>
      <c r="CUE1" s="396"/>
      <c r="CUF1" s="396"/>
      <c r="CUG1" s="396"/>
      <c r="CUH1" s="396"/>
      <c r="CUI1" s="396"/>
      <c r="CUJ1" s="396"/>
      <c r="CUK1" s="396"/>
      <c r="CUL1" s="396"/>
      <c r="CUM1" s="396"/>
      <c r="CUN1" s="396"/>
      <c r="CUO1" s="396"/>
      <c r="CUP1" s="396"/>
      <c r="CUQ1" s="396"/>
      <c r="CUR1" s="396"/>
      <c r="CUS1" s="396"/>
      <c r="CUT1" s="396"/>
      <c r="CUU1" s="396"/>
      <c r="CUV1" s="396"/>
      <c r="CUW1" s="396"/>
      <c r="CUX1" s="396"/>
      <c r="CUY1" s="396"/>
      <c r="CUZ1" s="396"/>
      <c r="CVA1" s="396"/>
      <c r="CVB1" s="396"/>
      <c r="CVC1" s="396"/>
      <c r="CVD1" s="396"/>
      <c r="CVE1" s="396"/>
      <c r="CVF1" s="396"/>
      <c r="CVG1" s="396"/>
      <c r="CVH1" s="396"/>
      <c r="CVI1" s="396"/>
      <c r="CVJ1" s="396"/>
      <c r="CVK1" s="396"/>
      <c r="CVL1" s="396"/>
      <c r="CVM1" s="396"/>
      <c r="CVN1" s="396"/>
      <c r="CVO1" s="396"/>
      <c r="CVP1" s="396"/>
      <c r="CVQ1" s="396"/>
      <c r="CVR1" s="396"/>
      <c r="CVS1" s="396"/>
      <c r="CVT1" s="396"/>
      <c r="CVU1" s="396"/>
      <c r="CVV1" s="396"/>
      <c r="CVW1" s="396"/>
      <c r="CVX1" s="396"/>
      <c r="CVY1" s="396"/>
      <c r="CVZ1" s="396"/>
      <c r="CWA1" s="396"/>
      <c r="CWB1" s="396"/>
      <c r="CWC1" s="396"/>
      <c r="CWD1" s="396"/>
      <c r="CWE1" s="396"/>
      <c r="CWF1" s="396"/>
      <c r="CWG1" s="396"/>
      <c r="CWH1" s="396"/>
      <c r="CWI1" s="396"/>
      <c r="CWJ1" s="396"/>
      <c r="CWK1" s="396"/>
      <c r="CWL1" s="396"/>
      <c r="CWM1" s="396"/>
      <c r="CWN1" s="396"/>
      <c r="CWO1" s="396"/>
      <c r="CWP1" s="396"/>
      <c r="CWQ1" s="396"/>
      <c r="CWR1" s="396"/>
      <c r="CWS1" s="396"/>
      <c r="CWT1" s="396"/>
      <c r="CWU1" s="396"/>
      <c r="CWV1" s="396"/>
      <c r="CWW1" s="396"/>
      <c r="CWX1" s="396"/>
      <c r="CWY1" s="396"/>
      <c r="CWZ1" s="396"/>
      <c r="CXA1" s="396"/>
      <c r="CXB1" s="396"/>
      <c r="CXC1" s="396"/>
      <c r="CXD1" s="396"/>
      <c r="CXE1" s="396"/>
      <c r="CXF1" s="396"/>
      <c r="CXG1" s="396"/>
      <c r="CXH1" s="396"/>
      <c r="CXI1" s="396"/>
      <c r="CXJ1" s="396"/>
      <c r="CXK1" s="396"/>
      <c r="CXL1" s="396"/>
      <c r="CXM1" s="396"/>
      <c r="CXN1" s="396"/>
      <c r="CXO1" s="396"/>
      <c r="CXP1" s="396"/>
      <c r="CXQ1" s="396"/>
      <c r="CXR1" s="396"/>
      <c r="CXS1" s="396"/>
      <c r="CXT1" s="396"/>
      <c r="CXU1" s="396"/>
      <c r="CXV1" s="396"/>
      <c r="CXW1" s="396"/>
      <c r="CXX1" s="396"/>
      <c r="CXY1" s="396"/>
      <c r="CXZ1" s="396"/>
      <c r="CYA1" s="396"/>
      <c r="CYB1" s="396"/>
      <c r="CYC1" s="396"/>
      <c r="CYD1" s="396"/>
      <c r="CYE1" s="396"/>
      <c r="CYF1" s="396"/>
      <c r="CYG1" s="396"/>
      <c r="CYH1" s="396"/>
      <c r="CYI1" s="396"/>
      <c r="CYJ1" s="396"/>
      <c r="CYK1" s="396"/>
      <c r="CYL1" s="396"/>
      <c r="CYM1" s="396"/>
      <c r="CYN1" s="396"/>
      <c r="CYO1" s="396"/>
      <c r="CYP1" s="396"/>
      <c r="CYQ1" s="396"/>
      <c r="CYR1" s="396"/>
      <c r="CYS1" s="396"/>
      <c r="CYT1" s="396"/>
      <c r="CYU1" s="396"/>
      <c r="CYV1" s="396"/>
      <c r="CYW1" s="396"/>
      <c r="CYX1" s="396"/>
      <c r="CYY1" s="396"/>
      <c r="CYZ1" s="396"/>
      <c r="CZA1" s="396"/>
      <c r="CZB1" s="396"/>
      <c r="CZC1" s="396"/>
      <c r="CZD1" s="396"/>
      <c r="CZE1" s="396"/>
      <c r="CZF1" s="396"/>
      <c r="CZG1" s="396"/>
      <c r="CZH1" s="396"/>
      <c r="CZI1" s="396"/>
      <c r="CZJ1" s="396"/>
      <c r="CZK1" s="396"/>
      <c r="CZL1" s="396"/>
      <c r="CZM1" s="396"/>
      <c r="CZN1" s="396"/>
      <c r="CZO1" s="396"/>
      <c r="CZP1" s="396"/>
      <c r="CZQ1" s="396"/>
      <c r="CZR1" s="396"/>
      <c r="CZS1" s="396"/>
      <c r="CZT1" s="396"/>
      <c r="CZU1" s="396"/>
      <c r="CZV1" s="396"/>
      <c r="CZW1" s="396"/>
      <c r="CZX1" s="396"/>
      <c r="CZY1" s="396"/>
      <c r="CZZ1" s="396"/>
      <c r="DAA1" s="396"/>
      <c r="DAB1" s="396"/>
      <c r="DAC1" s="396"/>
      <c r="DAD1" s="396"/>
      <c r="DAE1" s="396"/>
      <c r="DAF1" s="396"/>
      <c r="DAG1" s="396"/>
      <c r="DAH1" s="396"/>
      <c r="DAI1" s="396"/>
      <c r="DAJ1" s="396"/>
      <c r="DAK1" s="396"/>
      <c r="DAL1" s="396"/>
      <c r="DAM1" s="396"/>
      <c r="DAN1" s="396"/>
      <c r="DAO1" s="396"/>
      <c r="DAP1" s="396"/>
      <c r="DAQ1" s="396"/>
      <c r="DAR1" s="396"/>
      <c r="DAS1" s="396"/>
      <c r="DAT1" s="396"/>
      <c r="DAU1" s="396"/>
      <c r="DAV1" s="396"/>
      <c r="DAW1" s="396"/>
      <c r="DAX1" s="396"/>
      <c r="DAY1" s="396"/>
      <c r="DAZ1" s="396"/>
      <c r="DBA1" s="396"/>
      <c r="DBB1" s="396"/>
      <c r="DBC1" s="396"/>
      <c r="DBD1" s="396"/>
      <c r="DBE1" s="396"/>
      <c r="DBF1" s="396"/>
      <c r="DBG1" s="396"/>
      <c r="DBH1" s="396"/>
      <c r="DBI1" s="396"/>
      <c r="DBJ1" s="396"/>
      <c r="DBK1" s="396"/>
      <c r="DBL1" s="396"/>
      <c r="DBM1" s="396"/>
      <c r="DBN1" s="396"/>
      <c r="DBO1" s="396"/>
      <c r="DBP1" s="396"/>
      <c r="DBQ1" s="396"/>
      <c r="DBR1" s="396"/>
      <c r="DBS1" s="396"/>
      <c r="DBT1" s="396"/>
      <c r="DBU1" s="396"/>
      <c r="DBV1" s="396"/>
      <c r="DBW1" s="396"/>
      <c r="DBX1" s="396"/>
      <c r="DBY1" s="396"/>
      <c r="DBZ1" s="396"/>
      <c r="DCA1" s="396"/>
      <c r="DCB1" s="396"/>
      <c r="DCC1" s="396"/>
      <c r="DCD1" s="396"/>
      <c r="DCE1" s="396"/>
      <c r="DCF1" s="396"/>
      <c r="DCG1" s="396"/>
      <c r="DCH1" s="396"/>
      <c r="DCI1" s="396"/>
      <c r="DCJ1" s="396"/>
      <c r="DCK1" s="396"/>
      <c r="DCL1" s="396"/>
      <c r="DCM1" s="396"/>
      <c r="DCN1" s="396"/>
      <c r="DCO1" s="396"/>
      <c r="DCP1" s="396"/>
      <c r="DCQ1" s="396"/>
      <c r="DCR1" s="396"/>
      <c r="DCS1" s="396"/>
      <c r="DCT1" s="396"/>
      <c r="DCU1" s="396"/>
      <c r="DCV1" s="396"/>
      <c r="DCW1" s="396"/>
      <c r="DCX1" s="396"/>
      <c r="DCY1" s="396"/>
      <c r="DCZ1" s="396"/>
      <c r="DDA1" s="396"/>
      <c r="DDB1" s="396"/>
      <c r="DDC1" s="396"/>
      <c r="DDD1" s="396"/>
      <c r="DDE1" s="396"/>
      <c r="DDF1" s="396"/>
      <c r="DDG1" s="396"/>
      <c r="DDH1" s="396"/>
      <c r="DDI1" s="396"/>
      <c r="DDJ1" s="396"/>
      <c r="DDK1" s="396"/>
      <c r="DDL1" s="396"/>
      <c r="DDM1" s="396"/>
      <c r="DDN1" s="396"/>
      <c r="DDO1" s="396"/>
      <c r="DDP1" s="396"/>
      <c r="DDQ1" s="396"/>
      <c r="DDR1" s="396"/>
      <c r="DDS1" s="396"/>
      <c r="DDT1" s="396"/>
      <c r="DDU1" s="396"/>
      <c r="DDV1" s="396"/>
      <c r="DDW1" s="396"/>
      <c r="DDX1" s="396"/>
      <c r="DDY1" s="396"/>
      <c r="DDZ1" s="396"/>
      <c r="DEA1" s="396"/>
      <c r="DEB1" s="396"/>
      <c r="DEC1" s="396"/>
      <c r="DED1" s="396"/>
      <c r="DEE1" s="396"/>
      <c r="DEF1" s="396"/>
      <c r="DEG1" s="396"/>
      <c r="DEH1" s="396"/>
      <c r="DEI1" s="396"/>
      <c r="DEJ1" s="396"/>
      <c r="DEK1" s="396"/>
      <c r="DEL1" s="396"/>
      <c r="DEM1" s="396"/>
      <c r="DEN1" s="396"/>
      <c r="DEO1" s="396"/>
      <c r="DEP1" s="396"/>
      <c r="DEQ1" s="396"/>
      <c r="DER1" s="396"/>
      <c r="DES1" s="396"/>
      <c r="DET1" s="396"/>
      <c r="DEU1" s="396"/>
      <c r="DEV1" s="396"/>
      <c r="DEW1" s="396"/>
      <c r="DEX1" s="396"/>
      <c r="DEY1" s="396"/>
      <c r="DEZ1" s="396"/>
      <c r="DFA1" s="396"/>
      <c r="DFB1" s="396"/>
      <c r="DFC1" s="396"/>
      <c r="DFD1" s="396"/>
      <c r="DFE1" s="396"/>
      <c r="DFF1" s="396"/>
      <c r="DFG1" s="396"/>
      <c r="DFH1" s="396"/>
      <c r="DFI1" s="396"/>
      <c r="DFJ1" s="396"/>
      <c r="DFK1" s="396"/>
      <c r="DFL1" s="396"/>
      <c r="DFM1" s="396"/>
      <c r="DFN1" s="396"/>
      <c r="DFO1" s="396"/>
      <c r="DFP1" s="396"/>
      <c r="DFQ1" s="396"/>
      <c r="DFR1" s="396"/>
      <c r="DFS1" s="396"/>
      <c r="DFT1" s="396"/>
      <c r="DFU1" s="396"/>
      <c r="DFV1" s="396"/>
      <c r="DFW1" s="396"/>
      <c r="DFX1" s="396"/>
      <c r="DFY1" s="396"/>
      <c r="DFZ1" s="396"/>
      <c r="DGA1" s="396"/>
      <c r="DGB1" s="396"/>
      <c r="DGC1" s="396"/>
      <c r="DGD1" s="396"/>
      <c r="DGE1" s="396"/>
      <c r="DGF1" s="396"/>
      <c r="DGG1" s="396"/>
      <c r="DGH1" s="396"/>
      <c r="DGI1" s="396"/>
      <c r="DGJ1" s="396"/>
      <c r="DGK1" s="396"/>
      <c r="DGL1" s="396"/>
      <c r="DGM1" s="396"/>
      <c r="DGN1" s="396"/>
      <c r="DGO1" s="396"/>
      <c r="DGP1" s="396"/>
      <c r="DGQ1" s="396"/>
      <c r="DGR1" s="396"/>
      <c r="DGS1" s="396"/>
      <c r="DGT1" s="396"/>
      <c r="DGU1" s="396"/>
      <c r="DGV1" s="396"/>
      <c r="DGW1" s="396"/>
      <c r="DGX1" s="396"/>
      <c r="DGY1" s="396"/>
      <c r="DGZ1" s="396"/>
      <c r="DHA1" s="396"/>
      <c r="DHB1" s="396"/>
      <c r="DHC1" s="396"/>
      <c r="DHD1" s="396"/>
      <c r="DHE1" s="396"/>
      <c r="DHF1" s="396"/>
      <c r="DHG1" s="396"/>
      <c r="DHH1" s="396"/>
      <c r="DHI1" s="396"/>
      <c r="DHJ1" s="396"/>
      <c r="DHK1" s="396"/>
      <c r="DHL1" s="396"/>
      <c r="DHM1" s="396"/>
      <c r="DHN1" s="396"/>
      <c r="DHO1" s="396"/>
      <c r="DHP1" s="396"/>
      <c r="DHQ1" s="396"/>
      <c r="DHR1" s="396"/>
      <c r="DHS1" s="396"/>
      <c r="DHT1" s="396"/>
      <c r="DHU1" s="396"/>
      <c r="DHV1" s="396"/>
      <c r="DHW1" s="396"/>
      <c r="DHX1" s="396"/>
      <c r="DHY1" s="396"/>
      <c r="DHZ1" s="396"/>
      <c r="DIA1" s="396"/>
      <c r="DIB1" s="396"/>
      <c r="DIC1" s="396"/>
      <c r="DID1" s="396"/>
      <c r="DIE1" s="396"/>
      <c r="DIF1" s="396"/>
      <c r="DIG1" s="396"/>
      <c r="DIH1" s="396"/>
      <c r="DII1" s="396"/>
      <c r="DIJ1" s="396"/>
      <c r="DIK1" s="396"/>
      <c r="DIL1" s="396"/>
      <c r="DIM1" s="396"/>
      <c r="DIN1" s="396"/>
      <c r="DIO1" s="396"/>
      <c r="DIP1" s="396"/>
      <c r="DIQ1" s="396"/>
      <c r="DIR1" s="396"/>
      <c r="DIS1" s="396"/>
      <c r="DIT1" s="396"/>
      <c r="DIU1" s="396"/>
      <c r="DIV1" s="396"/>
      <c r="DIW1" s="396"/>
      <c r="DIX1" s="396"/>
      <c r="DIY1" s="396"/>
      <c r="DIZ1" s="396"/>
      <c r="DJA1" s="396"/>
      <c r="DJB1" s="396"/>
      <c r="DJC1" s="396"/>
      <c r="DJD1" s="396"/>
      <c r="DJE1" s="396"/>
      <c r="DJF1" s="396"/>
      <c r="DJG1" s="396"/>
      <c r="DJH1" s="396"/>
      <c r="DJI1" s="396"/>
      <c r="DJJ1" s="396"/>
      <c r="DJK1" s="396"/>
      <c r="DJL1" s="396"/>
      <c r="DJM1" s="396"/>
      <c r="DJN1" s="396"/>
      <c r="DJO1" s="396"/>
      <c r="DJP1" s="396"/>
      <c r="DJQ1" s="396"/>
      <c r="DJR1" s="396"/>
      <c r="DJS1" s="396"/>
      <c r="DJT1" s="396"/>
      <c r="DJU1" s="396"/>
      <c r="DJV1" s="396"/>
      <c r="DJW1" s="396"/>
      <c r="DJX1" s="396"/>
      <c r="DJY1" s="396"/>
      <c r="DJZ1" s="396"/>
      <c r="DKA1" s="396"/>
      <c r="DKB1" s="396"/>
      <c r="DKC1" s="396"/>
      <c r="DKD1" s="396"/>
      <c r="DKE1" s="396"/>
      <c r="DKF1" s="396"/>
      <c r="DKG1" s="396"/>
      <c r="DKH1" s="396"/>
      <c r="DKI1" s="396"/>
      <c r="DKJ1" s="396"/>
      <c r="DKK1" s="396"/>
      <c r="DKL1" s="396"/>
      <c r="DKM1" s="396"/>
      <c r="DKN1" s="396"/>
      <c r="DKO1" s="396"/>
      <c r="DKP1" s="396"/>
      <c r="DKQ1" s="396"/>
      <c r="DKR1" s="396"/>
      <c r="DKS1" s="396"/>
      <c r="DKT1" s="396"/>
      <c r="DKU1" s="396"/>
      <c r="DKV1" s="396"/>
      <c r="DKW1" s="396"/>
      <c r="DKX1" s="396"/>
      <c r="DKY1" s="396"/>
      <c r="DKZ1" s="396"/>
      <c r="DLA1" s="396"/>
      <c r="DLB1" s="396"/>
      <c r="DLC1" s="396"/>
      <c r="DLD1" s="396"/>
      <c r="DLE1" s="396"/>
      <c r="DLF1" s="396"/>
      <c r="DLG1" s="396"/>
      <c r="DLH1" s="396"/>
      <c r="DLI1" s="396"/>
      <c r="DLJ1" s="396"/>
      <c r="DLK1" s="396"/>
      <c r="DLL1" s="396"/>
      <c r="DLM1" s="396"/>
      <c r="DLN1" s="396"/>
      <c r="DLO1" s="396"/>
      <c r="DLP1" s="396"/>
      <c r="DLQ1" s="396"/>
      <c r="DLR1" s="396"/>
      <c r="DLS1" s="396"/>
      <c r="DLT1" s="396"/>
      <c r="DLU1" s="396"/>
      <c r="DLV1" s="396"/>
      <c r="DLW1" s="396"/>
      <c r="DLX1" s="396"/>
      <c r="DLY1" s="396"/>
      <c r="DLZ1" s="396"/>
      <c r="DMA1" s="396"/>
      <c r="DMB1" s="396"/>
      <c r="DMC1" s="396"/>
      <c r="DMD1" s="396"/>
      <c r="DME1" s="396"/>
      <c r="DMF1" s="396"/>
      <c r="DMG1" s="396"/>
      <c r="DMH1" s="396"/>
      <c r="DMI1" s="396"/>
      <c r="DMJ1" s="396"/>
      <c r="DMK1" s="396"/>
      <c r="DML1" s="396"/>
      <c r="DMM1" s="396"/>
      <c r="DMN1" s="396"/>
      <c r="DMO1" s="396"/>
      <c r="DMP1" s="396"/>
      <c r="DMQ1" s="396"/>
      <c r="DMR1" s="396"/>
      <c r="DMS1" s="396"/>
      <c r="DMT1" s="396"/>
      <c r="DMU1" s="396"/>
      <c r="DMV1" s="396"/>
      <c r="DMW1" s="396"/>
      <c r="DMX1" s="396"/>
      <c r="DMY1" s="396"/>
      <c r="DMZ1" s="396"/>
      <c r="DNA1" s="396"/>
      <c r="DNB1" s="396"/>
      <c r="DNC1" s="396"/>
      <c r="DND1" s="396"/>
      <c r="DNE1" s="396"/>
      <c r="DNF1" s="396"/>
      <c r="DNG1" s="396"/>
      <c r="DNH1" s="396"/>
      <c r="DNI1" s="396"/>
      <c r="DNJ1" s="396"/>
      <c r="DNK1" s="396"/>
      <c r="DNL1" s="396"/>
      <c r="DNM1" s="396"/>
      <c r="DNN1" s="396"/>
      <c r="DNO1" s="396"/>
      <c r="DNP1" s="396"/>
      <c r="DNQ1" s="396"/>
      <c r="DNR1" s="396"/>
      <c r="DNS1" s="396"/>
      <c r="DNT1" s="396"/>
      <c r="DNU1" s="396"/>
      <c r="DNV1" s="396"/>
      <c r="DNW1" s="396"/>
      <c r="DNX1" s="396"/>
      <c r="DNY1" s="396"/>
      <c r="DNZ1" s="396"/>
      <c r="DOA1" s="396"/>
      <c r="DOB1" s="396"/>
      <c r="DOC1" s="396"/>
      <c r="DOD1" s="396"/>
      <c r="DOE1" s="396"/>
      <c r="DOF1" s="396"/>
      <c r="DOG1" s="396"/>
      <c r="DOH1" s="396"/>
      <c r="DOI1" s="396"/>
      <c r="DOJ1" s="396"/>
      <c r="DOK1" s="396"/>
      <c r="DOL1" s="396"/>
      <c r="DOM1" s="396"/>
      <c r="DON1" s="396"/>
      <c r="DOO1" s="396"/>
      <c r="DOP1" s="396"/>
      <c r="DOQ1" s="396"/>
      <c r="DOR1" s="396"/>
      <c r="DOS1" s="396"/>
      <c r="DOT1" s="396"/>
      <c r="DOU1" s="396"/>
      <c r="DOV1" s="396"/>
      <c r="DOW1" s="396"/>
      <c r="DOX1" s="396"/>
      <c r="DOY1" s="396"/>
      <c r="DOZ1" s="396"/>
      <c r="DPA1" s="396"/>
      <c r="DPB1" s="396"/>
      <c r="DPC1" s="396"/>
      <c r="DPD1" s="396"/>
      <c r="DPE1" s="396"/>
      <c r="DPF1" s="396"/>
      <c r="DPG1" s="396"/>
      <c r="DPH1" s="396"/>
      <c r="DPI1" s="396"/>
      <c r="DPJ1" s="396"/>
      <c r="DPK1" s="396"/>
      <c r="DPL1" s="396"/>
      <c r="DPM1" s="396"/>
      <c r="DPN1" s="396"/>
      <c r="DPO1" s="396"/>
      <c r="DPP1" s="396"/>
      <c r="DPQ1" s="396"/>
      <c r="DPR1" s="396"/>
      <c r="DPS1" s="396"/>
      <c r="DPT1" s="396"/>
      <c r="DPU1" s="396"/>
      <c r="DPV1" s="396"/>
      <c r="DPW1" s="396"/>
      <c r="DPX1" s="396"/>
      <c r="DPY1" s="396"/>
      <c r="DPZ1" s="396"/>
      <c r="DQA1" s="396"/>
      <c r="DQB1" s="396"/>
      <c r="DQC1" s="396"/>
      <c r="DQD1" s="396"/>
      <c r="DQE1" s="396"/>
      <c r="DQF1" s="396"/>
      <c r="DQG1" s="396"/>
      <c r="DQH1" s="396"/>
      <c r="DQI1" s="396"/>
      <c r="DQJ1" s="396"/>
      <c r="DQK1" s="396"/>
      <c r="DQL1" s="396"/>
      <c r="DQM1" s="396"/>
      <c r="DQN1" s="396"/>
      <c r="DQO1" s="396"/>
      <c r="DQP1" s="396"/>
      <c r="DQQ1" s="396"/>
      <c r="DQR1" s="396"/>
      <c r="DQS1" s="396"/>
      <c r="DQT1" s="396"/>
      <c r="DQU1" s="396"/>
      <c r="DQV1" s="396"/>
      <c r="DQW1" s="396"/>
      <c r="DQX1" s="396"/>
      <c r="DQY1" s="396"/>
      <c r="DQZ1" s="396"/>
      <c r="DRA1" s="396"/>
      <c r="DRB1" s="396"/>
      <c r="DRC1" s="396"/>
      <c r="DRD1" s="396"/>
      <c r="DRE1" s="396"/>
      <c r="DRF1" s="396"/>
      <c r="DRG1" s="396"/>
      <c r="DRH1" s="396"/>
      <c r="DRI1" s="396"/>
      <c r="DRJ1" s="396"/>
      <c r="DRK1" s="396"/>
      <c r="DRL1" s="396"/>
      <c r="DRM1" s="396"/>
      <c r="DRN1" s="396"/>
      <c r="DRO1" s="396"/>
      <c r="DRP1" s="396"/>
      <c r="DRQ1" s="396"/>
      <c r="DRR1" s="396"/>
      <c r="DRS1" s="396"/>
      <c r="DRT1" s="396"/>
      <c r="DRU1" s="396"/>
      <c r="DRV1" s="396"/>
      <c r="DRW1" s="396"/>
      <c r="DRX1" s="396"/>
      <c r="DRY1" s="396"/>
      <c r="DRZ1" s="396"/>
      <c r="DSA1" s="396"/>
      <c r="DSB1" s="396"/>
      <c r="DSC1" s="396"/>
      <c r="DSD1" s="396"/>
      <c r="DSE1" s="396"/>
      <c r="DSF1" s="396"/>
      <c r="DSG1" s="396"/>
      <c r="DSH1" s="396"/>
      <c r="DSI1" s="396"/>
      <c r="DSJ1" s="396"/>
      <c r="DSK1" s="396"/>
      <c r="DSL1" s="396"/>
      <c r="DSM1" s="396"/>
      <c r="DSN1" s="396"/>
      <c r="DSO1" s="396"/>
      <c r="DSP1" s="396"/>
      <c r="DSQ1" s="396"/>
      <c r="DSR1" s="396"/>
      <c r="DSS1" s="396"/>
      <c r="DST1" s="396"/>
      <c r="DSU1" s="396"/>
      <c r="DSV1" s="396"/>
      <c r="DSW1" s="396"/>
      <c r="DSX1" s="396"/>
      <c r="DSY1" s="396"/>
      <c r="DSZ1" s="396"/>
      <c r="DTA1" s="396"/>
      <c r="DTB1" s="396"/>
      <c r="DTC1" s="396"/>
      <c r="DTD1" s="396"/>
      <c r="DTE1" s="396"/>
      <c r="DTF1" s="396"/>
      <c r="DTG1" s="396"/>
      <c r="DTH1" s="396"/>
      <c r="DTI1" s="396"/>
      <c r="DTJ1" s="396"/>
      <c r="DTK1" s="396"/>
      <c r="DTL1" s="396"/>
      <c r="DTM1" s="396"/>
      <c r="DTN1" s="396"/>
      <c r="DTO1" s="396"/>
      <c r="DTP1" s="396"/>
      <c r="DTQ1" s="396"/>
      <c r="DTR1" s="396"/>
      <c r="DTS1" s="396"/>
      <c r="DTT1" s="396"/>
      <c r="DTU1" s="396"/>
      <c r="DTV1" s="396"/>
      <c r="DTW1" s="396"/>
      <c r="DTX1" s="396"/>
      <c r="DTY1" s="396"/>
      <c r="DTZ1" s="396"/>
      <c r="DUA1" s="396"/>
      <c r="DUB1" s="396"/>
      <c r="DUC1" s="396"/>
      <c r="DUD1" s="396"/>
      <c r="DUE1" s="396"/>
      <c r="DUF1" s="396"/>
      <c r="DUG1" s="396"/>
      <c r="DUH1" s="396"/>
      <c r="DUI1" s="396"/>
      <c r="DUJ1" s="396"/>
      <c r="DUK1" s="396"/>
      <c r="DUL1" s="396"/>
      <c r="DUM1" s="396"/>
      <c r="DUN1" s="396"/>
      <c r="DUO1" s="396"/>
      <c r="DUP1" s="396"/>
      <c r="DUQ1" s="396"/>
      <c r="DUR1" s="396"/>
      <c r="DUS1" s="396"/>
      <c r="DUT1" s="396"/>
      <c r="DUU1" s="396"/>
      <c r="DUV1" s="396"/>
      <c r="DUW1" s="396"/>
      <c r="DUX1" s="396"/>
      <c r="DUY1" s="396"/>
      <c r="DUZ1" s="396"/>
      <c r="DVA1" s="396"/>
      <c r="DVB1" s="396"/>
      <c r="DVC1" s="396"/>
      <c r="DVD1" s="396"/>
      <c r="DVE1" s="396"/>
      <c r="DVF1" s="396"/>
      <c r="DVG1" s="396"/>
      <c r="DVH1" s="396"/>
      <c r="DVI1" s="396"/>
      <c r="DVJ1" s="396"/>
      <c r="DVK1" s="396"/>
      <c r="DVL1" s="396"/>
      <c r="DVM1" s="396"/>
      <c r="DVN1" s="396"/>
      <c r="DVO1" s="396"/>
      <c r="DVP1" s="396"/>
      <c r="DVQ1" s="396"/>
      <c r="DVR1" s="396"/>
      <c r="DVS1" s="396"/>
      <c r="DVT1" s="396"/>
      <c r="DVU1" s="396"/>
      <c r="DVV1" s="396"/>
      <c r="DVW1" s="396"/>
      <c r="DVX1" s="396"/>
      <c r="DVY1" s="396"/>
      <c r="DVZ1" s="396"/>
      <c r="DWA1" s="396"/>
      <c r="DWB1" s="396"/>
      <c r="DWC1" s="396"/>
      <c r="DWD1" s="396"/>
      <c r="DWE1" s="396"/>
      <c r="DWF1" s="396"/>
      <c r="DWG1" s="396"/>
      <c r="DWH1" s="396"/>
      <c r="DWI1" s="396"/>
      <c r="DWJ1" s="396"/>
      <c r="DWK1" s="396"/>
      <c r="DWL1" s="396"/>
      <c r="DWM1" s="396"/>
      <c r="DWN1" s="396"/>
      <c r="DWO1" s="396"/>
      <c r="DWP1" s="396"/>
      <c r="DWQ1" s="396"/>
      <c r="DWR1" s="396"/>
      <c r="DWS1" s="396"/>
      <c r="DWT1" s="396"/>
      <c r="DWU1" s="396"/>
      <c r="DWV1" s="396"/>
      <c r="DWW1" s="396"/>
      <c r="DWX1" s="396"/>
      <c r="DWY1" s="396"/>
      <c r="DWZ1" s="396"/>
      <c r="DXA1" s="396"/>
      <c r="DXB1" s="396"/>
      <c r="DXC1" s="396"/>
      <c r="DXD1" s="396"/>
      <c r="DXE1" s="396"/>
      <c r="DXF1" s="396"/>
      <c r="DXG1" s="396"/>
      <c r="DXH1" s="396"/>
      <c r="DXI1" s="396"/>
      <c r="DXJ1" s="396"/>
      <c r="DXK1" s="396"/>
      <c r="DXL1" s="396"/>
      <c r="DXM1" s="396"/>
      <c r="DXN1" s="396"/>
      <c r="DXO1" s="396"/>
      <c r="DXP1" s="396"/>
      <c r="DXQ1" s="396"/>
      <c r="DXR1" s="396"/>
      <c r="DXS1" s="396"/>
      <c r="DXT1" s="396"/>
      <c r="DXU1" s="396"/>
      <c r="DXV1" s="396"/>
      <c r="DXW1" s="396"/>
      <c r="DXX1" s="396"/>
      <c r="DXY1" s="396"/>
      <c r="DXZ1" s="396"/>
      <c r="DYA1" s="396"/>
      <c r="DYB1" s="396"/>
      <c r="DYC1" s="396"/>
      <c r="DYD1" s="396"/>
      <c r="DYE1" s="396"/>
      <c r="DYF1" s="396"/>
      <c r="DYG1" s="396"/>
      <c r="DYH1" s="396"/>
      <c r="DYI1" s="396"/>
      <c r="DYJ1" s="396"/>
      <c r="DYK1" s="396"/>
      <c r="DYL1" s="396"/>
      <c r="DYM1" s="396"/>
      <c r="DYN1" s="396"/>
      <c r="DYO1" s="396"/>
      <c r="DYP1" s="396"/>
      <c r="DYQ1" s="396"/>
      <c r="DYR1" s="396"/>
      <c r="DYS1" s="396"/>
      <c r="DYT1" s="396"/>
      <c r="DYU1" s="396"/>
      <c r="DYV1" s="396"/>
      <c r="DYW1" s="396"/>
      <c r="DYX1" s="396"/>
      <c r="DYY1" s="396"/>
      <c r="DYZ1" s="396"/>
      <c r="DZA1" s="396"/>
      <c r="DZB1" s="396"/>
      <c r="DZC1" s="396"/>
      <c r="DZD1" s="396"/>
      <c r="DZE1" s="396"/>
      <c r="DZF1" s="396"/>
      <c r="DZG1" s="396"/>
      <c r="DZH1" s="396"/>
      <c r="DZI1" s="396"/>
      <c r="DZJ1" s="396"/>
      <c r="DZK1" s="396"/>
      <c r="DZL1" s="396"/>
      <c r="DZM1" s="396"/>
      <c r="DZN1" s="396"/>
      <c r="DZO1" s="396"/>
      <c r="DZP1" s="396"/>
      <c r="DZQ1" s="396"/>
      <c r="DZR1" s="396"/>
      <c r="DZS1" s="396"/>
      <c r="DZT1" s="396"/>
      <c r="DZU1" s="396"/>
      <c r="DZV1" s="396"/>
      <c r="DZW1" s="396"/>
      <c r="DZX1" s="396"/>
      <c r="DZY1" s="396"/>
      <c r="DZZ1" s="396"/>
      <c r="EAA1" s="396"/>
      <c r="EAB1" s="396"/>
      <c r="EAC1" s="396"/>
      <c r="EAD1" s="396"/>
      <c r="EAE1" s="396"/>
      <c r="EAF1" s="396"/>
      <c r="EAG1" s="396"/>
      <c r="EAH1" s="396"/>
      <c r="EAI1" s="396"/>
      <c r="EAJ1" s="396"/>
      <c r="EAK1" s="396"/>
      <c r="EAL1" s="396"/>
      <c r="EAM1" s="396"/>
      <c r="EAN1" s="396"/>
      <c r="EAO1" s="396"/>
      <c r="EAP1" s="396"/>
      <c r="EAQ1" s="396"/>
      <c r="EAR1" s="396"/>
      <c r="EAS1" s="396"/>
      <c r="EAT1" s="396"/>
      <c r="EAU1" s="396"/>
      <c r="EAV1" s="396"/>
      <c r="EAW1" s="396"/>
      <c r="EAX1" s="396"/>
      <c r="EAY1" s="396"/>
      <c r="EAZ1" s="396"/>
      <c r="EBA1" s="396"/>
      <c r="EBB1" s="396"/>
      <c r="EBC1" s="396"/>
      <c r="EBD1" s="396"/>
      <c r="EBE1" s="396"/>
      <c r="EBF1" s="396"/>
      <c r="EBG1" s="396"/>
      <c r="EBH1" s="396"/>
      <c r="EBI1" s="396"/>
      <c r="EBJ1" s="396"/>
      <c r="EBK1" s="396"/>
      <c r="EBL1" s="396"/>
      <c r="EBM1" s="396"/>
      <c r="EBN1" s="396"/>
      <c r="EBO1" s="396"/>
      <c r="EBP1" s="396"/>
      <c r="EBQ1" s="396"/>
      <c r="EBR1" s="396"/>
      <c r="EBS1" s="396"/>
      <c r="EBT1" s="396"/>
      <c r="EBU1" s="396"/>
      <c r="EBV1" s="396"/>
      <c r="EBW1" s="396"/>
      <c r="EBX1" s="396"/>
      <c r="EBY1" s="396"/>
      <c r="EBZ1" s="396"/>
      <c r="ECA1" s="396"/>
      <c r="ECB1" s="396"/>
      <c r="ECC1" s="396"/>
      <c r="ECD1" s="396"/>
      <c r="ECE1" s="396"/>
      <c r="ECF1" s="396"/>
      <c r="ECG1" s="396"/>
      <c r="ECH1" s="396"/>
      <c r="ECI1" s="396"/>
      <c r="ECJ1" s="396"/>
      <c r="ECK1" s="396"/>
      <c r="ECL1" s="396"/>
      <c r="ECM1" s="396"/>
      <c r="ECN1" s="396"/>
      <c r="ECO1" s="396"/>
      <c r="ECP1" s="396"/>
      <c r="ECQ1" s="396"/>
      <c r="ECR1" s="396"/>
      <c r="ECS1" s="396"/>
      <c r="ECT1" s="396"/>
      <c r="ECU1" s="396"/>
      <c r="ECV1" s="396"/>
      <c r="ECW1" s="396"/>
      <c r="ECX1" s="396"/>
      <c r="ECY1" s="396"/>
      <c r="ECZ1" s="396"/>
      <c r="EDA1" s="396"/>
      <c r="EDB1" s="396"/>
      <c r="EDC1" s="396"/>
      <c r="EDD1" s="396"/>
      <c r="EDE1" s="396"/>
      <c r="EDF1" s="396"/>
      <c r="EDG1" s="396"/>
      <c r="EDH1" s="396"/>
      <c r="EDI1" s="396"/>
      <c r="EDJ1" s="396"/>
      <c r="EDK1" s="396"/>
      <c r="EDL1" s="396"/>
      <c r="EDM1" s="396"/>
      <c r="EDN1" s="396"/>
      <c r="EDO1" s="396"/>
      <c r="EDP1" s="396"/>
      <c r="EDQ1" s="396"/>
      <c r="EDR1" s="396"/>
      <c r="EDS1" s="396"/>
      <c r="EDT1" s="396"/>
      <c r="EDU1" s="396"/>
      <c r="EDV1" s="396"/>
      <c r="EDW1" s="396"/>
      <c r="EDX1" s="396"/>
      <c r="EDY1" s="396"/>
      <c r="EDZ1" s="396"/>
      <c r="EEA1" s="396"/>
      <c r="EEB1" s="396"/>
      <c r="EEC1" s="396"/>
      <c r="EED1" s="396"/>
      <c r="EEE1" s="396"/>
      <c r="EEF1" s="396"/>
      <c r="EEG1" s="396"/>
      <c r="EEH1" s="396"/>
      <c r="EEI1" s="396"/>
      <c r="EEJ1" s="396"/>
      <c r="EEK1" s="396"/>
      <c r="EEL1" s="396"/>
      <c r="EEM1" s="396"/>
      <c r="EEN1" s="396"/>
      <c r="EEO1" s="396"/>
      <c r="EEP1" s="396"/>
      <c r="EEQ1" s="396"/>
      <c r="EER1" s="396"/>
      <c r="EES1" s="396"/>
      <c r="EET1" s="396"/>
      <c r="EEU1" s="396"/>
      <c r="EEV1" s="396"/>
      <c r="EEW1" s="396"/>
      <c r="EEX1" s="396"/>
      <c r="EEY1" s="396"/>
      <c r="EEZ1" s="396"/>
      <c r="EFA1" s="396"/>
      <c r="EFB1" s="396"/>
      <c r="EFC1" s="396"/>
      <c r="EFD1" s="396"/>
      <c r="EFE1" s="396"/>
      <c r="EFF1" s="396"/>
      <c r="EFG1" s="396"/>
      <c r="EFH1" s="396"/>
      <c r="EFI1" s="396"/>
      <c r="EFJ1" s="396"/>
      <c r="EFK1" s="396"/>
      <c r="EFL1" s="396"/>
      <c r="EFM1" s="396"/>
      <c r="EFN1" s="396"/>
      <c r="EFO1" s="396"/>
      <c r="EFP1" s="396"/>
      <c r="EFQ1" s="396"/>
      <c r="EFR1" s="396"/>
      <c r="EFS1" s="396"/>
      <c r="EFT1" s="396"/>
      <c r="EFU1" s="396"/>
      <c r="EFV1" s="396"/>
      <c r="EFW1" s="396"/>
      <c r="EFX1" s="396"/>
      <c r="EFY1" s="396"/>
      <c r="EFZ1" s="396"/>
      <c r="EGA1" s="396"/>
      <c r="EGB1" s="396"/>
      <c r="EGC1" s="396"/>
      <c r="EGD1" s="396"/>
      <c r="EGE1" s="396"/>
      <c r="EGF1" s="396"/>
      <c r="EGG1" s="396"/>
      <c r="EGH1" s="396"/>
      <c r="EGI1" s="396"/>
      <c r="EGJ1" s="396"/>
      <c r="EGK1" s="396"/>
      <c r="EGL1" s="396"/>
      <c r="EGM1" s="396"/>
      <c r="EGN1" s="396"/>
      <c r="EGO1" s="396"/>
      <c r="EGP1" s="396"/>
      <c r="EGQ1" s="396"/>
      <c r="EGR1" s="396"/>
      <c r="EGS1" s="396"/>
      <c r="EGT1" s="396"/>
      <c r="EGU1" s="396"/>
      <c r="EGV1" s="396"/>
      <c r="EGW1" s="396"/>
      <c r="EGX1" s="396"/>
      <c r="EGY1" s="396"/>
      <c r="EGZ1" s="396"/>
      <c r="EHA1" s="396"/>
      <c r="EHB1" s="396"/>
      <c r="EHC1" s="396"/>
      <c r="EHD1" s="396"/>
      <c r="EHE1" s="396"/>
      <c r="EHF1" s="396"/>
      <c r="EHG1" s="396"/>
      <c r="EHH1" s="396"/>
      <c r="EHI1" s="396"/>
      <c r="EHJ1" s="396"/>
      <c r="EHK1" s="396"/>
      <c r="EHL1" s="396"/>
      <c r="EHM1" s="396"/>
      <c r="EHN1" s="396"/>
      <c r="EHO1" s="396"/>
      <c r="EHP1" s="396"/>
      <c r="EHQ1" s="396"/>
      <c r="EHR1" s="396"/>
      <c r="EHS1" s="396"/>
      <c r="EHT1" s="396"/>
      <c r="EHU1" s="396"/>
      <c r="EHV1" s="396"/>
      <c r="EHW1" s="396"/>
      <c r="EHX1" s="396"/>
      <c r="EHY1" s="396"/>
      <c r="EHZ1" s="396"/>
      <c r="EIA1" s="396"/>
      <c r="EIB1" s="396"/>
      <c r="EIC1" s="396"/>
      <c r="EID1" s="396"/>
      <c r="EIE1" s="396"/>
      <c r="EIF1" s="396"/>
      <c r="EIG1" s="396"/>
      <c r="EIH1" s="396"/>
      <c r="EII1" s="396"/>
      <c r="EIJ1" s="396"/>
      <c r="EIK1" s="396"/>
      <c r="EIL1" s="396"/>
      <c r="EIM1" s="396"/>
      <c r="EIN1" s="396"/>
      <c r="EIO1" s="396"/>
      <c r="EIP1" s="396"/>
      <c r="EIQ1" s="396"/>
      <c r="EIR1" s="396"/>
      <c r="EIS1" s="396"/>
      <c r="EIT1" s="396"/>
      <c r="EIU1" s="396"/>
      <c r="EIV1" s="396"/>
      <c r="EIW1" s="396"/>
      <c r="EIX1" s="396"/>
      <c r="EIY1" s="396"/>
      <c r="EIZ1" s="396"/>
      <c r="EJA1" s="396"/>
      <c r="EJB1" s="396"/>
      <c r="EJC1" s="396"/>
      <c r="EJD1" s="396"/>
      <c r="EJE1" s="396"/>
      <c r="EJF1" s="396"/>
      <c r="EJG1" s="396"/>
      <c r="EJH1" s="396"/>
      <c r="EJI1" s="396"/>
      <c r="EJJ1" s="396"/>
      <c r="EJK1" s="396"/>
      <c r="EJL1" s="396"/>
      <c r="EJM1" s="396"/>
      <c r="EJN1" s="396"/>
      <c r="EJO1" s="396"/>
      <c r="EJP1" s="396"/>
      <c r="EJQ1" s="396"/>
      <c r="EJR1" s="396"/>
      <c r="EJS1" s="396"/>
      <c r="EJT1" s="396"/>
      <c r="EJU1" s="396"/>
      <c r="EJV1" s="396"/>
      <c r="EJW1" s="396"/>
      <c r="EJX1" s="396"/>
      <c r="EJY1" s="396"/>
      <c r="EJZ1" s="396"/>
      <c r="EKA1" s="396"/>
      <c r="EKB1" s="396"/>
      <c r="EKC1" s="396"/>
      <c r="EKD1" s="396"/>
      <c r="EKE1" s="396"/>
      <c r="EKF1" s="396"/>
      <c r="EKG1" s="396"/>
      <c r="EKH1" s="396"/>
      <c r="EKI1" s="396"/>
      <c r="EKJ1" s="396"/>
      <c r="EKK1" s="396"/>
      <c r="EKL1" s="396"/>
      <c r="EKM1" s="396"/>
      <c r="EKN1" s="396"/>
      <c r="EKO1" s="396"/>
      <c r="EKP1" s="396"/>
      <c r="EKQ1" s="396"/>
      <c r="EKR1" s="396"/>
      <c r="EKS1" s="396"/>
      <c r="EKT1" s="396"/>
      <c r="EKU1" s="396"/>
      <c r="EKV1" s="396"/>
      <c r="EKW1" s="396"/>
      <c r="EKX1" s="396"/>
      <c r="EKY1" s="396"/>
      <c r="EKZ1" s="396"/>
      <c r="ELA1" s="396"/>
      <c r="ELB1" s="396"/>
      <c r="ELC1" s="396"/>
      <c r="ELD1" s="396"/>
      <c r="ELE1" s="396"/>
      <c r="ELF1" s="396"/>
      <c r="ELG1" s="396"/>
      <c r="ELH1" s="396"/>
      <c r="ELI1" s="396"/>
      <c r="ELJ1" s="396"/>
      <c r="ELK1" s="396"/>
      <c r="ELL1" s="396"/>
      <c r="ELM1" s="396"/>
      <c r="ELN1" s="396"/>
      <c r="ELO1" s="396"/>
      <c r="ELP1" s="396"/>
      <c r="ELQ1" s="396"/>
      <c r="ELR1" s="396"/>
      <c r="ELS1" s="396"/>
      <c r="ELT1" s="396"/>
      <c r="ELU1" s="396"/>
      <c r="ELV1" s="396"/>
      <c r="ELW1" s="396"/>
      <c r="ELX1" s="396"/>
      <c r="ELY1" s="396"/>
      <c r="ELZ1" s="396"/>
      <c r="EMA1" s="396"/>
      <c r="EMB1" s="396"/>
      <c r="EMC1" s="396"/>
      <c r="EMD1" s="396"/>
      <c r="EME1" s="396"/>
      <c r="EMF1" s="396"/>
      <c r="EMG1" s="396"/>
      <c r="EMH1" s="396"/>
      <c r="EMI1" s="396"/>
      <c r="EMJ1" s="396"/>
      <c r="EMK1" s="396"/>
      <c r="EML1" s="396"/>
      <c r="EMM1" s="396"/>
      <c r="EMN1" s="396"/>
      <c r="EMO1" s="396"/>
      <c r="EMP1" s="396"/>
      <c r="EMQ1" s="396"/>
      <c r="EMR1" s="396"/>
      <c r="EMS1" s="396"/>
      <c r="EMT1" s="396"/>
      <c r="EMU1" s="396"/>
      <c r="EMV1" s="396"/>
      <c r="EMW1" s="396"/>
      <c r="EMX1" s="396"/>
      <c r="EMY1" s="396"/>
      <c r="EMZ1" s="396"/>
      <c r="ENA1" s="396"/>
      <c r="ENB1" s="396"/>
      <c r="ENC1" s="396"/>
      <c r="END1" s="396"/>
      <c r="ENE1" s="396"/>
      <c r="ENF1" s="396"/>
      <c r="ENG1" s="396"/>
      <c r="ENH1" s="396"/>
      <c r="ENI1" s="396"/>
      <c r="ENJ1" s="396"/>
      <c r="ENK1" s="396"/>
      <c r="ENL1" s="396"/>
      <c r="ENM1" s="396"/>
      <c r="ENN1" s="396"/>
      <c r="ENO1" s="396"/>
      <c r="ENP1" s="396"/>
      <c r="ENQ1" s="396"/>
      <c r="ENR1" s="396"/>
      <c r="ENS1" s="396"/>
      <c r="ENT1" s="396"/>
      <c r="ENU1" s="396"/>
      <c r="ENV1" s="396"/>
      <c r="ENW1" s="396"/>
      <c r="ENX1" s="396"/>
      <c r="ENY1" s="396"/>
      <c r="ENZ1" s="396"/>
      <c r="EOA1" s="396"/>
      <c r="EOB1" s="396"/>
      <c r="EOC1" s="396"/>
      <c r="EOD1" s="396"/>
      <c r="EOE1" s="396"/>
      <c r="EOF1" s="396"/>
      <c r="EOG1" s="396"/>
      <c r="EOH1" s="396"/>
      <c r="EOI1" s="396"/>
      <c r="EOJ1" s="396"/>
      <c r="EOK1" s="396"/>
      <c r="EOL1" s="396"/>
      <c r="EOM1" s="396"/>
      <c r="EON1" s="396"/>
      <c r="EOO1" s="396"/>
      <c r="EOP1" s="396"/>
      <c r="EOQ1" s="396"/>
      <c r="EOR1" s="396"/>
      <c r="EOS1" s="396"/>
      <c r="EOT1" s="396"/>
      <c r="EOU1" s="396"/>
      <c r="EOV1" s="396"/>
      <c r="EOW1" s="396"/>
      <c r="EOX1" s="396"/>
      <c r="EOY1" s="396"/>
      <c r="EOZ1" s="396"/>
      <c r="EPA1" s="396"/>
      <c r="EPB1" s="396"/>
      <c r="EPC1" s="396"/>
      <c r="EPD1" s="396"/>
      <c r="EPE1" s="396"/>
      <c r="EPF1" s="396"/>
      <c r="EPG1" s="396"/>
      <c r="EPH1" s="396"/>
      <c r="EPI1" s="396"/>
      <c r="EPJ1" s="396"/>
      <c r="EPK1" s="396"/>
      <c r="EPL1" s="396"/>
      <c r="EPM1" s="396"/>
      <c r="EPN1" s="396"/>
      <c r="EPO1" s="396"/>
      <c r="EPP1" s="396"/>
      <c r="EPQ1" s="396"/>
      <c r="EPR1" s="396"/>
      <c r="EPS1" s="396"/>
      <c r="EPT1" s="396"/>
      <c r="EPU1" s="396"/>
      <c r="EPV1" s="396"/>
      <c r="EPW1" s="396"/>
      <c r="EPX1" s="396"/>
      <c r="EPY1" s="396"/>
      <c r="EPZ1" s="396"/>
      <c r="EQA1" s="396"/>
      <c r="EQB1" s="396"/>
      <c r="EQC1" s="396"/>
      <c r="EQD1" s="396"/>
      <c r="EQE1" s="396"/>
      <c r="EQF1" s="396"/>
      <c r="EQG1" s="396"/>
      <c r="EQH1" s="396"/>
      <c r="EQI1" s="396"/>
      <c r="EQJ1" s="396"/>
      <c r="EQK1" s="396"/>
      <c r="EQL1" s="396"/>
      <c r="EQM1" s="396"/>
      <c r="EQN1" s="396"/>
      <c r="EQO1" s="396"/>
      <c r="EQP1" s="396"/>
      <c r="EQQ1" s="396"/>
      <c r="EQR1" s="396"/>
      <c r="EQS1" s="396"/>
      <c r="EQT1" s="396"/>
      <c r="EQU1" s="396"/>
      <c r="EQV1" s="396"/>
      <c r="EQW1" s="396"/>
      <c r="EQX1" s="396"/>
      <c r="EQY1" s="396"/>
      <c r="EQZ1" s="396"/>
      <c r="ERA1" s="396"/>
      <c r="ERB1" s="396"/>
      <c r="ERC1" s="396"/>
      <c r="ERD1" s="396"/>
      <c r="ERE1" s="396"/>
      <c r="ERF1" s="396"/>
      <c r="ERG1" s="396"/>
      <c r="ERH1" s="396"/>
      <c r="ERI1" s="396"/>
      <c r="ERJ1" s="396"/>
      <c r="ERK1" s="396"/>
      <c r="ERL1" s="396"/>
      <c r="ERM1" s="396"/>
      <c r="ERN1" s="396"/>
      <c r="ERO1" s="396"/>
      <c r="ERP1" s="396"/>
      <c r="ERQ1" s="396"/>
      <c r="ERR1" s="396"/>
      <c r="ERS1" s="396"/>
      <c r="ERT1" s="396"/>
      <c r="ERU1" s="396"/>
      <c r="ERV1" s="396"/>
      <c r="ERW1" s="396"/>
      <c r="ERX1" s="396"/>
      <c r="ERY1" s="396"/>
      <c r="ERZ1" s="396"/>
      <c r="ESA1" s="396"/>
      <c r="ESB1" s="396"/>
      <c r="ESC1" s="396"/>
      <c r="ESD1" s="396"/>
      <c r="ESE1" s="396"/>
      <c r="ESF1" s="396"/>
      <c r="ESG1" s="396"/>
      <c r="ESH1" s="396"/>
      <c r="ESI1" s="396"/>
      <c r="ESJ1" s="396"/>
      <c r="ESK1" s="396"/>
      <c r="ESL1" s="396"/>
      <c r="ESM1" s="396"/>
      <c r="ESN1" s="396"/>
      <c r="ESO1" s="396"/>
      <c r="ESP1" s="396"/>
      <c r="ESQ1" s="396"/>
      <c r="ESR1" s="396"/>
      <c r="ESS1" s="396"/>
      <c r="EST1" s="396"/>
      <c r="ESU1" s="396"/>
      <c r="ESV1" s="396"/>
      <c r="ESW1" s="396"/>
      <c r="ESX1" s="396"/>
      <c r="ESY1" s="396"/>
      <c r="ESZ1" s="396"/>
      <c r="ETA1" s="396"/>
      <c r="ETB1" s="396"/>
      <c r="ETC1" s="396"/>
      <c r="ETD1" s="396"/>
      <c r="ETE1" s="396"/>
      <c r="ETF1" s="396"/>
      <c r="ETG1" s="396"/>
      <c r="ETH1" s="396"/>
      <c r="ETI1" s="396"/>
      <c r="ETJ1" s="396"/>
      <c r="ETK1" s="396"/>
      <c r="ETL1" s="396"/>
      <c r="ETM1" s="396"/>
      <c r="ETN1" s="396"/>
      <c r="ETO1" s="396"/>
      <c r="ETP1" s="396"/>
      <c r="ETQ1" s="396"/>
      <c r="ETR1" s="396"/>
      <c r="ETS1" s="396"/>
      <c r="ETT1" s="396"/>
      <c r="ETU1" s="396"/>
      <c r="ETV1" s="396"/>
      <c r="ETW1" s="396"/>
      <c r="ETX1" s="396"/>
      <c r="ETY1" s="396"/>
      <c r="ETZ1" s="396"/>
      <c r="EUA1" s="396"/>
      <c r="EUB1" s="396"/>
      <c r="EUC1" s="396"/>
      <c r="EUD1" s="396"/>
      <c r="EUE1" s="396"/>
      <c r="EUF1" s="396"/>
      <c r="EUG1" s="396"/>
      <c r="EUH1" s="396"/>
      <c r="EUI1" s="396"/>
      <c r="EUJ1" s="396"/>
      <c r="EUK1" s="396"/>
      <c r="EUL1" s="396"/>
      <c r="EUM1" s="396"/>
      <c r="EUN1" s="396"/>
      <c r="EUO1" s="396"/>
      <c r="EUP1" s="396"/>
      <c r="EUQ1" s="396"/>
      <c r="EUR1" s="396"/>
      <c r="EUS1" s="396"/>
      <c r="EUT1" s="396"/>
      <c r="EUU1" s="396"/>
      <c r="EUV1" s="396"/>
      <c r="EUW1" s="396"/>
      <c r="EUX1" s="396"/>
      <c r="EUY1" s="396"/>
      <c r="EUZ1" s="396"/>
      <c r="EVA1" s="396"/>
      <c r="EVB1" s="396"/>
      <c r="EVC1" s="396"/>
      <c r="EVD1" s="396"/>
      <c r="EVE1" s="396"/>
      <c r="EVF1" s="396"/>
      <c r="EVG1" s="396"/>
      <c r="EVH1" s="396"/>
      <c r="EVI1" s="396"/>
      <c r="EVJ1" s="396"/>
      <c r="EVK1" s="396"/>
      <c r="EVL1" s="396"/>
      <c r="EVM1" s="396"/>
      <c r="EVN1" s="396"/>
      <c r="EVO1" s="396"/>
      <c r="EVP1" s="396"/>
      <c r="EVQ1" s="396"/>
      <c r="EVR1" s="396"/>
      <c r="EVS1" s="396"/>
      <c r="EVT1" s="396"/>
      <c r="EVU1" s="396"/>
      <c r="EVV1" s="396"/>
      <c r="EVW1" s="396"/>
      <c r="EVX1" s="396"/>
      <c r="EVY1" s="396"/>
      <c r="EVZ1" s="396"/>
      <c r="EWA1" s="396"/>
      <c r="EWB1" s="396"/>
      <c r="EWC1" s="396"/>
      <c r="EWD1" s="396"/>
      <c r="EWE1" s="396"/>
      <c r="EWF1" s="396"/>
      <c r="EWG1" s="396"/>
      <c r="EWH1" s="396"/>
      <c r="EWI1" s="396"/>
      <c r="EWJ1" s="396"/>
      <c r="EWK1" s="396"/>
      <c r="EWL1" s="396"/>
      <c r="EWM1" s="396"/>
      <c r="EWN1" s="396"/>
      <c r="EWO1" s="396"/>
      <c r="EWP1" s="396"/>
      <c r="EWQ1" s="396"/>
      <c r="EWR1" s="396"/>
      <c r="EWS1" s="396"/>
      <c r="EWT1" s="396"/>
      <c r="EWU1" s="396"/>
      <c r="EWV1" s="396"/>
      <c r="EWW1" s="396"/>
      <c r="EWX1" s="396"/>
      <c r="EWY1" s="396"/>
      <c r="EWZ1" s="396"/>
      <c r="EXA1" s="396"/>
      <c r="EXB1" s="396"/>
      <c r="EXC1" s="396"/>
      <c r="EXD1" s="396"/>
      <c r="EXE1" s="396"/>
      <c r="EXF1" s="396"/>
      <c r="EXG1" s="396"/>
      <c r="EXH1" s="396"/>
      <c r="EXI1" s="396"/>
      <c r="EXJ1" s="396"/>
      <c r="EXK1" s="396"/>
      <c r="EXL1" s="396"/>
      <c r="EXM1" s="396"/>
      <c r="EXN1" s="396"/>
      <c r="EXO1" s="396"/>
      <c r="EXP1" s="396"/>
      <c r="EXQ1" s="396"/>
      <c r="EXR1" s="396"/>
      <c r="EXS1" s="396"/>
      <c r="EXT1" s="396"/>
      <c r="EXU1" s="396"/>
      <c r="EXV1" s="396"/>
      <c r="EXW1" s="396"/>
      <c r="EXX1" s="396"/>
      <c r="EXY1" s="396"/>
      <c r="EXZ1" s="396"/>
      <c r="EYA1" s="396"/>
      <c r="EYB1" s="396"/>
      <c r="EYC1" s="396"/>
      <c r="EYD1" s="396"/>
      <c r="EYE1" s="396"/>
      <c r="EYF1" s="396"/>
      <c r="EYG1" s="396"/>
      <c r="EYH1" s="396"/>
      <c r="EYI1" s="396"/>
      <c r="EYJ1" s="396"/>
      <c r="EYK1" s="396"/>
      <c r="EYL1" s="396"/>
      <c r="EYM1" s="396"/>
      <c r="EYN1" s="396"/>
      <c r="EYO1" s="396"/>
      <c r="EYP1" s="396"/>
      <c r="EYQ1" s="396"/>
      <c r="EYR1" s="396"/>
      <c r="EYS1" s="396"/>
      <c r="EYT1" s="396"/>
      <c r="EYU1" s="396"/>
      <c r="EYV1" s="396"/>
      <c r="EYW1" s="396"/>
      <c r="EYX1" s="396"/>
      <c r="EYY1" s="396"/>
      <c r="EYZ1" s="396"/>
      <c r="EZA1" s="396"/>
      <c r="EZB1" s="396"/>
      <c r="EZC1" s="396"/>
      <c r="EZD1" s="396"/>
      <c r="EZE1" s="396"/>
      <c r="EZF1" s="396"/>
      <c r="EZG1" s="396"/>
      <c r="EZH1" s="396"/>
      <c r="EZI1" s="396"/>
      <c r="EZJ1" s="396"/>
      <c r="EZK1" s="396"/>
      <c r="EZL1" s="396"/>
      <c r="EZM1" s="396"/>
      <c r="EZN1" s="396"/>
      <c r="EZO1" s="396"/>
      <c r="EZP1" s="396"/>
      <c r="EZQ1" s="396"/>
      <c r="EZR1" s="396"/>
      <c r="EZS1" s="396"/>
      <c r="EZT1" s="396"/>
      <c r="EZU1" s="396"/>
      <c r="EZV1" s="396"/>
      <c r="EZW1" s="396"/>
      <c r="EZX1" s="396"/>
      <c r="EZY1" s="396"/>
      <c r="EZZ1" s="396"/>
      <c r="FAA1" s="396"/>
      <c r="FAB1" s="396"/>
      <c r="FAC1" s="396"/>
      <c r="FAD1" s="396"/>
      <c r="FAE1" s="396"/>
      <c r="FAF1" s="396"/>
      <c r="FAG1" s="396"/>
      <c r="FAH1" s="396"/>
      <c r="FAI1" s="396"/>
      <c r="FAJ1" s="396"/>
      <c r="FAK1" s="396"/>
      <c r="FAL1" s="396"/>
      <c r="FAM1" s="396"/>
      <c r="FAN1" s="396"/>
      <c r="FAO1" s="396"/>
      <c r="FAP1" s="396"/>
      <c r="FAQ1" s="396"/>
      <c r="FAR1" s="396"/>
      <c r="FAS1" s="396"/>
      <c r="FAT1" s="396"/>
      <c r="FAU1" s="396"/>
      <c r="FAV1" s="396"/>
      <c r="FAW1" s="396"/>
      <c r="FAX1" s="396"/>
      <c r="FAY1" s="396"/>
      <c r="FAZ1" s="396"/>
      <c r="FBA1" s="396"/>
      <c r="FBB1" s="396"/>
      <c r="FBC1" s="396"/>
      <c r="FBD1" s="396"/>
      <c r="FBE1" s="396"/>
      <c r="FBF1" s="396"/>
      <c r="FBG1" s="396"/>
      <c r="FBH1" s="396"/>
      <c r="FBI1" s="396"/>
      <c r="FBJ1" s="396"/>
      <c r="FBK1" s="396"/>
      <c r="FBL1" s="396"/>
      <c r="FBM1" s="396"/>
      <c r="FBN1" s="396"/>
      <c r="FBO1" s="396"/>
      <c r="FBP1" s="396"/>
      <c r="FBQ1" s="396"/>
      <c r="FBR1" s="396"/>
      <c r="FBS1" s="396"/>
      <c r="FBT1" s="396"/>
      <c r="FBU1" s="396"/>
      <c r="FBV1" s="396"/>
      <c r="FBW1" s="396"/>
      <c r="FBX1" s="396"/>
      <c r="FBY1" s="396"/>
      <c r="FBZ1" s="396"/>
      <c r="FCA1" s="396"/>
      <c r="FCB1" s="396"/>
      <c r="FCC1" s="396"/>
      <c r="FCD1" s="396"/>
      <c r="FCE1" s="396"/>
      <c r="FCF1" s="396"/>
      <c r="FCG1" s="396"/>
      <c r="FCH1" s="396"/>
      <c r="FCI1" s="396"/>
      <c r="FCJ1" s="396"/>
      <c r="FCK1" s="396"/>
      <c r="FCL1" s="396"/>
      <c r="FCM1" s="396"/>
      <c r="FCN1" s="396"/>
      <c r="FCO1" s="396"/>
      <c r="FCP1" s="396"/>
      <c r="FCQ1" s="396"/>
      <c r="FCR1" s="396"/>
      <c r="FCS1" s="396"/>
      <c r="FCT1" s="396"/>
      <c r="FCU1" s="396"/>
      <c r="FCV1" s="396"/>
      <c r="FCW1" s="396"/>
      <c r="FCX1" s="396"/>
      <c r="FCY1" s="396"/>
      <c r="FCZ1" s="396"/>
      <c r="FDA1" s="396"/>
      <c r="FDB1" s="396"/>
      <c r="FDC1" s="396"/>
      <c r="FDD1" s="396"/>
      <c r="FDE1" s="396"/>
      <c r="FDF1" s="396"/>
      <c r="FDG1" s="396"/>
      <c r="FDH1" s="396"/>
      <c r="FDI1" s="396"/>
      <c r="FDJ1" s="396"/>
      <c r="FDK1" s="396"/>
      <c r="FDL1" s="396"/>
      <c r="FDM1" s="396"/>
      <c r="FDN1" s="396"/>
      <c r="FDO1" s="396"/>
      <c r="FDP1" s="396"/>
      <c r="FDQ1" s="396"/>
      <c r="FDR1" s="396"/>
      <c r="FDS1" s="396"/>
      <c r="FDT1" s="396"/>
      <c r="FDU1" s="396"/>
      <c r="FDV1" s="396"/>
      <c r="FDW1" s="396"/>
      <c r="FDX1" s="396"/>
      <c r="FDY1" s="396"/>
      <c r="FDZ1" s="396"/>
      <c r="FEA1" s="396"/>
      <c r="FEB1" s="396"/>
      <c r="FEC1" s="396"/>
      <c r="FED1" s="396"/>
      <c r="FEE1" s="396"/>
      <c r="FEF1" s="396"/>
      <c r="FEG1" s="396"/>
      <c r="FEH1" s="396"/>
      <c r="FEI1" s="396"/>
      <c r="FEJ1" s="396"/>
      <c r="FEK1" s="396"/>
      <c r="FEL1" s="396"/>
      <c r="FEM1" s="396"/>
      <c r="FEN1" s="396"/>
      <c r="FEO1" s="396"/>
      <c r="FEP1" s="396"/>
      <c r="FEQ1" s="396"/>
      <c r="FER1" s="396"/>
      <c r="FES1" s="396"/>
      <c r="FET1" s="396"/>
      <c r="FEU1" s="396"/>
      <c r="FEV1" s="396"/>
      <c r="FEW1" s="396"/>
      <c r="FEX1" s="396"/>
      <c r="FEY1" s="396"/>
      <c r="FEZ1" s="396"/>
      <c r="FFA1" s="396"/>
      <c r="FFB1" s="396"/>
      <c r="FFC1" s="396"/>
      <c r="FFD1" s="396"/>
      <c r="FFE1" s="396"/>
      <c r="FFF1" s="396"/>
      <c r="FFG1" s="396"/>
      <c r="FFH1" s="396"/>
      <c r="FFI1" s="396"/>
      <c r="FFJ1" s="396"/>
      <c r="FFK1" s="396"/>
      <c r="FFL1" s="396"/>
      <c r="FFM1" s="396"/>
      <c r="FFN1" s="396"/>
      <c r="FFO1" s="396"/>
      <c r="FFP1" s="396"/>
      <c r="FFQ1" s="396"/>
      <c r="FFR1" s="396"/>
      <c r="FFS1" s="396"/>
      <c r="FFT1" s="396"/>
      <c r="FFU1" s="396"/>
      <c r="FFV1" s="396"/>
      <c r="FFW1" s="396"/>
      <c r="FFX1" s="396"/>
      <c r="FFY1" s="396"/>
      <c r="FFZ1" s="396"/>
      <c r="FGA1" s="396"/>
      <c r="FGB1" s="396"/>
      <c r="FGC1" s="396"/>
      <c r="FGD1" s="396"/>
      <c r="FGE1" s="396"/>
      <c r="FGF1" s="396"/>
      <c r="FGG1" s="396"/>
      <c r="FGH1" s="396"/>
      <c r="FGI1" s="396"/>
      <c r="FGJ1" s="396"/>
      <c r="FGK1" s="396"/>
      <c r="FGL1" s="396"/>
      <c r="FGM1" s="396"/>
      <c r="FGN1" s="396"/>
      <c r="FGO1" s="396"/>
      <c r="FGP1" s="396"/>
      <c r="FGQ1" s="396"/>
      <c r="FGR1" s="396"/>
      <c r="FGS1" s="396"/>
      <c r="FGT1" s="396"/>
      <c r="FGU1" s="396"/>
      <c r="FGV1" s="396"/>
      <c r="FGW1" s="396"/>
      <c r="FGX1" s="396"/>
      <c r="FGY1" s="396"/>
      <c r="FGZ1" s="396"/>
      <c r="FHA1" s="396"/>
      <c r="FHB1" s="396"/>
      <c r="FHC1" s="396"/>
      <c r="FHD1" s="396"/>
      <c r="FHE1" s="396"/>
      <c r="FHF1" s="396"/>
      <c r="FHG1" s="396"/>
      <c r="FHH1" s="396"/>
      <c r="FHI1" s="396"/>
      <c r="FHJ1" s="396"/>
      <c r="FHK1" s="396"/>
      <c r="FHL1" s="396"/>
      <c r="FHM1" s="396"/>
      <c r="FHN1" s="396"/>
      <c r="FHO1" s="396"/>
      <c r="FHP1" s="396"/>
      <c r="FHQ1" s="396"/>
      <c r="FHR1" s="396"/>
      <c r="FHS1" s="396"/>
      <c r="FHT1" s="396"/>
      <c r="FHU1" s="396"/>
      <c r="FHV1" s="396"/>
      <c r="FHW1" s="396"/>
      <c r="FHX1" s="396"/>
      <c r="FHY1" s="396"/>
      <c r="FHZ1" s="396"/>
      <c r="FIA1" s="396"/>
      <c r="FIB1" s="396"/>
      <c r="FIC1" s="396"/>
      <c r="FID1" s="396"/>
      <c r="FIE1" s="396"/>
      <c r="FIF1" s="396"/>
      <c r="FIG1" s="396"/>
      <c r="FIH1" s="396"/>
      <c r="FII1" s="396"/>
      <c r="FIJ1" s="396"/>
      <c r="FIK1" s="396"/>
      <c r="FIL1" s="396"/>
      <c r="FIM1" s="396"/>
      <c r="FIN1" s="396"/>
      <c r="FIO1" s="396"/>
      <c r="FIP1" s="396"/>
      <c r="FIQ1" s="396"/>
      <c r="FIR1" s="396"/>
      <c r="FIS1" s="396"/>
      <c r="FIT1" s="396"/>
      <c r="FIU1" s="396"/>
      <c r="FIV1" s="396"/>
      <c r="FIW1" s="396"/>
      <c r="FIX1" s="396"/>
      <c r="FIY1" s="396"/>
      <c r="FIZ1" s="396"/>
      <c r="FJA1" s="396"/>
      <c r="FJB1" s="396"/>
      <c r="FJC1" s="396"/>
      <c r="FJD1" s="396"/>
      <c r="FJE1" s="396"/>
      <c r="FJF1" s="396"/>
      <c r="FJG1" s="396"/>
      <c r="FJH1" s="396"/>
      <c r="FJI1" s="396"/>
      <c r="FJJ1" s="396"/>
      <c r="FJK1" s="396"/>
      <c r="FJL1" s="396"/>
      <c r="FJM1" s="396"/>
      <c r="FJN1" s="396"/>
      <c r="FJO1" s="396"/>
      <c r="FJP1" s="396"/>
      <c r="FJQ1" s="396"/>
      <c r="FJR1" s="396"/>
      <c r="FJS1" s="396"/>
      <c r="FJT1" s="396"/>
      <c r="FJU1" s="396"/>
      <c r="FJV1" s="396"/>
      <c r="FJW1" s="396"/>
      <c r="FJX1" s="396"/>
      <c r="FJY1" s="396"/>
      <c r="FJZ1" s="396"/>
      <c r="FKA1" s="396"/>
      <c r="FKB1" s="396"/>
      <c r="FKC1" s="396"/>
      <c r="FKD1" s="396"/>
      <c r="FKE1" s="396"/>
      <c r="FKF1" s="396"/>
      <c r="FKG1" s="396"/>
      <c r="FKH1" s="396"/>
      <c r="FKI1" s="396"/>
      <c r="FKJ1" s="396"/>
      <c r="FKK1" s="396"/>
      <c r="FKL1" s="396"/>
      <c r="FKM1" s="396"/>
      <c r="FKN1" s="396"/>
      <c r="FKO1" s="396"/>
      <c r="FKP1" s="396"/>
      <c r="FKQ1" s="396"/>
      <c r="FKR1" s="396"/>
      <c r="FKS1" s="396"/>
      <c r="FKT1" s="396"/>
      <c r="FKU1" s="396"/>
      <c r="FKV1" s="396"/>
      <c r="FKW1" s="396"/>
      <c r="FKX1" s="396"/>
      <c r="FKY1" s="396"/>
      <c r="FKZ1" s="396"/>
      <c r="FLA1" s="396"/>
      <c r="FLB1" s="396"/>
      <c r="FLC1" s="396"/>
      <c r="FLD1" s="396"/>
      <c r="FLE1" s="396"/>
      <c r="FLF1" s="396"/>
      <c r="FLG1" s="396"/>
      <c r="FLH1" s="396"/>
      <c r="FLI1" s="396"/>
      <c r="FLJ1" s="396"/>
      <c r="FLK1" s="396"/>
      <c r="FLL1" s="396"/>
      <c r="FLM1" s="396"/>
      <c r="FLN1" s="396"/>
      <c r="FLO1" s="396"/>
      <c r="FLP1" s="396"/>
      <c r="FLQ1" s="396"/>
      <c r="FLR1" s="396"/>
      <c r="FLS1" s="396"/>
      <c r="FLT1" s="396"/>
      <c r="FLU1" s="396"/>
      <c r="FLV1" s="396"/>
      <c r="FLW1" s="396"/>
      <c r="FLX1" s="396"/>
      <c r="FLY1" s="396"/>
      <c r="FLZ1" s="396"/>
      <c r="FMA1" s="396"/>
      <c r="FMB1" s="396"/>
      <c r="FMC1" s="396"/>
      <c r="FMD1" s="396"/>
      <c r="FME1" s="396"/>
      <c r="FMF1" s="396"/>
      <c r="FMG1" s="396"/>
      <c r="FMH1" s="396"/>
      <c r="FMI1" s="396"/>
      <c r="FMJ1" s="396"/>
      <c r="FMK1" s="396"/>
      <c r="FML1" s="396"/>
      <c r="FMM1" s="396"/>
      <c r="FMN1" s="396"/>
      <c r="FMO1" s="396"/>
      <c r="FMP1" s="396"/>
      <c r="FMQ1" s="396"/>
      <c r="FMR1" s="396"/>
      <c r="FMS1" s="396"/>
      <c r="FMT1" s="396"/>
      <c r="FMU1" s="396"/>
      <c r="FMV1" s="396"/>
      <c r="FMW1" s="396"/>
      <c r="FMX1" s="396"/>
      <c r="FMY1" s="396"/>
      <c r="FMZ1" s="396"/>
      <c r="FNA1" s="396"/>
      <c r="FNB1" s="396"/>
      <c r="FNC1" s="396"/>
      <c r="FND1" s="396"/>
      <c r="FNE1" s="396"/>
      <c r="FNF1" s="396"/>
      <c r="FNG1" s="396"/>
      <c r="FNH1" s="396"/>
      <c r="FNI1" s="396"/>
      <c r="FNJ1" s="396"/>
      <c r="FNK1" s="396"/>
      <c r="FNL1" s="396"/>
      <c r="FNM1" s="396"/>
      <c r="FNN1" s="396"/>
      <c r="FNO1" s="396"/>
      <c r="FNP1" s="396"/>
      <c r="FNQ1" s="396"/>
      <c r="FNR1" s="396"/>
      <c r="FNS1" s="396"/>
      <c r="FNT1" s="396"/>
      <c r="FNU1" s="396"/>
      <c r="FNV1" s="396"/>
      <c r="FNW1" s="396"/>
      <c r="FNX1" s="396"/>
      <c r="FNY1" s="396"/>
      <c r="FNZ1" s="396"/>
      <c r="FOA1" s="396"/>
      <c r="FOB1" s="396"/>
      <c r="FOC1" s="396"/>
      <c r="FOD1" s="396"/>
      <c r="FOE1" s="396"/>
      <c r="FOF1" s="396"/>
      <c r="FOG1" s="396"/>
      <c r="FOH1" s="396"/>
      <c r="FOI1" s="396"/>
      <c r="FOJ1" s="396"/>
      <c r="FOK1" s="396"/>
      <c r="FOL1" s="396"/>
      <c r="FOM1" s="396"/>
      <c r="FON1" s="396"/>
      <c r="FOO1" s="396"/>
      <c r="FOP1" s="396"/>
      <c r="FOQ1" s="396"/>
      <c r="FOR1" s="396"/>
      <c r="FOS1" s="396"/>
      <c r="FOT1" s="396"/>
      <c r="FOU1" s="396"/>
      <c r="FOV1" s="396"/>
      <c r="FOW1" s="396"/>
      <c r="FOX1" s="396"/>
      <c r="FOY1" s="396"/>
      <c r="FOZ1" s="396"/>
      <c r="FPA1" s="396"/>
      <c r="FPB1" s="396"/>
      <c r="FPC1" s="396"/>
      <c r="FPD1" s="396"/>
      <c r="FPE1" s="396"/>
      <c r="FPF1" s="396"/>
      <c r="FPG1" s="396"/>
      <c r="FPH1" s="396"/>
      <c r="FPI1" s="396"/>
      <c r="FPJ1" s="396"/>
      <c r="FPK1" s="396"/>
      <c r="FPL1" s="396"/>
      <c r="FPM1" s="396"/>
      <c r="FPN1" s="396"/>
      <c r="FPO1" s="396"/>
      <c r="FPP1" s="396"/>
      <c r="FPQ1" s="396"/>
      <c r="FPR1" s="396"/>
      <c r="FPS1" s="396"/>
      <c r="FPT1" s="396"/>
      <c r="FPU1" s="396"/>
      <c r="FPV1" s="396"/>
      <c r="FPW1" s="396"/>
      <c r="FPX1" s="396"/>
      <c r="FPY1" s="396"/>
      <c r="FPZ1" s="396"/>
      <c r="FQA1" s="396"/>
      <c r="FQB1" s="396"/>
      <c r="FQC1" s="396"/>
      <c r="FQD1" s="396"/>
      <c r="FQE1" s="396"/>
      <c r="FQF1" s="396"/>
      <c r="FQG1" s="396"/>
      <c r="FQH1" s="396"/>
      <c r="FQI1" s="396"/>
      <c r="FQJ1" s="396"/>
      <c r="FQK1" s="396"/>
      <c r="FQL1" s="396"/>
      <c r="FQM1" s="396"/>
      <c r="FQN1" s="396"/>
      <c r="FQO1" s="396"/>
      <c r="FQP1" s="396"/>
      <c r="FQQ1" s="396"/>
      <c r="FQR1" s="396"/>
      <c r="FQS1" s="396"/>
      <c r="FQT1" s="396"/>
      <c r="FQU1" s="396"/>
      <c r="FQV1" s="396"/>
      <c r="FQW1" s="396"/>
      <c r="FQX1" s="396"/>
      <c r="FQY1" s="396"/>
      <c r="FQZ1" s="396"/>
      <c r="FRA1" s="396"/>
      <c r="FRB1" s="396"/>
      <c r="FRC1" s="396"/>
      <c r="FRD1" s="396"/>
      <c r="FRE1" s="396"/>
      <c r="FRF1" s="396"/>
      <c r="FRG1" s="396"/>
      <c r="FRH1" s="396"/>
      <c r="FRI1" s="396"/>
      <c r="FRJ1" s="396"/>
      <c r="FRK1" s="396"/>
      <c r="FRL1" s="396"/>
      <c r="FRM1" s="396"/>
      <c r="FRN1" s="396"/>
      <c r="FRO1" s="396"/>
      <c r="FRP1" s="396"/>
      <c r="FRQ1" s="396"/>
      <c r="FRR1" s="396"/>
      <c r="FRS1" s="396"/>
      <c r="FRT1" s="396"/>
      <c r="FRU1" s="396"/>
      <c r="FRV1" s="396"/>
      <c r="FRW1" s="396"/>
      <c r="FRX1" s="396"/>
      <c r="FRY1" s="396"/>
      <c r="FRZ1" s="396"/>
      <c r="FSA1" s="396"/>
      <c r="FSB1" s="396"/>
      <c r="FSC1" s="396"/>
      <c r="FSD1" s="396"/>
      <c r="FSE1" s="396"/>
      <c r="FSF1" s="396"/>
      <c r="FSG1" s="396"/>
      <c r="FSH1" s="396"/>
      <c r="FSI1" s="396"/>
      <c r="FSJ1" s="396"/>
      <c r="FSK1" s="396"/>
      <c r="FSL1" s="396"/>
      <c r="FSM1" s="396"/>
      <c r="FSN1" s="396"/>
      <c r="FSO1" s="396"/>
      <c r="FSP1" s="396"/>
      <c r="FSQ1" s="396"/>
      <c r="FSR1" s="396"/>
      <c r="FSS1" s="396"/>
      <c r="FST1" s="396"/>
      <c r="FSU1" s="396"/>
      <c r="FSV1" s="396"/>
      <c r="FSW1" s="396"/>
      <c r="FSX1" s="396"/>
      <c r="FSY1" s="396"/>
      <c r="FSZ1" s="396"/>
      <c r="FTA1" s="396"/>
      <c r="FTB1" s="396"/>
      <c r="FTC1" s="396"/>
      <c r="FTD1" s="396"/>
      <c r="FTE1" s="396"/>
      <c r="FTF1" s="396"/>
      <c r="FTG1" s="396"/>
      <c r="FTH1" s="396"/>
      <c r="FTI1" s="396"/>
      <c r="FTJ1" s="396"/>
      <c r="FTK1" s="396"/>
      <c r="FTL1" s="396"/>
      <c r="FTM1" s="396"/>
      <c r="FTN1" s="396"/>
      <c r="FTO1" s="396"/>
      <c r="FTP1" s="396"/>
      <c r="FTQ1" s="396"/>
      <c r="FTR1" s="396"/>
      <c r="FTS1" s="396"/>
      <c r="FTT1" s="396"/>
      <c r="FTU1" s="396"/>
      <c r="FTV1" s="396"/>
      <c r="FTW1" s="396"/>
      <c r="FTX1" s="396"/>
      <c r="FTY1" s="396"/>
      <c r="FTZ1" s="396"/>
      <c r="FUA1" s="396"/>
      <c r="FUB1" s="396"/>
      <c r="FUC1" s="396"/>
      <c r="FUD1" s="396"/>
      <c r="FUE1" s="396"/>
      <c r="FUF1" s="396"/>
      <c r="FUG1" s="396"/>
      <c r="FUH1" s="396"/>
      <c r="FUI1" s="396"/>
      <c r="FUJ1" s="396"/>
      <c r="FUK1" s="396"/>
      <c r="FUL1" s="396"/>
      <c r="FUM1" s="396"/>
      <c r="FUN1" s="396"/>
      <c r="FUO1" s="396"/>
      <c r="FUP1" s="396"/>
      <c r="FUQ1" s="396"/>
      <c r="FUR1" s="396"/>
      <c r="FUS1" s="396"/>
      <c r="FUT1" s="396"/>
      <c r="FUU1" s="396"/>
      <c r="FUV1" s="396"/>
      <c r="FUW1" s="396"/>
      <c r="FUX1" s="396"/>
      <c r="FUY1" s="396"/>
      <c r="FUZ1" s="396"/>
      <c r="FVA1" s="396"/>
      <c r="FVB1" s="396"/>
      <c r="FVC1" s="396"/>
      <c r="FVD1" s="396"/>
      <c r="FVE1" s="396"/>
      <c r="FVF1" s="396"/>
      <c r="FVG1" s="396"/>
      <c r="FVH1" s="396"/>
      <c r="FVI1" s="396"/>
      <c r="FVJ1" s="396"/>
      <c r="FVK1" s="396"/>
      <c r="FVL1" s="396"/>
      <c r="FVM1" s="396"/>
      <c r="FVN1" s="396"/>
      <c r="FVO1" s="396"/>
      <c r="FVP1" s="396"/>
      <c r="FVQ1" s="396"/>
      <c r="FVR1" s="396"/>
      <c r="FVS1" s="396"/>
      <c r="FVT1" s="396"/>
      <c r="FVU1" s="396"/>
      <c r="FVV1" s="396"/>
      <c r="FVW1" s="396"/>
      <c r="FVX1" s="396"/>
      <c r="FVY1" s="396"/>
      <c r="FVZ1" s="396"/>
      <c r="FWA1" s="396"/>
      <c r="FWB1" s="396"/>
      <c r="FWC1" s="396"/>
      <c r="FWD1" s="396"/>
      <c r="FWE1" s="396"/>
      <c r="FWF1" s="396"/>
      <c r="FWG1" s="396"/>
      <c r="FWH1" s="396"/>
      <c r="FWI1" s="396"/>
      <c r="FWJ1" s="396"/>
      <c r="FWK1" s="396"/>
      <c r="FWL1" s="396"/>
      <c r="FWM1" s="396"/>
      <c r="FWN1" s="396"/>
      <c r="FWO1" s="396"/>
      <c r="FWP1" s="396"/>
      <c r="FWQ1" s="396"/>
      <c r="FWR1" s="396"/>
      <c r="FWS1" s="396"/>
      <c r="FWT1" s="396"/>
      <c r="FWU1" s="396"/>
      <c r="FWV1" s="396"/>
      <c r="FWW1" s="396"/>
      <c r="FWX1" s="396"/>
      <c r="FWY1" s="396"/>
      <c r="FWZ1" s="396"/>
      <c r="FXA1" s="396"/>
      <c r="FXB1" s="396"/>
      <c r="FXC1" s="396"/>
      <c r="FXD1" s="396"/>
      <c r="FXE1" s="396"/>
      <c r="FXF1" s="396"/>
      <c r="FXG1" s="396"/>
      <c r="FXH1" s="396"/>
      <c r="FXI1" s="396"/>
      <c r="FXJ1" s="396"/>
      <c r="FXK1" s="396"/>
      <c r="FXL1" s="396"/>
      <c r="FXM1" s="396"/>
      <c r="FXN1" s="396"/>
      <c r="FXO1" s="396"/>
      <c r="FXP1" s="396"/>
      <c r="FXQ1" s="396"/>
      <c r="FXR1" s="396"/>
      <c r="FXS1" s="396"/>
      <c r="FXT1" s="396"/>
      <c r="FXU1" s="396"/>
      <c r="FXV1" s="396"/>
      <c r="FXW1" s="396"/>
      <c r="FXX1" s="396"/>
      <c r="FXY1" s="396"/>
      <c r="FXZ1" s="396"/>
      <c r="FYA1" s="396"/>
      <c r="FYB1" s="396"/>
      <c r="FYC1" s="396"/>
      <c r="FYD1" s="396"/>
      <c r="FYE1" s="396"/>
      <c r="FYF1" s="396"/>
      <c r="FYG1" s="396"/>
      <c r="FYH1" s="396"/>
      <c r="FYI1" s="396"/>
      <c r="FYJ1" s="396"/>
      <c r="FYK1" s="396"/>
      <c r="FYL1" s="396"/>
      <c r="FYM1" s="396"/>
      <c r="FYN1" s="396"/>
      <c r="FYO1" s="396"/>
      <c r="FYP1" s="396"/>
      <c r="FYQ1" s="396"/>
      <c r="FYR1" s="396"/>
      <c r="FYS1" s="396"/>
      <c r="FYT1" s="396"/>
      <c r="FYU1" s="396"/>
      <c r="FYV1" s="396"/>
      <c r="FYW1" s="396"/>
      <c r="FYX1" s="396"/>
      <c r="FYY1" s="396"/>
      <c r="FYZ1" s="396"/>
      <c r="FZA1" s="396"/>
      <c r="FZB1" s="396"/>
      <c r="FZC1" s="396"/>
      <c r="FZD1" s="396"/>
      <c r="FZE1" s="396"/>
      <c r="FZF1" s="396"/>
      <c r="FZG1" s="396"/>
      <c r="FZH1" s="396"/>
      <c r="FZI1" s="396"/>
      <c r="FZJ1" s="396"/>
      <c r="FZK1" s="396"/>
      <c r="FZL1" s="396"/>
      <c r="FZM1" s="396"/>
      <c r="FZN1" s="396"/>
      <c r="FZO1" s="396"/>
      <c r="FZP1" s="396"/>
      <c r="FZQ1" s="396"/>
      <c r="FZR1" s="396"/>
      <c r="FZS1" s="396"/>
      <c r="FZT1" s="396"/>
      <c r="FZU1" s="396"/>
      <c r="FZV1" s="396"/>
      <c r="FZW1" s="396"/>
      <c r="FZX1" s="396"/>
      <c r="FZY1" s="396"/>
      <c r="FZZ1" s="396"/>
      <c r="GAA1" s="396"/>
      <c r="GAB1" s="396"/>
      <c r="GAC1" s="396"/>
      <c r="GAD1" s="396"/>
      <c r="GAE1" s="396"/>
      <c r="GAF1" s="396"/>
      <c r="GAG1" s="396"/>
      <c r="GAH1" s="396"/>
      <c r="GAI1" s="396"/>
      <c r="GAJ1" s="396"/>
      <c r="GAK1" s="396"/>
      <c r="GAL1" s="396"/>
      <c r="GAM1" s="396"/>
      <c r="GAN1" s="396"/>
      <c r="GAO1" s="396"/>
      <c r="GAP1" s="396"/>
      <c r="GAQ1" s="396"/>
      <c r="GAR1" s="396"/>
      <c r="GAS1" s="396"/>
      <c r="GAT1" s="396"/>
      <c r="GAU1" s="396"/>
      <c r="GAV1" s="396"/>
      <c r="GAW1" s="396"/>
      <c r="GAX1" s="396"/>
      <c r="GAY1" s="396"/>
      <c r="GAZ1" s="396"/>
      <c r="GBA1" s="396"/>
      <c r="GBB1" s="396"/>
      <c r="GBC1" s="396"/>
      <c r="GBD1" s="396"/>
      <c r="GBE1" s="396"/>
      <c r="GBF1" s="396"/>
      <c r="GBG1" s="396"/>
      <c r="GBH1" s="396"/>
      <c r="GBI1" s="396"/>
      <c r="GBJ1" s="396"/>
      <c r="GBK1" s="396"/>
      <c r="GBL1" s="396"/>
      <c r="GBM1" s="396"/>
      <c r="GBN1" s="396"/>
      <c r="GBO1" s="396"/>
      <c r="GBP1" s="396"/>
      <c r="GBQ1" s="396"/>
      <c r="GBR1" s="396"/>
      <c r="GBS1" s="396"/>
      <c r="GBT1" s="396"/>
      <c r="GBU1" s="396"/>
      <c r="GBV1" s="396"/>
      <c r="GBW1" s="396"/>
      <c r="GBX1" s="396"/>
      <c r="GBY1" s="396"/>
      <c r="GBZ1" s="396"/>
      <c r="GCA1" s="396"/>
      <c r="GCB1" s="396"/>
      <c r="GCC1" s="396"/>
      <c r="GCD1" s="396"/>
      <c r="GCE1" s="396"/>
      <c r="GCF1" s="396"/>
      <c r="GCG1" s="396"/>
      <c r="GCH1" s="396"/>
      <c r="GCI1" s="396"/>
      <c r="GCJ1" s="396"/>
      <c r="GCK1" s="396"/>
      <c r="GCL1" s="396"/>
      <c r="GCM1" s="396"/>
      <c r="GCN1" s="396"/>
      <c r="GCO1" s="396"/>
      <c r="GCP1" s="396"/>
      <c r="GCQ1" s="396"/>
      <c r="GCR1" s="396"/>
      <c r="GCS1" s="396"/>
      <c r="GCT1" s="396"/>
      <c r="GCU1" s="396"/>
      <c r="GCV1" s="396"/>
      <c r="GCW1" s="396"/>
      <c r="GCX1" s="396"/>
      <c r="GCY1" s="396"/>
      <c r="GCZ1" s="396"/>
      <c r="GDA1" s="396"/>
      <c r="GDB1" s="396"/>
      <c r="GDC1" s="396"/>
      <c r="GDD1" s="396"/>
      <c r="GDE1" s="396"/>
      <c r="GDF1" s="396"/>
      <c r="GDG1" s="396"/>
      <c r="GDH1" s="396"/>
      <c r="GDI1" s="396"/>
      <c r="GDJ1" s="396"/>
      <c r="GDK1" s="396"/>
      <c r="GDL1" s="396"/>
      <c r="GDM1" s="396"/>
      <c r="GDN1" s="396"/>
      <c r="GDO1" s="396"/>
      <c r="GDP1" s="396"/>
      <c r="GDQ1" s="396"/>
      <c r="GDR1" s="396"/>
      <c r="GDS1" s="396"/>
      <c r="GDT1" s="396"/>
      <c r="GDU1" s="396"/>
      <c r="GDV1" s="396"/>
      <c r="GDW1" s="396"/>
      <c r="GDX1" s="396"/>
      <c r="GDY1" s="396"/>
      <c r="GDZ1" s="396"/>
      <c r="GEA1" s="396"/>
      <c r="GEB1" s="396"/>
      <c r="GEC1" s="396"/>
      <c r="GED1" s="396"/>
      <c r="GEE1" s="396"/>
      <c r="GEF1" s="396"/>
      <c r="GEG1" s="396"/>
      <c r="GEH1" s="396"/>
      <c r="GEI1" s="396"/>
      <c r="GEJ1" s="396"/>
      <c r="GEK1" s="396"/>
      <c r="GEL1" s="396"/>
      <c r="GEM1" s="396"/>
      <c r="GEN1" s="396"/>
      <c r="GEO1" s="396"/>
      <c r="GEP1" s="396"/>
      <c r="GEQ1" s="396"/>
      <c r="GER1" s="396"/>
      <c r="GES1" s="396"/>
      <c r="GET1" s="396"/>
      <c r="GEU1" s="396"/>
      <c r="GEV1" s="396"/>
      <c r="GEW1" s="396"/>
      <c r="GEX1" s="396"/>
      <c r="GEY1" s="396"/>
      <c r="GEZ1" s="396"/>
      <c r="GFA1" s="396"/>
      <c r="GFB1" s="396"/>
      <c r="GFC1" s="396"/>
      <c r="GFD1" s="396"/>
      <c r="GFE1" s="396"/>
      <c r="GFF1" s="396"/>
      <c r="GFG1" s="396"/>
      <c r="GFH1" s="396"/>
      <c r="GFI1" s="396"/>
      <c r="GFJ1" s="396"/>
      <c r="GFK1" s="396"/>
      <c r="GFL1" s="396"/>
      <c r="GFM1" s="396"/>
      <c r="GFN1" s="396"/>
      <c r="GFO1" s="396"/>
      <c r="GFP1" s="396"/>
      <c r="GFQ1" s="396"/>
      <c r="GFR1" s="396"/>
      <c r="GFS1" s="396"/>
      <c r="GFT1" s="396"/>
      <c r="GFU1" s="396"/>
      <c r="GFV1" s="396"/>
      <c r="GFW1" s="396"/>
      <c r="GFX1" s="396"/>
      <c r="GFY1" s="396"/>
      <c r="GFZ1" s="396"/>
      <c r="GGA1" s="396"/>
      <c r="GGB1" s="396"/>
      <c r="GGC1" s="396"/>
      <c r="GGD1" s="396"/>
      <c r="GGE1" s="396"/>
      <c r="GGF1" s="396"/>
      <c r="GGG1" s="396"/>
      <c r="GGH1" s="396"/>
      <c r="GGI1" s="396"/>
      <c r="GGJ1" s="396"/>
      <c r="GGK1" s="396"/>
      <c r="GGL1" s="396"/>
      <c r="GGM1" s="396"/>
      <c r="GGN1" s="396"/>
      <c r="GGO1" s="396"/>
      <c r="GGP1" s="396"/>
      <c r="GGQ1" s="396"/>
      <c r="GGR1" s="396"/>
      <c r="GGS1" s="396"/>
      <c r="GGT1" s="396"/>
      <c r="GGU1" s="396"/>
      <c r="GGV1" s="396"/>
      <c r="GGW1" s="396"/>
      <c r="GGX1" s="396"/>
      <c r="GGY1" s="396"/>
      <c r="GGZ1" s="396"/>
      <c r="GHA1" s="396"/>
      <c r="GHB1" s="396"/>
      <c r="GHC1" s="396"/>
      <c r="GHD1" s="396"/>
      <c r="GHE1" s="396"/>
      <c r="GHF1" s="396"/>
      <c r="GHG1" s="396"/>
      <c r="GHH1" s="396"/>
      <c r="GHI1" s="396"/>
      <c r="GHJ1" s="396"/>
      <c r="GHK1" s="396"/>
      <c r="GHL1" s="396"/>
      <c r="GHM1" s="396"/>
      <c r="GHN1" s="396"/>
      <c r="GHO1" s="396"/>
      <c r="GHP1" s="396"/>
      <c r="GHQ1" s="396"/>
      <c r="GHR1" s="396"/>
      <c r="GHS1" s="396"/>
      <c r="GHT1" s="396"/>
      <c r="GHU1" s="396"/>
      <c r="GHV1" s="396"/>
      <c r="GHW1" s="396"/>
      <c r="GHX1" s="396"/>
      <c r="GHY1" s="396"/>
      <c r="GHZ1" s="396"/>
      <c r="GIA1" s="396"/>
      <c r="GIB1" s="396"/>
      <c r="GIC1" s="396"/>
      <c r="GID1" s="396"/>
      <c r="GIE1" s="396"/>
      <c r="GIF1" s="396"/>
      <c r="GIG1" s="396"/>
      <c r="GIH1" s="396"/>
      <c r="GII1" s="396"/>
      <c r="GIJ1" s="396"/>
      <c r="GIK1" s="396"/>
      <c r="GIL1" s="396"/>
      <c r="GIM1" s="396"/>
      <c r="GIN1" s="396"/>
      <c r="GIO1" s="396"/>
      <c r="GIP1" s="396"/>
      <c r="GIQ1" s="396"/>
      <c r="GIR1" s="396"/>
      <c r="GIS1" s="396"/>
      <c r="GIT1" s="396"/>
      <c r="GIU1" s="396"/>
      <c r="GIV1" s="396"/>
      <c r="GIW1" s="396"/>
      <c r="GIX1" s="396"/>
      <c r="GIY1" s="396"/>
      <c r="GIZ1" s="396"/>
      <c r="GJA1" s="396"/>
      <c r="GJB1" s="396"/>
      <c r="GJC1" s="396"/>
      <c r="GJD1" s="396"/>
      <c r="GJE1" s="396"/>
      <c r="GJF1" s="396"/>
      <c r="GJG1" s="396"/>
      <c r="GJH1" s="396"/>
      <c r="GJI1" s="396"/>
      <c r="GJJ1" s="396"/>
      <c r="GJK1" s="396"/>
      <c r="GJL1" s="396"/>
      <c r="GJM1" s="396"/>
      <c r="GJN1" s="396"/>
      <c r="GJO1" s="396"/>
      <c r="GJP1" s="396"/>
      <c r="GJQ1" s="396"/>
      <c r="GJR1" s="396"/>
      <c r="GJS1" s="396"/>
      <c r="GJT1" s="396"/>
      <c r="GJU1" s="396"/>
      <c r="GJV1" s="396"/>
      <c r="GJW1" s="396"/>
      <c r="GJX1" s="396"/>
      <c r="GJY1" s="396"/>
      <c r="GJZ1" s="396"/>
      <c r="GKA1" s="396"/>
      <c r="GKB1" s="396"/>
      <c r="GKC1" s="396"/>
      <c r="GKD1" s="396"/>
      <c r="GKE1" s="396"/>
      <c r="GKF1" s="396"/>
      <c r="GKG1" s="396"/>
      <c r="GKH1" s="396"/>
      <c r="GKI1" s="396"/>
      <c r="GKJ1" s="396"/>
      <c r="GKK1" s="396"/>
      <c r="GKL1" s="396"/>
      <c r="GKM1" s="396"/>
      <c r="GKN1" s="396"/>
      <c r="GKO1" s="396"/>
      <c r="GKP1" s="396"/>
      <c r="GKQ1" s="396"/>
      <c r="GKR1" s="396"/>
      <c r="GKS1" s="396"/>
      <c r="GKT1" s="396"/>
      <c r="GKU1" s="396"/>
      <c r="GKV1" s="396"/>
      <c r="GKW1" s="396"/>
      <c r="GKX1" s="396"/>
      <c r="GKY1" s="396"/>
      <c r="GKZ1" s="396"/>
      <c r="GLA1" s="396"/>
      <c r="GLB1" s="396"/>
      <c r="GLC1" s="396"/>
      <c r="GLD1" s="396"/>
      <c r="GLE1" s="396"/>
      <c r="GLF1" s="396"/>
      <c r="GLG1" s="396"/>
      <c r="GLH1" s="396"/>
      <c r="GLI1" s="396"/>
      <c r="GLJ1" s="396"/>
      <c r="GLK1" s="396"/>
      <c r="GLL1" s="396"/>
      <c r="GLM1" s="396"/>
      <c r="GLN1" s="396"/>
      <c r="GLO1" s="396"/>
      <c r="GLP1" s="396"/>
      <c r="GLQ1" s="396"/>
      <c r="GLR1" s="396"/>
      <c r="GLS1" s="396"/>
      <c r="GLT1" s="396"/>
      <c r="GLU1" s="396"/>
      <c r="GLV1" s="396"/>
      <c r="GLW1" s="396"/>
      <c r="GLX1" s="396"/>
      <c r="GLY1" s="396"/>
      <c r="GLZ1" s="396"/>
      <c r="GMA1" s="396"/>
      <c r="GMB1" s="396"/>
      <c r="GMC1" s="396"/>
      <c r="GMD1" s="396"/>
      <c r="GME1" s="396"/>
      <c r="GMF1" s="396"/>
      <c r="GMG1" s="396"/>
      <c r="GMH1" s="396"/>
      <c r="GMI1" s="396"/>
      <c r="GMJ1" s="396"/>
      <c r="GMK1" s="396"/>
      <c r="GML1" s="396"/>
      <c r="GMM1" s="396"/>
      <c r="GMN1" s="396"/>
      <c r="GMO1" s="396"/>
      <c r="GMP1" s="396"/>
      <c r="GMQ1" s="396"/>
      <c r="GMR1" s="396"/>
      <c r="GMS1" s="396"/>
      <c r="GMT1" s="396"/>
      <c r="GMU1" s="396"/>
      <c r="GMV1" s="396"/>
      <c r="GMW1" s="396"/>
      <c r="GMX1" s="396"/>
      <c r="GMY1" s="396"/>
      <c r="GMZ1" s="396"/>
      <c r="GNA1" s="396"/>
      <c r="GNB1" s="396"/>
      <c r="GNC1" s="396"/>
      <c r="GND1" s="396"/>
      <c r="GNE1" s="396"/>
      <c r="GNF1" s="396"/>
      <c r="GNG1" s="396"/>
      <c r="GNH1" s="396"/>
      <c r="GNI1" s="396"/>
      <c r="GNJ1" s="396"/>
      <c r="GNK1" s="396"/>
      <c r="GNL1" s="396"/>
      <c r="GNM1" s="396"/>
      <c r="GNN1" s="396"/>
      <c r="GNO1" s="396"/>
      <c r="GNP1" s="396"/>
      <c r="GNQ1" s="396"/>
      <c r="GNR1" s="396"/>
      <c r="GNS1" s="396"/>
      <c r="GNT1" s="396"/>
      <c r="GNU1" s="396"/>
      <c r="GNV1" s="396"/>
      <c r="GNW1" s="396"/>
      <c r="GNX1" s="396"/>
      <c r="GNY1" s="396"/>
      <c r="GNZ1" s="396"/>
      <c r="GOA1" s="396"/>
      <c r="GOB1" s="396"/>
      <c r="GOC1" s="396"/>
      <c r="GOD1" s="396"/>
      <c r="GOE1" s="396"/>
      <c r="GOF1" s="396"/>
      <c r="GOG1" s="396"/>
      <c r="GOH1" s="396"/>
      <c r="GOI1" s="396"/>
      <c r="GOJ1" s="396"/>
      <c r="GOK1" s="396"/>
      <c r="GOL1" s="396"/>
      <c r="GOM1" s="396"/>
      <c r="GON1" s="396"/>
      <c r="GOO1" s="396"/>
      <c r="GOP1" s="396"/>
      <c r="GOQ1" s="396"/>
      <c r="GOR1" s="396"/>
      <c r="GOS1" s="396"/>
      <c r="GOT1" s="396"/>
      <c r="GOU1" s="396"/>
      <c r="GOV1" s="396"/>
      <c r="GOW1" s="396"/>
      <c r="GOX1" s="396"/>
      <c r="GOY1" s="396"/>
      <c r="GOZ1" s="396"/>
      <c r="GPA1" s="396"/>
      <c r="GPB1" s="396"/>
      <c r="GPC1" s="396"/>
      <c r="GPD1" s="396"/>
      <c r="GPE1" s="396"/>
      <c r="GPF1" s="396"/>
      <c r="GPG1" s="396"/>
      <c r="GPH1" s="396"/>
      <c r="GPI1" s="396"/>
      <c r="GPJ1" s="396"/>
      <c r="GPK1" s="396"/>
      <c r="GPL1" s="396"/>
      <c r="GPM1" s="396"/>
      <c r="GPN1" s="396"/>
      <c r="GPO1" s="396"/>
      <c r="GPP1" s="396"/>
      <c r="GPQ1" s="396"/>
      <c r="GPR1" s="396"/>
      <c r="GPS1" s="396"/>
      <c r="GPT1" s="396"/>
      <c r="GPU1" s="396"/>
      <c r="GPV1" s="396"/>
      <c r="GPW1" s="396"/>
      <c r="GPX1" s="396"/>
      <c r="GPY1" s="396"/>
      <c r="GPZ1" s="396"/>
      <c r="GQA1" s="396"/>
      <c r="GQB1" s="396"/>
      <c r="GQC1" s="396"/>
      <c r="GQD1" s="396"/>
      <c r="GQE1" s="396"/>
      <c r="GQF1" s="396"/>
      <c r="GQG1" s="396"/>
      <c r="GQH1" s="396"/>
      <c r="GQI1" s="396"/>
      <c r="GQJ1" s="396"/>
      <c r="GQK1" s="396"/>
      <c r="GQL1" s="396"/>
      <c r="GQM1" s="396"/>
      <c r="GQN1" s="396"/>
      <c r="GQO1" s="396"/>
      <c r="GQP1" s="396"/>
      <c r="GQQ1" s="396"/>
      <c r="GQR1" s="396"/>
      <c r="GQS1" s="396"/>
      <c r="GQT1" s="396"/>
      <c r="GQU1" s="396"/>
      <c r="GQV1" s="396"/>
      <c r="GQW1" s="396"/>
      <c r="GQX1" s="396"/>
      <c r="GQY1" s="396"/>
      <c r="GQZ1" s="396"/>
      <c r="GRA1" s="396"/>
      <c r="GRB1" s="396"/>
      <c r="GRC1" s="396"/>
      <c r="GRD1" s="396"/>
      <c r="GRE1" s="396"/>
      <c r="GRF1" s="396"/>
      <c r="GRG1" s="396"/>
      <c r="GRH1" s="396"/>
      <c r="GRI1" s="396"/>
      <c r="GRJ1" s="396"/>
      <c r="GRK1" s="396"/>
      <c r="GRL1" s="396"/>
      <c r="GRM1" s="396"/>
      <c r="GRN1" s="396"/>
      <c r="GRO1" s="396"/>
      <c r="GRP1" s="396"/>
      <c r="GRQ1" s="396"/>
      <c r="GRR1" s="396"/>
      <c r="GRS1" s="396"/>
      <c r="GRT1" s="396"/>
      <c r="GRU1" s="396"/>
      <c r="GRV1" s="396"/>
      <c r="GRW1" s="396"/>
      <c r="GRX1" s="396"/>
      <c r="GRY1" s="396"/>
      <c r="GRZ1" s="396"/>
      <c r="GSA1" s="396"/>
      <c r="GSB1" s="396"/>
      <c r="GSC1" s="396"/>
      <c r="GSD1" s="396"/>
      <c r="GSE1" s="396"/>
      <c r="GSF1" s="396"/>
      <c r="GSG1" s="396"/>
      <c r="GSH1" s="396"/>
      <c r="GSI1" s="396"/>
      <c r="GSJ1" s="396"/>
      <c r="GSK1" s="396"/>
      <c r="GSL1" s="396"/>
      <c r="GSM1" s="396"/>
      <c r="GSN1" s="396"/>
      <c r="GSO1" s="396"/>
      <c r="GSP1" s="396"/>
      <c r="GSQ1" s="396"/>
      <c r="GSR1" s="396"/>
      <c r="GSS1" s="396"/>
      <c r="GST1" s="396"/>
      <c r="GSU1" s="396"/>
      <c r="GSV1" s="396"/>
      <c r="GSW1" s="396"/>
      <c r="GSX1" s="396"/>
      <c r="GSY1" s="396"/>
      <c r="GSZ1" s="396"/>
      <c r="GTA1" s="396"/>
      <c r="GTB1" s="396"/>
      <c r="GTC1" s="396"/>
      <c r="GTD1" s="396"/>
      <c r="GTE1" s="396"/>
      <c r="GTF1" s="396"/>
      <c r="GTG1" s="396"/>
      <c r="GTH1" s="396"/>
      <c r="GTI1" s="396"/>
      <c r="GTJ1" s="396"/>
      <c r="GTK1" s="396"/>
      <c r="GTL1" s="396"/>
      <c r="GTM1" s="396"/>
      <c r="GTN1" s="396"/>
      <c r="GTO1" s="396"/>
      <c r="GTP1" s="396"/>
      <c r="GTQ1" s="396"/>
      <c r="GTR1" s="396"/>
      <c r="GTS1" s="396"/>
      <c r="GTT1" s="396"/>
      <c r="GTU1" s="396"/>
      <c r="GTV1" s="396"/>
      <c r="GTW1" s="396"/>
      <c r="GTX1" s="396"/>
      <c r="GTY1" s="396"/>
      <c r="GTZ1" s="396"/>
      <c r="GUA1" s="396"/>
      <c r="GUB1" s="396"/>
      <c r="GUC1" s="396"/>
      <c r="GUD1" s="396"/>
      <c r="GUE1" s="396"/>
      <c r="GUF1" s="396"/>
      <c r="GUG1" s="396"/>
      <c r="GUH1" s="396"/>
      <c r="GUI1" s="396"/>
      <c r="GUJ1" s="396"/>
      <c r="GUK1" s="396"/>
      <c r="GUL1" s="396"/>
      <c r="GUM1" s="396"/>
      <c r="GUN1" s="396"/>
      <c r="GUO1" s="396"/>
      <c r="GUP1" s="396"/>
      <c r="GUQ1" s="396"/>
      <c r="GUR1" s="396"/>
      <c r="GUS1" s="396"/>
      <c r="GUT1" s="396"/>
      <c r="GUU1" s="396"/>
      <c r="GUV1" s="396"/>
      <c r="GUW1" s="396"/>
      <c r="GUX1" s="396"/>
      <c r="GUY1" s="396"/>
      <c r="GUZ1" s="396"/>
      <c r="GVA1" s="396"/>
      <c r="GVB1" s="396"/>
      <c r="GVC1" s="396"/>
      <c r="GVD1" s="396"/>
      <c r="GVE1" s="396"/>
      <c r="GVF1" s="396"/>
      <c r="GVG1" s="396"/>
      <c r="GVH1" s="396"/>
      <c r="GVI1" s="396"/>
      <c r="GVJ1" s="396"/>
      <c r="GVK1" s="396"/>
      <c r="GVL1" s="396"/>
      <c r="GVM1" s="396"/>
      <c r="GVN1" s="396"/>
      <c r="GVO1" s="396"/>
      <c r="GVP1" s="396"/>
      <c r="GVQ1" s="396"/>
      <c r="GVR1" s="396"/>
      <c r="GVS1" s="396"/>
      <c r="GVT1" s="396"/>
      <c r="GVU1" s="396"/>
      <c r="GVV1" s="396"/>
      <c r="GVW1" s="396"/>
      <c r="GVX1" s="396"/>
      <c r="GVY1" s="396"/>
      <c r="GVZ1" s="396"/>
      <c r="GWA1" s="396"/>
      <c r="GWB1" s="396"/>
      <c r="GWC1" s="396"/>
      <c r="GWD1" s="396"/>
      <c r="GWE1" s="396"/>
      <c r="GWF1" s="396"/>
      <c r="GWG1" s="396"/>
      <c r="GWH1" s="396"/>
      <c r="GWI1" s="396"/>
      <c r="GWJ1" s="396"/>
      <c r="GWK1" s="396"/>
      <c r="GWL1" s="396"/>
      <c r="GWM1" s="396"/>
      <c r="GWN1" s="396"/>
      <c r="GWO1" s="396"/>
      <c r="GWP1" s="396"/>
      <c r="GWQ1" s="396"/>
      <c r="GWR1" s="396"/>
      <c r="GWS1" s="396"/>
      <c r="GWT1" s="396"/>
      <c r="GWU1" s="396"/>
      <c r="GWV1" s="396"/>
      <c r="GWW1" s="396"/>
      <c r="GWX1" s="396"/>
      <c r="GWY1" s="396"/>
      <c r="GWZ1" s="396"/>
      <c r="GXA1" s="396"/>
      <c r="GXB1" s="396"/>
      <c r="GXC1" s="396"/>
      <c r="GXD1" s="396"/>
      <c r="GXE1" s="396"/>
      <c r="GXF1" s="396"/>
      <c r="GXG1" s="396"/>
      <c r="GXH1" s="396"/>
      <c r="GXI1" s="396"/>
      <c r="GXJ1" s="396"/>
      <c r="GXK1" s="396"/>
      <c r="GXL1" s="396"/>
      <c r="GXM1" s="396"/>
      <c r="GXN1" s="396"/>
      <c r="GXO1" s="396"/>
      <c r="GXP1" s="396"/>
      <c r="GXQ1" s="396"/>
      <c r="GXR1" s="396"/>
      <c r="GXS1" s="396"/>
      <c r="GXT1" s="396"/>
      <c r="GXU1" s="396"/>
      <c r="GXV1" s="396"/>
      <c r="GXW1" s="396"/>
      <c r="GXX1" s="396"/>
      <c r="GXY1" s="396"/>
      <c r="GXZ1" s="396"/>
      <c r="GYA1" s="396"/>
      <c r="GYB1" s="396"/>
      <c r="GYC1" s="396"/>
      <c r="GYD1" s="396"/>
      <c r="GYE1" s="396"/>
      <c r="GYF1" s="396"/>
      <c r="GYG1" s="396"/>
      <c r="GYH1" s="396"/>
      <c r="GYI1" s="396"/>
      <c r="GYJ1" s="396"/>
      <c r="GYK1" s="396"/>
      <c r="GYL1" s="396"/>
      <c r="GYM1" s="396"/>
      <c r="GYN1" s="396"/>
      <c r="GYO1" s="396"/>
      <c r="GYP1" s="396"/>
      <c r="GYQ1" s="396"/>
      <c r="GYR1" s="396"/>
      <c r="GYS1" s="396"/>
      <c r="GYT1" s="396"/>
      <c r="GYU1" s="396"/>
      <c r="GYV1" s="396"/>
      <c r="GYW1" s="396"/>
      <c r="GYX1" s="396"/>
      <c r="GYY1" s="396"/>
      <c r="GYZ1" s="396"/>
      <c r="GZA1" s="396"/>
      <c r="GZB1" s="396"/>
      <c r="GZC1" s="396"/>
      <c r="GZD1" s="396"/>
      <c r="GZE1" s="396"/>
      <c r="GZF1" s="396"/>
      <c r="GZG1" s="396"/>
      <c r="GZH1" s="396"/>
      <c r="GZI1" s="396"/>
      <c r="GZJ1" s="396"/>
      <c r="GZK1" s="396"/>
      <c r="GZL1" s="396"/>
      <c r="GZM1" s="396"/>
      <c r="GZN1" s="396"/>
      <c r="GZO1" s="396"/>
      <c r="GZP1" s="396"/>
      <c r="GZQ1" s="396"/>
      <c r="GZR1" s="396"/>
      <c r="GZS1" s="396"/>
      <c r="GZT1" s="396"/>
      <c r="GZU1" s="396"/>
      <c r="GZV1" s="396"/>
      <c r="GZW1" s="396"/>
      <c r="GZX1" s="396"/>
      <c r="GZY1" s="396"/>
      <c r="GZZ1" s="396"/>
      <c r="HAA1" s="396"/>
      <c r="HAB1" s="396"/>
      <c r="HAC1" s="396"/>
      <c r="HAD1" s="396"/>
      <c r="HAE1" s="396"/>
      <c r="HAF1" s="396"/>
      <c r="HAG1" s="396"/>
      <c r="HAH1" s="396"/>
      <c r="HAI1" s="396"/>
      <c r="HAJ1" s="396"/>
      <c r="HAK1" s="396"/>
      <c r="HAL1" s="396"/>
      <c r="HAM1" s="396"/>
      <c r="HAN1" s="396"/>
      <c r="HAO1" s="396"/>
      <c r="HAP1" s="396"/>
      <c r="HAQ1" s="396"/>
      <c r="HAR1" s="396"/>
      <c r="HAS1" s="396"/>
      <c r="HAT1" s="396"/>
      <c r="HAU1" s="396"/>
      <c r="HAV1" s="396"/>
      <c r="HAW1" s="396"/>
      <c r="HAX1" s="396"/>
      <c r="HAY1" s="396"/>
      <c r="HAZ1" s="396"/>
      <c r="HBA1" s="396"/>
      <c r="HBB1" s="396"/>
      <c r="HBC1" s="396"/>
      <c r="HBD1" s="396"/>
      <c r="HBE1" s="396"/>
      <c r="HBF1" s="396"/>
      <c r="HBG1" s="396"/>
      <c r="HBH1" s="396"/>
      <c r="HBI1" s="396"/>
      <c r="HBJ1" s="396"/>
      <c r="HBK1" s="396"/>
      <c r="HBL1" s="396"/>
      <c r="HBM1" s="396"/>
      <c r="HBN1" s="396"/>
      <c r="HBO1" s="396"/>
      <c r="HBP1" s="396"/>
      <c r="HBQ1" s="396"/>
      <c r="HBR1" s="396"/>
      <c r="HBS1" s="396"/>
      <c r="HBT1" s="396"/>
      <c r="HBU1" s="396"/>
      <c r="HBV1" s="396"/>
      <c r="HBW1" s="396"/>
      <c r="HBX1" s="396"/>
      <c r="HBY1" s="396"/>
      <c r="HBZ1" s="396"/>
      <c r="HCA1" s="396"/>
      <c r="HCB1" s="396"/>
      <c r="HCC1" s="396"/>
      <c r="HCD1" s="396"/>
      <c r="HCE1" s="396"/>
      <c r="HCF1" s="396"/>
      <c r="HCG1" s="396"/>
      <c r="HCH1" s="396"/>
      <c r="HCI1" s="396"/>
      <c r="HCJ1" s="396"/>
      <c r="HCK1" s="396"/>
      <c r="HCL1" s="396"/>
      <c r="HCM1" s="396"/>
      <c r="HCN1" s="396"/>
      <c r="HCO1" s="396"/>
      <c r="HCP1" s="396"/>
      <c r="HCQ1" s="396"/>
      <c r="HCR1" s="396"/>
      <c r="HCS1" s="396"/>
      <c r="HCT1" s="396"/>
      <c r="HCU1" s="396"/>
      <c r="HCV1" s="396"/>
      <c r="HCW1" s="396"/>
      <c r="HCX1" s="396"/>
      <c r="HCY1" s="396"/>
      <c r="HCZ1" s="396"/>
      <c r="HDA1" s="396"/>
      <c r="HDB1" s="396"/>
      <c r="HDC1" s="396"/>
      <c r="HDD1" s="396"/>
      <c r="HDE1" s="396"/>
      <c r="HDF1" s="396"/>
      <c r="HDG1" s="396"/>
      <c r="HDH1" s="396"/>
      <c r="HDI1" s="396"/>
      <c r="HDJ1" s="396"/>
      <c r="HDK1" s="396"/>
      <c r="HDL1" s="396"/>
      <c r="HDM1" s="396"/>
      <c r="HDN1" s="396"/>
      <c r="HDO1" s="396"/>
      <c r="HDP1" s="396"/>
      <c r="HDQ1" s="396"/>
      <c r="HDR1" s="396"/>
      <c r="HDS1" s="396"/>
      <c r="HDT1" s="396"/>
      <c r="HDU1" s="396"/>
      <c r="HDV1" s="396"/>
      <c r="HDW1" s="396"/>
      <c r="HDX1" s="396"/>
      <c r="HDY1" s="396"/>
      <c r="HDZ1" s="396"/>
      <c r="HEA1" s="396"/>
      <c r="HEB1" s="396"/>
      <c r="HEC1" s="396"/>
      <c r="HED1" s="396"/>
      <c r="HEE1" s="396"/>
      <c r="HEF1" s="396"/>
      <c r="HEG1" s="396"/>
      <c r="HEH1" s="396"/>
      <c r="HEI1" s="396"/>
      <c r="HEJ1" s="396"/>
      <c r="HEK1" s="396"/>
      <c r="HEL1" s="396"/>
      <c r="HEM1" s="396"/>
      <c r="HEN1" s="396"/>
      <c r="HEO1" s="396"/>
      <c r="HEP1" s="396"/>
      <c r="HEQ1" s="396"/>
      <c r="HER1" s="396"/>
      <c r="HES1" s="396"/>
      <c r="HET1" s="396"/>
      <c r="HEU1" s="396"/>
      <c r="HEV1" s="396"/>
      <c r="HEW1" s="396"/>
      <c r="HEX1" s="396"/>
      <c r="HEY1" s="396"/>
      <c r="HEZ1" s="396"/>
      <c r="HFA1" s="396"/>
      <c r="HFB1" s="396"/>
      <c r="HFC1" s="396"/>
      <c r="HFD1" s="396"/>
      <c r="HFE1" s="396"/>
      <c r="HFF1" s="396"/>
      <c r="HFG1" s="396"/>
      <c r="HFH1" s="396"/>
      <c r="HFI1" s="396"/>
      <c r="HFJ1" s="396"/>
      <c r="HFK1" s="396"/>
      <c r="HFL1" s="396"/>
      <c r="HFM1" s="396"/>
      <c r="HFN1" s="396"/>
      <c r="HFO1" s="396"/>
      <c r="HFP1" s="396"/>
      <c r="HFQ1" s="396"/>
      <c r="HFR1" s="396"/>
      <c r="HFS1" s="396"/>
      <c r="HFT1" s="396"/>
      <c r="HFU1" s="396"/>
      <c r="HFV1" s="396"/>
      <c r="HFW1" s="396"/>
      <c r="HFX1" s="396"/>
      <c r="HFY1" s="396"/>
      <c r="HFZ1" s="396"/>
      <c r="HGA1" s="396"/>
      <c r="HGB1" s="396"/>
      <c r="HGC1" s="396"/>
      <c r="HGD1" s="396"/>
      <c r="HGE1" s="396"/>
      <c r="HGF1" s="396"/>
      <c r="HGG1" s="396"/>
      <c r="HGH1" s="396"/>
      <c r="HGI1" s="396"/>
      <c r="HGJ1" s="396"/>
      <c r="HGK1" s="396"/>
      <c r="HGL1" s="396"/>
      <c r="HGM1" s="396"/>
      <c r="HGN1" s="396"/>
      <c r="HGO1" s="396"/>
      <c r="HGP1" s="396"/>
      <c r="HGQ1" s="396"/>
      <c r="HGR1" s="396"/>
      <c r="HGS1" s="396"/>
      <c r="HGT1" s="396"/>
      <c r="HGU1" s="396"/>
      <c r="HGV1" s="396"/>
      <c r="HGW1" s="396"/>
      <c r="HGX1" s="396"/>
      <c r="HGY1" s="396"/>
      <c r="HGZ1" s="396"/>
      <c r="HHA1" s="396"/>
      <c r="HHB1" s="396"/>
      <c r="HHC1" s="396"/>
      <c r="HHD1" s="396"/>
      <c r="HHE1" s="396"/>
      <c r="HHF1" s="396"/>
      <c r="HHG1" s="396"/>
      <c r="HHH1" s="396"/>
      <c r="HHI1" s="396"/>
      <c r="HHJ1" s="396"/>
      <c r="HHK1" s="396"/>
      <c r="HHL1" s="396"/>
      <c r="HHM1" s="396"/>
      <c r="HHN1" s="396"/>
      <c r="HHO1" s="396"/>
      <c r="HHP1" s="396"/>
      <c r="HHQ1" s="396"/>
      <c r="HHR1" s="396"/>
      <c r="HHS1" s="396"/>
      <c r="HHT1" s="396"/>
      <c r="HHU1" s="396"/>
      <c r="HHV1" s="396"/>
      <c r="HHW1" s="396"/>
      <c r="HHX1" s="396"/>
      <c r="HHY1" s="396"/>
      <c r="HHZ1" s="396"/>
      <c r="HIA1" s="396"/>
      <c r="HIB1" s="396"/>
      <c r="HIC1" s="396"/>
      <c r="HID1" s="396"/>
      <c r="HIE1" s="396"/>
      <c r="HIF1" s="396"/>
      <c r="HIG1" s="396"/>
      <c r="HIH1" s="396"/>
      <c r="HII1" s="396"/>
      <c r="HIJ1" s="396"/>
      <c r="HIK1" s="396"/>
      <c r="HIL1" s="396"/>
      <c r="HIM1" s="396"/>
      <c r="HIN1" s="396"/>
      <c r="HIO1" s="396"/>
      <c r="HIP1" s="396"/>
      <c r="HIQ1" s="396"/>
      <c r="HIR1" s="396"/>
      <c r="HIS1" s="396"/>
      <c r="HIT1" s="396"/>
      <c r="HIU1" s="396"/>
      <c r="HIV1" s="396"/>
      <c r="HIW1" s="396"/>
      <c r="HIX1" s="396"/>
      <c r="HIY1" s="396"/>
      <c r="HIZ1" s="396"/>
      <c r="HJA1" s="396"/>
      <c r="HJB1" s="396"/>
      <c r="HJC1" s="396"/>
      <c r="HJD1" s="396"/>
      <c r="HJE1" s="396"/>
      <c r="HJF1" s="396"/>
      <c r="HJG1" s="396"/>
      <c r="HJH1" s="396"/>
      <c r="HJI1" s="396"/>
      <c r="HJJ1" s="396"/>
      <c r="HJK1" s="396"/>
      <c r="HJL1" s="396"/>
      <c r="HJM1" s="396"/>
      <c r="HJN1" s="396"/>
      <c r="HJO1" s="396"/>
      <c r="HJP1" s="396"/>
      <c r="HJQ1" s="396"/>
      <c r="HJR1" s="396"/>
      <c r="HJS1" s="396"/>
      <c r="HJT1" s="396"/>
      <c r="HJU1" s="396"/>
      <c r="HJV1" s="396"/>
      <c r="HJW1" s="396"/>
      <c r="HJX1" s="396"/>
      <c r="HJY1" s="396"/>
      <c r="HJZ1" s="396"/>
      <c r="HKA1" s="396"/>
      <c r="HKB1" s="396"/>
      <c r="HKC1" s="396"/>
      <c r="HKD1" s="396"/>
      <c r="HKE1" s="396"/>
      <c r="HKF1" s="396"/>
      <c r="HKG1" s="396"/>
      <c r="HKH1" s="396"/>
      <c r="HKI1" s="396"/>
      <c r="HKJ1" s="396"/>
      <c r="HKK1" s="396"/>
      <c r="HKL1" s="396"/>
      <c r="HKM1" s="396"/>
      <c r="HKN1" s="396"/>
      <c r="HKO1" s="396"/>
      <c r="HKP1" s="396"/>
      <c r="HKQ1" s="396"/>
      <c r="HKR1" s="396"/>
      <c r="HKS1" s="396"/>
      <c r="HKT1" s="396"/>
      <c r="HKU1" s="396"/>
      <c r="HKV1" s="396"/>
      <c r="HKW1" s="396"/>
      <c r="HKX1" s="396"/>
      <c r="HKY1" s="396"/>
      <c r="HKZ1" s="396"/>
      <c r="HLA1" s="396"/>
      <c r="HLB1" s="396"/>
      <c r="HLC1" s="396"/>
      <c r="HLD1" s="396"/>
      <c r="HLE1" s="396"/>
      <c r="HLF1" s="396"/>
      <c r="HLG1" s="396"/>
      <c r="HLH1" s="396"/>
      <c r="HLI1" s="396"/>
      <c r="HLJ1" s="396"/>
      <c r="HLK1" s="396"/>
      <c r="HLL1" s="396"/>
      <c r="HLM1" s="396"/>
      <c r="HLN1" s="396"/>
      <c r="HLO1" s="396"/>
      <c r="HLP1" s="396"/>
      <c r="HLQ1" s="396"/>
      <c r="HLR1" s="396"/>
      <c r="HLS1" s="396"/>
      <c r="HLT1" s="396"/>
      <c r="HLU1" s="396"/>
      <c r="HLV1" s="396"/>
      <c r="HLW1" s="396"/>
      <c r="HLX1" s="396"/>
      <c r="HLY1" s="396"/>
      <c r="HLZ1" s="396"/>
      <c r="HMA1" s="396"/>
      <c r="HMB1" s="396"/>
      <c r="HMC1" s="396"/>
      <c r="HMD1" s="396"/>
      <c r="HME1" s="396"/>
      <c r="HMF1" s="396"/>
      <c r="HMG1" s="396"/>
      <c r="HMH1" s="396"/>
      <c r="HMI1" s="396"/>
      <c r="HMJ1" s="396"/>
      <c r="HMK1" s="396"/>
      <c r="HML1" s="396"/>
      <c r="HMM1" s="396"/>
      <c r="HMN1" s="396"/>
      <c r="HMO1" s="396"/>
      <c r="HMP1" s="396"/>
      <c r="HMQ1" s="396"/>
      <c r="HMR1" s="396"/>
      <c r="HMS1" s="396"/>
      <c r="HMT1" s="396"/>
      <c r="HMU1" s="396"/>
      <c r="HMV1" s="396"/>
      <c r="HMW1" s="396"/>
      <c r="HMX1" s="396"/>
      <c r="HMY1" s="396"/>
      <c r="HMZ1" s="396"/>
      <c r="HNA1" s="396"/>
      <c r="HNB1" s="396"/>
      <c r="HNC1" s="396"/>
      <c r="HND1" s="396"/>
      <c r="HNE1" s="396"/>
      <c r="HNF1" s="396"/>
      <c r="HNG1" s="396"/>
      <c r="HNH1" s="396"/>
      <c r="HNI1" s="396"/>
      <c r="HNJ1" s="396"/>
      <c r="HNK1" s="396"/>
      <c r="HNL1" s="396"/>
      <c r="HNM1" s="396"/>
      <c r="HNN1" s="396"/>
      <c r="HNO1" s="396"/>
      <c r="HNP1" s="396"/>
      <c r="HNQ1" s="396"/>
      <c r="HNR1" s="396"/>
      <c r="HNS1" s="396"/>
      <c r="HNT1" s="396"/>
      <c r="HNU1" s="396"/>
      <c r="HNV1" s="396"/>
      <c r="HNW1" s="396"/>
      <c r="HNX1" s="396"/>
      <c r="HNY1" s="396"/>
      <c r="HNZ1" s="396"/>
      <c r="HOA1" s="396"/>
      <c r="HOB1" s="396"/>
      <c r="HOC1" s="396"/>
      <c r="HOD1" s="396"/>
      <c r="HOE1" s="396"/>
      <c r="HOF1" s="396"/>
      <c r="HOG1" s="396"/>
      <c r="HOH1" s="396"/>
      <c r="HOI1" s="396"/>
      <c r="HOJ1" s="396"/>
      <c r="HOK1" s="396"/>
      <c r="HOL1" s="396"/>
      <c r="HOM1" s="396"/>
      <c r="HON1" s="396"/>
      <c r="HOO1" s="396"/>
      <c r="HOP1" s="396"/>
      <c r="HOQ1" s="396"/>
      <c r="HOR1" s="396"/>
      <c r="HOS1" s="396"/>
      <c r="HOT1" s="396"/>
      <c r="HOU1" s="396"/>
      <c r="HOV1" s="396"/>
      <c r="HOW1" s="396"/>
      <c r="HOX1" s="396"/>
      <c r="HOY1" s="396"/>
      <c r="HOZ1" s="396"/>
      <c r="HPA1" s="396"/>
      <c r="HPB1" s="396"/>
      <c r="HPC1" s="396"/>
      <c r="HPD1" s="396"/>
      <c r="HPE1" s="396"/>
      <c r="HPF1" s="396"/>
      <c r="HPG1" s="396"/>
      <c r="HPH1" s="396"/>
      <c r="HPI1" s="396"/>
      <c r="HPJ1" s="396"/>
      <c r="HPK1" s="396"/>
      <c r="HPL1" s="396"/>
      <c r="HPM1" s="396"/>
      <c r="HPN1" s="396"/>
      <c r="HPO1" s="396"/>
      <c r="HPP1" s="396"/>
      <c r="HPQ1" s="396"/>
      <c r="HPR1" s="396"/>
      <c r="HPS1" s="396"/>
      <c r="HPT1" s="396"/>
      <c r="HPU1" s="396"/>
      <c r="HPV1" s="396"/>
      <c r="HPW1" s="396"/>
      <c r="HPX1" s="396"/>
      <c r="HPY1" s="396"/>
      <c r="HPZ1" s="396"/>
      <c r="HQA1" s="396"/>
      <c r="HQB1" s="396"/>
      <c r="HQC1" s="396"/>
      <c r="HQD1" s="396"/>
      <c r="HQE1" s="396"/>
      <c r="HQF1" s="396"/>
      <c r="HQG1" s="396"/>
      <c r="HQH1" s="396"/>
      <c r="HQI1" s="396"/>
      <c r="HQJ1" s="396"/>
      <c r="HQK1" s="396"/>
      <c r="HQL1" s="396"/>
      <c r="HQM1" s="396"/>
      <c r="HQN1" s="396"/>
      <c r="HQO1" s="396"/>
      <c r="HQP1" s="396"/>
      <c r="HQQ1" s="396"/>
      <c r="HQR1" s="396"/>
      <c r="HQS1" s="396"/>
      <c r="HQT1" s="396"/>
      <c r="HQU1" s="396"/>
      <c r="HQV1" s="396"/>
      <c r="HQW1" s="396"/>
      <c r="HQX1" s="396"/>
      <c r="HQY1" s="396"/>
      <c r="HQZ1" s="396"/>
      <c r="HRA1" s="396"/>
      <c r="HRB1" s="396"/>
      <c r="HRC1" s="396"/>
      <c r="HRD1" s="396"/>
      <c r="HRE1" s="396"/>
      <c r="HRF1" s="396"/>
      <c r="HRG1" s="396"/>
      <c r="HRH1" s="396"/>
      <c r="HRI1" s="396"/>
      <c r="HRJ1" s="396"/>
      <c r="HRK1" s="396"/>
      <c r="HRL1" s="396"/>
      <c r="HRM1" s="396"/>
      <c r="HRN1" s="396"/>
      <c r="HRO1" s="396"/>
      <c r="HRP1" s="396"/>
      <c r="HRQ1" s="396"/>
      <c r="HRR1" s="396"/>
      <c r="HRS1" s="396"/>
      <c r="HRT1" s="396"/>
      <c r="HRU1" s="396"/>
      <c r="HRV1" s="396"/>
      <c r="HRW1" s="396"/>
      <c r="HRX1" s="396"/>
      <c r="HRY1" s="396"/>
      <c r="HRZ1" s="396"/>
      <c r="HSA1" s="396"/>
      <c r="HSB1" s="396"/>
      <c r="HSC1" s="396"/>
      <c r="HSD1" s="396"/>
      <c r="HSE1" s="396"/>
      <c r="HSF1" s="396"/>
      <c r="HSG1" s="396"/>
      <c r="HSH1" s="396"/>
      <c r="HSI1" s="396"/>
      <c r="HSJ1" s="396"/>
      <c r="HSK1" s="396"/>
      <c r="HSL1" s="396"/>
      <c r="HSM1" s="396"/>
      <c r="HSN1" s="396"/>
      <c r="HSO1" s="396"/>
      <c r="HSP1" s="396"/>
      <c r="HSQ1" s="396"/>
      <c r="HSR1" s="396"/>
      <c r="HSS1" s="396"/>
      <c r="HST1" s="396"/>
      <c r="HSU1" s="396"/>
      <c r="HSV1" s="396"/>
      <c r="HSW1" s="396"/>
      <c r="HSX1" s="396"/>
      <c r="HSY1" s="396"/>
      <c r="HSZ1" s="396"/>
      <c r="HTA1" s="396"/>
      <c r="HTB1" s="396"/>
      <c r="HTC1" s="396"/>
      <c r="HTD1" s="396"/>
      <c r="HTE1" s="396"/>
      <c r="HTF1" s="396"/>
      <c r="HTG1" s="396"/>
      <c r="HTH1" s="396"/>
      <c r="HTI1" s="396"/>
      <c r="HTJ1" s="396"/>
      <c r="HTK1" s="396"/>
      <c r="HTL1" s="396"/>
      <c r="HTM1" s="396"/>
      <c r="HTN1" s="396"/>
      <c r="HTO1" s="396"/>
      <c r="HTP1" s="396"/>
      <c r="HTQ1" s="396"/>
      <c r="HTR1" s="396"/>
      <c r="HTS1" s="396"/>
      <c r="HTT1" s="396"/>
      <c r="HTU1" s="396"/>
      <c r="HTV1" s="396"/>
      <c r="HTW1" s="396"/>
      <c r="HTX1" s="396"/>
      <c r="HTY1" s="396"/>
      <c r="HTZ1" s="396"/>
      <c r="HUA1" s="396"/>
      <c r="HUB1" s="396"/>
      <c r="HUC1" s="396"/>
      <c r="HUD1" s="396"/>
      <c r="HUE1" s="396"/>
      <c r="HUF1" s="396"/>
      <c r="HUG1" s="396"/>
      <c r="HUH1" s="396"/>
      <c r="HUI1" s="396"/>
      <c r="HUJ1" s="396"/>
      <c r="HUK1" s="396"/>
      <c r="HUL1" s="396"/>
      <c r="HUM1" s="396"/>
      <c r="HUN1" s="396"/>
      <c r="HUO1" s="396"/>
      <c r="HUP1" s="396"/>
      <c r="HUQ1" s="396"/>
      <c r="HUR1" s="396"/>
      <c r="HUS1" s="396"/>
      <c r="HUT1" s="396"/>
      <c r="HUU1" s="396"/>
      <c r="HUV1" s="396"/>
      <c r="HUW1" s="396"/>
      <c r="HUX1" s="396"/>
      <c r="HUY1" s="396"/>
      <c r="HUZ1" s="396"/>
      <c r="HVA1" s="396"/>
      <c r="HVB1" s="396"/>
      <c r="HVC1" s="396"/>
      <c r="HVD1" s="396"/>
      <c r="HVE1" s="396"/>
      <c r="HVF1" s="396"/>
      <c r="HVG1" s="396"/>
      <c r="HVH1" s="396"/>
      <c r="HVI1" s="396"/>
      <c r="HVJ1" s="396"/>
      <c r="HVK1" s="396"/>
      <c r="HVL1" s="396"/>
      <c r="HVM1" s="396"/>
      <c r="HVN1" s="396"/>
      <c r="HVO1" s="396"/>
      <c r="HVP1" s="396"/>
      <c r="HVQ1" s="396"/>
      <c r="HVR1" s="396"/>
      <c r="HVS1" s="396"/>
      <c r="HVT1" s="396"/>
      <c r="HVU1" s="396"/>
      <c r="HVV1" s="396"/>
      <c r="HVW1" s="396"/>
      <c r="HVX1" s="396"/>
      <c r="HVY1" s="396"/>
      <c r="HVZ1" s="396"/>
      <c r="HWA1" s="396"/>
      <c r="HWB1" s="396"/>
      <c r="HWC1" s="396"/>
      <c r="HWD1" s="396"/>
      <c r="HWE1" s="396"/>
      <c r="HWF1" s="396"/>
      <c r="HWG1" s="396"/>
      <c r="HWH1" s="396"/>
      <c r="HWI1" s="396"/>
      <c r="HWJ1" s="396"/>
      <c r="HWK1" s="396"/>
      <c r="HWL1" s="396"/>
      <c r="HWM1" s="396"/>
      <c r="HWN1" s="396"/>
      <c r="HWO1" s="396"/>
      <c r="HWP1" s="396"/>
      <c r="HWQ1" s="396"/>
      <c r="HWR1" s="396"/>
      <c r="HWS1" s="396"/>
      <c r="HWT1" s="396"/>
      <c r="HWU1" s="396"/>
      <c r="HWV1" s="396"/>
      <c r="HWW1" s="396"/>
      <c r="HWX1" s="396"/>
      <c r="HWY1" s="396"/>
      <c r="HWZ1" s="396"/>
      <c r="HXA1" s="396"/>
      <c r="HXB1" s="396"/>
      <c r="HXC1" s="396"/>
      <c r="HXD1" s="396"/>
      <c r="HXE1" s="396"/>
      <c r="HXF1" s="396"/>
      <c r="HXG1" s="396"/>
      <c r="HXH1" s="396"/>
      <c r="HXI1" s="396"/>
      <c r="HXJ1" s="396"/>
      <c r="HXK1" s="396"/>
      <c r="HXL1" s="396"/>
      <c r="HXM1" s="396"/>
      <c r="HXN1" s="396"/>
      <c r="HXO1" s="396"/>
      <c r="HXP1" s="396"/>
      <c r="HXQ1" s="396"/>
      <c r="HXR1" s="396"/>
      <c r="HXS1" s="396"/>
      <c r="HXT1" s="396"/>
      <c r="HXU1" s="396"/>
      <c r="HXV1" s="396"/>
      <c r="HXW1" s="396"/>
      <c r="HXX1" s="396"/>
      <c r="HXY1" s="396"/>
      <c r="HXZ1" s="396"/>
      <c r="HYA1" s="396"/>
      <c r="HYB1" s="396"/>
      <c r="HYC1" s="396"/>
      <c r="HYD1" s="396"/>
      <c r="HYE1" s="396"/>
      <c r="HYF1" s="396"/>
      <c r="HYG1" s="396"/>
      <c r="HYH1" s="396"/>
      <c r="HYI1" s="396"/>
      <c r="HYJ1" s="396"/>
      <c r="HYK1" s="396"/>
      <c r="HYL1" s="396"/>
      <c r="HYM1" s="396"/>
      <c r="HYN1" s="396"/>
      <c r="HYO1" s="396"/>
      <c r="HYP1" s="396"/>
      <c r="HYQ1" s="396"/>
      <c r="HYR1" s="396"/>
      <c r="HYS1" s="396"/>
      <c r="HYT1" s="396"/>
      <c r="HYU1" s="396"/>
      <c r="HYV1" s="396"/>
      <c r="HYW1" s="396"/>
      <c r="HYX1" s="396"/>
      <c r="HYY1" s="396"/>
      <c r="HYZ1" s="396"/>
      <c r="HZA1" s="396"/>
      <c r="HZB1" s="396"/>
      <c r="HZC1" s="396"/>
      <c r="HZD1" s="396"/>
      <c r="HZE1" s="396"/>
      <c r="HZF1" s="396"/>
      <c r="HZG1" s="396"/>
      <c r="HZH1" s="396"/>
      <c r="HZI1" s="396"/>
      <c r="HZJ1" s="396"/>
      <c r="HZK1" s="396"/>
      <c r="HZL1" s="396"/>
      <c r="HZM1" s="396"/>
      <c r="HZN1" s="396"/>
      <c r="HZO1" s="396"/>
      <c r="HZP1" s="396"/>
      <c r="HZQ1" s="396"/>
      <c r="HZR1" s="396"/>
      <c r="HZS1" s="396"/>
      <c r="HZT1" s="396"/>
      <c r="HZU1" s="396"/>
      <c r="HZV1" s="396"/>
      <c r="HZW1" s="396"/>
      <c r="HZX1" s="396"/>
      <c r="HZY1" s="396"/>
      <c r="HZZ1" s="396"/>
      <c r="IAA1" s="396"/>
      <c r="IAB1" s="396"/>
      <c r="IAC1" s="396"/>
      <c r="IAD1" s="396"/>
      <c r="IAE1" s="396"/>
      <c r="IAF1" s="396"/>
      <c r="IAG1" s="396"/>
      <c r="IAH1" s="396"/>
      <c r="IAI1" s="396"/>
      <c r="IAJ1" s="396"/>
      <c r="IAK1" s="396"/>
      <c r="IAL1" s="396"/>
      <c r="IAM1" s="396"/>
      <c r="IAN1" s="396"/>
      <c r="IAO1" s="396"/>
      <c r="IAP1" s="396"/>
      <c r="IAQ1" s="396"/>
      <c r="IAR1" s="396"/>
      <c r="IAS1" s="396"/>
      <c r="IAT1" s="396"/>
      <c r="IAU1" s="396"/>
      <c r="IAV1" s="396"/>
      <c r="IAW1" s="396"/>
      <c r="IAX1" s="396"/>
      <c r="IAY1" s="396"/>
      <c r="IAZ1" s="396"/>
      <c r="IBA1" s="396"/>
      <c r="IBB1" s="396"/>
      <c r="IBC1" s="396"/>
      <c r="IBD1" s="396"/>
      <c r="IBE1" s="396"/>
      <c r="IBF1" s="396"/>
      <c r="IBG1" s="396"/>
      <c r="IBH1" s="396"/>
      <c r="IBI1" s="396"/>
      <c r="IBJ1" s="396"/>
      <c r="IBK1" s="396"/>
      <c r="IBL1" s="396"/>
      <c r="IBM1" s="396"/>
      <c r="IBN1" s="396"/>
      <c r="IBO1" s="396"/>
      <c r="IBP1" s="396"/>
      <c r="IBQ1" s="396"/>
      <c r="IBR1" s="396"/>
      <c r="IBS1" s="396"/>
      <c r="IBT1" s="396"/>
      <c r="IBU1" s="396"/>
      <c r="IBV1" s="396"/>
      <c r="IBW1" s="396"/>
      <c r="IBX1" s="396"/>
      <c r="IBY1" s="396"/>
      <c r="IBZ1" s="396"/>
      <c r="ICA1" s="396"/>
      <c r="ICB1" s="396"/>
      <c r="ICC1" s="396"/>
      <c r="ICD1" s="396"/>
      <c r="ICE1" s="396"/>
      <c r="ICF1" s="396"/>
      <c r="ICG1" s="396"/>
      <c r="ICH1" s="396"/>
      <c r="ICI1" s="396"/>
      <c r="ICJ1" s="396"/>
      <c r="ICK1" s="396"/>
      <c r="ICL1" s="396"/>
      <c r="ICM1" s="396"/>
      <c r="ICN1" s="396"/>
      <c r="ICO1" s="396"/>
      <c r="ICP1" s="396"/>
      <c r="ICQ1" s="396"/>
      <c r="ICR1" s="396"/>
      <c r="ICS1" s="396"/>
      <c r="ICT1" s="396"/>
      <c r="ICU1" s="396"/>
      <c r="ICV1" s="396"/>
      <c r="ICW1" s="396"/>
      <c r="ICX1" s="396"/>
      <c r="ICY1" s="396"/>
      <c r="ICZ1" s="396"/>
      <c r="IDA1" s="396"/>
      <c r="IDB1" s="396"/>
      <c r="IDC1" s="396"/>
      <c r="IDD1" s="396"/>
      <c r="IDE1" s="396"/>
      <c r="IDF1" s="396"/>
      <c r="IDG1" s="396"/>
      <c r="IDH1" s="396"/>
      <c r="IDI1" s="396"/>
      <c r="IDJ1" s="396"/>
      <c r="IDK1" s="396"/>
      <c r="IDL1" s="396"/>
      <c r="IDM1" s="396"/>
      <c r="IDN1" s="396"/>
      <c r="IDO1" s="396"/>
      <c r="IDP1" s="396"/>
      <c r="IDQ1" s="396"/>
      <c r="IDR1" s="396"/>
      <c r="IDS1" s="396"/>
      <c r="IDT1" s="396"/>
      <c r="IDU1" s="396"/>
      <c r="IDV1" s="396"/>
      <c r="IDW1" s="396"/>
      <c r="IDX1" s="396"/>
      <c r="IDY1" s="396"/>
      <c r="IDZ1" s="396"/>
      <c r="IEA1" s="396"/>
      <c r="IEB1" s="396"/>
      <c r="IEC1" s="396"/>
      <c r="IED1" s="396"/>
      <c r="IEE1" s="396"/>
      <c r="IEF1" s="396"/>
      <c r="IEG1" s="396"/>
      <c r="IEH1" s="396"/>
      <c r="IEI1" s="396"/>
      <c r="IEJ1" s="396"/>
      <c r="IEK1" s="396"/>
      <c r="IEL1" s="396"/>
      <c r="IEM1" s="396"/>
      <c r="IEN1" s="396"/>
      <c r="IEO1" s="396"/>
      <c r="IEP1" s="396"/>
      <c r="IEQ1" s="396"/>
      <c r="IER1" s="396"/>
      <c r="IES1" s="396"/>
      <c r="IET1" s="396"/>
      <c r="IEU1" s="396"/>
      <c r="IEV1" s="396"/>
      <c r="IEW1" s="396"/>
      <c r="IEX1" s="396"/>
      <c r="IEY1" s="396"/>
      <c r="IEZ1" s="396"/>
      <c r="IFA1" s="396"/>
      <c r="IFB1" s="396"/>
      <c r="IFC1" s="396"/>
      <c r="IFD1" s="396"/>
      <c r="IFE1" s="396"/>
      <c r="IFF1" s="396"/>
      <c r="IFG1" s="396"/>
      <c r="IFH1" s="396"/>
      <c r="IFI1" s="396"/>
      <c r="IFJ1" s="396"/>
      <c r="IFK1" s="396"/>
      <c r="IFL1" s="396"/>
      <c r="IFM1" s="396"/>
      <c r="IFN1" s="396"/>
      <c r="IFO1" s="396"/>
      <c r="IFP1" s="396"/>
      <c r="IFQ1" s="396"/>
      <c r="IFR1" s="396"/>
      <c r="IFS1" s="396"/>
      <c r="IFT1" s="396"/>
      <c r="IFU1" s="396"/>
      <c r="IFV1" s="396"/>
      <c r="IFW1" s="396"/>
      <c r="IFX1" s="396"/>
      <c r="IFY1" s="396"/>
      <c r="IFZ1" s="396"/>
      <c r="IGA1" s="396"/>
      <c r="IGB1" s="396"/>
      <c r="IGC1" s="396"/>
      <c r="IGD1" s="396"/>
      <c r="IGE1" s="396"/>
      <c r="IGF1" s="396"/>
      <c r="IGG1" s="396"/>
      <c r="IGH1" s="396"/>
      <c r="IGI1" s="396"/>
      <c r="IGJ1" s="396"/>
      <c r="IGK1" s="396"/>
      <c r="IGL1" s="396"/>
      <c r="IGM1" s="396"/>
      <c r="IGN1" s="396"/>
      <c r="IGO1" s="396"/>
      <c r="IGP1" s="396"/>
      <c r="IGQ1" s="396"/>
      <c r="IGR1" s="396"/>
      <c r="IGS1" s="396"/>
      <c r="IGT1" s="396"/>
      <c r="IGU1" s="396"/>
      <c r="IGV1" s="396"/>
      <c r="IGW1" s="396"/>
      <c r="IGX1" s="396"/>
      <c r="IGY1" s="396"/>
      <c r="IGZ1" s="396"/>
      <c r="IHA1" s="396"/>
      <c r="IHB1" s="396"/>
      <c r="IHC1" s="396"/>
      <c r="IHD1" s="396"/>
      <c r="IHE1" s="396"/>
      <c r="IHF1" s="396"/>
      <c r="IHG1" s="396"/>
      <c r="IHH1" s="396"/>
      <c r="IHI1" s="396"/>
      <c r="IHJ1" s="396"/>
      <c r="IHK1" s="396"/>
      <c r="IHL1" s="396"/>
      <c r="IHM1" s="396"/>
      <c r="IHN1" s="396"/>
      <c r="IHO1" s="396"/>
      <c r="IHP1" s="396"/>
      <c r="IHQ1" s="396"/>
      <c r="IHR1" s="396"/>
      <c r="IHS1" s="396"/>
      <c r="IHT1" s="396"/>
      <c r="IHU1" s="396"/>
      <c r="IHV1" s="396"/>
      <c r="IHW1" s="396"/>
      <c r="IHX1" s="396"/>
      <c r="IHY1" s="396"/>
      <c r="IHZ1" s="396"/>
      <c r="IIA1" s="396"/>
      <c r="IIB1" s="396"/>
      <c r="IIC1" s="396"/>
      <c r="IID1" s="396"/>
      <c r="IIE1" s="396"/>
      <c r="IIF1" s="396"/>
      <c r="IIG1" s="396"/>
      <c r="IIH1" s="396"/>
      <c r="III1" s="396"/>
      <c r="IIJ1" s="396"/>
      <c r="IIK1" s="396"/>
      <c r="IIL1" s="396"/>
      <c r="IIM1" s="396"/>
      <c r="IIN1" s="396"/>
      <c r="IIO1" s="396"/>
      <c r="IIP1" s="396"/>
      <c r="IIQ1" s="396"/>
      <c r="IIR1" s="396"/>
      <c r="IIS1" s="396"/>
      <c r="IIT1" s="396"/>
      <c r="IIU1" s="396"/>
      <c r="IIV1" s="396"/>
      <c r="IIW1" s="396"/>
      <c r="IIX1" s="396"/>
      <c r="IIY1" s="396"/>
      <c r="IIZ1" s="396"/>
      <c r="IJA1" s="396"/>
      <c r="IJB1" s="396"/>
      <c r="IJC1" s="396"/>
      <c r="IJD1" s="396"/>
      <c r="IJE1" s="396"/>
      <c r="IJF1" s="396"/>
      <c r="IJG1" s="396"/>
      <c r="IJH1" s="396"/>
      <c r="IJI1" s="396"/>
      <c r="IJJ1" s="396"/>
      <c r="IJK1" s="396"/>
      <c r="IJL1" s="396"/>
      <c r="IJM1" s="396"/>
      <c r="IJN1" s="396"/>
      <c r="IJO1" s="396"/>
      <c r="IJP1" s="396"/>
      <c r="IJQ1" s="396"/>
      <c r="IJR1" s="396"/>
      <c r="IJS1" s="396"/>
      <c r="IJT1" s="396"/>
      <c r="IJU1" s="396"/>
      <c r="IJV1" s="396"/>
      <c r="IJW1" s="396"/>
      <c r="IJX1" s="396"/>
      <c r="IJY1" s="396"/>
      <c r="IJZ1" s="396"/>
      <c r="IKA1" s="396"/>
      <c r="IKB1" s="396"/>
      <c r="IKC1" s="396"/>
      <c r="IKD1" s="396"/>
      <c r="IKE1" s="396"/>
      <c r="IKF1" s="396"/>
      <c r="IKG1" s="396"/>
      <c r="IKH1" s="396"/>
      <c r="IKI1" s="396"/>
      <c r="IKJ1" s="396"/>
      <c r="IKK1" s="396"/>
      <c r="IKL1" s="396"/>
      <c r="IKM1" s="396"/>
      <c r="IKN1" s="396"/>
      <c r="IKO1" s="396"/>
      <c r="IKP1" s="396"/>
      <c r="IKQ1" s="396"/>
      <c r="IKR1" s="396"/>
      <c r="IKS1" s="396"/>
      <c r="IKT1" s="396"/>
      <c r="IKU1" s="396"/>
      <c r="IKV1" s="396"/>
      <c r="IKW1" s="396"/>
      <c r="IKX1" s="396"/>
      <c r="IKY1" s="396"/>
      <c r="IKZ1" s="396"/>
      <c r="ILA1" s="396"/>
      <c r="ILB1" s="396"/>
      <c r="ILC1" s="396"/>
      <c r="ILD1" s="396"/>
      <c r="ILE1" s="396"/>
      <c r="ILF1" s="396"/>
      <c r="ILG1" s="396"/>
      <c r="ILH1" s="396"/>
      <c r="ILI1" s="396"/>
      <c r="ILJ1" s="396"/>
      <c r="ILK1" s="396"/>
      <c r="ILL1" s="396"/>
      <c r="ILM1" s="396"/>
      <c r="ILN1" s="396"/>
      <c r="ILO1" s="396"/>
      <c r="ILP1" s="396"/>
      <c r="ILQ1" s="396"/>
      <c r="ILR1" s="396"/>
      <c r="ILS1" s="396"/>
      <c r="ILT1" s="396"/>
      <c r="ILU1" s="396"/>
      <c r="ILV1" s="396"/>
      <c r="ILW1" s="396"/>
      <c r="ILX1" s="396"/>
      <c r="ILY1" s="396"/>
      <c r="ILZ1" s="396"/>
      <c r="IMA1" s="396"/>
      <c r="IMB1" s="396"/>
      <c r="IMC1" s="396"/>
      <c r="IMD1" s="396"/>
      <c r="IME1" s="396"/>
      <c r="IMF1" s="396"/>
      <c r="IMG1" s="396"/>
      <c r="IMH1" s="396"/>
      <c r="IMI1" s="396"/>
      <c r="IMJ1" s="396"/>
      <c r="IMK1" s="396"/>
      <c r="IML1" s="396"/>
      <c r="IMM1" s="396"/>
      <c r="IMN1" s="396"/>
      <c r="IMO1" s="396"/>
      <c r="IMP1" s="396"/>
      <c r="IMQ1" s="396"/>
      <c r="IMR1" s="396"/>
      <c r="IMS1" s="396"/>
      <c r="IMT1" s="396"/>
      <c r="IMU1" s="396"/>
      <c r="IMV1" s="396"/>
      <c r="IMW1" s="396"/>
      <c r="IMX1" s="396"/>
      <c r="IMY1" s="396"/>
      <c r="IMZ1" s="396"/>
      <c r="INA1" s="396"/>
      <c r="INB1" s="396"/>
      <c r="INC1" s="396"/>
      <c r="IND1" s="396"/>
      <c r="INE1" s="396"/>
      <c r="INF1" s="396"/>
      <c r="ING1" s="396"/>
      <c r="INH1" s="396"/>
      <c r="INI1" s="396"/>
      <c r="INJ1" s="396"/>
      <c r="INK1" s="396"/>
      <c r="INL1" s="396"/>
      <c r="INM1" s="396"/>
      <c r="INN1" s="396"/>
      <c r="INO1" s="396"/>
      <c r="INP1" s="396"/>
      <c r="INQ1" s="396"/>
      <c r="INR1" s="396"/>
      <c r="INS1" s="396"/>
      <c r="INT1" s="396"/>
      <c r="INU1" s="396"/>
      <c r="INV1" s="396"/>
      <c r="INW1" s="396"/>
      <c r="INX1" s="396"/>
      <c r="INY1" s="396"/>
      <c r="INZ1" s="396"/>
      <c r="IOA1" s="396"/>
      <c r="IOB1" s="396"/>
      <c r="IOC1" s="396"/>
      <c r="IOD1" s="396"/>
      <c r="IOE1" s="396"/>
      <c r="IOF1" s="396"/>
      <c r="IOG1" s="396"/>
      <c r="IOH1" s="396"/>
      <c r="IOI1" s="396"/>
      <c r="IOJ1" s="396"/>
      <c r="IOK1" s="396"/>
      <c r="IOL1" s="396"/>
      <c r="IOM1" s="396"/>
      <c r="ION1" s="396"/>
      <c r="IOO1" s="396"/>
      <c r="IOP1" s="396"/>
      <c r="IOQ1" s="396"/>
      <c r="IOR1" s="396"/>
      <c r="IOS1" s="396"/>
      <c r="IOT1" s="396"/>
      <c r="IOU1" s="396"/>
      <c r="IOV1" s="396"/>
      <c r="IOW1" s="396"/>
      <c r="IOX1" s="396"/>
      <c r="IOY1" s="396"/>
      <c r="IOZ1" s="396"/>
      <c r="IPA1" s="396"/>
      <c r="IPB1" s="396"/>
      <c r="IPC1" s="396"/>
      <c r="IPD1" s="396"/>
      <c r="IPE1" s="396"/>
      <c r="IPF1" s="396"/>
      <c r="IPG1" s="396"/>
      <c r="IPH1" s="396"/>
      <c r="IPI1" s="396"/>
      <c r="IPJ1" s="396"/>
      <c r="IPK1" s="396"/>
      <c r="IPL1" s="396"/>
      <c r="IPM1" s="396"/>
      <c r="IPN1" s="396"/>
      <c r="IPO1" s="396"/>
      <c r="IPP1" s="396"/>
      <c r="IPQ1" s="396"/>
      <c r="IPR1" s="396"/>
      <c r="IPS1" s="396"/>
      <c r="IPT1" s="396"/>
      <c r="IPU1" s="396"/>
      <c r="IPV1" s="396"/>
      <c r="IPW1" s="396"/>
      <c r="IPX1" s="396"/>
      <c r="IPY1" s="396"/>
      <c r="IPZ1" s="396"/>
      <c r="IQA1" s="396"/>
      <c r="IQB1" s="396"/>
      <c r="IQC1" s="396"/>
      <c r="IQD1" s="396"/>
      <c r="IQE1" s="396"/>
      <c r="IQF1" s="396"/>
      <c r="IQG1" s="396"/>
      <c r="IQH1" s="396"/>
      <c r="IQI1" s="396"/>
      <c r="IQJ1" s="396"/>
      <c r="IQK1" s="396"/>
      <c r="IQL1" s="396"/>
      <c r="IQM1" s="396"/>
      <c r="IQN1" s="396"/>
      <c r="IQO1" s="396"/>
      <c r="IQP1" s="396"/>
      <c r="IQQ1" s="396"/>
      <c r="IQR1" s="396"/>
      <c r="IQS1" s="396"/>
      <c r="IQT1" s="396"/>
      <c r="IQU1" s="396"/>
      <c r="IQV1" s="396"/>
      <c r="IQW1" s="396"/>
      <c r="IQX1" s="396"/>
      <c r="IQY1" s="396"/>
      <c r="IQZ1" s="396"/>
      <c r="IRA1" s="396"/>
      <c r="IRB1" s="396"/>
      <c r="IRC1" s="396"/>
      <c r="IRD1" s="396"/>
      <c r="IRE1" s="396"/>
      <c r="IRF1" s="396"/>
      <c r="IRG1" s="396"/>
      <c r="IRH1" s="396"/>
      <c r="IRI1" s="396"/>
      <c r="IRJ1" s="396"/>
      <c r="IRK1" s="396"/>
      <c r="IRL1" s="396"/>
      <c r="IRM1" s="396"/>
      <c r="IRN1" s="396"/>
      <c r="IRO1" s="396"/>
      <c r="IRP1" s="396"/>
      <c r="IRQ1" s="396"/>
      <c r="IRR1" s="396"/>
      <c r="IRS1" s="396"/>
      <c r="IRT1" s="396"/>
      <c r="IRU1" s="396"/>
      <c r="IRV1" s="396"/>
      <c r="IRW1" s="396"/>
      <c r="IRX1" s="396"/>
      <c r="IRY1" s="396"/>
      <c r="IRZ1" s="396"/>
      <c r="ISA1" s="396"/>
      <c r="ISB1" s="396"/>
      <c r="ISC1" s="396"/>
      <c r="ISD1" s="396"/>
      <c r="ISE1" s="396"/>
      <c r="ISF1" s="396"/>
      <c r="ISG1" s="396"/>
      <c r="ISH1" s="396"/>
      <c r="ISI1" s="396"/>
      <c r="ISJ1" s="396"/>
      <c r="ISK1" s="396"/>
      <c r="ISL1" s="396"/>
      <c r="ISM1" s="396"/>
      <c r="ISN1" s="396"/>
      <c r="ISO1" s="396"/>
      <c r="ISP1" s="396"/>
      <c r="ISQ1" s="396"/>
      <c r="ISR1" s="396"/>
      <c r="ISS1" s="396"/>
      <c r="IST1" s="396"/>
      <c r="ISU1" s="396"/>
      <c r="ISV1" s="396"/>
      <c r="ISW1" s="396"/>
      <c r="ISX1" s="396"/>
      <c r="ISY1" s="396"/>
      <c r="ISZ1" s="396"/>
      <c r="ITA1" s="396"/>
      <c r="ITB1" s="396"/>
      <c r="ITC1" s="396"/>
      <c r="ITD1" s="396"/>
      <c r="ITE1" s="396"/>
      <c r="ITF1" s="396"/>
      <c r="ITG1" s="396"/>
      <c r="ITH1" s="396"/>
      <c r="ITI1" s="396"/>
      <c r="ITJ1" s="396"/>
      <c r="ITK1" s="396"/>
      <c r="ITL1" s="396"/>
      <c r="ITM1" s="396"/>
      <c r="ITN1" s="396"/>
      <c r="ITO1" s="396"/>
      <c r="ITP1" s="396"/>
      <c r="ITQ1" s="396"/>
      <c r="ITR1" s="396"/>
      <c r="ITS1" s="396"/>
      <c r="ITT1" s="396"/>
      <c r="ITU1" s="396"/>
      <c r="ITV1" s="396"/>
      <c r="ITW1" s="396"/>
      <c r="ITX1" s="396"/>
      <c r="ITY1" s="396"/>
      <c r="ITZ1" s="396"/>
      <c r="IUA1" s="396"/>
      <c r="IUB1" s="396"/>
      <c r="IUC1" s="396"/>
      <c r="IUD1" s="396"/>
      <c r="IUE1" s="396"/>
      <c r="IUF1" s="396"/>
      <c r="IUG1" s="396"/>
      <c r="IUH1" s="396"/>
      <c r="IUI1" s="396"/>
      <c r="IUJ1" s="396"/>
      <c r="IUK1" s="396"/>
      <c r="IUL1" s="396"/>
      <c r="IUM1" s="396"/>
      <c r="IUN1" s="396"/>
      <c r="IUO1" s="396"/>
      <c r="IUP1" s="396"/>
      <c r="IUQ1" s="396"/>
      <c r="IUR1" s="396"/>
      <c r="IUS1" s="396"/>
      <c r="IUT1" s="396"/>
      <c r="IUU1" s="396"/>
      <c r="IUV1" s="396"/>
      <c r="IUW1" s="396"/>
      <c r="IUX1" s="396"/>
      <c r="IUY1" s="396"/>
      <c r="IUZ1" s="396"/>
      <c r="IVA1" s="396"/>
      <c r="IVB1" s="396"/>
      <c r="IVC1" s="396"/>
      <c r="IVD1" s="396"/>
      <c r="IVE1" s="396"/>
      <c r="IVF1" s="396"/>
      <c r="IVG1" s="396"/>
      <c r="IVH1" s="396"/>
      <c r="IVI1" s="396"/>
      <c r="IVJ1" s="396"/>
      <c r="IVK1" s="396"/>
      <c r="IVL1" s="396"/>
      <c r="IVM1" s="396"/>
      <c r="IVN1" s="396"/>
      <c r="IVO1" s="396"/>
      <c r="IVP1" s="396"/>
      <c r="IVQ1" s="396"/>
      <c r="IVR1" s="396"/>
      <c r="IVS1" s="396"/>
      <c r="IVT1" s="396"/>
      <c r="IVU1" s="396"/>
      <c r="IVV1" s="396"/>
      <c r="IVW1" s="396"/>
      <c r="IVX1" s="396"/>
      <c r="IVY1" s="396"/>
      <c r="IVZ1" s="396"/>
      <c r="IWA1" s="396"/>
      <c r="IWB1" s="396"/>
      <c r="IWC1" s="396"/>
      <c r="IWD1" s="396"/>
      <c r="IWE1" s="396"/>
      <c r="IWF1" s="396"/>
      <c r="IWG1" s="396"/>
      <c r="IWH1" s="396"/>
      <c r="IWI1" s="396"/>
      <c r="IWJ1" s="396"/>
      <c r="IWK1" s="396"/>
      <c r="IWL1" s="396"/>
      <c r="IWM1" s="396"/>
      <c r="IWN1" s="396"/>
      <c r="IWO1" s="396"/>
      <c r="IWP1" s="396"/>
      <c r="IWQ1" s="396"/>
      <c r="IWR1" s="396"/>
      <c r="IWS1" s="396"/>
      <c r="IWT1" s="396"/>
      <c r="IWU1" s="396"/>
      <c r="IWV1" s="396"/>
      <c r="IWW1" s="396"/>
      <c r="IWX1" s="396"/>
      <c r="IWY1" s="396"/>
      <c r="IWZ1" s="396"/>
      <c r="IXA1" s="396"/>
      <c r="IXB1" s="396"/>
      <c r="IXC1" s="396"/>
      <c r="IXD1" s="396"/>
      <c r="IXE1" s="396"/>
      <c r="IXF1" s="396"/>
      <c r="IXG1" s="396"/>
      <c r="IXH1" s="396"/>
      <c r="IXI1" s="396"/>
      <c r="IXJ1" s="396"/>
      <c r="IXK1" s="396"/>
      <c r="IXL1" s="396"/>
      <c r="IXM1" s="396"/>
      <c r="IXN1" s="396"/>
      <c r="IXO1" s="396"/>
      <c r="IXP1" s="396"/>
      <c r="IXQ1" s="396"/>
      <c r="IXR1" s="396"/>
      <c r="IXS1" s="396"/>
      <c r="IXT1" s="396"/>
      <c r="IXU1" s="396"/>
      <c r="IXV1" s="396"/>
      <c r="IXW1" s="396"/>
      <c r="IXX1" s="396"/>
      <c r="IXY1" s="396"/>
      <c r="IXZ1" s="396"/>
      <c r="IYA1" s="396"/>
      <c r="IYB1" s="396"/>
      <c r="IYC1" s="396"/>
      <c r="IYD1" s="396"/>
      <c r="IYE1" s="396"/>
      <c r="IYF1" s="396"/>
      <c r="IYG1" s="396"/>
      <c r="IYH1" s="396"/>
      <c r="IYI1" s="396"/>
      <c r="IYJ1" s="396"/>
      <c r="IYK1" s="396"/>
      <c r="IYL1" s="396"/>
      <c r="IYM1" s="396"/>
      <c r="IYN1" s="396"/>
      <c r="IYO1" s="396"/>
      <c r="IYP1" s="396"/>
      <c r="IYQ1" s="396"/>
      <c r="IYR1" s="396"/>
      <c r="IYS1" s="396"/>
      <c r="IYT1" s="396"/>
      <c r="IYU1" s="396"/>
      <c r="IYV1" s="396"/>
      <c r="IYW1" s="396"/>
      <c r="IYX1" s="396"/>
      <c r="IYY1" s="396"/>
      <c r="IYZ1" s="396"/>
      <c r="IZA1" s="396"/>
      <c r="IZB1" s="396"/>
      <c r="IZC1" s="396"/>
      <c r="IZD1" s="396"/>
      <c r="IZE1" s="396"/>
      <c r="IZF1" s="396"/>
      <c r="IZG1" s="396"/>
      <c r="IZH1" s="396"/>
      <c r="IZI1" s="396"/>
      <c r="IZJ1" s="396"/>
      <c r="IZK1" s="396"/>
      <c r="IZL1" s="396"/>
      <c r="IZM1" s="396"/>
      <c r="IZN1" s="396"/>
      <c r="IZO1" s="396"/>
      <c r="IZP1" s="396"/>
      <c r="IZQ1" s="396"/>
      <c r="IZR1" s="396"/>
      <c r="IZS1" s="396"/>
      <c r="IZT1" s="396"/>
      <c r="IZU1" s="396"/>
      <c r="IZV1" s="396"/>
      <c r="IZW1" s="396"/>
      <c r="IZX1" s="396"/>
      <c r="IZY1" s="396"/>
      <c r="IZZ1" s="396"/>
      <c r="JAA1" s="396"/>
      <c r="JAB1" s="396"/>
      <c r="JAC1" s="396"/>
      <c r="JAD1" s="396"/>
      <c r="JAE1" s="396"/>
      <c r="JAF1" s="396"/>
      <c r="JAG1" s="396"/>
      <c r="JAH1" s="396"/>
      <c r="JAI1" s="396"/>
      <c r="JAJ1" s="396"/>
      <c r="JAK1" s="396"/>
      <c r="JAL1" s="396"/>
      <c r="JAM1" s="396"/>
      <c r="JAN1" s="396"/>
      <c r="JAO1" s="396"/>
      <c r="JAP1" s="396"/>
      <c r="JAQ1" s="396"/>
      <c r="JAR1" s="396"/>
      <c r="JAS1" s="396"/>
      <c r="JAT1" s="396"/>
      <c r="JAU1" s="396"/>
      <c r="JAV1" s="396"/>
      <c r="JAW1" s="396"/>
      <c r="JAX1" s="396"/>
      <c r="JAY1" s="396"/>
      <c r="JAZ1" s="396"/>
      <c r="JBA1" s="396"/>
      <c r="JBB1" s="396"/>
      <c r="JBC1" s="396"/>
      <c r="JBD1" s="396"/>
      <c r="JBE1" s="396"/>
      <c r="JBF1" s="396"/>
      <c r="JBG1" s="396"/>
      <c r="JBH1" s="396"/>
      <c r="JBI1" s="396"/>
      <c r="JBJ1" s="396"/>
      <c r="JBK1" s="396"/>
      <c r="JBL1" s="396"/>
      <c r="JBM1" s="396"/>
      <c r="JBN1" s="396"/>
      <c r="JBO1" s="396"/>
      <c r="JBP1" s="396"/>
      <c r="JBQ1" s="396"/>
      <c r="JBR1" s="396"/>
      <c r="JBS1" s="396"/>
      <c r="JBT1" s="396"/>
      <c r="JBU1" s="396"/>
      <c r="JBV1" s="396"/>
      <c r="JBW1" s="396"/>
      <c r="JBX1" s="396"/>
      <c r="JBY1" s="396"/>
      <c r="JBZ1" s="396"/>
      <c r="JCA1" s="396"/>
      <c r="JCB1" s="396"/>
      <c r="JCC1" s="396"/>
      <c r="JCD1" s="396"/>
      <c r="JCE1" s="396"/>
      <c r="JCF1" s="396"/>
      <c r="JCG1" s="396"/>
      <c r="JCH1" s="396"/>
      <c r="JCI1" s="396"/>
      <c r="JCJ1" s="396"/>
      <c r="JCK1" s="396"/>
      <c r="JCL1" s="396"/>
      <c r="JCM1" s="396"/>
      <c r="JCN1" s="396"/>
      <c r="JCO1" s="396"/>
      <c r="JCP1" s="396"/>
      <c r="JCQ1" s="396"/>
      <c r="JCR1" s="396"/>
      <c r="JCS1" s="396"/>
      <c r="JCT1" s="396"/>
      <c r="JCU1" s="396"/>
      <c r="JCV1" s="396"/>
      <c r="JCW1" s="396"/>
      <c r="JCX1" s="396"/>
      <c r="JCY1" s="396"/>
      <c r="JCZ1" s="396"/>
      <c r="JDA1" s="396"/>
      <c r="JDB1" s="396"/>
      <c r="JDC1" s="396"/>
      <c r="JDD1" s="396"/>
      <c r="JDE1" s="396"/>
      <c r="JDF1" s="396"/>
      <c r="JDG1" s="396"/>
      <c r="JDH1" s="396"/>
      <c r="JDI1" s="396"/>
      <c r="JDJ1" s="396"/>
      <c r="JDK1" s="396"/>
      <c r="JDL1" s="396"/>
      <c r="JDM1" s="396"/>
      <c r="JDN1" s="396"/>
      <c r="JDO1" s="396"/>
      <c r="JDP1" s="396"/>
      <c r="JDQ1" s="396"/>
      <c r="JDR1" s="396"/>
      <c r="JDS1" s="396"/>
      <c r="JDT1" s="396"/>
      <c r="JDU1" s="396"/>
      <c r="JDV1" s="396"/>
      <c r="JDW1" s="396"/>
      <c r="JDX1" s="396"/>
      <c r="JDY1" s="396"/>
      <c r="JDZ1" s="396"/>
      <c r="JEA1" s="396"/>
      <c r="JEB1" s="396"/>
      <c r="JEC1" s="396"/>
      <c r="JED1" s="396"/>
      <c r="JEE1" s="396"/>
      <c r="JEF1" s="396"/>
      <c r="JEG1" s="396"/>
      <c r="JEH1" s="396"/>
      <c r="JEI1" s="396"/>
      <c r="JEJ1" s="396"/>
      <c r="JEK1" s="396"/>
      <c r="JEL1" s="396"/>
      <c r="JEM1" s="396"/>
      <c r="JEN1" s="396"/>
      <c r="JEO1" s="396"/>
      <c r="JEP1" s="396"/>
      <c r="JEQ1" s="396"/>
      <c r="JER1" s="396"/>
      <c r="JES1" s="396"/>
      <c r="JET1" s="396"/>
      <c r="JEU1" s="396"/>
      <c r="JEV1" s="396"/>
      <c r="JEW1" s="396"/>
      <c r="JEX1" s="396"/>
      <c r="JEY1" s="396"/>
      <c r="JEZ1" s="396"/>
      <c r="JFA1" s="396"/>
      <c r="JFB1" s="396"/>
      <c r="JFC1" s="396"/>
      <c r="JFD1" s="396"/>
      <c r="JFE1" s="396"/>
      <c r="JFF1" s="396"/>
      <c r="JFG1" s="396"/>
      <c r="JFH1" s="396"/>
      <c r="JFI1" s="396"/>
      <c r="JFJ1" s="396"/>
      <c r="JFK1" s="396"/>
      <c r="JFL1" s="396"/>
      <c r="JFM1" s="396"/>
      <c r="JFN1" s="396"/>
      <c r="JFO1" s="396"/>
      <c r="JFP1" s="396"/>
      <c r="JFQ1" s="396"/>
      <c r="JFR1" s="396"/>
      <c r="JFS1" s="396"/>
      <c r="JFT1" s="396"/>
      <c r="JFU1" s="396"/>
      <c r="JFV1" s="396"/>
      <c r="JFW1" s="396"/>
      <c r="JFX1" s="396"/>
      <c r="JFY1" s="396"/>
      <c r="JFZ1" s="396"/>
      <c r="JGA1" s="396"/>
      <c r="JGB1" s="396"/>
      <c r="JGC1" s="396"/>
      <c r="JGD1" s="396"/>
      <c r="JGE1" s="396"/>
      <c r="JGF1" s="396"/>
      <c r="JGG1" s="396"/>
      <c r="JGH1" s="396"/>
      <c r="JGI1" s="396"/>
      <c r="JGJ1" s="396"/>
      <c r="JGK1" s="396"/>
      <c r="JGL1" s="396"/>
      <c r="JGM1" s="396"/>
      <c r="JGN1" s="396"/>
      <c r="JGO1" s="396"/>
      <c r="JGP1" s="396"/>
      <c r="JGQ1" s="396"/>
      <c r="JGR1" s="396"/>
      <c r="JGS1" s="396"/>
      <c r="JGT1" s="396"/>
      <c r="JGU1" s="396"/>
      <c r="JGV1" s="396"/>
      <c r="JGW1" s="396"/>
      <c r="JGX1" s="396"/>
      <c r="JGY1" s="396"/>
      <c r="JGZ1" s="396"/>
      <c r="JHA1" s="396"/>
      <c r="JHB1" s="396"/>
      <c r="JHC1" s="396"/>
      <c r="JHD1" s="396"/>
      <c r="JHE1" s="396"/>
      <c r="JHF1" s="396"/>
      <c r="JHG1" s="396"/>
      <c r="JHH1" s="396"/>
      <c r="JHI1" s="396"/>
      <c r="JHJ1" s="396"/>
      <c r="JHK1" s="396"/>
      <c r="JHL1" s="396"/>
      <c r="JHM1" s="396"/>
      <c r="JHN1" s="396"/>
      <c r="JHO1" s="396"/>
      <c r="JHP1" s="396"/>
      <c r="JHQ1" s="396"/>
      <c r="JHR1" s="396"/>
      <c r="JHS1" s="396"/>
      <c r="JHT1" s="396"/>
      <c r="JHU1" s="396"/>
      <c r="JHV1" s="396"/>
      <c r="JHW1" s="396"/>
      <c r="JHX1" s="396"/>
      <c r="JHY1" s="396"/>
      <c r="JHZ1" s="396"/>
      <c r="JIA1" s="396"/>
      <c r="JIB1" s="396"/>
      <c r="JIC1" s="396"/>
      <c r="JID1" s="396"/>
      <c r="JIE1" s="396"/>
      <c r="JIF1" s="396"/>
      <c r="JIG1" s="396"/>
      <c r="JIH1" s="396"/>
      <c r="JII1" s="396"/>
      <c r="JIJ1" s="396"/>
      <c r="JIK1" s="396"/>
      <c r="JIL1" s="396"/>
      <c r="JIM1" s="396"/>
      <c r="JIN1" s="396"/>
      <c r="JIO1" s="396"/>
      <c r="JIP1" s="396"/>
      <c r="JIQ1" s="396"/>
      <c r="JIR1" s="396"/>
      <c r="JIS1" s="396"/>
      <c r="JIT1" s="396"/>
      <c r="JIU1" s="396"/>
      <c r="JIV1" s="396"/>
      <c r="JIW1" s="396"/>
      <c r="JIX1" s="396"/>
      <c r="JIY1" s="396"/>
      <c r="JIZ1" s="396"/>
      <c r="JJA1" s="396"/>
      <c r="JJB1" s="396"/>
      <c r="JJC1" s="396"/>
      <c r="JJD1" s="396"/>
      <c r="JJE1" s="396"/>
      <c r="JJF1" s="396"/>
      <c r="JJG1" s="396"/>
      <c r="JJH1" s="396"/>
      <c r="JJI1" s="396"/>
      <c r="JJJ1" s="396"/>
      <c r="JJK1" s="396"/>
      <c r="JJL1" s="396"/>
      <c r="JJM1" s="396"/>
      <c r="JJN1" s="396"/>
      <c r="JJO1" s="396"/>
      <c r="JJP1" s="396"/>
      <c r="JJQ1" s="396"/>
      <c r="JJR1" s="396"/>
      <c r="JJS1" s="396"/>
      <c r="JJT1" s="396"/>
      <c r="JJU1" s="396"/>
      <c r="JJV1" s="396"/>
      <c r="JJW1" s="396"/>
      <c r="JJX1" s="396"/>
      <c r="JJY1" s="396"/>
      <c r="JJZ1" s="396"/>
      <c r="JKA1" s="396"/>
      <c r="JKB1" s="396"/>
      <c r="JKC1" s="396"/>
      <c r="JKD1" s="396"/>
      <c r="JKE1" s="396"/>
      <c r="JKF1" s="396"/>
      <c r="JKG1" s="396"/>
      <c r="JKH1" s="396"/>
      <c r="JKI1" s="396"/>
      <c r="JKJ1" s="396"/>
      <c r="JKK1" s="396"/>
      <c r="JKL1" s="396"/>
      <c r="JKM1" s="396"/>
      <c r="JKN1" s="396"/>
      <c r="JKO1" s="396"/>
      <c r="JKP1" s="396"/>
      <c r="JKQ1" s="396"/>
      <c r="JKR1" s="396"/>
      <c r="JKS1" s="396"/>
      <c r="JKT1" s="396"/>
      <c r="JKU1" s="396"/>
      <c r="JKV1" s="396"/>
      <c r="JKW1" s="396"/>
      <c r="JKX1" s="396"/>
      <c r="JKY1" s="396"/>
      <c r="JKZ1" s="396"/>
      <c r="JLA1" s="396"/>
      <c r="JLB1" s="396"/>
      <c r="JLC1" s="396"/>
      <c r="JLD1" s="396"/>
      <c r="JLE1" s="396"/>
      <c r="JLF1" s="396"/>
      <c r="JLG1" s="396"/>
      <c r="JLH1" s="396"/>
      <c r="JLI1" s="396"/>
      <c r="JLJ1" s="396"/>
      <c r="JLK1" s="396"/>
      <c r="JLL1" s="396"/>
      <c r="JLM1" s="396"/>
      <c r="JLN1" s="396"/>
      <c r="JLO1" s="396"/>
      <c r="JLP1" s="396"/>
      <c r="JLQ1" s="396"/>
      <c r="JLR1" s="396"/>
      <c r="JLS1" s="396"/>
      <c r="JLT1" s="396"/>
      <c r="JLU1" s="396"/>
      <c r="JLV1" s="396"/>
      <c r="JLW1" s="396"/>
      <c r="JLX1" s="396"/>
      <c r="JLY1" s="396"/>
      <c r="JLZ1" s="396"/>
      <c r="JMA1" s="396"/>
      <c r="JMB1" s="396"/>
      <c r="JMC1" s="396"/>
      <c r="JMD1" s="396"/>
      <c r="JME1" s="396"/>
      <c r="JMF1" s="396"/>
      <c r="JMG1" s="396"/>
      <c r="JMH1" s="396"/>
      <c r="JMI1" s="396"/>
      <c r="JMJ1" s="396"/>
      <c r="JMK1" s="396"/>
      <c r="JML1" s="396"/>
      <c r="JMM1" s="396"/>
      <c r="JMN1" s="396"/>
      <c r="JMO1" s="396"/>
      <c r="JMP1" s="396"/>
      <c r="JMQ1" s="396"/>
      <c r="JMR1" s="396"/>
      <c r="JMS1" s="396"/>
      <c r="JMT1" s="396"/>
      <c r="JMU1" s="396"/>
      <c r="JMV1" s="396"/>
      <c r="JMW1" s="396"/>
      <c r="JMX1" s="396"/>
      <c r="JMY1" s="396"/>
      <c r="JMZ1" s="396"/>
      <c r="JNA1" s="396"/>
      <c r="JNB1" s="396"/>
      <c r="JNC1" s="396"/>
      <c r="JND1" s="396"/>
      <c r="JNE1" s="396"/>
      <c r="JNF1" s="396"/>
      <c r="JNG1" s="396"/>
      <c r="JNH1" s="396"/>
      <c r="JNI1" s="396"/>
      <c r="JNJ1" s="396"/>
      <c r="JNK1" s="396"/>
      <c r="JNL1" s="396"/>
      <c r="JNM1" s="396"/>
      <c r="JNN1" s="396"/>
      <c r="JNO1" s="396"/>
      <c r="JNP1" s="396"/>
      <c r="JNQ1" s="396"/>
      <c r="JNR1" s="396"/>
      <c r="JNS1" s="396"/>
      <c r="JNT1" s="396"/>
      <c r="JNU1" s="396"/>
      <c r="JNV1" s="396"/>
      <c r="JNW1" s="396"/>
      <c r="JNX1" s="396"/>
      <c r="JNY1" s="396"/>
      <c r="JNZ1" s="396"/>
      <c r="JOA1" s="396"/>
      <c r="JOB1" s="396"/>
      <c r="JOC1" s="396"/>
      <c r="JOD1" s="396"/>
      <c r="JOE1" s="396"/>
      <c r="JOF1" s="396"/>
      <c r="JOG1" s="396"/>
      <c r="JOH1" s="396"/>
      <c r="JOI1" s="396"/>
      <c r="JOJ1" s="396"/>
      <c r="JOK1" s="396"/>
      <c r="JOL1" s="396"/>
      <c r="JOM1" s="396"/>
      <c r="JON1" s="396"/>
      <c r="JOO1" s="396"/>
      <c r="JOP1" s="396"/>
      <c r="JOQ1" s="396"/>
      <c r="JOR1" s="396"/>
      <c r="JOS1" s="396"/>
      <c r="JOT1" s="396"/>
      <c r="JOU1" s="396"/>
      <c r="JOV1" s="396"/>
      <c r="JOW1" s="396"/>
      <c r="JOX1" s="396"/>
      <c r="JOY1" s="396"/>
      <c r="JOZ1" s="396"/>
      <c r="JPA1" s="396"/>
      <c r="JPB1" s="396"/>
      <c r="JPC1" s="396"/>
      <c r="JPD1" s="396"/>
      <c r="JPE1" s="396"/>
      <c r="JPF1" s="396"/>
      <c r="JPG1" s="396"/>
      <c r="JPH1" s="396"/>
      <c r="JPI1" s="396"/>
      <c r="JPJ1" s="396"/>
      <c r="JPK1" s="396"/>
      <c r="JPL1" s="396"/>
      <c r="JPM1" s="396"/>
      <c r="JPN1" s="396"/>
      <c r="JPO1" s="396"/>
      <c r="JPP1" s="396"/>
      <c r="JPQ1" s="396"/>
      <c r="JPR1" s="396"/>
      <c r="JPS1" s="396"/>
      <c r="JPT1" s="396"/>
      <c r="JPU1" s="396"/>
      <c r="JPV1" s="396"/>
      <c r="JPW1" s="396"/>
      <c r="JPX1" s="396"/>
      <c r="JPY1" s="396"/>
      <c r="JPZ1" s="396"/>
      <c r="JQA1" s="396"/>
      <c r="JQB1" s="396"/>
      <c r="JQC1" s="396"/>
      <c r="JQD1" s="396"/>
      <c r="JQE1" s="396"/>
      <c r="JQF1" s="396"/>
      <c r="JQG1" s="396"/>
      <c r="JQH1" s="396"/>
      <c r="JQI1" s="396"/>
      <c r="JQJ1" s="396"/>
      <c r="JQK1" s="396"/>
      <c r="JQL1" s="396"/>
      <c r="JQM1" s="396"/>
      <c r="JQN1" s="396"/>
      <c r="JQO1" s="396"/>
      <c r="JQP1" s="396"/>
      <c r="JQQ1" s="396"/>
      <c r="JQR1" s="396"/>
      <c r="JQS1" s="396"/>
      <c r="JQT1" s="396"/>
      <c r="JQU1" s="396"/>
      <c r="JQV1" s="396"/>
      <c r="JQW1" s="396"/>
      <c r="JQX1" s="396"/>
      <c r="JQY1" s="396"/>
      <c r="JQZ1" s="396"/>
      <c r="JRA1" s="396"/>
      <c r="JRB1" s="396"/>
      <c r="JRC1" s="396"/>
      <c r="JRD1" s="396"/>
      <c r="JRE1" s="396"/>
      <c r="JRF1" s="396"/>
      <c r="JRG1" s="396"/>
      <c r="JRH1" s="396"/>
      <c r="JRI1" s="396"/>
      <c r="JRJ1" s="396"/>
      <c r="JRK1" s="396"/>
      <c r="JRL1" s="396"/>
      <c r="JRM1" s="396"/>
      <c r="JRN1" s="396"/>
      <c r="JRO1" s="396"/>
      <c r="JRP1" s="396"/>
      <c r="JRQ1" s="396"/>
      <c r="JRR1" s="396"/>
      <c r="JRS1" s="396"/>
      <c r="JRT1" s="396"/>
      <c r="JRU1" s="396"/>
      <c r="JRV1" s="396"/>
      <c r="JRW1" s="396"/>
      <c r="JRX1" s="396"/>
      <c r="JRY1" s="396"/>
      <c r="JRZ1" s="396"/>
      <c r="JSA1" s="396"/>
      <c r="JSB1" s="396"/>
      <c r="JSC1" s="396"/>
      <c r="JSD1" s="396"/>
      <c r="JSE1" s="396"/>
      <c r="JSF1" s="396"/>
      <c r="JSG1" s="396"/>
      <c r="JSH1" s="396"/>
      <c r="JSI1" s="396"/>
      <c r="JSJ1" s="396"/>
      <c r="JSK1" s="396"/>
      <c r="JSL1" s="396"/>
      <c r="JSM1" s="396"/>
      <c r="JSN1" s="396"/>
      <c r="JSO1" s="396"/>
      <c r="JSP1" s="396"/>
      <c r="JSQ1" s="396"/>
      <c r="JSR1" s="396"/>
      <c r="JSS1" s="396"/>
      <c r="JST1" s="396"/>
      <c r="JSU1" s="396"/>
      <c r="JSV1" s="396"/>
      <c r="JSW1" s="396"/>
      <c r="JSX1" s="396"/>
      <c r="JSY1" s="396"/>
      <c r="JSZ1" s="396"/>
      <c r="JTA1" s="396"/>
      <c r="JTB1" s="396"/>
      <c r="JTC1" s="396"/>
      <c r="JTD1" s="396"/>
      <c r="JTE1" s="396"/>
      <c r="JTF1" s="396"/>
      <c r="JTG1" s="396"/>
      <c r="JTH1" s="396"/>
      <c r="JTI1" s="396"/>
      <c r="JTJ1" s="396"/>
      <c r="JTK1" s="396"/>
      <c r="JTL1" s="396"/>
      <c r="JTM1" s="396"/>
      <c r="JTN1" s="396"/>
      <c r="JTO1" s="396"/>
      <c r="JTP1" s="396"/>
      <c r="JTQ1" s="396"/>
      <c r="JTR1" s="396"/>
      <c r="JTS1" s="396"/>
      <c r="JTT1" s="396"/>
      <c r="JTU1" s="396"/>
      <c r="JTV1" s="396"/>
      <c r="JTW1" s="396"/>
      <c r="JTX1" s="396"/>
      <c r="JTY1" s="396"/>
      <c r="JTZ1" s="396"/>
      <c r="JUA1" s="396"/>
      <c r="JUB1" s="396"/>
      <c r="JUC1" s="396"/>
      <c r="JUD1" s="396"/>
      <c r="JUE1" s="396"/>
      <c r="JUF1" s="396"/>
      <c r="JUG1" s="396"/>
      <c r="JUH1" s="396"/>
      <c r="JUI1" s="396"/>
      <c r="JUJ1" s="396"/>
      <c r="JUK1" s="396"/>
      <c r="JUL1" s="396"/>
      <c r="JUM1" s="396"/>
      <c r="JUN1" s="396"/>
      <c r="JUO1" s="396"/>
      <c r="JUP1" s="396"/>
      <c r="JUQ1" s="396"/>
      <c r="JUR1" s="396"/>
      <c r="JUS1" s="396"/>
      <c r="JUT1" s="396"/>
      <c r="JUU1" s="396"/>
      <c r="JUV1" s="396"/>
      <c r="JUW1" s="396"/>
      <c r="JUX1" s="396"/>
      <c r="JUY1" s="396"/>
      <c r="JUZ1" s="396"/>
      <c r="JVA1" s="396"/>
      <c r="JVB1" s="396"/>
      <c r="JVC1" s="396"/>
      <c r="JVD1" s="396"/>
      <c r="JVE1" s="396"/>
      <c r="JVF1" s="396"/>
      <c r="JVG1" s="396"/>
      <c r="JVH1" s="396"/>
      <c r="JVI1" s="396"/>
      <c r="JVJ1" s="396"/>
      <c r="JVK1" s="396"/>
      <c r="JVL1" s="396"/>
      <c r="JVM1" s="396"/>
      <c r="JVN1" s="396"/>
      <c r="JVO1" s="396"/>
      <c r="JVP1" s="396"/>
      <c r="JVQ1" s="396"/>
      <c r="JVR1" s="396"/>
      <c r="JVS1" s="396"/>
      <c r="JVT1" s="396"/>
      <c r="JVU1" s="396"/>
      <c r="JVV1" s="396"/>
      <c r="JVW1" s="396"/>
      <c r="JVX1" s="396"/>
      <c r="JVY1" s="396"/>
      <c r="JVZ1" s="396"/>
      <c r="JWA1" s="396"/>
      <c r="JWB1" s="396"/>
      <c r="JWC1" s="396"/>
      <c r="JWD1" s="396"/>
      <c r="JWE1" s="396"/>
      <c r="JWF1" s="396"/>
      <c r="JWG1" s="396"/>
      <c r="JWH1" s="396"/>
      <c r="JWI1" s="396"/>
      <c r="JWJ1" s="396"/>
      <c r="JWK1" s="396"/>
      <c r="JWL1" s="396"/>
      <c r="JWM1" s="396"/>
      <c r="JWN1" s="396"/>
      <c r="JWO1" s="396"/>
      <c r="JWP1" s="396"/>
      <c r="JWQ1" s="396"/>
      <c r="JWR1" s="396"/>
      <c r="JWS1" s="396"/>
      <c r="JWT1" s="396"/>
      <c r="JWU1" s="396"/>
      <c r="JWV1" s="396"/>
      <c r="JWW1" s="396"/>
      <c r="JWX1" s="396"/>
      <c r="JWY1" s="396"/>
      <c r="JWZ1" s="396"/>
      <c r="JXA1" s="396"/>
      <c r="JXB1" s="396"/>
      <c r="JXC1" s="396"/>
      <c r="JXD1" s="396"/>
      <c r="JXE1" s="396"/>
      <c r="JXF1" s="396"/>
      <c r="JXG1" s="396"/>
      <c r="JXH1" s="396"/>
      <c r="JXI1" s="396"/>
      <c r="JXJ1" s="396"/>
      <c r="JXK1" s="396"/>
      <c r="JXL1" s="396"/>
      <c r="JXM1" s="396"/>
      <c r="JXN1" s="396"/>
      <c r="JXO1" s="396"/>
      <c r="JXP1" s="396"/>
      <c r="JXQ1" s="396"/>
      <c r="JXR1" s="396"/>
      <c r="JXS1" s="396"/>
      <c r="JXT1" s="396"/>
      <c r="JXU1" s="396"/>
      <c r="JXV1" s="396"/>
      <c r="JXW1" s="396"/>
      <c r="JXX1" s="396"/>
      <c r="JXY1" s="396"/>
      <c r="JXZ1" s="396"/>
      <c r="JYA1" s="396"/>
      <c r="JYB1" s="396"/>
      <c r="JYC1" s="396"/>
      <c r="JYD1" s="396"/>
      <c r="JYE1" s="396"/>
      <c r="JYF1" s="396"/>
      <c r="JYG1" s="396"/>
      <c r="JYH1" s="396"/>
      <c r="JYI1" s="396"/>
      <c r="JYJ1" s="396"/>
      <c r="JYK1" s="396"/>
      <c r="JYL1" s="396"/>
      <c r="JYM1" s="396"/>
      <c r="JYN1" s="396"/>
      <c r="JYO1" s="396"/>
      <c r="JYP1" s="396"/>
      <c r="JYQ1" s="396"/>
      <c r="JYR1" s="396"/>
      <c r="JYS1" s="396"/>
      <c r="JYT1" s="396"/>
      <c r="JYU1" s="396"/>
      <c r="JYV1" s="396"/>
      <c r="JYW1" s="396"/>
      <c r="JYX1" s="396"/>
      <c r="JYY1" s="396"/>
      <c r="JYZ1" s="396"/>
      <c r="JZA1" s="396"/>
      <c r="JZB1" s="396"/>
      <c r="JZC1" s="396"/>
      <c r="JZD1" s="396"/>
      <c r="JZE1" s="396"/>
      <c r="JZF1" s="396"/>
      <c r="JZG1" s="396"/>
      <c r="JZH1" s="396"/>
      <c r="JZI1" s="396"/>
      <c r="JZJ1" s="396"/>
      <c r="JZK1" s="396"/>
      <c r="JZL1" s="396"/>
      <c r="JZM1" s="396"/>
      <c r="JZN1" s="396"/>
      <c r="JZO1" s="396"/>
      <c r="JZP1" s="396"/>
      <c r="JZQ1" s="396"/>
      <c r="JZR1" s="396"/>
      <c r="JZS1" s="396"/>
      <c r="JZT1" s="396"/>
      <c r="JZU1" s="396"/>
      <c r="JZV1" s="396"/>
      <c r="JZW1" s="396"/>
      <c r="JZX1" s="396"/>
      <c r="JZY1" s="396"/>
      <c r="JZZ1" s="396"/>
      <c r="KAA1" s="396"/>
      <c r="KAB1" s="396"/>
      <c r="KAC1" s="396"/>
      <c r="KAD1" s="396"/>
      <c r="KAE1" s="396"/>
      <c r="KAF1" s="396"/>
      <c r="KAG1" s="396"/>
      <c r="KAH1" s="396"/>
      <c r="KAI1" s="396"/>
      <c r="KAJ1" s="396"/>
      <c r="KAK1" s="396"/>
      <c r="KAL1" s="396"/>
      <c r="KAM1" s="396"/>
      <c r="KAN1" s="396"/>
      <c r="KAO1" s="396"/>
      <c r="KAP1" s="396"/>
      <c r="KAQ1" s="396"/>
      <c r="KAR1" s="396"/>
      <c r="KAS1" s="396"/>
      <c r="KAT1" s="396"/>
      <c r="KAU1" s="396"/>
      <c r="KAV1" s="396"/>
      <c r="KAW1" s="396"/>
      <c r="KAX1" s="396"/>
      <c r="KAY1" s="396"/>
      <c r="KAZ1" s="396"/>
      <c r="KBA1" s="396"/>
      <c r="KBB1" s="396"/>
      <c r="KBC1" s="396"/>
      <c r="KBD1" s="396"/>
      <c r="KBE1" s="396"/>
      <c r="KBF1" s="396"/>
      <c r="KBG1" s="396"/>
      <c r="KBH1" s="396"/>
      <c r="KBI1" s="396"/>
      <c r="KBJ1" s="396"/>
      <c r="KBK1" s="396"/>
      <c r="KBL1" s="396"/>
      <c r="KBM1" s="396"/>
      <c r="KBN1" s="396"/>
      <c r="KBO1" s="396"/>
      <c r="KBP1" s="396"/>
      <c r="KBQ1" s="396"/>
      <c r="KBR1" s="396"/>
      <c r="KBS1" s="396"/>
      <c r="KBT1" s="396"/>
      <c r="KBU1" s="396"/>
      <c r="KBV1" s="396"/>
      <c r="KBW1" s="396"/>
      <c r="KBX1" s="396"/>
      <c r="KBY1" s="396"/>
      <c r="KBZ1" s="396"/>
      <c r="KCA1" s="396"/>
      <c r="KCB1" s="396"/>
      <c r="KCC1" s="396"/>
      <c r="KCD1" s="396"/>
      <c r="KCE1" s="396"/>
      <c r="KCF1" s="396"/>
      <c r="KCG1" s="396"/>
      <c r="KCH1" s="396"/>
      <c r="KCI1" s="396"/>
      <c r="KCJ1" s="396"/>
      <c r="KCK1" s="396"/>
      <c r="KCL1" s="396"/>
      <c r="KCM1" s="396"/>
      <c r="KCN1" s="396"/>
      <c r="KCO1" s="396"/>
      <c r="KCP1" s="396"/>
      <c r="KCQ1" s="396"/>
      <c r="KCR1" s="396"/>
      <c r="KCS1" s="396"/>
      <c r="KCT1" s="396"/>
      <c r="KCU1" s="396"/>
      <c r="KCV1" s="396"/>
      <c r="KCW1" s="396"/>
      <c r="KCX1" s="396"/>
      <c r="KCY1" s="396"/>
      <c r="KCZ1" s="396"/>
      <c r="KDA1" s="396"/>
      <c r="KDB1" s="396"/>
      <c r="KDC1" s="396"/>
      <c r="KDD1" s="396"/>
      <c r="KDE1" s="396"/>
      <c r="KDF1" s="396"/>
      <c r="KDG1" s="396"/>
      <c r="KDH1" s="396"/>
      <c r="KDI1" s="396"/>
      <c r="KDJ1" s="396"/>
      <c r="KDK1" s="396"/>
      <c r="KDL1" s="396"/>
      <c r="KDM1" s="396"/>
      <c r="KDN1" s="396"/>
      <c r="KDO1" s="396"/>
      <c r="KDP1" s="396"/>
      <c r="KDQ1" s="396"/>
      <c r="KDR1" s="396"/>
      <c r="KDS1" s="396"/>
      <c r="KDT1" s="396"/>
      <c r="KDU1" s="396"/>
      <c r="KDV1" s="396"/>
      <c r="KDW1" s="396"/>
      <c r="KDX1" s="396"/>
      <c r="KDY1" s="396"/>
      <c r="KDZ1" s="396"/>
      <c r="KEA1" s="396"/>
      <c r="KEB1" s="396"/>
      <c r="KEC1" s="396"/>
      <c r="KED1" s="396"/>
      <c r="KEE1" s="396"/>
      <c r="KEF1" s="396"/>
      <c r="KEG1" s="396"/>
      <c r="KEH1" s="396"/>
      <c r="KEI1" s="396"/>
      <c r="KEJ1" s="396"/>
      <c r="KEK1" s="396"/>
      <c r="KEL1" s="396"/>
      <c r="KEM1" s="396"/>
      <c r="KEN1" s="396"/>
      <c r="KEO1" s="396"/>
      <c r="KEP1" s="396"/>
      <c r="KEQ1" s="396"/>
      <c r="KER1" s="396"/>
      <c r="KES1" s="396"/>
      <c r="KET1" s="396"/>
      <c r="KEU1" s="396"/>
      <c r="KEV1" s="396"/>
      <c r="KEW1" s="396"/>
      <c r="KEX1" s="396"/>
      <c r="KEY1" s="396"/>
      <c r="KEZ1" s="396"/>
      <c r="KFA1" s="396"/>
      <c r="KFB1" s="396"/>
      <c r="KFC1" s="396"/>
      <c r="KFD1" s="396"/>
      <c r="KFE1" s="396"/>
      <c r="KFF1" s="396"/>
      <c r="KFG1" s="396"/>
      <c r="KFH1" s="396"/>
      <c r="KFI1" s="396"/>
      <c r="KFJ1" s="396"/>
      <c r="KFK1" s="396"/>
      <c r="KFL1" s="396"/>
      <c r="KFM1" s="396"/>
      <c r="KFN1" s="396"/>
      <c r="KFO1" s="396"/>
      <c r="KFP1" s="396"/>
      <c r="KFQ1" s="396"/>
      <c r="KFR1" s="396"/>
      <c r="KFS1" s="396"/>
      <c r="KFT1" s="396"/>
      <c r="KFU1" s="396"/>
      <c r="KFV1" s="396"/>
      <c r="KFW1" s="396"/>
      <c r="KFX1" s="396"/>
      <c r="KFY1" s="396"/>
      <c r="KFZ1" s="396"/>
      <c r="KGA1" s="396"/>
      <c r="KGB1" s="396"/>
      <c r="KGC1" s="396"/>
      <c r="KGD1" s="396"/>
      <c r="KGE1" s="396"/>
      <c r="KGF1" s="396"/>
      <c r="KGG1" s="396"/>
      <c r="KGH1" s="396"/>
      <c r="KGI1" s="396"/>
      <c r="KGJ1" s="396"/>
      <c r="KGK1" s="396"/>
      <c r="KGL1" s="396"/>
      <c r="KGM1" s="396"/>
      <c r="KGN1" s="396"/>
      <c r="KGO1" s="396"/>
      <c r="KGP1" s="396"/>
      <c r="KGQ1" s="396"/>
      <c r="KGR1" s="396"/>
      <c r="KGS1" s="396"/>
      <c r="KGT1" s="396"/>
      <c r="KGU1" s="396"/>
      <c r="KGV1" s="396"/>
      <c r="KGW1" s="396"/>
      <c r="KGX1" s="396"/>
      <c r="KGY1" s="396"/>
      <c r="KGZ1" s="396"/>
      <c r="KHA1" s="396"/>
      <c r="KHB1" s="396"/>
      <c r="KHC1" s="396"/>
      <c r="KHD1" s="396"/>
      <c r="KHE1" s="396"/>
      <c r="KHF1" s="396"/>
      <c r="KHG1" s="396"/>
      <c r="KHH1" s="396"/>
      <c r="KHI1" s="396"/>
      <c r="KHJ1" s="396"/>
      <c r="KHK1" s="396"/>
      <c r="KHL1" s="396"/>
      <c r="KHM1" s="396"/>
      <c r="KHN1" s="396"/>
      <c r="KHO1" s="396"/>
      <c r="KHP1" s="396"/>
      <c r="KHQ1" s="396"/>
      <c r="KHR1" s="396"/>
      <c r="KHS1" s="396"/>
      <c r="KHT1" s="396"/>
      <c r="KHU1" s="396"/>
      <c r="KHV1" s="396"/>
      <c r="KHW1" s="396"/>
      <c r="KHX1" s="396"/>
      <c r="KHY1" s="396"/>
      <c r="KHZ1" s="396"/>
      <c r="KIA1" s="396"/>
      <c r="KIB1" s="396"/>
      <c r="KIC1" s="396"/>
      <c r="KID1" s="396"/>
      <c r="KIE1" s="396"/>
      <c r="KIF1" s="396"/>
      <c r="KIG1" s="396"/>
      <c r="KIH1" s="396"/>
      <c r="KII1" s="396"/>
      <c r="KIJ1" s="396"/>
      <c r="KIK1" s="396"/>
      <c r="KIL1" s="396"/>
      <c r="KIM1" s="396"/>
      <c r="KIN1" s="396"/>
      <c r="KIO1" s="396"/>
      <c r="KIP1" s="396"/>
      <c r="KIQ1" s="396"/>
      <c r="KIR1" s="396"/>
      <c r="KIS1" s="396"/>
      <c r="KIT1" s="396"/>
      <c r="KIU1" s="396"/>
      <c r="KIV1" s="396"/>
      <c r="KIW1" s="396"/>
      <c r="KIX1" s="396"/>
      <c r="KIY1" s="396"/>
      <c r="KIZ1" s="396"/>
      <c r="KJA1" s="396"/>
      <c r="KJB1" s="396"/>
      <c r="KJC1" s="396"/>
      <c r="KJD1" s="396"/>
      <c r="KJE1" s="396"/>
      <c r="KJF1" s="396"/>
      <c r="KJG1" s="396"/>
      <c r="KJH1" s="396"/>
      <c r="KJI1" s="396"/>
      <c r="KJJ1" s="396"/>
      <c r="KJK1" s="396"/>
      <c r="KJL1" s="396"/>
      <c r="KJM1" s="396"/>
      <c r="KJN1" s="396"/>
      <c r="KJO1" s="396"/>
      <c r="KJP1" s="396"/>
      <c r="KJQ1" s="396"/>
      <c r="KJR1" s="396"/>
      <c r="KJS1" s="396"/>
      <c r="KJT1" s="396"/>
      <c r="KJU1" s="396"/>
      <c r="KJV1" s="396"/>
      <c r="KJW1" s="396"/>
      <c r="KJX1" s="396"/>
      <c r="KJY1" s="396"/>
      <c r="KJZ1" s="396"/>
      <c r="KKA1" s="396"/>
      <c r="KKB1" s="396"/>
      <c r="KKC1" s="396"/>
      <c r="KKD1" s="396"/>
      <c r="KKE1" s="396"/>
      <c r="KKF1" s="396"/>
      <c r="KKG1" s="396"/>
      <c r="KKH1" s="396"/>
      <c r="KKI1" s="396"/>
      <c r="KKJ1" s="396"/>
      <c r="KKK1" s="396"/>
      <c r="KKL1" s="396"/>
      <c r="KKM1" s="396"/>
      <c r="KKN1" s="396"/>
      <c r="KKO1" s="396"/>
      <c r="KKP1" s="396"/>
      <c r="KKQ1" s="396"/>
      <c r="KKR1" s="396"/>
      <c r="KKS1" s="396"/>
      <c r="KKT1" s="396"/>
      <c r="KKU1" s="396"/>
      <c r="KKV1" s="396"/>
      <c r="KKW1" s="396"/>
      <c r="KKX1" s="396"/>
      <c r="KKY1" s="396"/>
      <c r="KKZ1" s="396"/>
      <c r="KLA1" s="396"/>
      <c r="KLB1" s="396"/>
      <c r="KLC1" s="396"/>
      <c r="KLD1" s="396"/>
      <c r="KLE1" s="396"/>
      <c r="KLF1" s="396"/>
      <c r="KLG1" s="396"/>
      <c r="KLH1" s="396"/>
      <c r="KLI1" s="396"/>
      <c r="KLJ1" s="396"/>
      <c r="KLK1" s="396"/>
      <c r="KLL1" s="396"/>
      <c r="KLM1" s="396"/>
      <c r="KLN1" s="396"/>
      <c r="KLO1" s="396"/>
      <c r="KLP1" s="396"/>
      <c r="KLQ1" s="396"/>
      <c r="KLR1" s="396"/>
      <c r="KLS1" s="396"/>
      <c r="KLT1" s="396"/>
      <c r="KLU1" s="396"/>
      <c r="KLV1" s="396"/>
      <c r="KLW1" s="396"/>
      <c r="KLX1" s="396"/>
      <c r="KLY1" s="396"/>
      <c r="KLZ1" s="396"/>
      <c r="KMA1" s="396"/>
      <c r="KMB1" s="396"/>
      <c r="KMC1" s="396"/>
      <c r="KMD1" s="396"/>
      <c r="KME1" s="396"/>
      <c r="KMF1" s="396"/>
      <c r="KMG1" s="396"/>
      <c r="KMH1" s="396"/>
      <c r="KMI1" s="396"/>
      <c r="KMJ1" s="396"/>
      <c r="KMK1" s="396"/>
      <c r="KML1" s="396"/>
      <c r="KMM1" s="396"/>
      <c r="KMN1" s="396"/>
      <c r="KMO1" s="396"/>
      <c r="KMP1" s="396"/>
      <c r="KMQ1" s="396"/>
      <c r="KMR1" s="396"/>
      <c r="KMS1" s="396"/>
      <c r="KMT1" s="396"/>
      <c r="KMU1" s="396"/>
      <c r="KMV1" s="396"/>
      <c r="KMW1" s="396"/>
      <c r="KMX1" s="396"/>
      <c r="KMY1" s="396"/>
      <c r="KMZ1" s="396"/>
      <c r="KNA1" s="396"/>
      <c r="KNB1" s="396"/>
      <c r="KNC1" s="396"/>
      <c r="KND1" s="396"/>
      <c r="KNE1" s="396"/>
      <c r="KNF1" s="396"/>
      <c r="KNG1" s="396"/>
      <c r="KNH1" s="396"/>
      <c r="KNI1" s="396"/>
      <c r="KNJ1" s="396"/>
      <c r="KNK1" s="396"/>
      <c r="KNL1" s="396"/>
      <c r="KNM1" s="396"/>
      <c r="KNN1" s="396"/>
      <c r="KNO1" s="396"/>
      <c r="KNP1" s="396"/>
      <c r="KNQ1" s="396"/>
      <c r="KNR1" s="396"/>
      <c r="KNS1" s="396"/>
      <c r="KNT1" s="396"/>
      <c r="KNU1" s="396"/>
      <c r="KNV1" s="396"/>
      <c r="KNW1" s="396"/>
      <c r="KNX1" s="396"/>
      <c r="KNY1" s="396"/>
      <c r="KNZ1" s="396"/>
      <c r="KOA1" s="396"/>
      <c r="KOB1" s="396"/>
      <c r="KOC1" s="396"/>
      <c r="KOD1" s="396"/>
      <c r="KOE1" s="396"/>
      <c r="KOF1" s="396"/>
      <c r="KOG1" s="396"/>
      <c r="KOH1" s="396"/>
      <c r="KOI1" s="396"/>
      <c r="KOJ1" s="396"/>
      <c r="KOK1" s="396"/>
      <c r="KOL1" s="396"/>
      <c r="KOM1" s="396"/>
      <c r="KON1" s="396"/>
      <c r="KOO1" s="396"/>
      <c r="KOP1" s="396"/>
      <c r="KOQ1" s="396"/>
      <c r="KOR1" s="396"/>
      <c r="KOS1" s="396"/>
      <c r="KOT1" s="396"/>
      <c r="KOU1" s="396"/>
      <c r="KOV1" s="396"/>
      <c r="KOW1" s="396"/>
      <c r="KOX1" s="396"/>
      <c r="KOY1" s="396"/>
      <c r="KOZ1" s="396"/>
      <c r="KPA1" s="396"/>
      <c r="KPB1" s="396"/>
      <c r="KPC1" s="396"/>
      <c r="KPD1" s="396"/>
      <c r="KPE1" s="396"/>
      <c r="KPF1" s="396"/>
      <c r="KPG1" s="396"/>
      <c r="KPH1" s="396"/>
      <c r="KPI1" s="396"/>
      <c r="KPJ1" s="396"/>
      <c r="KPK1" s="396"/>
      <c r="KPL1" s="396"/>
      <c r="KPM1" s="396"/>
      <c r="KPN1" s="396"/>
      <c r="KPO1" s="396"/>
      <c r="KPP1" s="396"/>
      <c r="KPQ1" s="396"/>
      <c r="KPR1" s="396"/>
      <c r="KPS1" s="396"/>
      <c r="KPT1" s="396"/>
      <c r="KPU1" s="396"/>
      <c r="KPV1" s="396"/>
      <c r="KPW1" s="396"/>
      <c r="KPX1" s="396"/>
      <c r="KPY1" s="396"/>
      <c r="KPZ1" s="396"/>
      <c r="KQA1" s="396"/>
      <c r="KQB1" s="396"/>
      <c r="KQC1" s="396"/>
      <c r="KQD1" s="396"/>
      <c r="KQE1" s="396"/>
      <c r="KQF1" s="396"/>
      <c r="KQG1" s="396"/>
      <c r="KQH1" s="396"/>
      <c r="KQI1" s="396"/>
      <c r="KQJ1" s="396"/>
      <c r="KQK1" s="396"/>
      <c r="KQL1" s="396"/>
      <c r="KQM1" s="396"/>
      <c r="KQN1" s="396"/>
      <c r="KQO1" s="396"/>
      <c r="KQP1" s="396"/>
      <c r="KQQ1" s="396"/>
      <c r="KQR1" s="396"/>
      <c r="KQS1" s="396"/>
      <c r="KQT1" s="396"/>
      <c r="KQU1" s="396"/>
      <c r="KQV1" s="396"/>
      <c r="KQW1" s="396"/>
      <c r="KQX1" s="396"/>
      <c r="KQY1" s="396"/>
      <c r="KQZ1" s="396"/>
      <c r="KRA1" s="396"/>
      <c r="KRB1" s="396"/>
      <c r="KRC1" s="396"/>
      <c r="KRD1" s="396"/>
      <c r="KRE1" s="396"/>
      <c r="KRF1" s="396"/>
      <c r="KRG1" s="396"/>
      <c r="KRH1" s="396"/>
      <c r="KRI1" s="396"/>
      <c r="KRJ1" s="396"/>
      <c r="KRK1" s="396"/>
      <c r="KRL1" s="396"/>
      <c r="KRM1" s="396"/>
      <c r="KRN1" s="396"/>
      <c r="KRO1" s="396"/>
      <c r="KRP1" s="396"/>
      <c r="KRQ1" s="396"/>
      <c r="KRR1" s="396"/>
      <c r="KRS1" s="396"/>
      <c r="KRT1" s="396"/>
      <c r="KRU1" s="396"/>
      <c r="KRV1" s="396"/>
      <c r="KRW1" s="396"/>
      <c r="KRX1" s="396"/>
      <c r="KRY1" s="396"/>
      <c r="KRZ1" s="396"/>
      <c r="KSA1" s="396"/>
      <c r="KSB1" s="396"/>
      <c r="KSC1" s="396"/>
      <c r="KSD1" s="396"/>
      <c r="KSE1" s="396"/>
      <c r="KSF1" s="396"/>
      <c r="KSG1" s="396"/>
      <c r="KSH1" s="396"/>
      <c r="KSI1" s="396"/>
      <c r="KSJ1" s="396"/>
      <c r="KSK1" s="396"/>
      <c r="KSL1" s="396"/>
      <c r="KSM1" s="396"/>
      <c r="KSN1" s="396"/>
      <c r="KSO1" s="396"/>
      <c r="KSP1" s="396"/>
      <c r="KSQ1" s="396"/>
      <c r="KSR1" s="396"/>
      <c r="KSS1" s="396"/>
      <c r="KST1" s="396"/>
      <c r="KSU1" s="396"/>
      <c r="KSV1" s="396"/>
      <c r="KSW1" s="396"/>
      <c r="KSX1" s="396"/>
      <c r="KSY1" s="396"/>
      <c r="KSZ1" s="396"/>
      <c r="KTA1" s="396"/>
      <c r="KTB1" s="396"/>
      <c r="KTC1" s="396"/>
      <c r="KTD1" s="396"/>
      <c r="KTE1" s="396"/>
      <c r="KTF1" s="396"/>
      <c r="KTG1" s="396"/>
      <c r="KTH1" s="396"/>
      <c r="KTI1" s="396"/>
      <c r="KTJ1" s="396"/>
      <c r="KTK1" s="396"/>
      <c r="KTL1" s="396"/>
      <c r="KTM1" s="396"/>
      <c r="KTN1" s="396"/>
      <c r="KTO1" s="396"/>
      <c r="KTP1" s="396"/>
      <c r="KTQ1" s="396"/>
      <c r="KTR1" s="396"/>
      <c r="KTS1" s="396"/>
      <c r="KTT1" s="396"/>
      <c r="KTU1" s="396"/>
      <c r="KTV1" s="396"/>
      <c r="KTW1" s="396"/>
      <c r="KTX1" s="396"/>
      <c r="KTY1" s="396"/>
      <c r="KTZ1" s="396"/>
      <c r="KUA1" s="396"/>
      <c r="KUB1" s="396"/>
      <c r="KUC1" s="396"/>
      <c r="KUD1" s="396"/>
      <c r="KUE1" s="396"/>
      <c r="KUF1" s="396"/>
      <c r="KUG1" s="396"/>
      <c r="KUH1" s="396"/>
      <c r="KUI1" s="396"/>
      <c r="KUJ1" s="396"/>
      <c r="KUK1" s="396"/>
      <c r="KUL1" s="396"/>
      <c r="KUM1" s="396"/>
      <c r="KUN1" s="396"/>
      <c r="KUO1" s="396"/>
      <c r="KUP1" s="396"/>
      <c r="KUQ1" s="396"/>
      <c r="KUR1" s="396"/>
      <c r="KUS1" s="396"/>
      <c r="KUT1" s="396"/>
      <c r="KUU1" s="396"/>
      <c r="KUV1" s="396"/>
      <c r="KUW1" s="396"/>
      <c r="KUX1" s="396"/>
      <c r="KUY1" s="396"/>
      <c r="KUZ1" s="396"/>
      <c r="KVA1" s="396"/>
      <c r="KVB1" s="396"/>
      <c r="KVC1" s="396"/>
      <c r="KVD1" s="396"/>
      <c r="KVE1" s="396"/>
      <c r="KVF1" s="396"/>
      <c r="KVG1" s="396"/>
      <c r="KVH1" s="396"/>
      <c r="KVI1" s="396"/>
      <c r="KVJ1" s="396"/>
      <c r="KVK1" s="396"/>
      <c r="KVL1" s="396"/>
      <c r="KVM1" s="396"/>
      <c r="KVN1" s="396"/>
      <c r="KVO1" s="396"/>
      <c r="KVP1" s="396"/>
      <c r="KVQ1" s="396"/>
      <c r="KVR1" s="396"/>
      <c r="KVS1" s="396"/>
      <c r="KVT1" s="396"/>
      <c r="KVU1" s="396"/>
      <c r="KVV1" s="396"/>
      <c r="KVW1" s="396"/>
      <c r="KVX1" s="396"/>
      <c r="KVY1" s="396"/>
      <c r="KVZ1" s="396"/>
      <c r="KWA1" s="396"/>
      <c r="KWB1" s="396"/>
      <c r="KWC1" s="396"/>
      <c r="KWD1" s="396"/>
      <c r="KWE1" s="396"/>
      <c r="KWF1" s="396"/>
      <c r="KWG1" s="396"/>
      <c r="KWH1" s="396"/>
      <c r="KWI1" s="396"/>
      <c r="KWJ1" s="396"/>
      <c r="KWK1" s="396"/>
      <c r="KWL1" s="396"/>
      <c r="KWM1" s="396"/>
      <c r="KWN1" s="396"/>
      <c r="KWO1" s="396"/>
      <c r="KWP1" s="396"/>
      <c r="KWQ1" s="396"/>
      <c r="KWR1" s="396"/>
      <c r="KWS1" s="396"/>
      <c r="KWT1" s="396"/>
      <c r="KWU1" s="396"/>
      <c r="KWV1" s="396"/>
      <c r="KWW1" s="396"/>
      <c r="KWX1" s="396"/>
      <c r="KWY1" s="396"/>
      <c r="KWZ1" s="396"/>
      <c r="KXA1" s="396"/>
      <c r="KXB1" s="396"/>
      <c r="KXC1" s="396"/>
      <c r="KXD1" s="396"/>
      <c r="KXE1" s="396"/>
      <c r="KXF1" s="396"/>
      <c r="KXG1" s="396"/>
      <c r="KXH1" s="396"/>
      <c r="KXI1" s="396"/>
      <c r="KXJ1" s="396"/>
      <c r="KXK1" s="396"/>
      <c r="KXL1" s="396"/>
      <c r="KXM1" s="396"/>
      <c r="KXN1" s="396"/>
      <c r="KXO1" s="396"/>
      <c r="KXP1" s="396"/>
      <c r="KXQ1" s="396"/>
      <c r="KXR1" s="396"/>
      <c r="KXS1" s="396"/>
      <c r="KXT1" s="396"/>
      <c r="KXU1" s="396"/>
      <c r="KXV1" s="396"/>
      <c r="KXW1" s="396"/>
      <c r="KXX1" s="396"/>
      <c r="KXY1" s="396"/>
      <c r="KXZ1" s="396"/>
      <c r="KYA1" s="396"/>
      <c r="KYB1" s="396"/>
      <c r="KYC1" s="396"/>
      <c r="KYD1" s="396"/>
      <c r="KYE1" s="396"/>
      <c r="KYF1" s="396"/>
      <c r="KYG1" s="396"/>
      <c r="KYH1" s="396"/>
      <c r="KYI1" s="396"/>
      <c r="KYJ1" s="396"/>
      <c r="KYK1" s="396"/>
      <c r="KYL1" s="396"/>
      <c r="KYM1" s="396"/>
      <c r="KYN1" s="396"/>
      <c r="KYO1" s="396"/>
      <c r="KYP1" s="396"/>
      <c r="KYQ1" s="396"/>
      <c r="KYR1" s="396"/>
      <c r="KYS1" s="396"/>
      <c r="KYT1" s="396"/>
      <c r="KYU1" s="396"/>
      <c r="KYV1" s="396"/>
      <c r="KYW1" s="396"/>
      <c r="KYX1" s="396"/>
      <c r="KYY1" s="396"/>
      <c r="KYZ1" s="396"/>
      <c r="KZA1" s="396"/>
      <c r="KZB1" s="396"/>
      <c r="KZC1" s="396"/>
      <c r="KZD1" s="396"/>
      <c r="KZE1" s="396"/>
      <c r="KZF1" s="396"/>
      <c r="KZG1" s="396"/>
      <c r="KZH1" s="396"/>
      <c r="KZI1" s="396"/>
      <c r="KZJ1" s="396"/>
      <c r="KZK1" s="396"/>
      <c r="KZL1" s="396"/>
      <c r="KZM1" s="396"/>
      <c r="KZN1" s="396"/>
      <c r="KZO1" s="396"/>
      <c r="KZP1" s="396"/>
      <c r="KZQ1" s="396"/>
      <c r="KZR1" s="396"/>
      <c r="KZS1" s="396"/>
      <c r="KZT1" s="396"/>
      <c r="KZU1" s="396"/>
      <c r="KZV1" s="396"/>
      <c r="KZW1" s="396"/>
      <c r="KZX1" s="396"/>
      <c r="KZY1" s="396"/>
      <c r="KZZ1" s="396"/>
      <c r="LAA1" s="396"/>
      <c r="LAB1" s="396"/>
      <c r="LAC1" s="396"/>
      <c r="LAD1" s="396"/>
      <c r="LAE1" s="396"/>
      <c r="LAF1" s="396"/>
      <c r="LAG1" s="396"/>
      <c r="LAH1" s="396"/>
      <c r="LAI1" s="396"/>
      <c r="LAJ1" s="396"/>
      <c r="LAK1" s="396"/>
      <c r="LAL1" s="396"/>
      <c r="LAM1" s="396"/>
      <c r="LAN1" s="396"/>
      <c r="LAO1" s="396"/>
      <c r="LAP1" s="396"/>
      <c r="LAQ1" s="396"/>
      <c r="LAR1" s="396"/>
      <c r="LAS1" s="396"/>
      <c r="LAT1" s="396"/>
      <c r="LAU1" s="396"/>
      <c r="LAV1" s="396"/>
      <c r="LAW1" s="396"/>
      <c r="LAX1" s="396"/>
      <c r="LAY1" s="396"/>
      <c r="LAZ1" s="396"/>
      <c r="LBA1" s="396"/>
      <c r="LBB1" s="396"/>
      <c r="LBC1" s="396"/>
      <c r="LBD1" s="396"/>
      <c r="LBE1" s="396"/>
      <c r="LBF1" s="396"/>
      <c r="LBG1" s="396"/>
      <c r="LBH1" s="396"/>
      <c r="LBI1" s="396"/>
      <c r="LBJ1" s="396"/>
      <c r="LBK1" s="396"/>
      <c r="LBL1" s="396"/>
      <c r="LBM1" s="396"/>
      <c r="LBN1" s="396"/>
      <c r="LBO1" s="396"/>
      <c r="LBP1" s="396"/>
      <c r="LBQ1" s="396"/>
      <c r="LBR1" s="396"/>
      <c r="LBS1" s="396"/>
      <c r="LBT1" s="396"/>
      <c r="LBU1" s="396"/>
      <c r="LBV1" s="396"/>
      <c r="LBW1" s="396"/>
      <c r="LBX1" s="396"/>
      <c r="LBY1" s="396"/>
      <c r="LBZ1" s="396"/>
      <c r="LCA1" s="396"/>
      <c r="LCB1" s="396"/>
      <c r="LCC1" s="396"/>
      <c r="LCD1" s="396"/>
      <c r="LCE1" s="396"/>
      <c r="LCF1" s="396"/>
      <c r="LCG1" s="396"/>
      <c r="LCH1" s="396"/>
      <c r="LCI1" s="396"/>
      <c r="LCJ1" s="396"/>
      <c r="LCK1" s="396"/>
      <c r="LCL1" s="396"/>
      <c r="LCM1" s="396"/>
      <c r="LCN1" s="396"/>
      <c r="LCO1" s="396"/>
      <c r="LCP1" s="396"/>
      <c r="LCQ1" s="396"/>
      <c r="LCR1" s="396"/>
      <c r="LCS1" s="396"/>
      <c r="LCT1" s="396"/>
      <c r="LCU1" s="396"/>
      <c r="LCV1" s="396"/>
      <c r="LCW1" s="396"/>
      <c r="LCX1" s="396"/>
      <c r="LCY1" s="396"/>
      <c r="LCZ1" s="396"/>
      <c r="LDA1" s="396"/>
      <c r="LDB1" s="396"/>
      <c r="LDC1" s="396"/>
      <c r="LDD1" s="396"/>
      <c r="LDE1" s="396"/>
      <c r="LDF1" s="396"/>
      <c r="LDG1" s="396"/>
      <c r="LDH1" s="396"/>
      <c r="LDI1" s="396"/>
      <c r="LDJ1" s="396"/>
      <c r="LDK1" s="396"/>
      <c r="LDL1" s="396"/>
      <c r="LDM1" s="396"/>
      <c r="LDN1" s="396"/>
      <c r="LDO1" s="396"/>
      <c r="LDP1" s="396"/>
      <c r="LDQ1" s="396"/>
      <c r="LDR1" s="396"/>
      <c r="LDS1" s="396"/>
      <c r="LDT1" s="396"/>
      <c r="LDU1" s="396"/>
      <c r="LDV1" s="396"/>
      <c r="LDW1" s="396"/>
      <c r="LDX1" s="396"/>
      <c r="LDY1" s="396"/>
      <c r="LDZ1" s="396"/>
      <c r="LEA1" s="396"/>
      <c r="LEB1" s="396"/>
      <c r="LEC1" s="396"/>
      <c r="LED1" s="396"/>
      <c r="LEE1" s="396"/>
      <c r="LEF1" s="396"/>
      <c r="LEG1" s="396"/>
      <c r="LEH1" s="396"/>
      <c r="LEI1" s="396"/>
      <c r="LEJ1" s="396"/>
      <c r="LEK1" s="396"/>
      <c r="LEL1" s="396"/>
      <c r="LEM1" s="396"/>
      <c r="LEN1" s="396"/>
      <c r="LEO1" s="396"/>
      <c r="LEP1" s="396"/>
      <c r="LEQ1" s="396"/>
      <c r="LER1" s="396"/>
      <c r="LES1" s="396"/>
      <c r="LET1" s="396"/>
      <c r="LEU1" s="396"/>
      <c r="LEV1" s="396"/>
      <c r="LEW1" s="396"/>
      <c r="LEX1" s="396"/>
      <c r="LEY1" s="396"/>
      <c r="LEZ1" s="396"/>
      <c r="LFA1" s="396"/>
      <c r="LFB1" s="396"/>
      <c r="LFC1" s="396"/>
      <c r="LFD1" s="396"/>
      <c r="LFE1" s="396"/>
      <c r="LFF1" s="396"/>
      <c r="LFG1" s="396"/>
      <c r="LFH1" s="396"/>
      <c r="LFI1" s="396"/>
      <c r="LFJ1" s="396"/>
      <c r="LFK1" s="396"/>
      <c r="LFL1" s="396"/>
      <c r="LFM1" s="396"/>
      <c r="LFN1" s="396"/>
      <c r="LFO1" s="396"/>
      <c r="LFP1" s="396"/>
      <c r="LFQ1" s="396"/>
      <c r="LFR1" s="396"/>
      <c r="LFS1" s="396"/>
      <c r="LFT1" s="396"/>
      <c r="LFU1" s="396"/>
      <c r="LFV1" s="396"/>
      <c r="LFW1" s="396"/>
      <c r="LFX1" s="396"/>
      <c r="LFY1" s="396"/>
      <c r="LFZ1" s="396"/>
      <c r="LGA1" s="396"/>
      <c r="LGB1" s="396"/>
      <c r="LGC1" s="396"/>
      <c r="LGD1" s="396"/>
      <c r="LGE1" s="396"/>
      <c r="LGF1" s="396"/>
      <c r="LGG1" s="396"/>
      <c r="LGH1" s="396"/>
      <c r="LGI1" s="396"/>
      <c r="LGJ1" s="396"/>
      <c r="LGK1" s="396"/>
      <c r="LGL1" s="396"/>
      <c r="LGM1" s="396"/>
      <c r="LGN1" s="396"/>
      <c r="LGO1" s="396"/>
      <c r="LGP1" s="396"/>
      <c r="LGQ1" s="396"/>
      <c r="LGR1" s="396"/>
      <c r="LGS1" s="396"/>
      <c r="LGT1" s="396"/>
      <c r="LGU1" s="396"/>
      <c r="LGV1" s="396"/>
      <c r="LGW1" s="396"/>
      <c r="LGX1" s="396"/>
      <c r="LGY1" s="396"/>
      <c r="LGZ1" s="396"/>
      <c r="LHA1" s="396"/>
      <c r="LHB1" s="396"/>
      <c r="LHC1" s="396"/>
      <c r="LHD1" s="396"/>
      <c r="LHE1" s="396"/>
      <c r="LHF1" s="396"/>
      <c r="LHG1" s="396"/>
      <c r="LHH1" s="396"/>
      <c r="LHI1" s="396"/>
      <c r="LHJ1" s="396"/>
      <c r="LHK1" s="396"/>
      <c r="LHL1" s="396"/>
      <c r="LHM1" s="396"/>
      <c r="LHN1" s="396"/>
      <c r="LHO1" s="396"/>
      <c r="LHP1" s="396"/>
      <c r="LHQ1" s="396"/>
      <c r="LHR1" s="396"/>
      <c r="LHS1" s="396"/>
      <c r="LHT1" s="396"/>
      <c r="LHU1" s="396"/>
      <c r="LHV1" s="396"/>
      <c r="LHW1" s="396"/>
      <c r="LHX1" s="396"/>
      <c r="LHY1" s="396"/>
      <c r="LHZ1" s="396"/>
      <c r="LIA1" s="396"/>
      <c r="LIB1" s="396"/>
      <c r="LIC1" s="396"/>
      <c r="LID1" s="396"/>
      <c r="LIE1" s="396"/>
      <c r="LIF1" s="396"/>
      <c r="LIG1" s="396"/>
      <c r="LIH1" s="396"/>
      <c r="LII1" s="396"/>
      <c r="LIJ1" s="396"/>
      <c r="LIK1" s="396"/>
      <c r="LIL1" s="396"/>
      <c r="LIM1" s="396"/>
      <c r="LIN1" s="396"/>
      <c r="LIO1" s="396"/>
      <c r="LIP1" s="396"/>
      <c r="LIQ1" s="396"/>
      <c r="LIR1" s="396"/>
      <c r="LIS1" s="396"/>
      <c r="LIT1" s="396"/>
      <c r="LIU1" s="396"/>
      <c r="LIV1" s="396"/>
      <c r="LIW1" s="396"/>
      <c r="LIX1" s="396"/>
      <c r="LIY1" s="396"/>
      <c r="LIZ1" s="396"/>
      <c r="LJA1" s="396"/>
      <c r="LJB1" s="396"/>
      <c r="LJC1" s="396"/>
      <c r="LJD1" s="396"/>
      <c r="LJE1" s="396"/>
      <c r="LJF1" s="396"/>
      <c r="LJG1" s="396"/>
      <c r="LJH1" s="396"/>
      <c r="LJI1" s="396"/>
      <c r="LJJ1" s="396"/>
      <c r="LJK1" s="396"/>
      <c r="LJL1" s="396"/>
      <c r="LJM1" s="396"/>
      <c r="LJN1" s="396"/>
      <c r="LJO1" s="396"/>
      <c r="LJP1" s="396"/>
      <c r="LJQ1" s="396"/>
      <c r="LJR1" s="396"/>
      <c r="LJS1" s="396"/>
      <c r="LJT1" s="396"/>
      <c r="LJU1" s="396"/>
      <c r="LJV1" s="396"/>
      <c r="LJW1" s="396"/>
      <c r="LJX1" s="396"/>
      <c r="LJY1" s="396"/>
      <c r="LJZ1" s="396"/>
      <c r="LKA1" s="396"/>
      <c r="LKB1" s="396"/>
      <c r="LKC1" s="396"/>
      <c r="LKD1" s="396"/>
      <c r="LKE1" s="396"/>
      <c r="LKF1" s="396"/>
      <c r="LKG1" s="396"/>
      <c r="LKH1" s="396"/>
      <c r="LKI1" s="396"/>
      <c r="LKJ1" s="396"/>
      <c r="LKK1" s="396"/>
      <c r="LKL1" s="396"/>
      <c r="LKM1" s="396"/>
      <c r="LKN1" s="396"/>
      <c r="LKO1" s="396"/>
      <c r="LKP1" s="396"/>
      <c r="LKQ1" s="396"/>
      <c r="LKR1" s="396"/>
      <c r="LKS1" s="396"/>
      <c r="LKT1" s="396"/>
      <c r="LKU1" s="396"/>
      <c r="LKV1" s="396"/>
      <c r="LKW1" s="396"/>
      <c r="LKX1" s="396"/>
      <c r="LKY1" s="396"/>
      <c r="LKZ1" s="396"/>
      <c r="LLA1" s="396"/>
      <c r="LLB1" s="396"/>
      <c r="LLC1" s="396"/>
      <c r="LLD1" s="396"/>
      <c r="LLE1" s="396"/>
      <c r="LLF1" s="396"/>
      <c r="LLG1" s="396"/>
      <c r="LLH1" s="396"/>
      <c r="LLI1" s="396"/>
      <c r="LLJ1" s="396"/>
      <c r="LLK1" s="396"/>
      <c r="LLL1" s="396"/>
      <c r="LLM1" s="396"/>
      <c r="LLN1" s="396"/>
      <c r="LLO1" s="396"/>
      <c r="LLP1" s="396"/>
      <c r="LLQ1" s="396"/>
      <c r="LLR1" s="396"/>
      <c r="LLS1" s="396"/>
      <c r="LLT1" s="396"/>
      <c r="LLU1" s="396"/>
      <c r="LLV1" s="396"/>
      <c r="LLW1" s="396"/>
      <c r="LLX1" s="396"/>
      <c r="LLY1" s="396"/>
      <c r="LLZ1" s="396"/>
      <c r="LMA1" s="396"/>
      <c r="LMB1" s="396"/>
      <c r="LMC1" s="396"/>
      <c r="LMD1" s="396"/>
      <c r="LME1" s="396"/>
      <c r="LMF1" s="396"/>
      <c r="LMG1" s="396"/>
      <c r="LMH1" s="396"/>
      <c r="LMI1" s="396"/>
      <c r="LMJ1" s="396"/>
      <c r="LMK1" s="396"/>
      <c r="LML1" s="396"/>
      <c r="LMM1" s="396"/>
      <c r="LMN1" s="396"/>
      <c r="LMO1" s="396"/>
      <c r="LMP1" s="396"/>
      <c r="LMQ1" s="396"/>
      <c r="LMR1" s="396"/>
      <c r="LMS1" s="396"/>
      <c r="LMT1" s="396"/>
      <c r="LMU1" s="396"/>
      <c r="LMV1" s="396"/>
      <c r="LMW1" s="396"/>
      <c r="LMX1" s="396"/>
      <c r="LMY1" s="396"/>
      <c r="LMZ1" s="396"/>
      <c r="LNA1" s="396"/>
      <c r="LNB1" s="396"/>
      <c r="LNC1" s="396"/>
      <c r="LND1" s="396"/>
      <c r="LNE1" s="396"/>
      <c r="LNF1" s="396"/>
      <c r="LNG1" s="396"/>
      <c r="LNH1" s="396"/>
      <c r="LNI1" s="396"/>
      <c r="LNJ1" s="396"/>
      <c r="LNK1" s="396"/>
      <c r="LNL1" s="396"/>
      <c r="LNM1" s="396"/>
      <c r="LNN1" s="396"/>
      <c r="LNO1" s="396"/>
      <c r="LNP1" s="396"/>
      <c r="LNQ1" s="396"/>
      <c r="LNR1" s="396"/>
      <c r="LNS1" s="396"/>
      <c r="LNT1" s="396"/>
      <c r="LNU1" s="396"/>
      <c r="LNV1" s="396"/>
      <c r="LNW1" s="396"/>
      <c r="LNX1" s="396"/>
      <c r="LNY1" s="396"/>
      <c r="LNZ1" s="396"/>
      <c r="LOA1" s="396"/>
      <c r="LOB1" s="396"/>
      <c r="LOC1" s="396"/>
      <c r="LOD1" s="396"/>
      <c r="LOE1" s="396"/>
      <c r="LOF1" s="396"/>
      <c r="LOG1" s="396"/>
      <c r="LOH1" s="396"/>
      <c r="LOI1" s="396"/>
      <c r="LOJ1" s="396"/>
      <c r="LOK1" s="396"/>
      <c r="LOL1" s="396"/>
      <c r="LOM1" s="396"/>
      <c r="LON1" s="396"/>
      <c r="LOO1" s="396"/>
      <c r="LOP1" s="396"/>
      <c r="LOQ1" s="396"/>
      <c r="LOR1" s="396"/>
      <c r="LOS1" s="396"/>
      <c r="LOT1" s="396"/>
      <c r="LOU1" s="396"/>
      <c r="LOV1" s="396"/>
      <c r="LOW1" s="396"/>
      <c r="LOX1" s="396"/>
      <c r="LOY1" s="396"/>
      <c r="LOZ1" s="396"/>
      <c r="LPA1" s="396"/>
      <c r="LPB1" s="396"/>
      <c r="LPC1" s="396"/>
      <c r="LPD1" s="396"/>
      <c r="LPE1" s="396"/>
      <c r="LPF1" s="396"/>
      <c r="LPG1" s="396"/>
      <c r="LPH1" s="396"/>
      <c r="LPI1" s="396"/>
      <c r="LPJ1" s="396"/>
      <c r="LPK1" s="396"/>
      <c r="LPL1" s="396"/>
      <c r="LPM1" s="396"/>
      <c r="LPN1" s="396"/>
      <c r="LPO1" s="396"/>
      <c r="LPP1" s="396"/>
      <c r="LPQ1" s="396"/>
      <c r="LPR1" s="396"/>
      <c r="LPS1" s="396"/>
      <c r="LPT1" s="396"/>
      <c r="LPU1" s="396"/>
      <c r="LPV1" s="396"/>
      <c r="LPW1" s="396"/>
      <c r="LPX1" s="396"/>
      <c r="LPY1" s="396"/>
      <c r="LPZ1" s="396"/>
      <c r="LQA1" s="396"/>
      <c r="LQB1" s="396"/>
      <c r="LQC1" s="396"/>
      <c r="LQD1" s="396"/>
      <c r="LQE1" s="396"/>
      <c r="LQF1" s="396"/>
      <c r="LQG1" s="396"/>
      <c r="LQH1" s="396"/>
      <c r="LQI1" s="396"/>
      <c r="LQJ1" s="396"/>
      <c r="LQK1" s="396"/>
      <c r="LQL1" s="396"/>
      <c r="LQM1" s="396"/>
      <c r="LQN1" s="396"/>
      <c r="LQO1" s="396"/>
      <c r="LQP1" s="396"/>
      <c r="LQQ1" s="396"/>
      <c r="LQR1" s="396"/>
      <c r="LQS1" s="396"/>
      <c r="LQT1" s="396"/>
      <c r="LQU1" s="396"/>
      <c r="LQV1" s="396"/>
      <c r="LQW1" s="396"/>
      <c r="LQX1" s="396"/>
      <c r="LQY1" s="396"/>
      <c r="LQZ1" s="396"/>
      <c r="LRA1" s="396"/>
      <c r="LRB1" s="396"/>
      <c r="LRC1" s="396"/>
      <c r="LRD1" s="396"/>
      <c r="LRE1" s="396"/>
      <c r="LRF1" s="396"/>
      <c r="LRG1" s="396"/>
      <c r="LRH1" s="396"/>
      <c r="LRI1" s="396"/>
      <c r="LRJ1" s="396"/>
      <c r="LRK1" s="396"/>
      <c r="LRL1" s="396"/>
      <c r="LRM1" s="396"/>
      <c r="LRN1" s="396"/>
      <c r="LRO1" s="396"/>
      <c r="LRP1" s="396"/>
      <c r="LRQ1" s="396"/>
      <c r="LRR1" s="396"/>
      <c r="LRS1" s="396"/>
      <c r="LRT1" s="396"/>
      <c r="LRU1" s="396"/>
      <c r="LRV1" s="396"/>
      <c r="LRW1" s="396"/>
      <c r="LRX1" s="396"/>
      <c r="LRY1" s="396"/>
      <c r="LRZ1" s="396"/>
      <c r="LSA1" s="396"/>
      <c r="LSB1" s="396"/>
      <c r="LSC1" s="396"/>
      <c r="LSD1" s="396"/>
      <c r="LSE1" s="396"/>
      <c r="LSF1" s="396"/>
      <c r="LSG1" s="396"/>
      <c r="LSH1" s="396"/>
      <c r="LSI1" s="396"/>
      <c r="LSJ1" s="396"/>
      <c r="LSK1" s="396"/>
      <c r="LSL1" s="396"/>
      <c r="LSM1" s="396"/>
      <c r="LSN1" s="396"/>
      <c r="LSO1" s="396"/>
      <c r="LSP1" s="396"/>
      <c r="LSQ1" s="396"/>
      <c r="LSR1" s="396"/>
      <c r="LSS1" s="396"/>
      <c r="LST1" s="396"/>
      <c r="LSU1" s="396"/>
      <c r="LSV1" s="396"/>
      <c r="LSW1" s="396"/>
      <c r="LSX1" s="396"/>
      <c r="LSY1" s="396"/>
      <c r="LSZ1" s="396"/>
      <c r="LTA1" s="396"/>
      <c r="LTB1" s="396"/>
      <c r="LTC1" s="396"/>
      <c r="LTD1" s="396"/>
      <c r="LTE1" s="396"/>
      <c r="LTF1" s="396"/>
      <c r="LTG1" s="396"/>
      <c r="LTH1" s="396"/>
      <c r="LTI1" s="396"/>
      <c r="LTJ1" s="396"/>
      <c r="LTK1" s="396"/>
      <c r="LTL1" s="396"/>
      <c r="LTM1" s="396"/>
      <c r="LTN1" s="396"/>
      <c r="LTO1" s="396"/>
      <c r="LTP1" s="396"/>
      <c r="LTQ1" s="396"/>
      <c r="LTR1" s="396"/>
      <c r="LTS1" s="396"/>
      <c r="LTT1" s="396"/>
      <c r="LTU1" s="396"/>
      <c r="LTV1" s="396"/>
      <c r="LTW1" s="396"/>
      <c r="LTX1" s="396"/>
      <c r="LTY1" s="396"/>
      <c r="LTZ1" s="396"/>
      <c r="LUA1" s="396"/>
      <c r="LUB1" s="396"/>
      <c r="LUC1" s="396"/>
      <c r="LUD1" s="396"/>
      <c r="LUE1" s="396"/>
      <c r="LUF1" s="396"/>
      <c r="LUG1" s="396"/>
      <c r="LUH1" s="396"/>
      <c r="LUI1" s="396"/>
      <c r="LUJ1" s="396"/>
      <c r="LUK1" s="396"/>
      <c r="LUL1" s="396"/>
      <c r="LUM1" s="396"/>
      <c r="LUN1" s="396"/>
      <c r="LUO1" s="396"/>
      <c r="LUP1" s="396"/>
      <c r="LUQ1" s="396"/>
      <c r="LUR1" s="396"/>
      <c r="LUS1" s="396"/>
      <c r="LUT1" s="396"/>
      <c r="LUU1" s="396"/>
      <c r="LUV1" s="396"/>
      <c r="LUW1" s="396"/>
      <c r="LUX1" s="396"/>
      <c r="LUY1" s="396"/>
      <c r="LUZ1" s="396"/>
      <c r="LVA1" s="396"/>
      <c r="LVB1" s="396"/>
      <c r="LVC1" s="396"/>
      <c r="LVD1" s="396"/>
      <c r="LVE1" s="396"/>
      <c r="LVF1" s="396"/>
      <c r="LVG1" s="396"/>
      <c r="LVH1" s="396"/>
      <c r="LVI1" s="396"/>
      <c r="LVJ1" s="396"/>
      <c r="LVK1" s="396"/>
      <c r="LVL1" s="396"/>
      <c r="LVM1" s="396"/>
      <c r="LVN1" s="396"/>
      <c r="LVO1" s="396"/>
      <c r="LVP1" s="396"/>
      <c r="LVQ1" s="396"/>
      <c r="LVR1" s="396"/>
      <c r="LVS1" s="396"/>
      <c r="LVT1" s="396"/>
      <c r="LVU1" s="396"/>
      <c r="LVV1" s="396"/>
      <c r="LVW1" s="396"/>
      <c r="LVX1" s="396"/>
      <c r="LVY1" s="396"/>
      <c r="LVZ1" s="396"/>
      <c r="LWA1" s="396"/>
      <c r="LWB1" s="396"/>
      <c r="LWC1" s="396"/>
      <c r="LWD1" s="396"/>
      <c r="LWE1" s="396"/>
      <c r="LWF1" s="396"/>
      <c r="LWG1" s="396"/>
      <c r="LWH1" s="396"/>
      <c r="LWI1" s="396"/>
      <c r="LWJ1" s="396"/>
      <c r="LWK1" s="396"/>
      <c r="LWL1" s="396"/>
      <c r="LWM1" s="396"/>
      <c r="LWN1" s="396"/>
      <c r="LWO1" s="396"/>
      <c r="LWP1" s="396"/>
      <c r="LWQ1" s="396"/>
      <c r="LWR1" s="396"/>
      <c r="LWS1" s="396"/>
      <c r="LWT1" s="396"/>
      <c r="LWU1" s="396"/>
      <c r="LWV1" s="396"/>
      <c r="LWW1" s="396"/>
      <c r="LWX1" s="396"/>
      <c r="LWY1" s="396"/>
      <c r="LWZ1" s="396"/>
      <c r="LXA1" s="396"/>
      <c r="LXB1" s="396"/>
      <c r="LXC1" s="396"/>
      <c r="LXD1" s="396"/>
      <c r="LXE1" s="396"/>
      <c r="LXF1" s="396"/>
      <c r="LXG1" s="396"/>
      <c r="LXH1" s="396"/>
      <c r="LXI1" s="396"/>
      <c r="LXJ1" s="396"/>
      <c r="LXK1" s="396"/>
      <c r="LXL1" s="396"/>
      <c r="LXM1" s="396"/>
      <c r="LXN1" s="396"/>
      <c r="LXO1" s="396"/>
      <c r="LXP1" s="396"/>
      <c r="LXQ1" s="396"/>
      <c r="LXR1" s="396"/>
      <c r="LXS1" s="396"/>
      <c r="LXT1" s="396"/>
      <c r="LXU1" s="396"/>
      <c r="LXV1" s="396"/>
      <c r="LXW1" s="396"/>
      <c r="LXX1" s="396"/>
      <c r="LXY1" s="396"/>
      <c r="LXZ1" s="396"/>
      <c r="LYA1" s="396"/>
      <c r="LYB1" s="396"/>
      <c r="LYC1" s="396"/>
      <c r="LYD1" s="396"/>
      <c r="LYE1" s="396"/>
      <c r="LYF1" s="396"/>
      <c r="LYG1" s="396"/>
      <c r="LYH1" s="396"/>
      <c r="LYI1" s="396"/>
      <c r="LYJ1" s="396"/>
      <c r="LYK1" s="396"/>
      <c r="LYL1" s="396"/>
      <c r="LYM1" s="396"/>
      <c r="LYN1" s="396"/>
      <c r="LYO1" s="396"/>
      <c r="LYP1" s="396"/>
      <c r="LYQ1" s="396"/>
      <c r="LYR1" s="396"/>
      <c r="LYS1" s="396"/>
      <c r="LYT1" s="396"/>
      <c r="LYU1" s="396"/>
      <c r="LYV1" s="396"/>
      <c r="LYW1" s="396"/>
      <c r="LYX1" s="396"/>
      <c r="LYY1" s="396"/>
      <c r="LYZ1" s="396"/>
      <c r="LZA1" s="396"/>
      <c r="LZB1" s="396"/>
      <c r="LZC1" s="396"/>
      <c r="LZD1" s="396"/>
      <c r="LZE1" s="396"/>
      <c r="LZF1" s="396"/>
      <c r="LZG1" s="396"/>
      <c r="LZH1" s="396"/>
      <c r="LZI1" s="396"/>
      <c r="LZJ1" s="396"/>
      <c r="LZK1" s="396"/>
      <c r="LZL1" s="396"/>
      <c r="LZM1" s="396"/>
      <c r="LZN1" s="396"/>
      <c r="LZO1" s="396"/>
      <c r="LZP1" s="396"/>
      <c r="LZQ1" s="396"/>
      <c r="LZR1" s="396"/>
      <c r="LZS1" s="396"/>
      <c r="LZT1" s="396"/>
      <c r="LZU1" s="396"/>
      <c r="LZV1" s="396"/>
      <c r="LZW1" s="396"/>
      <c r="LZX1" s="396"/>
      <c r="LZY1" s="396"/>
      <c r="LZZ1" s="396"/>
      <c r="MAA1" s="396"/>
      <c r="MAB1" s="396"/>
      <c r="MAC1" s="396"/>
      <c r="MAD1" s="396"/>
      <c r="MAE1" s="396"/>
      <c r="MAF1" s="396"/>
      <c r="MAG1" s="396"/>
      <c r="MAH1" s="396"/>
      <c r="MAI1" s="396"/>
      <c r="MAJ1" s="396"/>
      <c r="MAK1" s="396"/>
      <c r="MAL1" s="396"/>
      <c r="MAM1" s="396"/>
      <c r="MAN1" s="396"/>
      <c r="MAO1" s="396"/>
      <c r="MAP1" s="396"/>
      <c r="MAQ1" s="396"/>
      <c r="MAR1" s="396"/>
      <c r="MAS1" s="396"/>
      <c r="MAT1" s="396"/>
      <c r="MAU1" s="396"/>
      <c r="MAV1" s="396"/>
      <c r="MAW1" s="396"/>
      <c r="MAX1" s="396"/>
      <c r="MAY1" s="396"/>
      <c r="MAZ1" s="396"/>
      <c r="MBA1" s="396"/>
      <c r="MBB1" s="396"/>
      <c r="MBC1" s="396"/>
      <c r="MBD1" s="396"/>
      <c r="MBE1" s="396"/>
      <c r="MBF1" s="396"/>
      <c r="MBG1" s="396"/>
      <c r="MBH1" s="396"/>
      <c r="MBI1" s="396"/>
      <c r="MBJ1" s="396"/>
      <c r="MBK1" s="396"/>
      <c r="MBL1" s="396"/>
      <c r="MBM1" s="396"/>
      <c r="MBN1" s="396"/>
      <c r="MBO1" s="396"/>
      <c r="MBP1" s="396"/>
      <c r="MBQ1" s="396"/>
      <c r="MBR1" s="396"/>
      <c r="MBS1" s="396"/>
      <c r="MBT1" s="396"/>
      <c r="MBU1" s="396"/>
      <c r="MBV1" s="396"/>
      <c r="MBW1" s="396"/>
      <c r="MBX1" s="396"/>
      <c r="MBY1" s="396"/>
      <c r="MBZ1" s="396"/>
      <c r="MCA1" s="396"/>
      <c r="MCB1" s="396"/>
      <c r="MCC1" s="396"/>
      <c r="MCD1" s="396"/>
      <c r="MCE1" s="396"/>
      <c r="MCF1" s="396"/>
      <c r="MCG1" s="396"/>
      <c r="MCH1" s="396"/>
      <c r="MCI1" s="396"/>
      <c r="MCJ1" s="396"/>
      <c r="MCK1" s="396"/>
      <c r="MCL1" s="396"/>
      <c r="MCM1" s="396"/>
      <c r="MCN1" s="396"/>
      <c r="MCO1" s="396"/>
      <c r="MCP1" s="396"/>
      <c r="MCQ1" s="396"/>
      <c r="MCR1" s="396"/>
      <c r="MCS1" s="396"/>
      <c r="MCT1" s="396"/>
      <c r="MCU1" s="396"/>
      <c r="MCV1" s="396"/>
      <c r="MCW1" s="396"/>
      <c r="MCX1" s="396"/>
      <c r="MCY1" s="396"/>
      <c r="MCZ1" s="396"/>
      <c r="MDA1" s="396"/>
      <c r="MDB1" s="396"/>
      <c r="MDC1" s="396"/>
      <c r="MDD1" s="396"/>
      <c r="MDE1" s="396"/>
      <c r="MDF1" s="396"/>
      <c r="MDG1" s="396"/>
      <c r="MDH1" s="396"/>
      <c r="MDI1" s="396"/>
      <c r="MDJ1" s="396"/>
      <c r="MDK1" s="396"/>
      <c r="MDL1" s="396"/>
      <c r="MDM1" s="396"/>
      <c r="MDN1" s="396"/>
      <c r="MDO1" s="396"/>
      <c r="MDP1" s="396"/>
      <c r="MDQ1" s="396"/>
      <c r="MDR1" s="396"/>
      <c r="MDS1" s="396"/>
      <c r="MDT1" s="396"/>
      <c r="MDU1" s="396"/>
      <c r="MDV1" s="396"/>
      <c r="MDW1" s="396"/>
      <c r="MDX1" s="396"/>
      <c r="MDY1" s="396"/>
      <c r="MDZ1" s="396"/>
      <c r="MEA1" s="396"/>
      <c r="MEB1" s="396"/>
      <c r="MEC1" s="396"/>
      <c r="MED1" s="396"/>
      <c r="MEE1" s="396"/>
      <c r="MEF1" s="396"/>
      <c r="MEG1" s="396"/>
      <c r="MEH1" s="396"/>
      <c r="MEI1" s="396"/>
      <c r="MEJ1" s="396"/>
      <c r="MEK1" s="396"/>
      <c r="MEL1" s="396"/>
      <c r="MEM1" s="396"/>
      <c r="MEN1" s="396"/>
      <c r="MEO1" s="396"/>
      <c r="MEP1" s="396"/>
      <c r="MEQ1" s="396"/>
      <c r="MER1" s="396"/>
      <c r="MES1" s="396"/>
      <c r="MET1" s="396"/>
      <c r="MEU1" s="396"/>
      <c r="MEV1" s="396"/>
      <c r="MEW1" s="396"/>
      <c r="MEX1" s="396"/>
      <c r="MEY1" s="396"/>
      <c r="MEZ1" s="396"/>
      <c r="MFA1" s="396"/>
      <c r="MFB1" s="396"/>
      <c r="MFC1" s="396"/>
      <c r="MFD1" s="396"/>
      <c r="MFE1" s="396"/>
      <c r="MFF1" s="396"/>
      <c r="MFG1" s="396"/>
      <c r="MFH1" s="396"/>
      <c r="MFI1" s="396"/>
      <c r="MFJ1" s="396"/>
      <c r="MFK1" s="396"/>
      <c r="MFL1" s="396"/>
      <c r="MFM1" s="396"/>
      <c r="MFN1" s="396"/>
      <c r="MFO1" s="396"/>
      <c r="MFP1" s="396"/>
      <c r="MFQ1" s="396"/>
      <c r="MFR1" s="396"/>
      <c r="MFS1" s="396"/>
      <c r="MFT1" s="396"/>
      <c r="MFU1" s="396"/>
      <c r="MFV1" s="396"/>
      <c r="MFW1" s="396"/>
      <c r="MFX1" s="396"/>
      <c r="MFY1" s="396"/>
      <c r="MFZ1" s="396"/>
      <c r="MGA1" s="396"/>
      <c r="MGB1" s="396"/>
      <c r="MGC1" s="396"/>
      <c r="MGD1" s="396"/>
      <c r="MGE1" s="396"/>
      <c r="MGF1" s="396"/>
      <c r="MGG1" s="396"/>
      <c r="MGH1" s="396"/>
      <c r="MGI1" s="396"/>
      <c r="MGJ1" s="396"/>
      <c r="MGK1" s="396"/>
      <c r="MGL1" s="396"/>
      <c r="MGM1" s="396"/>
      <c r="MGN1" s="396"/>
      <c r="MGO1" s="396"/>
      <c r="MGP1" s="396"/>
      <c r="MGQ1" s="396"/>
      <c r="MGR1" s="396"/>
      <c r="MGS1" s="396"/>
      <c r="MGT1" s="396"/>
      <c r="MGU1" s="396"/>
      <c r="MGV1" s="396"/>
      <c r="MGW1" s="396"/>
      <c r="MGX1" s="396"/>
      <c r="MGY1" s="396"/>
      <c r="MGZ1" s="396"/>
      <c r="MHA1" s="396"/>
      <c r="MHB1" s="396"/>
      <c r="MHC1" s="396"/>
      <c r="MHD1" s="396"/>
      <c r="MHE1" s="396"/>
      <c r="MHF1" s="396"/>
      <c r="MHG1" s="396"/>
      <c r="MHH1" s="396"/>
      <c r="MHI1" s="396"/>
      <c r="MHJ1" s="396"/>
      <c r="MHK1" s="396"/>
      <c r="MHL1" s="396"/>
      <c r="MHM1" s="396"/>
      <c r="MHN1" s="396"/>
      <c r="MHO1" s="396"/>
      <c r="MHP1" s="396"/>
      <c r="MHQ1" s="396"/>
      <c r="MHR1" s="396"/>
      <c r="MHS1" s="396"/>
      <c r="MHT1" s="396"/>
      <c r="MHU1" s="396"/>
      <c r="MHV1" s="396"/>
      <c r="MHW1" s="396"/>
      <c r="MHX1" s="396"/>
      <c r="MHY1" s="396"/>
      <c r="MHZ1" s="396"/>
      <c r="MIA1" s="396"/>
      <c r="MIB1" s="396"/>
      <c r="MIC1" s="396"/>
      <c r="MID1" s="396"/>
      <c r="MIE1" s="396"/>
      <c r="MIF1" s="396"/>
      <c r="MIG1" s="396"/>
      <c r="MIH1" s="396"/>
      <c r="MII1" s="396"/>
      <c r="MIJ1" s="396"/>
      <c r="MIK1" s="396"/>
      <c r="MIL1" s="396"/>
      <c r="MIM1" s="396"/>
      <c r="MIN1" s="396"/>
      <c r="MIO1" s="396"/>
      <c r="MIP1" s="396"/>
      <c r="MIQ1" s="396"/>
      <c r="MIR1" s="396"/>
      <c r="MIS1" s="396"/>
      <c r="MIT1" s="396"/>
      <c r="MIU1" s="396"/>
      <c r="MIV1" s="396"/>
      <c r="MIW1" s="396"/>
      <c r="MIX1" s="396"/>
      <c r="MIY1" s="396"/>
      <c r="MIZ1" s="396"/>
      <c r="MJA1" s="396"/>
      <c r="MJB1" s="396"/>
      <c r="MJC1" s="396"/>
      <c r="MJD1" s="396"/>
      <c r="MJE1" s="396"/>
      <c r="MJF1" s="396"/>
      <c r="MJG1" s="396"/>
      <c r="MJH1" s="396"/>
      <c r="MJI1" s="396"/>
      <c r="MJJ1" s="396"/>
      <c r="MJK1" s="396"/>
      <c r="MJL1" s="396"/>
      <c r="MJM1" s="396"/>
      <c r="MJN1" s="396"/>
      <c r="MJO1" s="396"/>
      <c r="MJP1" s="396"/>
      <c r="MJQ1" s="396"/>
      <c r="MJR1" s="396"/>
      <c r="MJS1" s="396"/>
      <c r="MJT1" s="396"/>
      <c r="MJU1" s="396"/>
      <c r="MJV1" s="396"/>
      <c r="MJW1" s="396"/>
      <c r="MJX1" s="396"/>
      <c r="MJY1" s="396"/>
      <c r="MJZ1" s="396"/>
      <c r="MKA1" s="396"/>
      <c r="MKB1" s="396"/>
      <c r="MKC1" s="396"/>
      <c r="MKD1" s="396"/>
      <c r="MKE1" s="396"/>
      <c r="MKF1" s="396"/>
      <c r="MKG1" s="396"/>
      <c r="MKH1" s="396"/>
      <c r="MKI1" s="396"/>
      <c r="MKJ1" s="396"/>
      <c r="MKK1" s="396"/>
      <c r="MKL1" s="396"/>
      <c r="MKM1" s="396"/>
      <c r="MKN1" s="396"/>
      <c r="MKO1" s="396"/>
      <c r="MKP1" s="396"/>
      <c r="MKQ1" s="396"/>
      <c r="MKR1" s="396"/>
      <c r="MKS1" s="396"/>
      <c r="MKT1" s="396"/>
      <c r="MKU1" s="396"/>
      <c r="MKV1" s="396"/>
      <c r="MKW1" s="396"/>
      <c r="MKX1" s="396"/>
      <c r="MKY1" s="396"/>
      <c r="MKZ1" s="396"/>
      <c r="MLA1" s="396"/>
      <c r="MLB1" s="396"/>
      <c r="MLC1" s="396"/>
      <c r="MLD1" s="396"/>
      <c r="MLE1" s="396"/>
      <c r="MLF1" s="396"/>
      <c r="MLG1" s="396"/>
      <c r="MLH1" s="396"/>
      <c r="MLI1" s="396"/>
      <c r="MLJ1" s="396"/>
      <c r="MLK1" s="396"/>
      <c r="MLL1" s="396"/>
      <c r="MLM1" s="396"/>
      <c r="MLN1" s="396"/>
      <c r="MLO1" s="396"/>
      <c r="MLP1" s="396"/>
      <c r="MLQ1" s="396"/>
      <c r="MLR1" s="396"/>
      <c r="MLS1" s="396"/>
      <c r="MLT1" s="396"/>
      <c r="MLU1" s="396"/>
      <c r="MLV1" s="396"/>
      <c r="MLW1" s="396"/>
      <c r="MLX1" s="396"/>
      <c r="MLY1" s="396"/>
      <c r="MLZ1" s="396"/>
      <c r="MMA1" s="396"/>
      <c r="MMB1" s="396"/>
      <c r="MMC1" s="396"/>
      <c r="MMD1" s="396"/>
      <c r="MME1" s="396"/>
      <c r="MMF1" s="396"/>
      <c r="MMG1" s="396"/>
      <c r="MMH1" s="396"/>
      <c r="MMI1" s="396"/>
      <c r="MMJ1" s="396"/>
      <c r="MMK1" s="396"/>
      <c r="MML1" s="396"/>
      <c r="MMM1" s="396"/>
      <c r="MMN1" s="396"/>
      <c r="MMO1" s="396"/>
      <c r="MMP1" s="396"/>
      <c r="MMQ1" s="396"/>
      <c r="MMR1" s="396"/>
      <c r="MMS1" s="396"/>
      <c r="MMT1" s="396"/>
      <c r="MMU1" s="396"/>
      <c r="MMV1" s="396"/>
      <c r="MMW1" s="396"/>
      <c r="MMX1" s="396"/>
      <c r="MMY1" s="396"/>
      <c r="MMZ1" s="396"/>
      <c r="MNA1" s="396"/>
      <c r="MNB1" s="396"/>
      <c r="MNC1" s="396"/>
      <c r="MND1" s="396"/>
      <c r="MNE1" s="396"/>
      <c r="MNF1" s="396"/>
      <c r="MNG1" s="396"/>
      <c r="MNH1" s="396"/>
      <c r="MNI1" s="396"/>
      <c r="MNJ1" s="396"/>
      <c r="MNK1" s="396"/>
      <c r="MNL1" s="396"/>
      <c r="MNM1" s="396"/>
      <c r="MNN1" s="396"/>
      <c r="MNO1" s="396"/>
      <c r="MNP1" s="396"/>
      <c r="MNQ1" s="396"/>
      <c r="MNR1" s="396"/>
      <c r="MNS1" s="396"/>
      <c r="MNT1" s="396"/>
      <c r="MNU1" s="396"/>
      <c r="MNV1" s="396"/>
      <c r="MNW1" s="396"/>
      <c r="MNX1" s="396"/>
      <c r="MNY1" s="396"/>
      <c r="MNZ1" s="396"/>
      <c r="MOA1" s="396"/>
      <c r="MOB1" s="396"/>
      <c r="MOC1" s="396"/>
      <c r="MOD1" s="396"/>
      <c r="MOE1" s="396"/>
      <c r="MOF1" s="396"/>
      <c r="MOG1" s="396"/>
      <c r="MOH1" s="396"/>
      <c r="MOI1" s="396"/>
      <c r="MOJ1" s="396"/>
      <c r="MOK1" s="396"/>
      <c r="MOL1" s="396"/>
      <c r="MOM1" s="396"/>
      <c r="MON1" s="396"/>
      <c r="MOO1" s="396"/>
      <c r="MOP1" s="396"/>
      <c r="MOQ1" s="396"/>
      <c r="MOR1" s="396"/>
      <c r="MOS1" s="396"/>
      <c r="MOT1" s="396"/>
      <c r="MOU1" s="396"/>
      <c r="MOV1" s="396"/>
      <c r="MOW1" s="396"/>
      <c r="MOX1" s="396"/>
      <c r="MOY1" s="396"/>
      <c r="MOZ1" s="396"/>
      <c r="MPA1" s="396"/>
      <c r="MPB1" s="396"/>
      <c r="MPC1" s="396"/>
      <c r="MPD1" s="396"/>
      <c r="MPE1" s="396"/>
      <c r="MPF1" s="396"/>
      <c r="MPG1" s="396"/>
      <c r="MPH1" s="396"/>
      <c r="MPI1" s="396"/>
      <c r="MPJ1" s="396"/>
      <c r="MPK1" s="396"/>
      <c r="MPL1" s="396"/>
      <c r="MPM1" s="396"/>
      <c r="MPN1" s="396"/>
      <c r="MPO1" s="396"/>
      <c r="MPP1" s="396"/>
      <c r="MPQ1" s="396"/>
      <c r="MPR1" s="396"/>
      <c r="MPS1" s="396"/>
      <c r="MPT1" s="396"/>
      <c r="MPU1" s="396"/>
      <c r="MPV1" s="396"/>
      <c r="MPW1" s="396"/>
      <c r="MPX1" s="396"/>
      <c r="MPY1" s="396"/>
      <c r="MPZ1" s="396"/>
      <c r="MQA1" s="396"/>
      <c r="MQB1" s="396"/>
      <c r="MQC1" s="396"/>
      <c r="MQD1" s="396"/>
      <c r="MQE1" s="396"/>
      <c r="MQF1" s="396"/>
      <c r="MQG1" s="396"/>
      <c r="MQH1" s="396"/>
      <c r="MQI1" s="396"/>
      <c r="MQJ1" s="396"/>
      <c r="MQK1" s="396"/>
      <c r="MQL1" s="396"/>
      <c r="MQM1" s="396"/>
      <c r="MQN1" s="396"/>
      <c r="MQO1" s="396"/>
      <c r="MQP1" s="396"/>
      <c r="MQQ1" s="396"/>
      <c r="MQR1" s="396"/>
      <c r="MQS1" s="396"/>
      <c r="MQT1" s="396"/>
      <c r="MQU1" s="396"/>
      <c r="MQV1" s="396"/>
      <c r="MQW1" s="396"/>
      <c r="MQX1" s="396"/>
      <c r="MQY1" s="396"/>
      <c r="MQZ1" s="396"/>
      <c r="MRA1" s="396"/>
      <c r="MRB1" s="396"/>
      <c r="MRC1" s="396"/>
      <c r="MRD1" s="396"/>
      <c r="MRE1" s="396"/>
      <c r="MRF1" s="396"/>
      <c r="MRG1" s="396"/>
      <c r="MRH1" s="396"/>
      <c r="MRI1" s="396"/>
      <c r="MRJ1" s="396"/>
      <c r="MRK1" s="396"/>
      <c r="MRL1" s="396"/>
      <c r="MRM1" s="396"/>
      <c r="MRN1" s="396"/>
      <c r="MRO1" s="396"/>
      <c r="MRP1" s="396"/>
      <c r="MRQ1" s="396"/>
      <c r="MRR1" s="396"/>
      <c r="MRS1" s="396"/>
      <c r="MRT1" s="396"/>
      <c r="MRU1" s="396"/>
      <c r="MRV1" s="396"/>
      <c r="MRW1" s="396"/>
      <c r="MRX1" s="396"/>
      <c r="MRY1" s="396"/>
      <c r="MRZ1" s="396"/>
      <c r="MSA1" s="396"/>
      <c r="MSB1" s="396"/>
      <c r="MSC1" s="396"/>
      <c r="MSD1" s="396"/>
      <c r="MSE1" s="396"/>
      <c r="MSF1" s="396"/>
      <c r="MSG1" s="396"/>
      <c r="MSH1" s="396"/>
      <c r="MSI1" s="396"/>
      <c r="MSJ1" s="396"/>
      <c r="MSK1" s="396"/>
      <c r="MSL1" s="396"/>
      <c r="MSM1" s="396"/>
      <c r="MSN1" s="396"/>
      <c r="MSO1" s="396"/>
      <c r="MSP1" s="396"/>
      <c r="MSQ1" s="396"/>
      <c r="MSR1" s="396"/>
      <c r="MSS1" s="396"/>
      <c r="MST1" s="396"/>
      <c r="MSU1" s="396"/>
      <c r="MSV1" s="396"/>
      <c r="MSW1" s="396"/>
      <c r="MSX1" s="396"/>
      <c r="MSY1" s="396"/>
      <c r="MSZ1" s="396"/>
      <c r="MTA1" s="396"/>
      <c r="MTB1" s="396"/>
      <c r="MTC1" s="396"/>
      <c r="MTD1" s="396"/>
      <c r="MTE1" s="396"/>
      <c r="MTF1" s="396"/>
      <c r="MTG1" s="396"/>
      <c r="MTH1" s="396"/>
      <c r="MTI1" s="396"/>
      <c r="MTJ1" s="396"/>
      <c r="MTK1" s="396"/>
      <c r="MTL1" s="396"/>
      <c r="MTM1" s="396"/>
      <c r="MTN1" s="396"/>
      <c r="MTO1" s="396"/>
      <c r="MTP1" s="396"/>
      <c r="MTQ1" s="396"/>
      <c r="MTR1" s="396"/>
      <c r="MTS1" s="396"/>
      <c r="MTT1" s="396"/>
      <c r="MTU1" s="396"/>
      <c r="MTV1" s="396"/>
      <c r="MTW1" s="396"/>
      <c r="MTX1" s="396"/>
      <c r="MTY1" s="396"/>
      <c r="MTZ1" s="396"/>
      <c r="MUA1" s="396"/>
      <c r="MUB1" s="396"/>
      <c r="MUC1" s="396"/>
      <c r="MUD1" s="396"/>
      <c r="MUE1" s="396"/>
      <c r="MUF1" s="396"/>
      <c r="MUG1" s="396"/>
      <c r="MUH1" s="396"/>
      <c r="MUI1" s="396"/>
      <c r="MUJ1" s="396"/>
      <c r="MUK1" s="396"/>
      <c r="MUL1" s="396"/>
      <c r="MUM1" s="396"/>
      <c r="MUN1" s="396"/>
      <c r="MUO1" s="396"/>
      <c r="MUP1" s="396"/>
      <c r="MUQ1" s="396"/>
      <c r="MUR1" s="396"/>
      <c r="MUS1" s="396"/>
      <c r="MUT1" s="396"/>
      <c r="MUU1" s="396"/>
      <c r="MUV1" s="396"/>
      <c r="MUW1" s="396"/>
      <c r="MUX1" s="396"/>
      <c r="MUY1" s="396"/>
      <c r="MUZ1" s="396"/>
      <c r="MVA1" s="396"/>
      <c r="MVB1" s="396"/>
      <c r="MVC1" s="396"/>
      <c r="MVD1" s="396"/>
      <c r="MVE1" s="396"/>
      <c r="MVF1" s="396"/>
      <c r="MVG1" s="396"/>
      <c r="MVH1" s="396"/>
      <c r="MVI1" s="396"/>
      <c r="MVJ1" s="396"/>
      <c r="MVK1" s="396"/>
      <c r="MVL1" s="396"/>
      <c r="MVM1" s="396"/>
      <c r="MVN1" s="396"/>
      <c r="MVO1" s="396"/>
      <c r="MVP1" s="396"/>
      <c r="MVQ1" s="396"/>
      <c r="MVR1" s="396"/>
      <c r="MVS1" s="396"/>
      <c r="MVT1" s="396"/>
      <c r="MVU1" s="396"/>
      <c r="MVV1" s="396"/>
      <c r="MVW1" s="396"/>
      <c r="MVX1" s="396"/>
      <c r="MVY1" s="396"/>
      <c r="MVZ1" s="396"/>
      <c r="MWA1" s="396"/>
      <c r="MWB1" s="396"/>
      <c r="MWC1" s="396"/>
      <c r="MWD1" s="396"/>
      <c r="MWE1" s="396"/>
      <c r="MWF1" s="396"/>
      <c r="MWG1" s="396"/>
      <c r="MWH1" s="396"/>
      <c r="MWI1" s="396"/>
      <c r="MWJ1" s="396"/>
      <c r="MWK1" s="396"/>
      <c r="MWL1" s="396"/>
      <c r="MWM1" s="396"/>
      <c r="MWN1" s="396"/>
      <c r="MWO1" s="396"/>
      <c r="MWP1" s="396"/>
      <c r="MWQ1" s="396"/>
      <c r="MWR1" s="396"/>
      <c r="MWS1" s="396"/>
      <c r="MWT1" s="396"/>
      <c r="MWU1" s="396"/>
      <c r="MWV1" s="396"/>
      <c r="MWW1" s="396"/>
      <c r="MWX1" s="396"/>
      <c r="MWY1" s="396"/>
      <c r="MWZ1" s="396"/>
      <c r="MXA1" s="396"/>
      <c r="MXB1" s="396"/>
      <c r="MXC1" s="396"/>
      <c r="MXD1" s="396"/>
      <c r="MXE1" s="396"/>
      <c r="MXF1" s="396"/>
      <c r="MXG1" s="396"/>
      <c r="MXH1" s="396"/>
      <c r="MXI1" s="396"/>
      <c r="MXJ1" s="396"/>
      <c r="MXK1" s="396"/>
      <c r="MXL1" s="396"/>
      <c r="MXM1" s="396"/>
      <c r="MXN1" s="396"/>
      <c r="MXO1" s="396"/>
      <c r="MXP1" s="396"/>
      <c r="MXQ1" s="396"/>
      <c r="MXR1" s="396"/>
      <c r="MXS1" s="396"/>
      <c r="MXT1" s="396"/>
      <c r="MXU1" s="396"/>
      <c r="MXV1" s="396"/>
      <c r="MXW1" s="396"/>
      <c r="MXX1" s="396"/>
      <c r="MXY1" s="396"/>
      <c r="MXZ1" s="396"/>
      <c r="MYA1" s="396"/>
      <c r="MYB1" s="396"/>
      <c r="MYC1" s="396"/>
      <c r="MYD1" s="396"/>
      <c r="MYE1" s="396"/>
      <c r="MYF1" s="396"/>
      <c r="MYG1" s="396"/>
      <c r="MYH1" s="396"/>
      <c r="MYI1" s="396"/>
      <c r="MYJ1" s="396"/>
      <c r="MYK1" s="396"/>
      <c r="MYL1" s="396"/>
      <c r="MYM1" s="396"/>
      <c r="MYN1" s="396"/>
      <c r="MYO1" s="396"/>
      <c r="MYP1" s="396"/>
      <c r="MYQ1" s="396"/>
      <c r="MYR1" s="396"/>
      <c r="MYS1" s="396"/>
      <c r="MYT1" s="396"/>
      <c r="MYU1" s="396"/>
      <c r="MYV1" s="396"/>
      <c r="MYW1" s="396"/>
      <c r="MYX1" s="396"/>
      <c r="MYY1" s="396"/>
      <c r="MYZ1" s="396"/>
      <c r="MZA1" s="396"/>
      <c r="MZB1" s="396"/>
      <c r="MZC1" s="396"/>
      <c r="MZD1" s="396"/>
      <c r="MZE1" s="396"/>
      <c r="MZF1" s="396"/>
      <c r="MZG1" s="396"/>
      <c r="MZH1" s="396"/>
      <c r="MZI1" s="396"/>
      <c r="MZJ1" s="396"/>
      <c r="MZK1" s="396"/>
      <c r="MZL1" s="396"/>
      <c r="MZM1" s="396"/>
      <c r="MZN1" s="396"/>
      <c r="MZO1" s="396"/>
      <c r="MZP1" s="396"/>
      <c r="MZQ1" s="396"/>
      <c r="MZR1" s="396"/>
      <c r="MZS1" s="396"/>
      <c r="MZT1" s="396"/>
      <c r="MZU1" s="396"/>
      <c r="MZV1" s="396"/>
      <c r="MZW1" s="396"/>
      <c r="MZX1" s="396"/>
      <c r="MZY1" s="396"/>
      <c r="MZZ1" s="396"/>
      <c r="NAA1" s="396"/>
      <c r="NAB1" s="396"/>
      <c r="NAC1" s="396"/>
      <c r="NAD1" s="396"/>
      <c r="NAE1" s="396"/>
      <c r="NAF1" s="396"/>
      <c r="NAG1" s="396"/>
      <c r="NAH1" s="396"/>
      <c r="NAI1" s="396"/>
      <c r="NAJ1" s="396"/>
      <c r="NAK1" s="396"/>
      <c r="NAL1" s="396"/>
      <c r="NAM1" s="396"/>
      <c r="NAN1" s="396"/>
      <c r="NAO1" s="396"/>
      <c r="NAP1" s="396"/>
      <c r="NAQ1" s="396"/>
      <c r="NAR1" s="396"/>
      <c r="NAS1" s="396"/>
      <c r="NAT1" s="396"/>
      <c r="NAU1" s="396"/>
      <c r="NAV1" s="396"/>
      <c r="NAW1" s="396"/>
      <c r="NAX1" s="396"/>
      <c r="NAY1" s="396"/>
      <c r="NAZ1" s="396"/>
      <c r="NBA1" s="396"/>
      <c r="NBB1" s="396"/>
      <c r="NBC1" s="396"/>
      <c r="NBD1" s="396"/>
      <c r="NBE1" s="396"/>
      <c r="NBF1" s="396"/>
      <c r="NBG1" s="396"/>
      <c r="NBH1" s="396"/>
      <c r="NBI1" s="396"/>
      <c r="NBJ1" s="396"/>
      <c r="NBK1" s="396"/>
      <c r="NBL1" s="396"/>
      <c r="NBM1" s="396"/>
      <c r="NBN1" s="396"/>
      <c r="NBO1" s="396"/>
      <c r="NBP1" s="396"/>
      <c r="NBQ1" s="396"/>
      <c r="NBR1" s="396"/>
      <c r="NBS1" s="396"/>
      <c r="NBT1" s="396"/>
      <c r="NBU1" s="396"/>
      <c r="NBV1" s="396"/>
      <c r="NBW1" s="396"/>
      <c r="NBX1" s="396"/>
      <c r="NBY1" s="396"/>
      <c r="NBZ1" s="396"/>
      <c r="NCA1" s="396"/>
      <c r="NCB1" s="396"/>
      <c r="NCC1" s="396"/>
      <c r="NCD1" s="396"/>
      <c r="NCE1" s="396"/>
      <c r="NCF1" s="396"/>
      <c r="NCG1" s="396"/>
      <c r="NCH1" s="396"/>
      <c r="NCI1" s="396"/>
      <c r="NCJ1" s="396"/>
      <c r="NCK1" s="396"/>
      <c r="NCL1" s="396"/>
      <c r="NCM1" s="396"/>
      <c r="NCN1" s="396"/>
      <c r="NCO1" s="396"/>
      <c r="NCP1" s="396"/>
      <c r="NCQ1" s="396"/>
      <c r="NCR1" s="396"/>
      <c r="NCS1" s="396"/>
      <c r="NCT1" s="396"/>
      <c r="NCU1" s="396"/>
      <c r="NCV1" s="396"/>
      <c r="NCW1" s="396"/>
      <c r="NCX1" s="396"/>
      <c r="NCY1" s="396"/>
      <c r="NCZ1" s="396"/>
      <c r="NDA1" s="396"/>
      <c r="NDB1" s="396"/>
      <c r="NDC1" s="396"/>
      <c r="NDD1" s="396"/>
      <c r="NDE1" s="396"/>
      <c r="NDF1" s="396"/>
      <c r="NDG1" s="396"/>
      <c r="NDH1" s="396"/>
      <c r="NDI1" s="396"/>
      <c r="NDJ1" s="396"/>
      <c r="NDK1" s="396"/>
      <c r="NDL1" s="396"/>
      <c r="NDM1" s="396"/>
      <c r="NDN1" s="396"/>
      <c r="NDO1" s="396"/>
      <c r="NDP1" s="396"/>
      <c r="NDQ1" s="396"/>
      <c r="NDR1" s="396"/>
      <c r="NDS1" s="396"/>
      <c r="NDT1" s="396"/>
      <c r="NDU1" s="396"/>
      <c r="NDV1" s="396"/>
      <c r="NDW1" s="396"/>
      <c r="NDX1" s="396"/>
      <c r="NDY1" s="396"/>
      <c r="NDZ1" s="396"/>
      <c r="NEA1" s="396"/>
      <c r="NEB1" s="396"/>
      <c r="NEC1" s="396"/>
      <c r="NED1" s="396"/>
      <c r="NEE1" s="396"/>
      <c r="NEF1" s="396"/>
      <c r="NEG1" s="396"/>
      <c r="NEH1" s="396"/>
      <c r="NEI1" s="396"/>
      <c r="NEJ1" s="396"/>
      <c r="NEK1" s="396"/>
      <c r="NEL1" s="396"/>
      <c r="NEM1" s="396"/>
      <c r="NEN1" s="396"/>
      <c r="NEO1" s="396"/>
      <c r="NEP1" s="396"/>
      <c r="NEQ1" s="396"/>
      <c r="NER1" s="396"/>
      <c r="NES1" s="396"/>
      <c r="NET1" s="396"/>
      <c r="NEU1" s="396"/>
      <c r="NEV1" s="396"/>
      <c r="NEW1" s="396"/>
      <c r="NEX1" s="396"/>
      <c r="NEY1" s="396"/>
      <c r="NEZ1" s="396"/>
      <c r="NFA1" s="396"/>
      <c r="NFB1" s="396"/>
      <c r="NFC1" s="396"/>
      <c r="NFD1" s="396"/>
      <c r="NFE1" s="396"/>
      <c r="NFF1" s="396"/>
      <c r="NFG1" s="396"/>
      <c r="NFH1" s="396"/>
      <c r="NFI1" s="396"/>
      <c r="NFJ1" s="396"/>
      <c r="NFK1" s="396"/>
      <c r="NFL1" s="396"/>
      <c r="NFM1" s="396"/>
      <c r="NFN1" s="396"/>
      <c r="NFO1" s="396"/>
      <c r="NFP1" s="396"/>
      <c r="NFQ1" s="396"/>
      <c r="NFR1" s="396"/>
      <c r="NFS1" s="396"/>
      <c r="NFT1" s="396"/>
      <c r="NFU1" s="396"/>
      <c r="NFV1" s="396"/>
      <c r="NFW1" s="396"/>
      <c r="NFX1" s="396"/>
      <c r="NFY1" s="396"/>
      <c r="NFZ1" s="396"/>
      <c r="NGA1" s="396"/>
      <c r="NGB1" s="396"/>
      <c r="NGC1" s="396"/>
      <c r="NGD1" s="396"/>
      <c r="NGE1" s="396"/>
      <c r="NGF1" s="396"/>
      <c r="NGG1" s="396"/>
      <c r="NGH1" s="396"/>
      <c r="NGI1" s="396"/>
      <c r="NGJ1" s="396"/>
      <c r="NGK1" s="396"/>
      <c r="NGL1" s="396"/>
      <c r="NGM1" s="396"/>
      <c r="NGN1" s="396"/>
      <c r="NGO1" s="396"/>
      <c r="NGP1" s="396"/>
      <c r="NGQ1" s="396"/>
      <c r="NGR1" s="396"/>
      <c r="NGS1" s="396"/>
      <c r="NGT1" s="396"/>
      <c r="NGU1" s="396"/>
      <c r="NGV1" s="396"/>
      <c r="NGW1" s="396"/>
      <c r="NGX1" s="396"/>
      <c r="NGY1" s="396"/>
      <c r="NGZ1" s="396"/>
      <c r="NHA1" s="396"/>
      <c r="NHB1" s="396"/>
      <c r="NHC1" s="396"/>
      <c r="NHD1" s="396"/>
      <c r="NHE1" s="396"/>
      <c r="NHF1" s="396"/>
      <c r="NHG1" s="396"/>
      <c r="NHH1" s="396"/>
      <c r="NHI1" s="396"/>
      <c r="NHJ1" s="396"/>
      <c r="NHK1" s="396"/>
      <c r="NHL1" s="396"/>
      <c r="NHM1" s="396"/>
      <c r="NHN1" s="396"/>
      <c r="NHO1" s="396"/>
      <c r="NHP1" s="396"/>
      <c r="NHQ1" s="396"/>
      <c r="NHR1" s="396"/>
      <c r="NHS1" s="396"/>
      <c r="NHT1" s="396"/>
      <c r="NHU1" s="396"/>
      <c r="NHV1" s="396"/>
      <c r="NHW1" s="396"/>
      <c r="NHX1" s="396"/>
      <c r="NHY1" s="396"/>
      <c r="NHZ1" s="396"/>
      <c r="NIA1" s="396"/>
      <c r="NIB1" s="396"/>
      <c r="NIC1" s="396"/>
      <c r="NID1" s="396"/>
      <c r="NIE1" s="396"/>
      <c r="NIF1" s="396"/>
      <c r="NIG1" s="396"/>
      <c r="NIH1" s="396"/>
      <c r="NII1" s="396"/>
      <c r="NIJ1" s="396"/>
      <c r="NIK1" s="396"/>
      <c r="NIL1" s="396"/>
      <c r="NIM1" s="396"/>
      <c r="NIN1" s="396"/>
      <c r="NIO1" s="396"/>
      <c r="NIP1" s="396"/>
      <c r="NIQ1" s="396"/>
      <c r="NIR1" s="396"/>
      <c r="NIS1" s="396"/>
      <c r="NIT1" s="396"/>
      <c r="NIU1" s="396"/>
      <c r="NIV1" s="396"/>
      <c r="NIW1" s="396"/>
      <c r="NIX1" s="396"/>
      <c r="NIY1" s="396"/>
      <c r="NIZ1" s="396"/>
      <c r="NJA1" s="396"/>
      <c r="NJB1" s="396"/>
      <c r="NJC1" s="396"/>
      <c r="NJD1" s="396"/>
      <c r="NJE1" s="396"/>
      <c r="NJF1" s="396"/>
      <c r="NJG1" s="396"/>
      <c r="NJH1" s="396"/>
      <c r="NJI1" s="396"/>
      <c r="NJJ1" s="396"/>
      <c r="NJK1" s="396"/>
      <c r="NJL1" s="396"/>
      <c r="NJM1" s="396"/>
      <c r="NJN1" s="396"/>
      <c r="NJO1" s="396"/>
      <c r="NJP1" s="396"/>
      <c r="NJQ1" s="396"/>
      <c r="NJR1" s="396"/>
      <c r="NJS1" s="396"/>
      <c r="NJT1" s="396"/>
      <c r="NJU1" s="396"/>
      <c r="NJV1" s="396"/>
      <c r="NJW1" s="396"/>
      <c r="NJX1" s="396"/>
      <c r="NJY1" s="396"/>
      <c r="NJZ1" s="396"/>
      <c r="NKA1" s="396"/>
      <c r="NKB1" s="396"/>
      <c r="NKC1" s="396"/>
      <c r="NKD1" s="396"/>
      <c r="NKE1" s="396"/>
      <c r="NKF1" s="396"/>
      <c r="NKG1" s="396"/>
      <c r="NKH1" s="396"/>
      <c r="NKI1" s="396"/>
      <c r="NKJ1" s="396"/>
      <c r="NKK1" s="396"/>
      <c r="NKL1" s="396"/>
      <c r="NKM1" s="396"/>
      <c r="NKN1" s="396"/>
      <c r="NKO1" s="396"/>
      <c r="NKP1" s="396"/>
      <c r="NKQ1" s="396"/>
      <c r="NKR1" s="396"/>
      <c r="NKS1" s="396"/>
      <c r="NKT1" s="396"/>
      <c r="NKU1" s="396"/>
      <c r="NKV1" s="396"/>
      <c r="NKW1" s="396"/>
      <c r="NKX1" s="396"/>
      <c r="NKY1" s="396"/>
      <c r="NKZ1" s="396"/>
      <c r="NLA1" s="396"/>
      <c r="NLB1" s="396"/>
      <c r="NLC1" s="396"/>
      <c r="NLD1" s="396"/>
      <c r="NLE1" s="396"/>
      <c r="NLF1" s="396"/>
      <c r="NLG1" s="396"/>
      <c r="NLH1" s="396"/>
      <c r="NLI1" s="396"/>
      <c r="NLJ1" s="396"/>
      <c r="NLK1" s="396"/>
      <c r="NLL1" s="396"/>
      <c r="NLM1" s="396"/>
      <c r="NLN1" s="396"/>
      <c r="NLO1" s="396"/>
      <c r="NLP1" s="396"/>
      <c r="NLQ1" s="396"/>
      <c r="NLR1" s="396"/>
      <c r="NLS1" s="396"/>
      <c r="NLT1" s="396"/>
      <c r="NLU1" s="396"/>
      <c r="NLV1" s="396"/>
      <c r="NLW1" s="396"/>
      <c r="NLX1" s="396"/>
      <c r="NLY1" s="396"/>
      <c r="NLZ1" s="396"/>
      <c r="NMA1" s="396"/>
      <c r="NMB1" s="396"/>
      <c r="NMC1" s="396"/>
      <c r="NMD1" s="396"/>
      <c r="NME1" s="396"/>
      <c r="NMF1" s="396"/>
      <c r="NMG1" s="396"/>
      <c r="NMH1" s="396"/>
      <c r="NMI1" s="396"/>
      <c r="NMJ1" s="396"/>
      <c r="NMK1" s="396"/>
      <c r="NML1" s="396"/>
      <c r="NMM1" s="396"/>
      <c r="NMN1" s="396"/>
      <c r="NMO1" s="396"/>
      <c r="NMP1" s="396"/>
      <c r="NMQ1" s="396"/>
      <c r="NMR1" s="396"/>
      <c r="NMS1" s="396"/>
      <c r="NMT1" s="396"/>
      <c r="NMU1" s="396"/>
      <c r="NMV1" s="396"/>
      <c r="NMW1" s="396"/>
      <c r="NMX1" s="396"/>
      <c r="NMY1" s="396"/>
      <c r="NMZ1" s="396"/>
      <c r="NNA1" s="396"/>
      <c r="NNB1" s="396"/>
      <c r="NNC1" s="396"/>
      <c r="NND1" s="396"/>
      <c r="NNE1" s="396"/>
      <c r="NNF1" s="396"/>
      <c r="NNG1" s="396"/>
      <c r="NNH1" s="396"/>
      <c r="NNI1" s="396"/>
      <c r="NNJ1" s="396"/>
      <c r="NNK1" s="396"/>
      <c r="NNL1" s="396"/>
      <c r="NNM1" s="396"/>
      <c r="NNN1" s="396"/>
      <c r="NNO1" s="396"/>
      <c r="NNP1" s="396"/>
      <c r="NNQ1" s="396"/>
      <c r="NNR1" s="396"/>
      <c r="NNS1" s="396"/>
      <c r="NNT1" s="396"/>
      <c r="NNU1" s="396"/>
      <c r="NNV1" s="396"/>
      <c r="NNW1" s="396"/>
      <c r="NNX1" s="396"/>
      <c r="NNY1" s="396"/>
      <c r="NNZ1" s="396"/>
      <c r="NOA1" s="396"/>
      <c r="NOB1" s="396"/>
      <c r="NOC1" s="396"/>
      <c r="NOD1" s="396"/>
      <c r="NOE1" s="396"/>
      <c r="NOF1" s="396"/>
      <c r="NOG1" s="396"/>
      <c r="NOH1" s="396"/>
      <c r="NOI1" s="396"/>
      <c r="NOJ1" s="396"/>
      <c r="NOK1" s="396"/>
      <c r="NOL1" s="396"/>
      <c r="NOM1" s="396"/>
      <c r="NON1" s="396"/>
      <c r="NOO1" s="396"/>
      <c r="NOP1" s="396"/>
      <c r="NOQ1" s="396"/>
      <c r="NOR1" s="396"/>
      <c r="NOS1" s="396"/>
      <c r="NOT1" s="396"/>
      <c r="NOU1" s="396"/>
      <c r="NOV1" s="396"/>
      <c r="NOW1" s="396"/>
      <c r="NOX1" s="396"/>
      <c r="NOY1" s="396"/>
      <c r="NOZ1" s="396"/>
      <c r="NPA1" s="396"/>
      <c r="NPB1" s="396"/>
      <c r="NPC1" s="396"/>
      <c r="NPD1" s="396"/>
      <c r="NPE1" s="396"/>
      <c r="NPF1" s="396"/>
      <c r="NPG1" s="396"/>
      <c r="NPH1" s="396"/>
      <c r="NPI1" s="396"/>
      <c r="NPJ1" s="396"/>
      <c r="NPK1" s="396"/>
      <c r="NPL1" s="396"/>
      <c r="NPM1" s="396"/>
      <c r="NPN1" s="396"/>
      <c r="NPO1" s="396"/>
      <c r="NPP1" s="396"/>
      <c r="NPQ1" s="396"/>
      <c r="NPR1" s="396"/>
      <c r="NPS1" s="396"/>
      <c r="NPT1" s="396"/>
      <c r="NPU1" s="396"/>
      <c r="NPV1" s="396"/>
      <c r="NPW1" s="396"/>
      <c r="NPX1" s="396"/>
      <c r="NPY1" s="396"/>
      <c r="NPZ1" s="396"/>
      <c r="NQA1" s="396"/>
      <c r="NQB1" s="396"/>
      <c r="NQC1" s="396"/>
      <c r="NQD1" s="396"/>
      <c r="NQE1" s="396"/>
      <c r="NQF1" s="396"/>
      <c r="NQG1" s="396"/>
      <c r="NQH1" s="396"/>
      <c r="NQI1" s="396"/>
      <c r="NQJ1" s="396"/>
      <c r="NQK1" s="396"/>
      <c r="NQL1" s="396"/>
      <c r="NQM1" s="396"/>
      <c r="NQN1" s="396"/>
      <c r="NQO1" s="396"/>
      <c r="NQP1" s="396"/>
      <c r="NQQ1" s="396"/>
      <c r="NQR1" s="396"/>
      <c r="NQS1" s="396"/>
      <c r="NQT1" s="396"/>
      <c r="NQU1" s="396"/>
      <c r="NQV1" s="396"/>
      <c r="NQW1" s="396"/>
      <c r="NQX1" s="396"/>
      <c r="NQY1" s="396"/>
      <c r="NQZ1" s="396"/>
      <c r="NRA1" s="396"/>
      <c r="NRB1" s="396"/>
      <c r="NRC1" s="396"/>
      <c r="NRD1" s="396"/>
      <c r="NRE1" s="396"/>
      <c r="NRF1" s="396"/>
      <c r="NRG1" s="396"/>
      <c r="NRH1" s="396"/>
      <c r="NRI1" s="396"/>
      <c r="NRJ1" s="396"/>
      <c r="NRK1" s="396"/>
      <c r="NRL1" s="396"/>
      <c r="NRM1" s="396"/>
      <c r="NRN1" s="396"/>
      <c r="NRO1" s="396"/>
      <c r="NRP1" s="396"/>
      <c r="NRQ1" s="396"/>
      <c r="NRR1" s="396"/>
      <c r="NRS1" s="396"/>
      <c r="NRT1" s="396"/>
      <c r="NRU1" s="396"/>
      <c r="NRV1" s="396"/>
      <c r="NRW1" s="396"/>
      <c r="NRX1" s="396"/>
      <c r="NRY1" s="396"/>
      <c r="NRZ1" s="396"/>
      <c r="NSA1" s="396"/>
      <c r="NSB1" s="396"/>
      <c r="NSC1" s="396"/>
      <c r="NSD1" s="396"/>
      <c r="NSE1" s="396"/>
      <c r="NSF1" s="396"/>
      <c r="NSG1" s="396"/>
      <c r="NSH1" s="396"/>
      <c r="NSI1" s="396"/>
      <c r="NSJ1" s="396"/>
      <c r="NSK1" s="396"/>
      <c r="NSL1" s="396"/>
      <c r="NSM1" s="396"/>
      <c r="NSN1" s="396"/>
      <c r="NSO1" s="396"/>
      <c r="NSP1" s="396"/>
      <c r="NSQ1" s="396"/>
      <c r="NSR1" s="396"/>
      <c r="NSS1" s="396"/>
      <c r="NST1" s="396"/>
      <c r="NSU1" s="396"/>
      <c r="NSV1" s="396"/>
      <c r="NSW1" s="396"/>
      <c r="NSX1" s="396"/>
      <c r="NSY1" s="396"/>
      <c r="NSZ1" s="396"/>
      <c r="NTA1" s="396"/>
      <c r="NTB1" s="396"/>
      <c r="NTC1" s="396"/>
      <c r="NTD1" s="396"/>
      <c r="NTE1" s="396"/>
      <c r="NTF1" s="396"/>
      <c r="NTG1" s="396"/>
      <c r="NTH1" s="396"/>
      <c r="NTI1" s="396"/>
      <c r="NTJ1" s="396"/>
      <c r="NTK1" s="396"/>
      <c r="NTL1" s="396"/>
      <c r="NTM1" s="396"/>
      <c r="NTN1" s="396"/>
      <c r="NTO1" s="396"/>
      <c r="NTP1" s="396"/>
      <c r="NTQ1" s="396"/>
      <c r="NTR1" s="396"/>
      <c r="NTS1" s="396"/>
      <c r="NTT1" s="396"/>
      <c r="NTU1" s="396"/>
      <c r="NTV1" s="396"/>
      <c r="NTW1" s="396"/>
      <c r="NTX1" s="396"/>
      <c r="NTY1" s="396"/>
      <c r="NTZ1" s="396"/>
      <c r="NUA1" s="396"/>
      <c r="NUB1" s="396"/>
      <c r="NUC1" s="396"/>
      <c r="NUD1" s="396"/>
      <c r="NUE1" s="396"/>
      <c r="NUF1" s="396"/>
      <c r="NUG1" s="396"/>
      <c r="NUH1" s="396"/>
      <c r="NUI1" s="396"/>
      <c r="NUJ1" s="396"/>
      <c r="NUK1" s="396"/>
      <c r="NUL1" s="396"/>
      <c r="NUM1" s="396"/>
      <c r="NUN1" s="396"/>
      <c r="NUO1" s="396"/>
      <c r="NUP1" s="396"/>
      <c r="NUQ1" s="396"/>
      <c r="NUR1" s="396"/>
      <c r="NUS1" s="396"/>
      <c r="NUT1" s="396"/>
      <c r="NUU1" s="396"/>
      <c r="NUV1" s="396"/>
      <c r="NUW1" s="396"/>
      <c r="NUX1" s="396"/>
      <c r="NUY1" s="396"/>
      <c r="NUZ1" s="396"/>
      <c r="NVA1" s="396"/>
      <c r="NVB1" s="396"/>
      <c r="NVC1" s="396"/>
      <c r="NVD1" s="396"/>
      <c r="NVE1" s="396"/>
      <c r="NVF1" s="396"/>
      <c r="NVG1" s="396"/>
      <c r="NVH1" s="396"/>
      <c r="NVI1" s="396"/>
      <c r="NVJ1" s="396"/>
      <c r="NVK1" s="396"/>
      <c r="NVL1" s="396"/>
      <c r="NVM1" s="396"/>
      <c r="NVN1" s="396"/>
      <c r="NVO1" s="396"/>
      <c r="NVP1" s="396"/>
      <c r="NVQ1" s="396"/>
      <c r="NVR1" s="396"/>
      <c r="NVS1" s="396"/>
      <c r="NVT1" s="396"/>
      <c r="NVU1" s="396"/>
      <c r="NVV1" s="396"/>
      <c r="NVW1" s="396"/>
      <c r="NVX1" s="396"/>
      <c r="NVY1" s="396"/>
      <c r="NVZ1" s="396"/>
      <c r="NWA1" s="396"/>
      <c r="NWB1" s="396"/>
      <c r="NWC1" s="396"/>
      <c r="NWD1" s="396"/>
      <c r="NWE1" s="396"/>
      <c r="NWF1" s="396"/>
      <c r="NWG1" s="396"/>
      <c r="NWH1" s="396"/>
      <c r="NWI1" s="396"/>
      <c r="NWJ1" s="396"/>
      <c r="NWK1" s="396"/>
      <c r="NWL1" s="396"/>
      <c r="NWM1" s="396"/>
      <c r="NWN1" s="396"/>
      <c r="NWO1" s="396"/>
      <c r="NWP1" s="396"/>
      <c r="NWQ1" s="396"/>
      <c r="NWR1" s="396"/>
      <c r="NWS1" s="396"/>
      <c r="NWT1" s="396"/>
      <c r="NWU1" s="396"/>
      <c r="NWV1" s="396"/>
      <c r="NWW1" s="396"/>
      <c r="NWX1" s="396"/>
      <c r="NWY1" s="396"/>
      <c r="NWZ1" s="396"/>
      <c r="NXA1" s="396"/>
      <c r="NXB1" s="396"/>
      <c r="NXC1" s="396"/>
      <c r="NXD1" s="396"/>
      <c r="NXE1" s="396"/>
      <c r="NXF1" s="396"/>
      <c r="NXG1" s="396"/>
      <c r="NXH1" s="396"/>
      <c r="NXI1" s="396"/>
      <c r="NXJ1" s="396"/>
      <c r="NXK1" s="396"/>
      <c r="NXL1" s="396"/>
      <c r="NXM1" s="396"/>
      <c r="NXN1" s="396"/>
      <c r="NXO1" s="396"/>
      <c r="NXP1" s="396"/>
      <c r="NXQ1" s="396"/>
      <c r="NXR1" s="396"/>
      <c r="NXS1" s="396"/>
      <c r="NXT1" s="396"/>
      <c r="NXU1" s="396"/>
      <c r="NXV1" s="396"/>
      <c r="NXW1" s="396"/>
      <c r="NXX1" s="396"/>
      <c r="NXY1" s="396"/>
      <c r="NXZ1" s="396"/>
      <c r="NYA1" s="396"/>
      <c r="NYB1" s="396"/>
      <c r="NYC1" s="396"/>
      <c r="NYD1" s="396"/>
      <c r="NYE1" s="396"/>
      <c r="NYF1" s="396"/>
      <c r="NYG1" s="396"/>
      <c r="NYH1" s="396"/>
      <c r="NYI1" s="396"/>
      <c r="NYJ1" s="396"/>
      <c r="NYK1" s="396"/>
      <c r="NYL1" s="396"/>
      <c r="NYM1" s="396"/>
      <c r="NYN1" s="396"/>
      <c r="NYO1" s="396"/>
      <c r="NYP1" s="396"/>
      <c r="NYQ1" s="396"/>
      <c r="NYR1" s="396"/>
      <c r="NYS1" s="396"/>
      <c r="NYT1" s="396"/>
      <c r="NYU1" s="396"/>
      <c r="NYV1" s="396"/>
      <c r="NYW1" s="396"/>
      <c r="NYX1" s="396"/>
      <c r="NYY1" s="396"/>
      <c r="NYZ1" s="396"/>
      <c r="NZA1" s="396"/>
      <c r="NZB1" s="396"/>
      <c r="NZC1" s="396"/>
      <c r="NZD1" s="396"/>
      <c r="NZE1" s="396"/>
      <c r="NZF1" s="396"/>
      <c r="NZG1" s="396"/>
      <c r="NZH1" s="396"/>
      <c r="NZI1" s="396"/>
      <c r="NZJ1" s="396"/>
      <c r="NZK1" s="396"/>
      <c r="NZL1" s="396"/>
      <c r="NZM1" s="396"/>
      <c r="NZN1" s="396"/>
      <c r="NZO1" s="396"/>
      <c r="NZP1" s="396"/>
      <c r="NZQ1" s="396"/>
      <c r="NZR1" s="396"/>
      <c r="NZS1" s="396"/>
      <c r="NZT1" s="396"/>
      <c r="NZU1" s="396"/>
      <c r="NZV1" s="396"/>
      <c r="NZW1" s="396"/>
      <c r="NZX1" s="396"/>
      <c r="NZY1" s="396"/>
      <c r="NZZ1" s="396"/>
      <c r="OAA1" s="396"/>
      <c r="OAB1" s="396"/>
      <c r="OAC1" s="396"/>
      <c r="OAD1" s="396"/>
      <c r="OAE1" s="396"/>
      <c r="OAF1" s="396"/>
      <c r="OAG1" s="396"/>
      <c r="OAH1" s="396"/>
      <c r="OAI1" s="396"/>
      <c r="OAJ1" s="396"/>
      <c r="OAK1" s="396"/>
      <c r="OAL1" s="396"/>
      <c r="OAM1" s="396"/>
      <c r="OAN1" s="396"/>
      <c r="OAO1" s="396"/>
      <c r="OAP1" s="396"/>
      <c r="OAQ1" s="396"/>
      <c r="OAR1" s="396"/>
      <c r="OAS1" s="396"/>
      <c r="OAT1" s="396"/>
      <c r="OAU1" s="396"/>
      <c r="OAV1" s="396"/>
      <c r="OAW1" s="396"/>
      <c r="OAX1" s="396"/>
      <c r="OAY1" s="396"/>
      <c r="OAZ1" s="396"/>
      <c r="OBA1" s="396"/>
      <c r="OBB1" s="396"/>
      <c r="OBC1" s="396"/>
      <c r="OBD1" s="396"/>
      <c r="OBE1" s="396"/>
      <c r="OBF1" s="396"/>
      <c r="OBG1" s="396"/>
      <c r="OBH1" s="396"/>
      <c r="OBI1" s="396"/>
      <c r="OBJ1" s="396"/>
      <c r="OBK1" s="396"/>
      <c r="OBL1" s="396"/>
      <c r="OBM1" s="396"/>
      <c r="OBN1" s="396"/>
      <c r="OBO1" s="396"/>
      <c r="OBP1" s="396"/>
      <c r="OBQ1" s="396"/>
      <c r="OBR1" s="396"/>
      <c r="OBS1" s="396"/>
      <c r="OBT1" s="396"/>
      <c r="OBU1" s="396"/>
      <c r="OBV1" s="396"/>
      <c r="OBW1" s="396"/>
      <c r="OBX1" s="396"/>
      <c r="OBY1" s="396"/>
      <c r="OBZ1" s="396"/>
      <c r="OCA1" s="396"/>
      <c r="OCB1" s="396"/>
      <c r="OCC1" s="396"/>
      <c r="OCD1" s="396"/>
      <c r="OCE1" s="396"/>
      <c r="OCF1" s="396"/>
      <c r="OCG1" s="396"/>
      <c r="OCH1" s="396"/>
      <c r="OCI1" s="396"/>
      <c r="OCJ1" s="396"/>
      <c r="OCK1" s="396"/>
      <c r="OCL1" s="396"/>
      <c r="OCM1" s="396"/>
      <c r="OCN1" s="396"/>
      <c r="OCO1" s="396"/>
      <c r="OCP1" s="396"/>
      <c r="OCQ1" s="396"/>
      <c r="OCR1" s="396"/>
      <c r="OCS1" s="396"/>
      <c r="OCT1" s="396"/>
      <c r="OCU1" s="396"/>
      <c r="OCV1" s="396"/>
      <c r="OCW1" s="396"/>
      <c r="OCX1" s="396"/>
      <c r="OCY1" s="396"/>
      <c r="OCZ1" s="396"/>
      <c r="ODA1" s="396"/>
      <c r="ODB1" s="396"/>
      <c r="ODC1" s="396"/>
      <c r="ODD1" s="396"/>
      <c r="ODE1" s="396"/>
      <c r="ODF1" s="396"/>
      <c r="ODG1" s="396"/>
      <c r="ODH1" s="396"/>
      <c r="ODI1" s="396"/>
      <c r="ODJ1" s="396"/>
      <c r="ODK1" s="396"/>
      <c r="ODL1" s="396"/>
      <c r="ODM1" s="396"/>
      <c r="ODN1" s="396"/>
      <c r="ODO1" s="396"/>
      <c r="ODP1" s="396"/>
      <c r="ODQ1" s="396"/>
      <c r="ODR1" s="396"/>
      <c r="ODS1" s="396"/>
      <c r="ODT1" s="396"/>
      <c r="ODU1" s="396"/>
      <c r="ODV1" s="396"/>
      <c r="ODW1" s="396"/>
      <c r="ODX1" s="396"/>
      <c r="ODY1" s="396"/>
      <c r="ODZ1" s="396"/>
      <c r="OEA1" s="396"/>
      <c r="OEB1" s="396"/>
      <c r="OEC1" s="396"/>
      <c r="OED1" s="396"/>
      <c r="OEE1" s="396"/>
      <c r="OEF1" s="396"/>
      <c r="OEG1" s="396"/>
      <c r="OEH1" s="396"/>
      <c r="OEI1" s="396"/>
      <c r="OEJ1" s="396"/>
      <c r="OEK1" s="396"/>
      <c r="OEL1" s="396"/>
      <c r="OEM1" s="396"/>
      <c r="OEN1" s="396"/>
      <c r="OEO1" s="396"/>
      <c r="OEP1" s="396"/>
      <c r="OEQ1" s="396"/>
      <c r="OER1" s="396"/>
      <c r="OES1" s="396"/>
      <c r="OET1" s="396"/>
      <c r="OEU1" s="396"/>
      <c r="OEV1" s="396"/>
      <c r="OEW1" s="396"/>
      <c r="OEX1" s="396"/>
      <c r="OEY1" s="396"/>
      <c r="OEZ1" s="396"/>
      <c r="OFA1" s="396"/>
      <c r="OFB1" s="396"/>
      <c r="OFC1" s="396"/>
      <c r="OFD1" s="396"/>
      <c r="OFE1" s="396"/>
      <c r="OFF1" s="396"/>
      <c r="OFG1" s="396"/>
      <c r="OFH1" s="396"/>
      <c r="OFI1" s="396"/>
      <c r="OFJ1" s="396"/>
      <c r="OFK1" s="396"/>
      <c r="OFL1" s="396"/>
      <c r="OFM1" s="396"/>
      <c r="OFN1" s="396"/>
      <c r="OFO1" s="396"/>
      <c r="OFP1" s="396"/>
      <c r="OFQ1" s="396"/>
      <c r="OFR1" s="396"/>
      <c r="OFS1" s="396"/>
      <c r="OFT1" s="396"/>
      <c r="OFU1" s="396"/>
      <c r="OFV1" s="396"/>
      <c r="OFW1" s="396"/>
      <c r="OFX1" s="396"/>
      <c r="OFY1" s="396"/>
      <c r="OFZ1" s="396"/>
      <c r="OGA1" s="396"/>
      <c r="OGB1" s="396"/>
      <c r="OGC1" s="396"/>
      <c r="OGD1" s="396"/>
      <c r="OGE1" s="396"/>
      <c r="OGF1" s="396"/>
      <c r="OGG1" s="396"/>
      <c r="OGH1" s="396"/>
      <c r="OGI1" s="396"/>
      <c r="OGJ1" s="396"/>
      <c r="OGK1" s="396"/>
      <c r="OGL1" s="396"/>
      <c r="OGM1" s="396"/>
      <c r="OGN1" s="396"/>
      <c r="OGO1" s="396"/>
      <c r="OGP1" s="396"/>
      <c r="OGQ1" s="396"/>
      <c r="OGR1" s="396"/>
      <c r="OGS1" s="396"/>
      <c r="OGT1" s="396"/>
      <c r="OGU1" s="396"/>
      <c r="OGV1" s="396"/>
      <c r="OGW1" s="396"/>
      <c r="OGX1" s="396"/>
      <c r="OGY1" s="396"/>
      <c r="OGZ1" s="396"/>
      <c r="OHA1" s="396"/>
      <c r="OHB1" s="396"/>
      <c r="OHC1" s="396"/>
      <c r="OHD1" s="396"/>
      <c r="OHE1" s="396"/>
      <c r="OHF1" s="396"/>
      <c r="OHG1" s="396"/>
      <c r="OHH1" s="396"/>
      <c r="OHI1" s="396"/>
      <c r="OHJ1" s="396"/>
      <c r="OHK1" s="396"/>
      <c r="OHL1" s="396"/>
      <c r="OHM1" s="396"/>
      <c r="OHN1" s="396"/>
      <c r="OHO1" s="396"/>
      <c r="OHP1" s="396"/>
      <c r="OHQ1" s="396"/>
      <c r="OHR1" s="396"/>
      <c r="OHS1" s="396"/>
      <c r="OHT1" s="396"/>
      <c r="OHU1" s="396"/>
      <c r="OHV1" s="396"/>
      <c r="OHW1" s="396"/>
      <c r="OHX1" s="396"/>
      <c r="OHY1" s="396"/>
      <c r="OHZ1" s="396"/>
      <c r="OIA1" s="396"/>
      <c r="OIB1" s="396"/>
      <c r="OIC1" s="396"/>
      <c r="OID1" s="396"/>
      <c r="OIE1" s="396"/>
      <c r="OIF1" s="396"/>
      <c r="OIG1" s="396"/>
      <c r="OIH1" s="396"/>
      <c r="OII1" s="396"/>
      <c r="OIJ1" s="396"/>
      <c r="OIK1" s="396"/>
      <c r="OIL1" s="396"/>
      <c r="OIM1" s="396"/>
      <c r="OIN1" s="396"/>
      <c r="OIO1" s="396"/>
      <c r="OIP1" s="396"/>
      <c r="OIQ1" s="396"/>
      <c r="OIR1" s="396"/>
      <c r="OIS1" s="396"/>
      <c r="OIT1" s="396"/>
      <c r="OIU1" s="396"/>
      <c r="OIV1" s="396"/>
      <c r="OIW1" s="396"/>
      <c r="OIX1" s="396"/>
      <c r="OIY1" s="396"/>
      <c r="OIZ1" s="396"/>
      <c r="OJA1" s="396"/>
      <c r="OJB1" s="396"/>
      <c r="OJC1" s="396"/>
      <c r="OJD1" s="396"/>
      <c r="OJE1" s="396"/>
      <c r="OJF1" s="396"/>
      <c r="OJG1" s="396"/>
      <c r="OJH1" s="396"/>
      <c r="OJI1" s="396"/>
      <c r="OJJ1" s="396"/>
      <c r="OJK1" s="396"/>
      <c r="OJL1" s="396"/>
      <c r="OJM1" s="396"/>
      <c r="OJN1" s="396"/>
      <c r="OJO1" s="396"/>
      <c r="OJP1" s="396"/>
      <c r="OJQ1" s="396"/>
      <c r="OJR1" s="396"/>
      <c r="OJS1" s="396"/>
      <c r="OJT1" s="396"/>
      <c r="OJU1" s="396"/>
      <c r="OJV1" s="396"/>
      <c r="OJW1" s="396"/>
      <c r="OJX1" s="396"/>
      <c r="OJY1" s="396"/>
      <c r="OJZ1" s="396"/>
      <c r="OKA1" s="396"/>
      <c r="OKB1" s="396"/>
      <c r="OKC1" s="396"/>
      <c r="OKD1" s="396"/>
      <c r="OKE1" s="396"/>
      <c r="OKF1" s="396"/>
      <c r="OKG1" s="396"/>
      <c r="OKH1" s="396"/>
      <c r="OKI1" s="396"/>
      <c r="OKJ1" s="396"/>
      <c r="OKK1" s="396"/>
      <c r="OKL1" s="396"/>
      <c r="OKM1" s="396"/>
      <c r="OKN1" s="396"/>
      <c r="OKO1" s="396"/>
      <c r="OKP1" s="396"/>
      <c r="OKQ1" s="396"/>
      <c r="OKR1" s="396"/>
      <c r="OKS1" s="396"/>
      <c r="OKT1" s="396"/>
      <c r="OKU1" s="396"/>
      <c r="OKV1" s="396"/>
      <c r="OKW1" s="396"/>
      <c r="OKX1" s="396"/>
      <c r="OKY1" s="396"/>
      <c r="OKZ1" s="396"/>
      <c r="OLA1" s="396"/>
      <c r="OLB1" s="396"/>
      <c r="OLC1" s="396"/>
      <c r="OLD1" s="396"/>
      <c r="OLE1" s="396"/>
      <c r="OLF1" s="396"/>
      <c r="OLG1" s="396"/>
      <c r="OLH1" s="396"/>
      <c r="OLI1" s="396"/>
      <c r="OLJ1" s="396"/>
      <c r="OLK1" s="396"/>
      <c r="OLL1" s="396"/>
      <c r="OLM1" s="396"/>
      <c r="OLN1" s="396"/>
      <c r="OLO1" s="396"/>
      <c r="OLP1" s="396"/>
      <c r="OLQ1" s="396"/>
      <c r="OLR1" s="396"/>
      <c r="OLS1" s="396"/>
      <c r="OLT1" s="396"/>
      <c r="OLU1" s="396"/>
      <c r="OLV1" s="396"/>
      <c r="OLW1" s="396"/>
      <c r="OLX1" s="396"/>
      <c r="OLY1" s="396"/>
      <c r="OLZ1" s="396"/>
      <c r="OMA1" s="396"/>
      <c r="OMB1" s="396"/>
      <c r="OMC1" s="396"/>
      <c r="OMD1" s="396"/>
      <c r="OME1" s="396"/>
      <c r="OMF1" s="396"/>
      <c r="OMG1" s="396"/>
      <c r="OMH1" s="396"/>
      <c r="OMI1" s="396"/>
      <c r="OMJ1" s="396"/>
      <c r="OMK1" s="396"/>
      <c r="OML1" s="396"/>
      <c r="OMM1" s="396"/>
      <c r="OMN1" s="396"/>
      <c r="OMO1" s="396"/>
      <c r="OMP1" s="396"/>
      <c r="OMQ1" s="396"/>
      <c r="OMR1" s="396"/>
      <c r="OMS1" s="396"/>
      <c r="OMT1" s="396"/>
      <c r="OMU1" s="396"/>
      <c r="OMV1" s="396"/>
      <c r="OMW1" s="396"/>
      <c r="OMX1" s="396"/>
      <c r="OMY1" s="396"/>
      <c r="OMZ1" s="396"/>
      <c r="ONA1" s="396"/>
      <c r="ONB1" s="396"/>
      <c r="ONC1" s="396"/>
      <c r="OND1" s="396"/>
      <c r="ONE1" s="396"/>
      <c r="ONF1" s="396"/>
      <c r="ONG1" s="396"/>
      <c r="ONH1" s="396"/>
      <c r="ONI1" s="396"/>
      <c r="ONJ1" s="396"/>
      <c r="ONK1" s="396"/>
      <c r="ONL1" s="396"/>
      <c r="ONM1" s="396"/>
      <c r="ONN1" s="396"/>
      <c r="ONO1" s="396"/>
      <c r="ONP1" s="396"/>
      <c r="ONQ1" s="396"/>
      <c r="ONR1" s="396"/>
      <c r="ONS1" s="396"/>
      <c r="ONT1" s="396"/>
      <c r="ONU1" s="396"/>
      <c r="ONV1" s="396"/>
      <c r="ONW1" s="396"/>
      <c r="ONX1" s="396"/>
      <c r="ONY1" s="396"/>
      <c r="ONZ1" s="396"/>
      <c r="OOA1" s="396"/>
      <c r="OOB1" s="396"/>
      <c r="OOC1" s="396"/>
      <c r="OOD1" s="396"/>
      <c r="OOE1" s="396"/>
      <c r="OOF1" s="396"/>
      <c r="OOG1" s="396"/>
      <c r="OOH1" s="396"/>
      <c r="OOI1" s="396"/>
      <c r="OOJ1" s="396"/>
      <c r="OOK1" s="396"/>
      <c r="OOL1" s="396"/>
      <c r="OOM1" s="396"/>
      <c r="OON1" s="396"/>
      <c r="OOO1" s="396"/>
      <c r="OOP1" s="396"/>
      <c r="OOQ1" s="396"/>
      <c r="OOR1" s="396"/>
      <c r="OOS1" s="396"/>
      <c r="OOT1" s="396"/>
      <c r="OOU1" s="396"/>
      <c r="OOV1" s="396"/>
      <c r="OOW1" s="396"/>
      <c r="OOX1" s="396"/>
      <c r="OOY1" s="396"/>
      <c r="OOZ1" s="396"/>
      <c r="OPA1" s="396"/>
      <c r="OPB1" s="396"/>
      <c r="OPC1" s="396"/>
      <c r="OPD1" s="396"/>
      <c r="OPE1" s="396"/>
      <c r="OPF1" s="396"/>
      <c r="OPG1" s="396"/>
      <c r="OPH1" s="396"/>
      <c r="OPI1" s="396"/>
      <c r="OPJ1" s="396"/>
      <c r="OPK1" s="396"/>
      <c r="OPL1" s="396"/>
      <c r="OPM1" s="396"/>
      <c r="OPN1" s="396"/>
      <c r="OPO1" s="396"/>
      <c r="OPP1" s="396"/>
      <c r="OPQ1" s="396"/>
      <c r="OPR1" s="396"/>
      <c r="OPS1" s="396"/>
      <c r="OPT1" s="396"/>
      <c r="OPU1" s="396"/>
      <c r="OPV1" s="396"/>
      <c r="OPW1" s="396"/>
      <c r="OPX1" s="396"/>
      <c r="OPY1" s="396"/>
      <c r="OPZ1" s="396"/>
      <c r="OQA1" s="396"/>
      <c r="OQB1" s="396"/>
      <c r="OQC1" s="396"/>
      <c r="OQD1" s="396"/>
      <c r="OQE1" s="396"/>
      <c r="OQF1" s="396"/>
      <c r="OQG1" s="396"/>
      <c r="OQH1" s="396"/>
      <c r="OQI1" s="396"/>
      <c r="OQJ1" s="396"/>
      <c r="OQK1" s="396"/>
      <c r="OQL1" s="396"/>
      <c r="OQM1" s="396"/>
      <c r="OQN1" s="396"/>
      <c r="OQO1" s="396"/>
      <c r="OQP1" s="396"/>
      <c r="OQQ1" s="396"/>
      <c r="OQR1" s="396"/>
      <c r="OQS1" s="396"/>
      <c r="OQT1" s="396"/>
      <c r="OQU1" s="396"/>
      <c r="OQV1" s="396"/>
      <c r="OQW1" s="396"/>
      <c r="OQX1" s="396"/>
      <c r="OQY1" s="396"/>
      <c r="OQZ1" s="396"/>
      <c r="ORA1" s="396"/>
      <c r="ORB1" s="396"/>
      <c r="ORC1" s="396"/>
      <c r="ORD1" s="396"/>
      <c r="ORE1" s="396"/>
      <c r="ORF1" s="396"/>
      <c r="ORG1" s="396"/>
      <c r="ORH1" s="396"/>
      <c r="ORI1" s="396"/>
      <c r="ORJ1" s="396"/>
      <c r="ORK1" s="396"/>
      <c r="ORL1" s="396"/>
      <c r="ORM1" s="396"/>
      <c r="ORN1" s="396"/>
      <c r="ORO1" s="396"/>
      <c r="ORP1" s="396"/>
      <c r="ORQ1" s="396"/>
      <c r="ORR1" s="396"/>
      <c r="ORS1" s="396"/>
      <c r="ORT1" s="396"/>
      <c r="ORU1" s="396"/>
      <c r="ORV1" s="396"/>
      <c r="ORW1" s="396"/>
      <c r="ORX1" s="396"/>
      <c r="ORY1" s="396"/>
      <c r="ORZ1" s="396"/>
      <c r="OSA1" s="396"/>
      <c r="OSB1" s="396"/>
      <c r="OSC1" s="396"/>
      <c r="OSD1" s="396"/>
      <c r="OSE1" s="396"/>
      <c r="OSF1" s="396"/>
      <c r="OSG1" s="396"/>
      <c r="OSH1" s="396"/>
      <c r="OSI1" s="396"/>
      <c r="OSJ1" s="396"/>
      <c r="OSK1" s="396"/>
      <c r="OSL1" s="396"/>
      <c r="OSM1" s="396"/>
      <c r="OSN1" s="396"/>
      <c r="OSO1" s="396"/>
      <c r="OSP1" s="396"/>
      <c r="OSQ1" s="396"/>
      <c r="OSR1" s="396"/>
      <c r="OSS1" s="396"/>
      <c r="OST1" s="396"/>
      <c r="OSU1" s="396"/>
      <c r="OSV1" s="396"/>
      <c r="OSW1" s="396"/>
      <c r="OSX1" s="396"/>
      <c r="OSY1" s="396"/>
      <c r="OSZ1" s="396"/>
      <c r="OTA1" s="396"/>
      <c r="OTB1" s="396"/>
      <c r="OTC1" s="396"/>
      <c r="OTD1" s="396"/>
      <c r="OTE1" s="396"/>
      <c r="OTF1" s="396"/>
      <c r="OTG1" s="396"/>
      <c r="OTH1" s="396"/>
      <c r="OTI1" s="396"/>
      <c r="OTJ1" s="396"/>
      <c r="OTK1" s="396"/>
      <c r="OTL1" s="396"/>
      <c r="OTM1" s="396"/>
      <c r="OTN1" s="396"/>
      <c r="OTO1" s="396"/>
      <c r="OTP1" s="396"/>
      <c r="OTQ1" s="396"/>
      <c r="OTR1" s="396"/>
      <c r="OTS1" s="396"/>
      <c r="OTT1" s="396"/>
      <c r="OTU1" s="396"/>
      <c r="OTV1" s="396"/>
      <c r="OTW1" s="396"/>
      <c r="OTX1" s="396"/>
      <c r="OTY1" s="396"/>
      <c r="OTZ1" s="396"/>
      <c r="OUA1" s="396"/>
      <c r="OUB1" s="396"/>
      <c r="OUC1" s="396"/>
      <c r="OUD1" s="396"/>
      <c r="OUE1" s="396"/>
      <c r="OUF1" s="396"/>
      <c r="OUG1" s="396"/>
      <c r="OUH1" s="396"/>
      <c r="OUI1" s="396"/>
      <c r="OUJ1" s="396"/>
      <c r="OUK1" s="396"/>
      <c r="OUL1" s="396"/>
      <c r="OUM1" s="396"/>
      <c r="OUN1" s="396"/>
      <c r="OUO1" s="396"/>
      <c r="OUP1" s="396"/>
      <c r="OUQ1" s="396"/>
      <c r="OUR1" s="396"/>
      <c r="OUS1" s="396"/>
      <c r="OUT1" s="396"/>
      <c r="OUU1" s="396"/>
      <c r="OUV1" s="396"/>
      <c r="OUW1" s="396"/>
      <c r="OUX1" s="396"/>
      <c r="OUY1" s="396"/>
      <c r="OUZ1" s="396"/>
      <c r="OVA1" s="396"/>
      <c r="OVB1" s="396"/>
      <c r="OVC1" s="396"/>
      <c r="OVD1" s="396"/>
      <c r="OVE1" s="396"/>
      <c r="OVF1" s="396"/>
      <c r="OVG1" s="396"/>
      <c r="OVH1" s="396"/>
      <c r="OVI1" s="396"/>
      <c r="OVJ1" s="396"/>
      <c r="OVK1" s="396"/>
      <c r="OVL1" s="396"/>
      <c r="OVM1" s="396"/>
      <c r="OVN1" s="396"/>
      <c r="OVO1" s="396"/>
      <c r="OVP1" s="396"/>
      <c r="OVQ1" s="396"/>
      <c r="OVR1" s="396"/>
      <c r="OVS1" s="396"/>
      <c r="OVT1" s="396"/>
      <c r="OVU1" s="396"/>
      <c r="OVV1" s="396"/>
      <c r="OVW1" s="396"/>
      <c r="OVX1" s="396"/>
      <c r="OVY1" s="396"/>
      <c r="OVZ1" s="396"/>
      <c r="OWA1" s="396"/>
      <c r="OWB1" s="396"/>
      <c r="OWC1" s="396"/>
      <c r="OWD1" s="396"/>
      <c r="OWE1" s="396"/>
      <c r="OWF1" s="396"/>
      <c r="OWG1" s="396"/>
      <c r="OWH1" s="396"/>
      <c r="OWI1" s="396"/>
      <c r="OWJ1" s="396"/>
      <c r="OWK1" s="396"/>
      <c r="OWL1" s="396"/>
      <c r="OWM1" s="396"/>
      <c r="OWN1" s="396"/>
      <c r="OWO1" s="396"/>
      <c r="OWP1" s="396"/>
      <c r="OWQ1" s="396"/>
      <c r="OWR1" s="396"/>
      <c r="OWS1" s="396"/>
      <c r="OWT1" s="396"/>
      <c r="OWU1" s="396"/>
      <c r="OWV1" s="396"/>
      <c r="OWW1" s="396"/>
      <c r="OWX1" s="396"/>
      <c r="OWY1" s="396"/>
      <c r="OWZ1" s="396"/>
      <c r="OXA1" s="396"/>
      <c r="OXB1" s="396"/>
      <c r="OXC1" s="396"/>
      <c r="OXD1" s="396"/>
      <c r="OXE1" s="396"/>
      <c r="OXF1" s="396"/>
      <c r="OXG1" s="396"/>
      <c r="OXH1" s="396"/>
      <c r="OXI1" s="396"/>
      <c r="OXJ1" s="396"/>
      <c r="OXK1" s="396"/>
      <c r="OXL1" s="396"/>
      <c r="OXM1" s="396"/>
      <c r="OXN1" s="396"/>
      <c r="OXO1" s="396"/>
      <c r="OXP1" s="396"/>
      <c r="OXQ1" s="396"/>
      <c r="OXR1" s="396"/>
      <c r="OXS1" s="396"/>
      <c r="OXT1" s="396"/>
      <c r="OXU1" s="396"/>
      <c r="OXV1" s="396"/>
      <c r="OXW1" s="396"/>
      <c r="OXX1" s="396"/>
      <c r="OXY1" s="396"/>
      <c r="OXZ1" s="396"/>
      <c r="OYA1" s="396"/>
      <c r="OYB1" s="396"/>
      <c r="OYC1" s="396"/>
      <c r="OYD1" s="396"/>
      <c r="OYE1" s="396"/>
      <c r="OYF1" s="396"/>
      <c r="OYG1" s="396"/>
      <c r="OYH1" s="396"/>
      <c r="OYI1" s="396"/>
      <c r="OYJ1" s="396"/>
      <c r="OYK1" s="396"/>
      <c r="OYL1" s="396"/>
      <c r="OYM1" s="396"/>
      <c r="OYN1" s="396"/>
      <c r="OYO1" s="396"/>
      <c r="OYP1" s="396"/>
      <c r="OYQ1" s="396"/>
      <c r="OYR1" s="396"/>
      <c r="OYS1" s="396"/>
      <c r="OYT1" s="396"/>
      <c r="OYU1" s="396"/>
      <c r="OYV1" s="396"/>
      <c r="OYW1" s="396"/>
      <c r="OYX1" s="396"/>
      <c r="OYY1" s="396"/>
      <c r="OYZ1" s="396"/>
      <c r="OZA1" s="396"/>
      <c r="OZB1" s="396"/>
      <c r="OZC1" s="396"/>
      <c r="OZD1" s="396"/>
      <c r="OZE1" s="396"/>
      <c r="OZF1" s="396"/>
      <c r="OZG1" s="396"/>
      <c r="OZH1" s="396"/>
      <c r="OZI1" s="396"/>
      <c r="OZJ1" s="396"/>
      <c r="OZK1" s="396"/>
      <c r="OZL1" s="396"/>
      <c r="OZM1" s="396"/>
      <c r="OZN1" s="396"/>
      <c r="OZO1" s="396"/>
      <c r="OZP1" s="396"/>
      <c r="OZQ1" s="396"/>
      <c r="OZR1" s="396"/>
      <c r="OZS1" s="396"/>
      <c r="OZT1" s="396"/>
      <c r="OZU1" s="396"/>
      <c r="OZV1" s="396"/>
      <c r="OZW1" s="396"/>
      <c r="OZX1" s="396"/>
      <c r="OZY1" s="396"/>
      <c r="OZZ1" s="396"/>
      <c r="PAA1" s="396"/>
      <c r="PAB1" s="396"/>
      <c r="PAC1" s="396"/>
      <c r="PAD1" s="396"/>
      <c r="PAE1" s="396"/>
      <c r="PAF1" s="396"/>
      <c r="PAG1" s="396"/>
      <c r="PAH1" s="396"/>
      <c r="PAI1" s="396"/>
      <c r="PAJ1" s="396"/>
      <c r="PAK1" s="396"/>
      <c r="PAL1" s="396"/>
      <c r="PAM1" s="396"/>
      <c r="PAN1" s="396"/>
      <c r="PAO1" s="396"/>
      <c r="PAP1" s="396"/>
      <c r="PAQ1" s="396"/>
      <c r="PAR1" s="396"/>
      <c r="PAS1" s="396"/>
      <c r="PAT1" s="396"/>
      <c r="PAU1" s="396"/>
      <c r="PAV1" s="396"/>
      <c r="PAW1" s="396"/>
      <c r="PAX1" s="396"/>
      <c r="PAY1" s="396"/>
      <c r="PAZ1" s="396"/>
      <c r="PBA1" s="396"/>
      <c r="PBB1" s="396"/>
      <c r="PBC1" s="396"/>
      <c r="PBD1" s="396"/>
      <c r="PBE1" s="396"/>
      <c r="PBF1" s="396"/>
      <c r="PBG1" s="396"/>
      <c r="PBH1" s="396"/>
      <c r="PBI1" s="396"/>
      <c r="PBJ1" s="396"/>
      <c r="PBK1" s="396"/>
      <c r="PBL1" s="396"/>
      <c r="PBM1" s="396"/>
      <c r="PBN1" s="396"/>
      <c r="PBO1" s="396"/>
      <c r="PBP1" s="396"/>
      <c r="PBQ1" s="396"/>
      <c r="PBR1" s="396"/>
      <c r="PBS1" s="396"/>
      <c r="PBT1" s="396"/>
      <c r="PBU1" s="396"/>
      <c r="PBV1" s="396"/>
      <c r="PBW1" s="396"/>
      <c r="PBX1" s="396"/>
      <c r="PBY1" s="396"/>
      <c r="PBZ1" s="396"/>
      <c r="PCA1" s="396"/>
      <c r="PCB1" s="396"/>
      <c r="PCC1" s="396"/>
      <c r="PCD1" s="396"/>
      <c r="PCE1" s="396"/>
      <c r="PCF1" s="396"/>
      <c r="PCG1" s="396"/>
      <c r="PCH1" s="396"/>
      <c r="PCI1" s="396"/>
      <c r="PCJ1" s="396"/>
      <c r="PCK1" s="396"/>
      <c r="PCL1" s="396"/>
      <c r="PCM1" s="396"/>
      <c r="PCN1" s="396"/>
      <c r="PCO1" s="396"/>
      <c r="PCP1" s="396"/>
      <c r="PCQ1" s="396"/>
      <c r="PCR1" s="396"/>
      <c r="PCS1" s="396"/>
      <c r="PCT1" s="396"/>
      <c r="PCU1" s="396"/>
      <c r="PCV1" s="396"/>
      <c r="PCW1" s="396"/>
      <c r="PCX1" s="396"/>
      <c r="PCY1" s="396"/>
      <c r="PCZ1" s="396"/>
      <c r="PDA1" s="396"/>
      <c r="PDB1" s="396"/>
      <c r="PDC1" s="396"/>
      <c r="PDD1" s="396"/>
      <c r="PDE1" s="396"/>
      <c r="PDF1" s="396"/>
      <c r="PDG1" s="396"/>
      <c r="PDH1" s="396"/>
      <c r="PDI1" s="396"/>
      <c r="PDJ1" s="396"/>
      <c r="PDK1" s="396"/>
      <c r="PDL1" s="396"/>
      <c r="PDM1" s="396"/>
      <c r="PDN1" s="396"/>
      <c r="PDO1" s="396"/>
      <c r="PDP1" s="396"/>
      <c r="PDQ1" s="396"/>
      <c r="PDR1" s="396"/>
      <c r="PDS1" s="396"/>
      <c r="PDT1" s="396"/>
      <c r="PDU1" s="396"/>
      <c r="PDV1" s="396"/>
      <c r="PDW1" s="396"/>
      <c r="PDX1" s="396"/>
      <c r="PDY1" s="396"/>
      <c r="PDZ1" s="396"/>
      <c r="PEA1" s="396"/>
      <c r="PEB1" s="396"/>
      <c r="PEC1" s="396"/>
      <c r="PED1" s="396"/>
      <c r="PEE1" s="396"/>
      <c r="PEF1" s="396"/>
      <c r="PEG1" s="396"/>
      <c r="PEH1" s="396"/>
      <c r="PEI1" s="396"/>
      <c r="PEJ1" s="396"/>
      <c r="PEK1" s="396"/>
      <c r="PEL1" s="396"/>
      <c r="PEM1" s="396"/>
      <c r="PEN1" s="396"/>
      <c r="PEO1" s="396"/>
      <c r="PEP1" s="396"/>
      <c r="PEQ1" s="396"/>
      <c r="PER1" s="396"/>
      <c r="PES1" s="396"/>
      <c r="PET1" s="396"/>
      <c r="PEU1" s="396"/>
      <c r="PEV1" s="396"/>
      <c r="PEW1" s="396"/>
      <c r="PEX1" s="396"/>
      <c r="PEY1" s="396"/>
      <c r="PEZ1" s="396"/>
      <c r="PFA1" s="396"/>
      <c r="PFB1" s="396"/>
      <c r="PFC1" s="396"/>
      <c r="PFD1" s="396"/>
      <c r="PFE1" s="396"/>
      <c r="PFF1" s="396"/>
      <c r="PFG1" s="396"/>
      <c r="PFH1" s="396"/>
      <c r="PFI1" s="396"/>
      <c r="PFJ1" s="396"/>
      <c r="PFK1" s="396"/>
      <c r="PFL1" s="396"/>
      <c r="PFM1" s="396"/>
      <c r="PFN1" s="396"/>
      <c r="PFO1" s="396"/>
      <c r="PFP1" s="396"/>
      <c r="PFQ1" s="396"/>
      <c r="PFR1" s="396"/>
      <c r="PFS1" s="396"/>
      <c r="PFT1" s="396"/>
      <c r="PFU1" s="396"/>
      <c r="PFV1" s="396"/>
      <c r="PFW1" s="396"/>
      <c r="PFX1" s="396"/>
      <c r="PFY1" s="396"/>
      <c r="PFZ1" s="396"/>
      <c r="PGA1" s="396"/>
      <c r="PGB1" s="396"/>
      <c r="PGC1" s="396"/>
      <c r="PGD1" s="396"/>
      <c r="PGE1" s="396"/>
      <c r="PGF1" s="396"/>
      <c r="PGG1" s="396"/>
      <c r="PGH1" s="396"/>
      <c r="PGI1" s="396"/>
      <c r="PGJ1" s="396"/>
      <c r="PGK1" s="396"/>
      <c r="PGL1" s="396"/>
      <c r="PGM1" s="396"/>
      <c r="PGN1" s="396"/>
      <c r="PGO1" s="396"/>
      <c r="PGP1" s="396"/>
      <c r="PGQ1" s="396"/>
      <c r="PGR1" s="396"/>
      <c r="PGS1" s="396"/>
      <c r="PGT1" s="396"/>
      <c r="PGU1" s="396"/>
      <c r="PGV1" s="396"/>
      <c r="PGW1" s="396"/>
      <c r="PGX1" s="396"/>
      <c r="PGY1" s="396"/>
      <c r="PGZ1" s="396"/>
      <c r="PHA1" s="396"/>
      <c r="PHB1" s="396"/>
      <c r="PHC1" s="396"/>
      <c r="PHD1" s="396"/>
      <c r="PHE1" s="396"/>
      <c r="PHF1" s="396"/>
      <c r="PHG1" s="396"/>
      <c r="PHH1" s="396"/>
      <c r="PHI1" s="396"/>
      <c r="PHJ1" s="396"/>
      <c r="PHK1" s="396"/>
      <c r="PHL1" s="396"/>
      <c r="PHM1" s="396"/>
      <c r="PHN1" s="396"/>
      <c r="PHO1" s="396"/>
      <c r="PHP1" s="396"/>
      <c r="PHQ1" s="396"/>
      <c r="PHR1" s="396"/>
      <c r="PHS1" s="396"/>
      <c r="PHT1" s="396"/>
      <c r="PHU1" s="396"/>
      <c r="PHV1" s="396"/>
      <c r="PHW1" s="396"/>
      <c r="PHX1" s="396"/>
      <c r="PHY1" s="396"/>
      <c r="PHZ1" s="396"/>
      <c r="PIA1" s="396"/>
      <c r="PIB1" s="396"/>
      <c r="PIC1" s="396"/>
      <c r="PID1" s="396"/>
      <c r="PIE1" s="396"/>
      <c r="PIF1" s="396"/>
      <c r="PIG1" s="396"/>
      <c r="PIH1" s="396"/>
      <c r="PII1" s="396"/>
      <c r="PIJ1" s="396"/>
      <c r="PIK1" s="396"/>
      <c r="PIL1" s="396"/>
      <c r="PIM1" s="396"/>
      <c r="PIN1" s="396"/>
      <c r="PIO1" s="396"/>
      <c r="PIP1" s="396"/>
      <c r="PIQ1" s="396"/>
      <c r="PIR1" s="396"/>
      <c r="PIS1" s="396"/>
      <c r="PIT1" s="396"/>
      <c r="PIU1" s="396"/>
      <c r="PIV1" s="396"/>
      <c r="PIW1" s="396"/>
      <c r="PIX1" s="396"/>
      <c r="PIY1" s="396"/>
      <c r="PIZ1" s="396"/>
      <c r="PJA1" s="396"/>
      <c r="PJB1" s="396"/>
      <c r="PJC1" s="396"/>
      <c r="PJD1" s="396"/>
      <c r="PJE1" s="396"/>
      <c r="PJF1" s="396"/>
      <c r="PJG1" s="396"/>
      <c r="PJH1" s="396"/>
      <c r="PJI1" s="396"/>
      <c r="PJJ1" s="396"/>
      <c r="PJK1" s="396"/>
      <c r="PJL1" s="396"/>
      <c r="PJM1" s="396"/>
      <c r="PJN1" s="396"/>
      <c r="PJO1" s="396"/>
      <c r="PJP1" s="396"/>
      <c r="PJQ1" s="396"/>
      <c r="PJR1" s="396"/>
      <c r="PJS1" s="396"/>
      <c r="PJT1" s="396"/>
      <c r="PJU1" s="396"/>
      <c r="PJV1" s="396"/>
      <c r="PJW1" s="396"/>
      <c r="PJX1" s="396"/>
      <c r="PJY1" s="396"/>
      <c r="PJZ1" s="396"/>
      <c r="PKA1" s="396"/>
      <c r="PKB1" s="396"/>
      <c r="PKC1" s="396"/>
      <c r="PKD1" s="396"/>
      <c r="PKE1" s="396"/>
      <c r="PKF1" s="396"/>
      <c r="PKG1" s="396"/>
      <c r="PKH1" s="396"/>
      <c r="PKI1" s="396"/>
      <c r="PKJ1" s="396"/>
      <c r="PKK1" s="396"/>
      <c r="PKL1" s="396"/>
      <c r="PKM1" s="396"/>
      <c r="PKN1" s="396"/>
      <c r="PKO1" s="396"/>
      <c r="PKP1" s="396"/>
      <c r="PKQ1" s="396"/>
      <c r="PKR1" s="396"/>
      <c r="PKS1" s="396"/>
      <c r="PKT1" s="396"/>
      <c r="PKU1" s="396"/>
      <c r="PKV1" s="396"/>
      <c r="PKW1" s="396"/>
      <c r="PKX1" s="396"/>
      <c r="PKY1" s="396"/>
      <c r="PKZ1" s="396"/>
      <c r="PLA1" s="396"/>
      <c r="PLB1" s="396"/>
      <c r="PLC1" s="396"/>
      <c r="PLD1" s="396"/>
      <c r="PLE1" s="396"/>
      <c r="PLF1" s="396"/>
      <c r="PLG1" s="396"/>
      <c r="PLH1" s="396"/>
      <c r="PLI1" s="396"/>
      <c r="PLJ1" s="396"/>
      <c r="PLK1" s="396"/>
      <c r="PLL1" s="396"/>
      <c r="PLM1" s="396"/>
      <c r="PLN1" s="396"/>
      <c r="PLO1" s="396"/>
      <c r="PLP1" s="396"/>
      <c r="PLQ1" s="396"/>
      <c r="PLR1" s="396"/>
      <c r="PLS1" s="396"/>
      <c r="PLT1" s="396"/>
      <c r="PLU1" s="396"/>
      <c r="PLV1" s="396"/>
      <c r="PLW1" s="396"/>
      <c r="PLX1" s="396"/>
      <c r="PLY1" s="396"/>
      <c r="PLZ1" s="396"/>
      <c r="PMA1" s="396"/>
      <c r="PMB1" s="396"/>
      <c r="PMC1" s="396"/>
      <c r="PMD1" s="396"/>
      <c r="PME1" s="396"/>
      <c r="PMF1" s="396"/>
      <c r="PMG1" s="396"/>
      <c r="PMH1" s="396"/>
      <c r="PMI1" s="396"/>
      <c r="PMJ1" s="396"/>
      <c r="PMK1" s="396"/>
      <c r="PML1" s="396"/>
      <c r="PMM1" s="396"/>
      <c r="PMN1" s="396"/>
      <c r="PMO1" s="396"/>
      <c r="PMP1" s="396"/>
      <c r="PMQ1" s="396"/>
      <c r="PMR1" s="396"/>
      <c r="PMS1" s="396"/>
      <c r="PMT1" s="396"/>
      <c r="PMU1" s="396"/>
      <c r="PMV1" s="396"/>
      <c r="PMW1" s="396"/>
      <c r="PMX1" s="396"/>
      <c r="PMY1" s="396"/>
      <c r="PMZ1" s="396"/>
      <c r="PNA1" s="396"/>
      <c r="PNB1" s="396"/>
      <c r="PNC1" s="396"/>
      <c r="PND1" s="396"/>
      <c r="PNE1" s="396"/>
      <c r="PNF1" s="396"/>
      <c r="PNG1" s="396"/>
      <c r="PNH1" s="396"/>
      <c r="PNI1" s="396"/>
      <c r="PNJ1" s="396"/>
      <c r="PNK1" s="396"/>
      <c r="PNL1" s="396"/>
      <c r="PNM1" s="396"/>
      <c r="PNN1" s="396"/>
      <c r="PNO1" s="396"/>
      <c r="PNP1" s="396"/>
      <c r="PNQ1" s="396"/>
      <c r="PNR1" s="396"/>
      <c r="PNS1" s="396"/>
      <c r="PNT1" s="396"/>
      <c r="PNU1" s="396"/>
      <c r="PNV1" s="396"/>
      <c r="PNW1" s="396"/>
      <c r="PNX1" s="396"/>
      <c r="PNY1" s="396"/>
      <c r="PNZ1" s="396"/>
      <c r="POA1" s="396"/>
      <c r="POB1" s="396"/>
      <c r="POC1" s="396"/>
      <c r="POD1" s="396"/>
      <c r="POE1" s="396"/>
      <c r="POF1" s="396"/>
      <c r="POG1" s="396"/>
      <c r="POH1" s="396"/>
      <c r="POI1" s="396"/>
      <c r="POJ1" s="396"/>
      <c r="POK1" s="396"/>
      <c r="POL1" s="396"/>
      <c r="POM1" s="396"/>
      <c r="PON1" s="396"/>
      <c r="POO1" s="396"/>
      <c r="POP1" s="396"/>
      <c r="POQ1" s="396"/>
      <c r="POR1" s="396"/>
      <c r="POS1" s="396"/>
      <c r="POT1" s="396"/>
      <c r="POU1" s="396"/>
      <c r="POV1" s="396"/>
      <c r="POW1" s="396"/>
      <c r="POX1" s="396"/>
      <c r="POY1" s="396"/>
      <c r="POZ1" s="396"/>
      <c r="PPA1" s="396"/>
      <c r="PPB1" s="396"/>
      <c r="PPC1" s="396"/>
      <c r="PPD1" s="396"/>
      <c r="PPE1" s="396"/>
      <c r="PPF1" s="396"/>
      <c r="PPG1" s="396"/>
      <c r="PPH1" s="396"/>
      <c r="PPI1" s="396"/>
      <c r="PPJ1" s="396"/>
      <c r="PPK1" s="396"/>
      <c r="PPL1" s="396"/>
      <c r="PPM1" s="396"/>
      <c r="PPN1" s="396"/>
      <c r="PPO1" s="396"/>
      <c r="PPP1" s="396"/>
      <c r="PPQ1" s="396"/>
      <c r="PPR1" s="396"/>
      <c r="PPS1" s="396"/>
      <c r="PPT1" s="396"/>
      <c r="PPU1" s="396"/>
      <c r="PPV1" s="396"/>
      <c r="PPW1" s="396"/>
      <c r="PPX1" s="396"/>
      <c r="PPY1" s="396"/>
      <c r="PPZ1" s="396"/>
      <c r="PQA1" s="396"/>
      <c r="PQB1" s="396"/>
      <c r="PQC1" s="396"/>
      <c r="PQD1" s="396"/>
      <c r="PQE1" s="396"/>
      <c r="PQF1" s="396"/>
      <c r="PQG1" s="396"/>
      <c r="PQH1" s="396"/>
      <c r="PQI1" s="396"/>
      <c r="PQJ1" s="396"/>
      <c r="PQK1" s="396"/>
      <c r="PQL1" s="396"/>
      <c r="PQM1" s="396"/>
      <c r="PQN1" s="396"/>
      <c r="PQO1" s="396"/>
      <c r="PQP1" s="396"/>
      <c r="PQQ1" s="396"/>
      <c r="PQR1" s="396"/>
      <c r="PQS1" s="396"/>
      <c r="PQT1" s="396"/>
      <c r="PQU1" s="396"/>
      <c r="PQV1" s="396"/>
      <c r="PQW1" s="396"/>
      <c r="PQX1" s="396"/>
      <c r="PQY1" s="396"/>
      <c r="PQZ1" s="396"/>
      <c r="PRA1" s="396"/>
      <c r="PRB1" s="396"/>
      <c r="PRC1" s="396"/>
      <c r="PRD1" s="396"/>
      <c r="PRE1" s="396"/>
      <c r="PRF1" s="396"/>
      <c r="PRG1" s="396"/>
      <c r="PRH1" s="396"/>
      <c r="PRI1" s="396"/>
      <c r="PRJ1" s="396"/>
      <c r="PRK1" s="396"/>
      <c r="PRL1" s="396"/>
      <c r="PRM1" s="396"/>
      <c r="PRN1" s="396"/>
      <c r="PRO1" s="396"/>
      <c r="PRP1" s="396"/>
      <c r="PRQ1" s="396"/>
      <c r="PRR1" s="396"/>
      <c r="PRS1" s="396"/>
      <c r="PRT1" s="396"/>
      <c r="PRU1" s="396"/>
      <c r="PRV1" s="396"/>
      <c r="PRW1" s="396"/>
      <c r="PRX1" s="396"/>
      <c r="PRY1" s="396"/>
      <c r="PRZ1" s="396"/>
      <c r="PSA1" s="396"/>
      <c r="PSB1" s="396"/>
      <c r="PSC1" s="396"/>
      <c r="PSD1" s="396"/>
      <c r="PSE1" s="396"/>
      <c r="PSF1" s="396"/>
      <c r="PSG1" s="396"/>
      <c r="PSH1" s="396"/>
      <c r="PSI1" s="396"/>
      <c r="PSJ1" s="396"/>
      <c r="PSK1" s="396"/>
      <c r="PSL1" s="396"/>
      <c r="PSM1" s="396"/>
      <c r="PSN1" s="396"/>
      <c r="PSO1" s="396"/>
      <c r="PSP1" s="396"/>
      <c r="PSQ1" s="396"/>
      <c r="PSR1" s="396"/>
      <c r="PSS1" s="396"/>
      <c r="PST1" s="396"/>
      <c r="PSU1" s="396"/>
      <c r="PSV1" s="396"/>
      <c r="PSW1" s="396"/>
      <c r="PSX1" s="396"/>
      <c r="PSY1" s="396"/>
      <c r="PSZ1" s="396"/>
      <c r="PTA1" s="396"/>
      <c r="PTB1" s="396"/>
      <c r="PTC1" s="396"/>
      <c r="PTD1" s="396"/>
      <c r="PTE1" s="396"/>
      <c r="PTF1" s="396"/>
      <c r="PTG1" s="396"/>
      <c r="PTH1" s="396"/>
      <c r="PTI1" s="396"/>
      <c r="PTJ1" s="396"/>
      <c r="PTK1" s="396"/>
      <c r="PTL1" s="396"/>
      <c r="PTM1" s="396"/>
      <c r="PTN1" s="396"/>
      <c r="PTO1" s="396"/>
      <c r="PTP1" s="396"/>
      <c r="PTQ1" s="396"/>
      <c r="PTR1" s="396"/>
      <c r="PTS1" s="396"/>
      <c r="PTT1" s="396"/>
      <c r="PTU1" s="396"/>
      <c r="PTV1" s="396"/>
      <c r="PTW1" s="396"/>
      <c r="PTX1" s="396"/>
      <c r="PTY1" s="396"/>
      <c r="PTZ1" s="396"/>
      <c r="PUA1" s="396"/>
      <c r="PUB1" s="396"/>
      <c r="PUC1" s="396"/>
      <c r="PUD1" s="396"/>
      <c r="PUE1" s="396"/>
      <c r="PUF1" s="396"/>
      <c r="PUG1" s="396"/>
      <c r="PUH1" s="396"/>
      <c r="PUI1" s="396"/>
      <c r="PUJ1" s="396"/>
      <c r="PUK1" s="396"/>
      <c r="PUL1" s="396"/>
      <c r="PUM1" s="396"/>
      <c r="PUN1" s="396"/>
      <c r="PUO1" s="396"/>
      <c r="PUP1" s="396"/>
      <c r="PUQ1" s="396"/>
      <c r="PUR1" s="396"/>
      <c r="PUS1" s="396"/>
      <c r="PUT1" s="396"/>
      <c r="PUU1" s="396"/>
      <c r="PUV1" s="396"/>
      <c r="PUW1" s="396"/>
      <c r="PUX1" s="396"/>
      <c r="PUY1" s="396"/>
      <c r="PUZ1" s="396"/>
      <c r="PVA1" s="396"/>
      <c r="PVB1" s="396"/>
      <c r="PVC1" s="396"/>
      <c r="PVD1" s="396"/>
      <c r="PVE1" s="396"/>
      <c r="PVF1" s="396"/>
      <c r="PVG1" s="396"/>
      <c r="PVH1" s="396"/>
      <c r="PVI1" s="396"/>
      <c r="PVJ1" s="396"/>
      <c r="PVK1" s="396"/>
      <c r="PVL1" s="396"/>
      <c r="PVM1" s="396"/>
      <c r="PVN1" s="396"/>
      <c r="PVO1" s="396"/>
      <c r="PVP1" s="396"/>
      <c r="PVQ1" s="396"/>
      <c r="PVR1" s="396"/>
      <c r="PVS1" s="396"/>
      <c r="PVT1" s="396"/>
      <c r="PVU1" s="396"/>
      <c r="PVV1" s="396"/>
      <c r="PVW1" s="396"/>
      <c r="PVX1" s="396"/>
      <c r="PVY1" s="396"/>
      <c r="PVZ1" s="396"/>
      <c r="PWA1" s="396"/>
      <c r="PWB1" s="396"/>
      <c r="PWC1" s="396"/>
      <c r="PWD1" s="396"/>
      <c r="PWE1" s="396"/>
      <c r="PWF1" s="396"/>
      <c r="PWG1" s="396"/>
      <c r="PWH1" s="396"/>
      <c r="PWI1" s="396"/>
      <c r="PWJ1" s="396"/>
      <c r="PWK1" s="396"/>
      <c r="PWL1" s="396"/>
      <c r="PWM1" s="396"/>
      <c r="PWN1" s="396"/>
      <c r="PWO1" s="396"/>
      <c r="PWP1" s="396"/>
      <c r="PWQ1" s="396"/>
      <c r="PWR1" s="396"/>
      <c r="PWS1" s="396"/>
      <c r="PWT1" s="396"/>
      <c r="PWU1" s="396"/>
      <c r="PWV1" s="396"/>
      <c r="PWW1" s="396"/>
      <c r="PWX1" s="396"/>
      <c r="PWY1" s="396"/>
      <c r="PWZ1" s="396"/>
      <c r="PXA1" s="396"/>
      <c r="PXB1" s="396"/>
      <c r="PXC1" s="396"/>
      <c r="PXD1" s="396"/>
      <c r="PXE1" s="396"/>
      <c r="PXF1" s="396"/>
      <c r="PXG1" s="396"/>
      <c r="PXH1" s="396"/>
      <c r="PXI1" s="396"/>
      <c r="PXJ1" s="396"/>
      <c r="PXK1" s="396"/>
      <c r="PXL1" s="396"/>
      <c r="PXM1" s="396"/>
      <c r="PXN1" s="396"/>
      <c r="PXO1" s="396"/>
      <c r="PXP1" s="396"/>
      <c r="PXQ1" s="396"/>
      <c r="PXR1" s="396"/>
      <c r="PXS1" s="396"/>
      <c r="PXT1" s="396"/>
      <c r="PXU1" s="396"/>
      <c r="PXV1" s="396"/>
      <c r="PXW1" s="396"/>
      <c r="PXX1" s="396"/>
      <c r="PXY1" s="396"/>
      <c r="PXZ1" s="396"/>
      <c r="PYA1" s="396"/>
      <c r="PYB1" s="396"/>
      <c r="PYC1" s="396"/>
      <c r="PYD1" s="396"/>
      <c r="PYE1" s="396"/>
      <c r="PYF1" s="396"/>
      <c r="PYG1" s="396"/>
      <c r="PYH1" s="396"/>
      <c r="PYI1" s="396"/>
      <c r="PYJ1" s="396"/>
      <c r="PYK1" s="396"/>
      <c r="PYL1" s="396"/>
      <c r="PYM1" s="396"/>
      <c r="PYN1" s="396"/>
      <c r="PYO1" s="396"/>
      <c r="PYP1" s="396"/>
      <c r="PYQ1" s="396"/>
      <c r="PYR1" s="396"/>
      <c r="PYS1" s="396"/>
      <c r="PYT1" s="396"/>
      <c r="PYU1" s="396"/>
      <c r="PYV1" s="396"/>
      <c r="PYW1" s="396"/>
      <c r="PYX1" s="396"/>
      <c r="PYY1" s="396"/>
      <c r="PYZ1" s="396"/>
      <c r="PZA1" s="396"/>
      <c r="PZB1" s="396"/>
      <c r="PZC1" s="396"/>
      <c r="PZD1" s="396"/>
      <c r="PZE1" s="396"/>
      <c r="PZF1" s="396"/>
      <c r="PZG1" s="396"/>
      <c r="PZH1" s="396"/>
      <c r="PZI1" s="396"/>
      <c r="PZJ1" s="396"/>
      <c r="PZK1" s="396"/>
      <c r="PZL1" s="396"/>
      <c r="PZM1" s="396"/>
      <c r="PZN1" s="396"/>
      <c r="PZO1" s="396"/>
      <c r="PZP1" s="396"/>
      <c r="PZQ1" s="396"/>
      <c r="PZR1" s="396"/>
      <c r="PZS1" s="396"/>
      <c r="PZT1" s="396"/>
      <c r="PZU1" s="396"/>
      <c r="PZV1" s="396"/>
      <c r="PZW1" s="396"/>
      <c r="PZX1" s="396"/>
      <c r="PZY1" s="396"/>
      <c r="PZZ1" s="396"/>
      <c r="QAA1" s="396"/>
      <c r="QAB1" s="396"/>
      <c r="QAC1" s="396"/>
      <c r="QAD1" s="396"/>
      <c r="QAE1" s="396"/>
      <c r="QAF1" s="396"/>
      <c r="QAG1" s="396"/>
      <c r="QAH1" s="396"/>
      <c r="QAI1" s="396"/>
      <c r="QAJ1" s="396"/>
      <c r="QAK1" s="396"/>
      <c r="QAL1" s="396"/>
      <c r="QAM1" s="396"/>
      <c r="QAN1" s="396"/>
      <c r="QAO1" s="396"/>
      <c r="QAP1" s="396"/>
      <c r="QAQ1" s="396"/>
      <c r="QAR1" s="396"/>
      <c r="QAS1" s="396"/>
      <c r="QAT1" s="396"/>
      <c r="QAU1" s="396"/>
      <c r="QAV1" s="396"/>
      <c r="QAW1" s="396"/>
      <c r="QAX1" s="396"/>
      <c r="QAY1" s="396"/>
      <c r="QAZ1" s="396"/>
      <c r="QBA1" s="396"/>
      <c r="QBB1" s="396"/>
      <c r="QBC1" s="396"/>
      <c r="QBD1" s="396"/>
      <c r="QBE1" s="396"/>
      <c r="QBF1" s="396"/>
      <c r="QBG1" s="396"/>
      <c r="QBH1" s="396"/>
      <c r="QBI1" s="396"/>
      <c r="QBJ1" s="396"/>
      <c r="QBK1" s="396"/>
      <c r="QBL1" s="396"/>
      <c r="QBM1" s="396"/>
      <c r="QBN1" s="396"/>
      <c r="QBO1" s="396"/>
      <c r="QBP1" s="396"/>
      <c r="QBQ1" s="396"/>
      <c r="QBR1" s="396"/>
      <c r="QBS1" s="396"/>
      <c r="QBT1" s="396"/>
      <c r="QBU1" s="396"/>
      <c r="QBV1" s="396"/>
      <c r="QBW1" s="396"/>
      <c r="QBX1" s="396"/>
      <c r="QBY1" s="396"/>
      <c r="QBZ1" s="396"/>
      <c r="QCA1" s="396"/>
      <c r="QCB1" s="396"/>
      <c r="QCC1" s="396"/>
      <c r="QCD1" s="396"/>
      <c r="QCE1" s="396"/>
      <c r="QCF1" s="396"/>
      <c r="QCG1" s="396"/>
      <c r="QCH1" s="396"/>
      <c r="QCI1" s="396"/>
      <c r="QCJ1" s="396"/>
      <c r="QCK1" s="396"/>
      <c r="QCL1" s="396"/>
      <c r="QCM1" s="396"/>
      <c r="QCN1" s="396"/>
      <c r="QCO1" s="396"/>
      <c r="QCP1" s="396"/>
      <c r="QCQ1" s="396"/>
      <c r="QCR1" s="396"/>
      <c r="QCS1" s="396"/>
      <c r="QCT1" s="396"/>
      <c r="QCU1" s="396"/>
      <c r="QCV1" s="396"/>
      <c r="QCW1" s="396"/>
      <c r="QCX1" s="396"/>
      <c r="QCY1" s="396"/>
      <c r="QCZ1" s="396"/>
      <c r="QDA1" s="396"/>
      <c r="QDB1" s="396"/>
      <c r="QDC1" s="396"/>
      <c r="QDD1" s="396"/>
      <c r="QDE1" s="396"/>
      <c r="QDF1" s="396"/>
      <c r="QDG1" s="396"/>
      <c r="QDH1" s="396"/>
      <c r="QDI1" s="396"/>
      <c r="QDJ1" s="396"/>
      <c r="QDK1" s="396"/>
      <c r="QDL1" s="396"/>
      <c r="QDM1" s="396"/>
      <c r="QDN1" s="396"/>
      <c r="QDO1" s="396"/>
      <c r="QDP1" s="396"/>
      <c r="QDQ1" s="396"/>
      <c r="QDR1" s="396"/>
      <c r="QDS1" s="396"/>
      <c r="QDT1" s="396"/>
      <c r="QDU1" s="396"/>
      <c r="QDV1" s="396"/>
      <c r="QDW1" s="396"/>
      <c r="QDX1" s="396"/>
      <c r="QDY1" s="396"/>
      <c r="QDZ1" s="396"/>
      <c r="QEA1" s="396"/>
      <c r="QEB1" s="396"/>
      <c r="QEC1" s="396"/>
      <c r="QED1" s="396"/>
      <c r="QEE1" s="396"/>
      <c r="QEF1" s="396"/>
      <c r="QEG1" s="396"/>
      <c r="QEH1" s="396"/>
      <c r="QEI1" s="396"/>
      <c r="QEJ1" s="396"/>
      <c r="QEK1" s="396"/>
      <c r="QEL1" s="396"/>
      <c r="QEM1" s="396"/>
      <c r="QEN1" s="396"/>
      <c r="QEO1" s="396"/>
      <c r="QEP1" s="396"/>
      <c r="QEQ1" s="396"/>
      <c r="QER1" s="396"/>
      <c r="QES1" s="396"/>
      <c r="QET1" s="396"/>
      <c r="QEU1" s="396"/>
      <c r="QEV1" s="396"/>
      <c r="QEW1" s="396"/>
      <c r="QEX1" s="396"/>
      <c r="QEY1" s="396"/>
      <c r="QEZ1" s="396"/>
      <c r="QFA1" s="396"/>
      <c r="QFB1" s="396"/>
      <c r="QFC1" s="396"/>
      <c r="QFD1" s="396"/>
      <c r="QFE1" s="396"/>
      <c r="QFF1" s="396"/>
      <c r="QFG1" s="396"/>
      <c r="QFH1" s="396"/>
      <c r="QFI1" s="396"/>
      <c r="QFJ1" s="396"/>
      <c r="QFK1" s="396"/>
      <c r="QFL1" s="396"/>
      <c r="QFM1" s="396"/>
      <c r="QFN1" s="396"/>
      <c r="QFO1" s="396"/>
      <c r="QFP1" s="396"/>
      <c r="QFQ1" s="396"/>
      <c r="QFR1" s="396"/>
      <c r="QFS1" s="396"/>
      <c r="QFT1" s="396"/>
      <c r="QFU1" s="396"/>
      <c r="QFV1" s="396"/>
      <c r="QFW1" s="396"/>
      <c r="QFX1" s="396"/>
      <c r="QFY1" s="396"/>
      <c r="QFZ1" s="396"/>
      <c r="QGA1" s="396"/>
      <c r="QGB1" s="396"/>
      <c r="QGC1" s="396"/>
      <c r="QGD1" s="396"/>
      <c r="QGE1" s="396"/>
      <c r="QGF1" s="396"/>
      <c r="QGG1" s="396"/>
      <c r="QGH1" s="396"/>
      <c r="QGI1" s="396"/>
      <c r="QGJ1" s="396"/>
      <c r="QGK1" s="396"/>
      <c r="QGL1" s="396"/>
      <c r="QGM1" s="396"/>
      <c r="QGN1" s="396"/>
      <c r="QGO1" s="396"/>
      <c r="QGP1" s="396"/>
      <c r="QGQ1" s="396"/>
      <c r="QGR1" s="396"/>
      <c r="QGS1" s="396"/>
      <c r="QGT1" s="396"/>
      <c r="QGU1" s="396"/>
      <c r="QGV1" s="396"/>
      <c r="QGW1" s="396"/>
      <c r="QGX1" s="396"/>
      <c r="QGY1" s="396"/>
      <c r="QGZ1" s="396"/>
      <c r="QHA1" s="396"/>
      <c r="QHB1" s="396"/>
      <c r="QHC1" s="396"/>
      <c r="QHD1" s="396"/>
      <c r="QHE1" s="396"/>
      <c r="QHF1" s="396"/>
      <c r="QHG1" s="396"/>
      <c r="QHH1" s="396"/>
      <c r="QHI1" s="396"/>
      <c r="QHJ1" s="396"/>
      <c r="QHK1" s="396"/>
      <c r="QHL1" s="396"/>
      <c r="QHM1" s="396"/>
      <c r="QHN1" s="396"/>
      <c r="QHO1" s="396"/>
      <c r="QHP1" s="396"/>
      <c r="QHQ1" s="396"/>
      <c r="QHR1" s="396"/>
      <c r="QHS1" s="396"/>
      <c r="QHT1" s="396"/>
      <c r="QHU1" s="396"/>
      <c r="QHV1" s="396"/>
      <c r="QHW1" s="396"/>
      <c r="QHX1" s="396"/>
      <c r="QHY1" s="396"/>
      <c r="QHZ1" s="396"/>
      <c r="QIA1" s="396"/>
      <c r="QIB1" s="396"/>
      <c r="QIC1" s="396"/>
      <c r="QID1" s="396"/>
      <c r="QIE1" s="396"/>
      <c r="QIF1" s="396"/>
      <c r="QIG1" s="396"/>
      <c r="QIH1" s="396"/>
      <c r="QII1" s="396"/>
      <c r="QIJ1" s="396"/>
      <c r="QIK1" s="396"/>
      <c r="QIL1" s="396"/>
      <c r="QIM1" s="396"/>
      <c r="QIN1" s="396"/>
      <c r="QIO1" s="396"/>
      <c r="QIP1" s="396"/>
      <c r="QIQ1" s="396"/>
      <c r="QIR1" s="396"/>
      <c r="QIS1" s="396"/>
      <c r="QIT1" s="396"/>
      <c r="QIU1" s="396"/>
      <c r="QIV1" s="396"/>
      <c r="QIW1" s="396"/>
      <c r="QIX1" s="396"/>
      <c r="QIY1" s="396"/>
      <c r="QIZ1" s="396"/>
      <c r="QJA1" s="396"/>
      <c r="QJB1" s="396"/>
      <c r="QJC1" s="396"/>
      <c r="QJD1" s="396"/>
      <c r="QJE1" s="396"/>
      <c r="QJF1" s="396"/>
      <c r="QJG1" s="396"/>
      <c r="QJH1" s="396"/>
      <c r="QJI1" s="396"/>
      <c r="QJJ1" s="396"/>
      <c r="QJK1" s="396"/>
      <c r="QJL1" s="396"/>
      <c r="QJM1" s="396"/>
      <c r="QJN1" s="396"/>
      <c r="QJO1" s="396"/>
      <c r="QJP1" s="396"/>
      <c r="QJQ1" s="396"/>
      <c r="QJR1" s="396"/>
      <c r="QJS1" s="396"/>
      <c r="QJT1" s="396"/>
      <c r="QJU1" s="396"/>
      <c r="QJV1" s="396"/>
      <c r="QJW1" s="396"/>
      <c r="QJX1" s="396"/>
      <c r="QJY1" s="396"/>
      <c r="QJZ1" s="396"/>
      <c r="QKA1" s="396"/>
      <c r="QKB1" s="396"/>
      <c r="QKC1" s="396"/>
      <c r="QKD1" s="396"/>
      <c r="QKE1" s="396"/>
      <c r="QKF1" s="396"/>
      <c r="QKG1" s="396"/>
      <c r="QKH1" s="396"/>
      <c r="QKI1" s="396"/>
      <c r="QKJ1" s="396"/>
      <c r="QKK1" s="396"/>
      <c r="QKL1" s="396"/>
      <c r="QKM1" s="396"/>
      <c r="QKN1" s="396"/>
      <c r="QKO1" s="396"/>
      <c r="QKP1" s="396"/>
      <c r="QKQ1" s="396"/>
      <c r="QKR1" s="396"/>
      <c r="QKS1" s="396"/>
      <c r="QKT1" s="396"/>
      <c r="QKU1" s="396"/>
      <c r="QKV1" s="396"/>
      <c r="QKW1" s="396"/>
      <c r="QKX1" s="396"/>
      <c r="QKY1" s="396"/>
      <c r="QKZ1" s="396"/>
      <c r="QLA1" s="396"/>
      <c r="QLB1" s="396"/>
      <c r="QLC1" s="396"/>
      <c r="QLD1" s="396"/>
      <c r="QLE1" s="396"/>
      <c r="QLF1" s="396"/>
      <c r="QLG1" s="396"/>
      <c r="QLH1" s="396"/>
      <c r="QLI1" s="396"/>
      <c r="QLJ1" s="396"/>
      <c r="QLK1" s="396"/>
      <c r="QLL1" s="396"/>
      <c r="QLM1" s="396"/>
      <c r="QLN1" s="396"/>
      <c r="QLO1" s="396"/>
      <c r="QLP1" s="396"/>
      <c r="QLQ1" s="396"/>
      <c r="QLR1" s="396"/>
      <c r="QLS1" s="396"/>
      <c r="QLT1" s="396"/>
      <c r="QLU1" s="396"/>
      <c r="QLV1" s="396"/>
      <c r="QLW1" s="396"/>
      <c r="QLX1" s="396"/>
      <c r="QLY1" s="396"/>
      <c r="QLZ1" s="396"/>
      <c r="QMA1" s="396"/>
      <c r="QMB1" s="396"/>
      <c r="QMC1" s="396"/>
      <c r="QMD1" s="396"/>
      <c r="QME1" s="396"/>
      <c r="QMF1" s="396"/>
      <c r="QMG1" s="396"/>
      <c r="QMH1" s="396"/>
      <c r="QMI1" s="396"/>
      <c r="QMJ1" s="396"/>
      <c r="QMK1" s="396"/>
      <c r="QML1" s="396"/>
      <c r="QMM1" s="396"/>
      <c r="QMN1" s="396"/>
      <c r="QMO1" s="396"/>
      <c r="QMP1" s="396"/>
      <c r="QMQ1" s="396"/>
      <c r="QMR1" s="396"/>
      <c r="QMS1" s="396"/>
      <c r="QMT1" s="396"/>
      <c r="QMU1" s="396"/>
      <c r="QMV1" s="396"/>
      <c r="QMW1" s="396"/>
      <c r="QMX1" s="396"/>
      <c r="QMY1" s="396"/>
      <c r="QMZ1" s="396"/>
      <c r="QNA1" s="396"/>
      <c r="QNB1" s="396"/>
      <c r="QNC1" s="396"/>
      <c r="QND1" s="396"/>
      <c r="QNE1" s="396"/>
      <c r="QNF1" s="396"/>
      <c r="QNG1" s="396"/>
      <c r="QNH1" s="396"/>
      <c r="QNI1" s="396"/>
      <c r="QNJ1" s="396"/>
      <c r="QNK1" s="396"/>
      <c r="QNL1" s="396"/>
      <c r="QNM1" s="396"/>
      <c r="QNN1" s="396"/>
      <c r="QNO1" s="396"/>
      <c r="QNP1" s="396"/>
      <c r="QNQ1" s="396"/>
      <c r="QNR1" s="396"/>
      <c r="QNS1" s="396"/>
      <c r="QNT1" s="396"/>
      <c r="QNU1" s="396"/>
      <c r="QNV1" s="396"/>
      <c r="QNW1" s="396"/>
      <c r="QNX1" s="396"/>
      <c r="QNY1" s="396"/>
      <c r="QNZ1" s="396"/>
      <c r="QOA1" s="396"/>
      <c r="QOB1" s="396"/>
      <c r="QOC1" s="396"/>
      <c r="QOD1" s="396"/>
      <c r="QOE1" s="396"/>
      <c r="QOF1" s="396"/>
      <c r="QOG1" s="396"/>
      <c r="QOH1" s="396"/>
      <c r="QOI1" s="396"/>
      <c r="QOJ1" s="396"/>
      <c r="QOK1" s="396"/>
      <c r="QOL1" s="396"/>
      <c r="QOM1" s="396"/>
      <c r="QON1" s="396"/>
      <c r="QOO1" s="396"/>
      <c r="QOP1" s="396"/>
      <c r="QOQ1" s="396"/>
      <c r="QOR1" s="396"/>
      <c r="QOS1" s="396"/>
      <c r="QOT1" s="396"/>
      <c r="QOU1" s="396"/>
      <c r="QOV1" s="396"/>
      <c r="QOW1" s="396"/>
      <c r="QOX1" s="396"/>
      <c r="QOY1" s="396"/>
      <c r="QOZ1" s="396"/>
      <c r="QPA1" s="396"/>
      <c r="QPB1" s="396"/>
      <c r="QPC1" s="396"/>
      <c r="QPD1" s="396"/>
      <c r="QPE1" s="396"/>
      <c r="QPF1" s="396"/>
      <c r="QPG1" s="396"/>
      <c r="QPH1" s="396"/>
      <c r="QPI1" s="396"/>
      <c r="QPJ1" s="396"/>
      <c r="QPK1" s="396"/>
      <c r="QPL1" s="396"/>
      <c r="QPM1" s="396"/>
      <c r="QPN1" s="396"/>
      <c r="QPO1" s="396"/>
      <c r="QPP1" s="396"/>
      <c r="QPQ1" s="396"/>
      <c r="QPR1" s="396"/>
      <c r="QPS1" s="396"/>
      <c r="QPT1" s="396"/>
      <c r="QPU1" s="396"/>
      <c r="QPV1" s="396"/>
      <c r="QPW1" s="396"/>
      <c r="QPX1" s="396"/>
      <c r="QPY1" s="396"/>
      <c r="QPZ1" s="396"/>
      <c r="QQA1" s="396"/>
      <c r="QQB1" s="396"/>
      <c r="QQC1" s="396"/>
      <c r="QQD1" s="396"/>
      <c r="QQE1" s="396"/>
      <c r="QQF1" s="396"/>
      <c r="QQG1" s="396"/>
      <c r="QQH1" s="396"/>
      <c r="QQI1" s="396"/>
      <c r="QQJ1" s="396"/>
      <c r="QQK1" s="396"/>
      <c r="QQL1" s="396"/>
      <c r="QQM1" s="396"/>
      <c r="QQN1" s="396"/>
      <c r="QQO1" s="396"/>
      <c r="QQP1" s="396"/>
      <c r="QQQ1" s="396"/>
      <c r="QQR1" s="396"/>
      <c r="QQS1" s="396"/>
      <c r="QQT1" s="396"/>
      <c r="QQU1" s="396"/>
      <c r="QQV1" s="396"/>
      <c r="QQW1" s="396"/>
      <c r="QQX1" s="396"/>
      <c r="QQY1" s="396"/>
      <c r="QQZ1" s="396"/>
      <c r="QRA1" s="396"/>
      <c r="QRB1" s="396"/>
      <c r="QRC1" s="396"/>
      <c r="QRD1" s="396"/>
      <c r="QRE1" s="396"/>
      <c r="QRF1" s="396"/>
      <c r="QRG1" s="396"/>
      <c r="QRH1" s="396"/>
      <c r="QRI1" s="396"/>
      <c r="QRJ1" s="396"/>
      <c r="QRK1" s="396"/>
      <c r="QRL1" s="396"/>
      <c r="QRM1" s="396"/>
      <c r="QRN1" s="396"/>
      <c r="QRO1" s="396"/>
      <c r="QRP1" s="396"/>
      <c r="QRQ1" s="396"/>
      <c r="QRR1" s="396"/>
      <c r="QRS1" s="396"/>
      <c r="QRT1" s="396"/>
      <c r="QRU1" s="396"/>
      <c r="QRV1" s="396"/>
      <c r="QRW1" s="396"/>
      <c r="QRX1" s="396"/>
      <c r="QRY1" s="396"/>
      <c r="QRZ1" s="396"/>
      <c r="QSA1" s="396"/>
      <c r="QSB1" s="396"/>
      <c r="QSC1" s="396"/>
      <c r="QSD1" s="396"/>
      <c r="QSE1" s="396"/>
      <c r="QSF1" s="396"/>
      <c r="QSG1" s="396"/>
      <c r="QSH1" s="396"/>
      <c r="QSI1" s="396"/>
      <c r="QSJ1" s="396"/>
      <c r="QSK1" s="396"/>
      <c r="QSL1" s="396"/>
      <c r="QSM1" s="396"/>
      <c r="QSN1" s="396"/>
      <c r="QSO1" s="396"/>
      <c r="QSP1" s="396"/>
      <c r="QSQ1" s="396"/>
      <c r="QSR1" s="396"/>
      <c r="QSS1" s="396"/>
      <c r="QST1" s="396"/>
      <c r="QSU1" s="396"/>
      <c r="QSV1" s="396"/>
      <c r="QSW1" s="396"/>
      <c r="QSX1" s="396"/>
      <c r="QSY1" s="396"/>
      <c r="QSZ1" s="396"/>
      <c r="QTA1" s="396"/>
      <c r="QTB1" s="396"/>
      <c r="QTC1" s="396"/>
      <c r="QTD1" s="396"/>
      <c r="QTE1" s="396"/>
      <c r="QTF1" s="396"/>
      <c r="QTG1" s="396"/>
      <c r="QTH1" s="396"/>
      <c r="QTI1" s="396"/>
      <c r="QTJ1" s="396"/>
      <c r="QTK1" s="396"/>
      <c r="QTL1" s="396"/>
      <c r="QTM1" s="396"/>
      <c r="QTN1" s="396"/>
      <c r="QTO1" s="396"/>
      <c r="QTP1" s="396"/>
      <c r="QTQ1" s="396"/>
      <c r="QTR1" s="396"/>
      <c r="QTS1" s="396"/>
      <c r="QTT1" s="396"/>
      <c r="QTU1" s="396"/>
      <c r="QTV1" s="396"/>
      <c r="QTW1" s="396"/>
      <c r="QTX1" s="396"/>
      <c r="QTY1" s="396"/>
      <c r="QTZ1" s="396"/>
      <c r="QUA1" s="396"/>
      <c r="QUB1" s="396"/>
      <c r="QUC1" s="396"/>
      <c r="QUD1" s="396"/>
      <c r="QUE1" s="396"/>
      <c r="QUF1" s="396"/>
      <c r="QUG1" s="396"/>
      <c r="QUH1" s="396"/>
      <c r="QUI1" s="396"/>
      <c r="QUJ1" s="396"/>
      <c r="QUK1" s="396"/>
      <c r="QUL1" s="396"/>
      <c r="QUM1" s="396"/>
      <c r="QUN1" s="396"/>
      <c r="QUO1" s="396"/>
      <c r="QUP1" s="396"/>
      <c r="QUQ1" s="396"/>
      <c r="QUR1" s="396"/>
      <c r="QUS1" s="396"/>
      <c r="QUT1" s="396"/>
      <c r="QUU1" s="396"/>
      <c r="QUV1" s="396"/>
      <c r="QUW1" s="396"/>
      <c r="QUX1" s="396"/>
      <c r="QUY1" s="396"/>
      <c r="QUZ1" s="396"/>
      <c r="QVA1" s="396"/>
      <c r="QVB1" s="396"/>
      <c r="QVC1" s="396"/>
      <c r="QVD1" s="396"/>
      <c r="QVE1" s="396"/>
      <c r="QVF1" s="396"/>
      <c r="QVG1" s="396"/>
      <c r="QVH1" s="396"/>
      <c r="QVI1" s="396"/>
      <c r="QVJ1" s="396"/>
      <c r="QVK1" s="396"/>
      <c r="QVL1" s="396"/>
      <c r="QVM1" s="396"/>
      <c r="QVN1" s="396"/>
      <c r="QVO1" s="396"/>
      <c r="QVP1" s="396"/>
      <c r="QVQ1" s="396"/>
      <c r="QVR1" s="396"/>
      <c r="QVS1" s="396"/>
      <c r="QVT1" s="396"/>
      <c r="QVU1" s="396"/>
      <c r="QVV1" s="396"/>
      <c r="QVW1" s="396"/>
      <c r="QVX1" s="396"/>
      <c r="QVY1" s="396"/>
      <c r="QVZ1" s="396"/>
      <c r="QWA1" s="396"/>
      <c r="QWB1" s="396"/>
      <c r="QWC1" s="396"/>
      <c r="QWD1" s="396"/>
      <c r="QWE1" s="396"/>
      <c r="QWF1" s="396"/>
      <c r="QWG1" s="396"/>
      <c r="QWH1" s="396"/>
      <c r="QWI1" s="396"/>
      <c r="QWJ1" s="396"/>
      <c r="QWK1" s="396"/>
      <c r="QWL1" s="396"/>
      <c r="QWM1" s="396"/>
      <c r="QWN1" s="396"/>
      <c r="QWO1" s="396"/>
      <c r="QWP1" s="396"/>
      <c r="QWQ1" s="396"/>
      <c r="QWR1" s="396"/>
      <c r="QWS1" s="396"/>
      <c r="QWT1" s="396"/>
      <c r="QWU1" s="396"/>
      <c r="QWV1" s="396"/>
      <c r="QWW1" s="396"/>
      <c r="QWX1" s="396"/>
      <c r="QWY1" s="396"/>
      <c r="QWZ1" s="396"/>
      <c r="QXA1" s="396"/>
      <c r="QXB1" s="396"/>
      <c r="QXC1" s="396"/>
      <c r="QXD1" s="396"/>
      <c r="QXE1" s="396"/>
      <c r="QXF1" s="396"/>
      <c r="QXG1" s="396"/>
      <c r="QXH1" s="396"/>
      <c r="QXI1" s="396"/>
      <c r="QXJ1" s="396"/>
      <c r="QXK1" s="396"/>
      <c r="QXL1" s="396"/>
      <c r="QXM1" s="396"/>
      <c r="QXN1" s="396"/>
      <c r="QXO1" s="396"/>
      <c r="QXP1" s="396"/>
      <c r="QXQ1" s="396"/>
      <c r="QXR1" s="396"/>
      <c r="QXS1" s="396"/>
      <c r="QXT1" s="396"/>
      <c r="QXU1" s="396"/>
      <c r="QXV1" s="396"/>
      <c r="QXW1" s="396"/>
      <c r="QXX1" s="396"/>
      <c r="QXY1" s="396"/>
      <c r="QXZ1" s="396"/>
      <c r="QYA1" s="396"/>
      <c r="QYB1" s="396"/>
      <c r="QYC1" s="396"/>
      <c r="QYD1" s="396"/>
      <c r="QYE1" s="396"/>
      <c r="QYF1" s="396"/>
      <c r="QYG1" s="396"/>
      <c r="QYH1" s="396"/>
      <c r="QYI1" s="396"/>
      <c r="QYJ1" s="396"/>
      <c r="QYK1" s="396"/>
      <c r="QYL1" s="396"/>
      <c r="QYM1" s="396"/>
      <c r="QYN1" s="396"/>
      <c r="QYO1" s="396"/>
      <c r="QYP1" s="396"/>
      <c r="QYQ1" s="396"/>
      <c r="QYR1" s="396"/>
      <c r="QYS1" s="396"/>
      <c r="QYT1" s="396"/>
      <c r="QYU1" s="396"/>
      <c r="QYV1" s="396"/>
      <c r="QYW1" s="396"/>
      <c r="QYX1" s="396"/>
      <c r="QYY1" s="396"/>
      <c r="QYZ1" s="396"/>
      <c r="QZA1" s="396"/>
      <c r="QZB1" s="396"/>
      <c r="QZC1" s="396"/>
      <c r="QZD1" s="396"/>
      <c r="QZE1" s="396"/>
      <c r="QZF1" s="396"/>
      <c r="QZG1" s="396"/>
      <c r="QZH1" s="396"/>
      <c r="QZI1" s="396"/>
      <c r="QZJ1" s="396"/>
      <c r="QZK1" s="396"/>
      <c r="QZL1" s="396"/>
      <c r="QZM1" s="396"/>
      <c r="QZN1" s="396"/>
      <c r="QZO1" s="396"/>
      <c r="QZP1" s="396"/>
      <c r="QZQ1" s="396"/>
      <c r="QZR1" s="396"/>
      <c r="QZS1" s="396"/>
      <c r="QZT1" s="396"/>
      <c r="QZU1" s="396"/>
      <c r="QZV1" s="396"/>
      <c r="QZW1" s="396"/>
      <c r="QZX1" s="396"/>
      <c r="QZY1" s="396"/>
      <c r="QZZ1" s="396"/>
      <c r="RAA1" s="396"/>
      <c r="RAB1" s="396"/>
      <c r="RAC1" s="396"/>
      <c r="RAD1" s="396"/>
      <c r="RAE1" s="396"/>
      <c r="RAF1" s="396"/>
      <c r="RAG1" s="396"/>
      <c r="RAH1" s="396"/>
      <c r="RAI1" s="396"/>
      <c r="RAJ1" s="396"/>
      <c r="RAK1" s="396"/>
      <c r="RAL1" s="396"/>
      <c r="RAM1" s="396"/>
      <c r="RAN1" s="396"/>
      <c r="RAO1" s="396"/>
      <c r="RAP1" s="396"/>
      <c r="RAQ1" s="396"/>
      <c r="RAR1" s="396"/>
      <c r="RAS1" s="396"/>
      <c r="RAT1" s="396"/>
      <c r="RAU1" s="396"/>
      <c r="RAV1" s="396"/>
      <c r="RAW1" s="396"/>
      <c r="RAX1" s="396"/>
      <c r="RAY1" s="396"/>
      <c r="RAZ1" s="396"/>
      <c r="RBA1" s="396"/>
      <c r="RBB1" s="396"/>
      <c r="RBC1" s="396"/>
      <c r="RBD1" s="396"/>
      <c r="RBE1" s="396"/>
      <c r="RBF1" s="396"/>
      <c r="RBG1" s="396"/>
      <c r="RBH1" s="396"/>
      <c r="RBI1" s="396"/>
      <c r="RBJ1" s="396"/>
      <c r="RBK1" s="396"/>
      <c r="RBL1" s="396"/>
      <c r="RBM1" s="396"/>
      <c r="RBN1" s="396"/>
      <c r="RBO1" s="396"/>
      <c r="RBP1" s="396"/>
      <c r="RBQ1" s="396"/>
      <c r="RBR1" s="396"/>
      <c r="RBS1" s="396"/>
      <c r="RBT1" s="396"/>
      <c r="RBU1" s="396"/>
      <c r="RBV1" s="396"/>
      <c r="RBW1" s="396"/>
      <c r="RBX1" s="396"/>
      <c r="RBY1" s="396"/>
      <c r="RBZ1" s="396"/>
      <c r="RCA1" s="396"/>
      <c r="RCB1" s="396"/>
      <c r="RCC1" s="396"/>
      <c r="RCD1" s="396"/>
      <c r="RCE1" s="396"/>
      <c r="RCF1" s="396"/>
      <c r="RCG1" s="396"/>
      <c r="RCH1" s="396"/>
      <c r="RCI1" s="396"/>
      <c r="RCJ1" s="396"/>
      <c r="RCK1" s="396"/>
      <c r="RCL1" s="396"/>
      <c r="RCM1" s="396"/>
      <c r="RCN1" s="396"/>
      <c r="RCO1" s="396"/>
      <c r="RCP1" s="396"/>
      <c r="RCQ1" s="396"/>
      <c r="RCR1" s="396"/>
      <c r="RCS1" s="396"/>
      <c r="RCT1" s="396"/>
      <c r="RCU1" s="396"/>
      <c r="RCV1" s="396"/>
      <c r="RCW1" s="396"/>
      <c r="RCX1" s="396"/>
      <c r="RCY1" s="396"/>
      <c r="RCZ1" s="396"/>
      <c r="RDA1" s="396"/>
      <c r="RDB1" s="396"/>
      <c r="RDC1" s="396"/>
      <c r="RDD1" s="396"/>
      <c r="RDE1" s="396"/>
      <c r="RDF1" s="396"/>
      <c r="RDG1" s="396"/>
      <c r="RDH1" s="396"/>
      <c r="RDI1" s="396"/>
      <c r="RDJ1" s="396"/>
      <c r="RDK1" s="396"/>
      <c r="RDL1" s="396"/>
      <c r="RDM1" s="396"/>
      <c r="RDN1" s="396"/>
      <c r="RDO1" s="396"/>
      <c r="RDP1" s="396"/>
      <c r="RDQ1" s="396"/>
      <c r="RDR1" s="396"/>
      <c r="RDS1" s="396"/>
      <c r="RDT1" s="396"/>
      <c r="RDU1" s="396"/>
      <c r="RDV1" s="396"/>
      <c r="RDW1" s="396"/>
      <c r="RDX1" s="396"/>
      <c r="RDY1" s="396"/>
      <c r="RDZ1" s="396"/>
      <c r="REA1" s="396"/>
      <c r="REB1" s="396"/>
      <c r="REC1" s="396"/>
      <c r="RED1" s="396"/>
      <c r="REE1" s="396"/>
      <c r="REF1" s="396"/>
      <c r="REG1" s="396"/>
      <c r="REH1" s="396"/>
      <c r="REI1" s="396"/>
      <c r="REJ1" s="396"/>
      <c r="REK1" s="396"/>
      <c r="REL1" s="396"/>
      <c r="REM1" s="396"/>
      <c r="REN1" s="396"/>
      <c r="REO1" s="396"/>
      <c r="REP1" s="396"/>
      <c r="REQ1" s="396"/>
      <c r="RER1" s="396"/>
      <c r="RES1" s="396"/>
      <c r="RET1" s="396"/>
      <c r="REU1" s="396"/>
      <c r="REV1" s="396"/>
      <c r="REW1" s="396"/>
      <c r="REX1" s="396"/>
      <c r="REY1" s="396"/>
      <c r="REZ1" s="396"/>
      <c r="RFA1" s="396"/>
      <c r="RFB1" s="396"/>
      <c r="RFC1" s="396"/>
      <c r="RFD1" s="396"/>
      <c r="RFE1" s="396"/>
      <c r="RFF1" s="396"/>
      <c r="RFG1" s="396"/>
      <c r="RFH1" s="396"/>
      <c r="RFI1" s="396"/>
      <c r="RFJ1" s="396"/>
      <c r="RFK1" s="396"/>
      <c r="RFL1" s="396"/>
      <c r="RFM1" s="396"/>
      <c r="RFN1" s="396"/>
      <c r="RFO1" s="396"/>
      <c r="RFP1" s="396"/>
      <c r="RFQ1" s="396"/>
      <c r="RFR1" s="396"/>
      <c r="RFS1" s="396"/>
      <c r="RFT1" s="396"/>
      <c r="RFU1" s="396"/>
      <c r="RFV1" s="396"/>
      <c r="RFW1" s="396"/>
      <c r="RFX1" s="396"/>
      <c r="RFY1" s="396"/>
      <c r="RFZ1" s="396"/>
      <c r="RGA1" s="396"/>
      <c r="RGB1" s="396"/>
      <c r="RGC1" s="396"/>
      <c r="RGD1" s="396"/>
      <c r="RGE1" s="396"/>
      <c r="RGF1" s="396"/>
      <c r="RGG1" s="396"/>
      <c r="RGH1" s="396"/>
      <c r="RGI1" s="396"/>
      <c r="RGJ1" s="396"/>
      <c r="RGK1" s="396"/>
      <c r="RGL1" s="396"/>
      <c r="RGM1" s="396"/>
      <c r="RGN1" s="396"/>
      <c r="RGO1" s="396"/>
      <c r="RGP1" s="396"/>
      <c r="RGQ1" s="396"/>
      <c r="RGR1" s="396"/>
      <c r="RGS1" s="396"/>
      <c r="RGT1" s="396"/>
      <c r="RGU1" s="396"/>
      <c r="RGV1" s="396"/>
      <c r="RGW1" s="396"/>
      <c r="RGX1" s="396"/>
      <c r="RGY1" s="396"/>
      <c r="RGZ1" s="396"/>
      <c r="RHA1" s="396"/>
      <c r="RHB1" s="396"/>
      <c r="RHC1" s="396"/>
      <c r="RHD1" s="396"/>
      <c r="RHE1" s="396"/>
      <c r="RHF1" s="396"/>
      <c r="RHG1" s="396"/>
      <c r="RHH1" s="396"/>
      <c r="RHI1" s="396"/>
      <c r="RHJ1" s="396"/>
      <c r="RHK1" s="396"/>
      <c r="RHL1" s="396"/>
      <c r="RHM1" s="396"/>
      <c r="RHN1" s="396"/>
      <c r="RHO1" s="396"/>
      <c r="RHP1" s="396"/>
      <c r="RHQ1" s="396"/>
      <c r="RHR1" s="396"/>
      <c r="RHS1" s="396"/>
      <c r="RHT1" s="396"/>
      <c r="RHU1" s="396"/>
      <c r="RHV1" s="396"/>
      <c r="RHW1" s="396"/>
      <c r="RHX1" s="396"/>
      <c r="RHY1" s="396"/>
      <c r="RHZ1" s="396"/>
      <c r="RIA1" s="396"/>
      <c r="RIB1" s="396"/>
      <c r="RIC1" s="396"/>
      <c r="RID1" s="396"/>
      <c r="RIE1" s="396"/>
      <c r="RIF1" s="396"/>
      <c r="RIG1" s="396"/>
      <c r="RIH1" s="396"/>
      <c r="RII1" s="396"/>
      <c r="RIJ1" s="396"/>
      <c r="RIK1" s="396"/>
      <c r="RIL1" s="396"/>
      <c r="RIM1" s="396"/>
      <c r="RIN1" s="396"/>
      <c r="RIO1" s="396"/>
      <c r="RIP1" s="396"/>
      <c r="RIQ1" s="396"/>
      <c r="RIR1" s="396"/>
      <c r="RIS1" s="396"/>
      <c r="RIT1" s="396"/>
      <c r="RIU1" s="396"/>
      <c r="RIV1" s="396"/>
      <c r="RIW1" s="396"/>
      <c r="RIX1" s="396"/>
      <c r="RIY1" s="396"/>
      <c r="RIZ1" s="396"/>
      <c r="RJA1" s="396"/>
      <c r="RJB1" s="396"/>
      <c r="RJC1" s="396"/>
      <c r="RJD1" s="396"/>
      <c r="RJE1" s="396"/>
      <c r="RJF1" s="396"/>
      <c r="RJG1" s="396"/>
      <c r="RJH1" s="396"/>
      <c r="RJI1" s="396"/>
      <c r="RJJ1" s="396"/>
      <c r="RJK1" s="396"/>
      <c r="RJL1" s="396"/>
      <c r="RJM1" s="396"/>
      <c r="RJN1" s="396"/>
      <c r="RJO1" s="396"/>
      <c r="RJP1" s="396"/>
      <c r="RJQ1" s="396"/>
      <c r="RJR1" s="396"/>
      <c r="RJS1" s="396"/>
      <c r="RJT1" s="396"/>
      <c r="RJU1" s="396"/>
      <c r="RJV1" s="396"/>
      <c r="RJW1" s="396"/>
      <c r="RJX1" s="396"/>
      <c r="RJY1" s="396"/>
      <c r="RJZ1" s="396"/>
      <c r="RKA1" s="396"/>
      <c r="RKB1" s="396"/>
      <c r="RKC1" s="396"/>
      <c r="RKD1" s="396"/>
      <c r="RKE1" s="396"/>
      <c r="RKF1" s="396"/>
      <c r="RKG1" s="396"/>
      <c r="RKH1" s="396"/>
      <c r="RKI1" s="396"/>
      <c r="RKJ1" s="396"/>
      <c r="RKK1" s="396"/>
      <c r="RKL1" s="396"/>
      <c r="RKM1" s="396"/>
      <c r="RKN1" s="396"/>
      <c r="RKO1" s="396"/>
      <c r="RKP1" s="396"/>
      <c r="RKQ1" s="396"/>
      <c r="RKR1" s="396"/>
      <c r="RKS1" s="396"/>
      <c r="RKT1" s="396"/>
      <c r="RKU1" s="396"/>
      <c r="RKV1" s="396"/>
      <c r="RKW1" s="396"/>
      <c r="RKX1" s="396"/>
      <c r="RKY1" s="396"/>
      <c r="RKZ1" s="396"/>
      <c r="RLA1" s="396"/>
      <c r="RLB1" s="396"/>
      <c r="RLC1" s="396"/>
      <c r="RLD1" s="396"/>
      <c r="RLE1" s="396"/>
      <c r="RLF1" s="396"/>
      <c r="RLG1" s="396"/>
      <c r="RLH1" s="396"/>
      <c r="RLI1" s="396"/>
      <c r="RLJ1" s="396"/>
      <c r="RLK1" s="396"/>
      <c r="RLL1" s="396"/>
      <c r="RLM1" s="396"/>
      <c r="RLN1" s="396"/>
      <c r="RLO1" s="396"/>
      <c r="RLP1" s="396"/>
      <c r="RLQ1" s="396"/>
      <c r="RLR1" s="396"/>
      <c r="RLS1" s="396"/>
      <c r="RLT1" s="396"/>
      <c r="RLU1" s="396"/>
      <c r="RLV1" s="396"/>
      <c r="RLW1" s="396"/>
      <c r="RLX1" s="396"/>
      <c r="RLY1" s="396"/>
      <c r="RLZ1" s="396"/>
      <c r="RMA1" s="396"/>
      <c r="RMB1" s="396"/>
      <c r="RMC1" s="396"/>
      <c r="RMD1" s="396"/>
      <c r="RME1" s="396"/>
      <c r="RMF1" s="396"/>
      <c r="RMG1" s="396"/>
      <c r="RMH1" s="396"/>
      <c r="RMI1" s="396"/>
      <c r="RMJ1" s="396"/>
      <c r="RMK1" s="396"/>
      <c r="RML1" s="396"/>
      <c r="RMM1" s="396"/>
      <c r="RMN1" s="396"/>
      <c r="RMO1" s="396"/>
      <c r="RMP1" s="396"/>
      <c r="RMQ1" s="396"/>
      <c r="RMR1" s="396"/>
      <c r="RMS1" s="396"/>
      <c r="RMT1" s="396"/>
      <c r="RMU1" s="396"/>
      <c r="RMV1" s="396"/>
      <c r="RMW1" s="396"/>
      <c r="RMX1" s="396"/>
      <c r="RMY1" s="396"/>
      <c r="RMZ1" s="396"/>
      <c r="RNA1" s="396"/>
      <c r="RNB1" s="396"/>
      <c r="RNC1" s="396"/>
      <c r="RND1" s="396"/>
      <c r="RNE1" s="396"/>
      <c r="RNF1" s="396"/>
      <c r="RNG1" s="396"/>
      <c r="RNH1" s="396"/>
      <c r="RNI1" s="396"/>
      <c r="RNJ1" s="396"/>
      <c r="RNK1" s="396"/>
      <c r="RNL1" s="396"/>
      <c r="RNM1" s="396"/>
      <c r="RNN1" s="396"/>
      <c r="RNO1" s="396"/>
      <c r="RNP1" s="396"/>
      <c r="RNQ1" s="396"/>
      <c r="RNR1" s="396"/>
      <c r="RNS1" s="396"/>
      <c r="RNT1" s="396"/>
      <c r="RNU1" s="396"/>
      <c r="RNV1" s="396"/>
      <c r="RNW1" s="396"/>
      <c r="RNX1" s="396"/>
      <c r="RNY1" s="396"/>
      <c r="RNZ1" s="396"/>
      <c r="ROA1" s="396"/>
      <c r="ROB1" s="396"/>
      <c r="ROC1" s="396"/>
      <c r="ROD1" s="396"/>
      <c r="ROE1" s="396"/>
      <c r="ROF1" s="396"/>
      <c r="ROG1" s="396"/>
      <c r="ROH1" s="396"/>
      <c r="ROI1" s="396"/>
      <c r="ROJ1" s="396"/>
      <c r="ROK1" s="396"/>
      <c r="ROL1" s="396"/>
      <c r="ROM1" s="396"/>
      <c r="RON1" s="396"/>
      <c r="ROO1" s="396"/>
      <c r="ROP1" s="396"/>
      <c r="ROQ1" s="396"/>
      <c r="ROR1" s="396"/>
      <c r="ROS1" s="396"/>
      <c r="ROT1" s="396"/>
      <c r="ROU1" s="396"/>
      <c r="ROV1" s="396"/>
      <c r="ROW1" s="396"/>
      <c r="ROX1" s="396"/>
      <c r="ROY1" s="396"/>
      <c r="ROZ1" s="396"/>
      <c r="RPA1" s="396"/>
      <c r="RPB1" s="396"/>
      <c r="RPC1" s="396"/>
      <c r="RPD1" s="396"/>
      <c r="RPE1" s="396"/>
      <c r="RPF1" s="396"/>
      <c r="RPG1" s="396"/>
      <c r="RPH1" s="396"/>
      <c r="RPI1" s="396"/>
      <c r="RPJ1" s="396"/>
      <c r="RPK1" s="396"/>
      <c r="RPL1" s="396"/>
      <c r="RPM1" s="396"/>
      <c r="RPN1" s="396"/>
      <c r="RPO1" s="396"/>
      <c r="RPP1" s="396"/>
      <c r="RPQ1" s="396"/>
      <c r="RPR1" s="396"/>
      <c r="RPS1" s="396"/>
      <c r="RPT1" s="396"/>
      <c r="RPU1" s="396"/>
      <c r="RPV1" s="396"/>
      <c r="RPW1" s="396"/>
      <c r="RPX1" s="396"/>
      <c r="RPY1" s="396"/>
      <c r="RPZ1" s="396"/>
      <c r="RQA1" s="396"/>
      <c r="RQB1" s="396"/>
      <c r="RQC1" s="396"/>
      <c r="RQD1" s="396"/>
      <c r="RQE1" s="396"/>
      <c r="RQF1" s="396"/>
      <c r="RQG1" s="396"/>
      <c r="RQH1" s="396"/>
      <c r="RQI1" s="396"/>
      <c r="RQJ1" s="396"/>
      <c r="RQK1" s="396"/>
      <c r="RQL1" s="396"/>
      <c r="RQM1" s="396"/>
      <c r="RQN1" s="396"/>
      <c r="RQO1" s="396"/>
      <c r="RQP1" s="396"/>
      <c r="RQQ1" s="396"/>
      <c r="RQR1" s="396"/>
      <c r="RQS1" s="396"/>
      <c r="RQT1" s="396"/>
      <c r="RQU1" s="396"/>
      <c r="RQV1" s="396"/>
      <c r="RQW1" s="396"/>
      <c r="RQX1" s="396"/>
      <c r="RQY1" s="396"/>
      <c r="RQZ1" s="396"/>
      <c r="RRA1" s="396"/>
      <c r="RRB1" s="396"/>
      <c r="RRC1" s="396"/>
      <c r="RRD1" s="396"/>
      <c r="RRE1" s="396"/>
      <c r="RRF1" s="396"/>
      <c r="RRG1" s="396"/>
      <c r="RRH1" s="396"/>
      <c r="RRI1" s="396"/>
      <c r="RRJ1" s="396"/>
      <c r="RRK1" s="396"/>
      <c r="RRL1" s="396"/>
      <c r="RRM1" s="396"/>
      <c r="RRN1" s="396"/>
      <c r="RRO1" s="396"/>
      <c r="RRP1" s="396"/>
      <c r="RRQ1" s="396"/>
      <c r="RRR1" s="396"/>
      <c r="RRS1" s="396"/>
      <c r="RRT1" s="396"/>
      <c r="RRU1" s="396"/>
      <c r="RRV1" s="396"/>
      <c r="RRW1" s="396"/>
      <c r="RRX1" s="396"/>
      <c r="RRY1" s="396"/>
      <c r="RRZ1" s="396"/>
      <c r="RSA1" s="396"/>
      <c r="RSB1" s="396"/>
      <c r="RSC1" s="396"/>
      <c r="RSD1" s="396"/>
      <c r="RSE1" s="396"/>
      <c r="RSF1" s="396"/>
      <c r="RSG1" s="396"/>
      <c r="RSH1" s="396"/>
      <c r="RSI1" s="396"/>
      <c r="RSJ1" s="396"/>
      <c r="RSK1" s="396"/>
      <c r="RSL1" s="396"/>
      <c r="RSM1" s="396"/>
      <c r="RSN1" s="396"/>
      <c r="RSO1" s="396"/>
      <c r="RSP1" s="396"/>
      <c r="RSQ1" s="396"/>
      <c r="RSR1" s="396"/>
      <c r="RSS1" s="396"/>
      <c r="RST1" s="396"/>
      <c r="RSU1" s="396"/>
      <c r="RSV1" s="396"/>
      <c r="RSW1" s="396"/>
      <c r="RSX1" s="396"/>
      <c r="RSY1" s="396"/>
      <c r="RSZ1" s="396"/>
      <c r="RTA1" s="396"/>
      <c r="RTB1" s="396"/>
      <c r="RTC1" s="396"/>
      <c r="RTD1" s="396"/>
      <c r="RTE1" s="396"/>
      <c r="RTF1" s="396"/>
      <c r="RTG1" s="396"/>
      <c r="RTH1" s="396"/>
      <c r="RTI1" s="396"/>
      <c r="RTJ1" s="396"/>
      <c r="RTK1" s="396"/>
      <c r="RTL1" s="396"/>
      <c r="RTM1" s="396"/>
      <c r="RTN1" s="396"/>
      <c r="RTO1" s="396"/>
      <c r="RTP1" s="396"/>
      <c r="RTQ1" s="396"/>
      <c r="RTR1" s="396"/>
      <c r="RTS1" s="396"/>
      <c r="RTT1" s="396"/>
      <c r="RTU1" s="396"/>
      <c r="RTV1" s="396"/>
      <c r="RTW1" s="396"/>
      <c r="RTX1" s="396"/>
      <c r="RTY1" s="396"/>
      <c r="RTZ1" s="396"/>
      <c r="RUA1" s="396"/>
      <c r="RUB1" s="396"/>
      <c r="RUC1" s="396"/>
      <c r="RUD1" s="396"/>
      <c r="RUE1" s="396"/>
      <c r="RUF1" s="396"/>
      <c r="RUG1" s="396"/>
      <c r="RUH1" s="396"/>
      <c r="RUI1" s="396"/>
      <c r="RUJ1" s="396"/>
      <c r="RUK1" s="396"/>
      <c r="RUL1" s="396"/>
      <c r="RUM1" s="396"/>
      <c r="RUN1" s="396"/>
      <c r="RUO1" s="396"/>
      <c r="RUP1" s="396"/>
      <c r="RUQ1" s="396"/>
      <c r="RUR1" s="396"/>
      <c r="RUS1" s="396"/>
      <c r="RUT1" s="396"/>
      <c r="RUU1" s="396"/>
      <c r="RUV1" s="396"/>
      <c r="RUW1" s="396"/>
      <c r="RUX1" s="396"/>
      <c r="RUY1" s="396"/>
      <c r="RUZ1" s="396"/>
      <c r="RVA1" s="396"/>
      <c r="RVB1" s="396"/>
      <c r="RVC1" s="396"/>
      <c r="RVD1" s="396"/>
      <c r="RVE1" s="396"/>
      <c r="RVF1" s="396"/>
      <c r="RVG1" s="396"/>
      <c r="RVH1" s="396"/>
      <c r="RVI1" s="396"/>
      <c r="RVJ1" s="396"/>
      <c r="RVK1" s="396"/>
      <c r="RVL1" s="396"/>
      <c r="RVM1" s="396"/>
      <c r="RVN1" s="396"/>
      <c r="RVO1" s="396"/>
      <c r="RVP1" s="396"/>
      <c r="RVQ1" s="396"/>
      <c r="RVR1" s="396"/>
      <c r="RVS1" s="396"/>
      <c r="RVT1" s="396"/>
      <c r="RVU1" s="396"/>
      <c r="RVV1" s="396"/>
      <c r="RVW1" s="396"/>
      <c r="RVX1" s="396"/>
      <c r="RVY1" s="396"/>
      <c r="RVZ1" s="396"/>
      <c r="RWA1" s="396"/>
      <c r="RWB1" s="396"/>
      <c r="RWC1" s="396"/>
      <c r="RWD1" s="396"/>
      <c r="RWE1" s="396"/>
      <c r="RWF1" s="396"/>
      <c r="RWG1" s="396"/>
      <c r="RWH1" s="396"/>
      <c r="RWI1" s="396"/>
      <c r="RWJ1" s="396"/>
      <c r="RWK1" s="396"/>
      <c r="RWL1" s="396"/>
      <c r="RWM1" s="396"/>
      <c r="RWN1" s="396"/>
      <c r="RWO1" s="396"/>
      <c r="RWP1" s="396"/>
      <c r="RWQ1" s="396"/>
      <c r="RWR1" s="396"/>
      <c r="RWS1" s="396"/>
      <c r="RWT1" s="396"/>
      <c r="RWU1" s="396"/>
      <c r="RWV1" s="396"/>
      <c r="RWW1" s="396"/>
      <c r="RWX1" s="396"/>
      <c r="RWY1" s="396"/>
      <c r="RWZ1" s="396"/>
      <c r="RXA1" s="396"/>
      <c r="RXB1" s="396"/>
      <c r="RXC1" s="396"/>
      <c r="RXD1" s="396"/>
      <c r="RXE1" s="396"/>
      <c r="RXF1" s="396"/>
      <c r="RXG1" s="396"/>
      <c r="RXH1" s="396"/>
      <c r="RXI1" s="396"/>
      <c r="RXJ1" s="396"/>
      <c r="RXK1" s="396"/>
      <c r="RXL1" s="396"/>
      <c r="RXM1" s="396"/>
      <c r="RXN1" s="396"/>
      <c r="RXO1" s="396"/>
      <c r="RXP1" s="396"/>
      <c r="RXQ1" s="396"/>
      <c r="RXR1" s="396"/>
      <c r="RXS1" s="396"/>
      <c r="RXT1" s="396"/>
      <c r="RXU1" s="396"/>
      <c r="RXV1" s="396"/>
      <c r="RXW1" s="396"/>
      <c r="RXX1" s="396"/>
      <c r="RXY1" s="396"/>
      <c r="RXZ1" s="396"/>
      <c r="RYA1" s="396"/>
      <c r="RYB1" s="396"/>
      <c r="RYC1" s="396"/>
      <c r="RYD1" s="396"/>
      <c r="RYE1" s="396"/>
      <c r="RYF1" s="396"/>
      <c r="RYG1" s="396"/>
      <c r="RYH1" s="396"/>
      <c r="RYI1" s="396"/>
      <c r="RYJ1" s="396"/>
      <c r="RYK1" s="396"/>
      <c r="RYL1" s="396"/>
      <c r="RYM1" s="396"/>
      <c r="RYN1" s="396"/>
      <c r="RYO1" s="396"/>
      <c r="RYP1" s="396"/>
      <c r="RYQ1" s="396"/>
      <c r="RYR1" s="396"/>
      <c r="RYS1" s="396"/>
      <c r="RYT1" s="396"/>
      <c r="RYU1" s="396"/>
      <c r="RYV1" s="396"/>
      <c r="RYW1" s="396"/>
      <c r="RYX1" s="396"/>
      <c r="RYY1" s="396"/>
      <c r="RYZ1" s="396"/>
      <c r="RZA1" s="396"/>
      <c r="RZB1" s="396"/>
      <c r="RZC1" s="396"/>
      <c r="RZD1" s="396"/>
      <c r="RZE1" s="396"/>
      <c r="RZF1" s="396"/>
      <c r="RZG1" s="396"/>
      <c r="RZH1" s="396"/>
      <c r="RZI1" s="396"/>
      <c r="RZJ1" s="396"/>
      <c r="RZK1" s="396"/>
      <c r="RZL1" s="396"/>
      <c r="RZM1" s="396"/>
      <c r="RZN1" s="396"/>
      <c r="RZO1" s="396"/>
      <c r="RZP1" s="396"/>
      <c r="RZQ1" s="396"/>
      <c r="RZR1" s="396"/>
      <c r="RZS1" s="396"/>
      <c r="RZT1" s="396"/>
      <c r="RZU1" s="396"/>
      <c r="RZV1" s="396"/>
      <c r="RZW1" s="396"/>
      <c r="RZX1" s="396"/>
      <c r="RZY1" s="396"/>
      <c r="RZZ1" s="396"/>
      <c r="SAA1" s="396"/>
      <c r="SAB1" s="396"/>
      <c r="SAC1" s="396"/>
      <c r="SAD1" s="396"/>
      <c r="SAE1" s="396"/>
      <c r="SAF1" s="396"/>
      <c r="SAG1" s="396"/>
      <c r="SAH1" s="396"/>
      <c r="SAI1" s="396"/>
      <c r="SAJ1" s="396"/>
      <c r="SAK1" s="396"/>
      <c r="SAL1" s="396"/>
      <c r="SAM1" s="396"/>
      <c r="SAN1" s="396"/>
      <c r="SAO1" s="396"/>
      <c r="SAP1" s="396"/>
      <c r="SAQ1" s="396"/>
      <c r="SAR1" s="396"/>
      <c r="SAS1" s="396"/>
      <c r="SAT1" s="396"/>
      <c r="SAU1" s="396"/>
      <c r="SAV1" s="396"/>
      <c r="SAW1" s="396"/>
      <c r="SAX1" s="396"/>
      <c r="SAY1" s="396"/>
      <c r="SAZ1" s="396"/>
      <c r="SBA1" s="396"/>
      <c r="SBB1" s="396"/>
      <c r="SBC1" s="396"/>
      <c r="SBD1" s="396"/>
      <c r="SBE1" s="396"/>
      <c r="SBF1" s="396"/>
      <c r="SBG1" s="396"/>
      <c r="SBH1" s="396"/>
      <c r="SBI1" s="396"/>
      <c r="SBJ1" s="396"/>
      <c r="SBK1" s="396"/>
      <c r="SBL1" s="396"/>
      <c r="SBM1" s="396"/>
      <c r="SBN1" s="396"/>
      <c r="SBO1" s="396"/>
      <c r="SBP1" s="396"/>
      <c r="SBQ1" s="396"/>
      <c r="SBR1" s="396"/>
      <c r="SBS1" s="396"/>
      <c r="SBT1" s="396"/>
      <c r="SBU1" s="396"/>
      <c r="SBV1" s="396"/>
      <c r="SBW1" s="396"/>
      <c r="SBX1" s="396"/>
      <c r="SBY1" s="396"/>
      <c r="SBZ1" s="396"/>
      <c r="SCA1" s="396"/>
      <c r="SCB1" s="396"/>
      <c r="SCC1" s="396"/>
      <c r="SCD1" s="396"/>
      <c r="SCE1" s="396"/>
      <c r="SCF1" s="396"/>
      <c r="SCG1" s="396"/>
      <c r="SCH1" s="396"/>
      <c r="SCI1" s="396"/>
      <c r="SCJ1" s="396"/>
      <c r="SCK1" s="396"/>
      <c r="SCL1" s="396"/>
      <c r="SCM1" s="396"/>
      <c r="SCN1" s="396"/>
      <c r="SCO1" s="396"/>
      <c r="SCP1" s="396"/>
      <c r="SCQ1" s="396"/>
      <c r="SCR1" s="396"/>
      <c r="SCS1" s="396"/>
      <c r="SCT1" s="396"/>
      <c r="SCU1" s="396"/>
      <c r="SCV1" s="396"/>
      <c r="SCW1" s="396"/>
      <c r="SCX1" s="396"/>
      <c r="SCY1" s="396"/>
      <c r="SCZ1" s="396"/>
      <c r="SDA1" s="396"/>
      <c r="SDB1" s="396"/>
      <c r="SDC1" s="396"/>
      <c r="SDD1" s="396"/>
      <c r="SDE1" s="396"/>
      <c r="SDF1" s="396"/>
      <c r="SDG1" s="396"/>
      <c r="SDH1" s="396"/>
      <c r="SDI1" s="396"/>
      <c r="SDJ1" s="396"/>
      <c r="SDK1" s="396"/>
      <c r="SDL1" s="396"/>
      <c r="SDM1" s="396"/>
      <c r="SDN1" s="396"/>
      <c r="SDO1" s="396"/>
      <c r="SDP1" s="396"/>
      <c r="SDQ1" s="396"/>
      <c r="SDR1" s="396"/>
      <c r="SDS1" s="396"/>
      <c r="SDT1" s="396"/>
      <c r="SDU1" s="396"/>
      <c r="SDV1" s="396"/>
      <c r="SDW1" s="396"/>
      <c r="SDX1" s="396"/>
      <c r="SDY1" s="396"/>
      <c r="SDZ1" s="396"/>
      <c r="SEA1" s="396"/>
      <c r="SEB1" s="396"/>
      <c r="SEC1" s="396"/>
      <c r="SED1" s="396"/>
      <c r="SEE1" s="396"/>
      <c r="SEF1" s="396"/>
      <c r="SEG1" s="396"/>
      <c r="SEH1" s="396"/>
      <c r="SEI1" s="396"/>
      <c r="SEJ1" s="396"/>
      <c r="SEK1" s="396"/>
      <c r="SEL1" s="396"/>
      <c r="SEM1" s="396"/>
      <c r="SEN1" s="396"/>
      <c r="SEO1" s="396"/>
      <c r="SEP1" s="396"/>
      <c r="SEQ1" s="396"/>
      <c r="SER1" s="396"/>
      <c r="SES1" s="396"/>
      <c r="SET1" s="396"/>
      <c r="SEU1" s="396"/>
      <c r="SEV1" s="396"/>
      <c r="SEW1" s="396"/>
      <c r="SEX1" s="396"/>
      <c r="SEY1" s="396"/>
      <c r="SEZ1" s="396"/>
      <c r="SFA1" s="396"/>
      <c r="SFB1" s="396"/>
      <c r="SFC1" s="396"/>
      <c r="SFD1" s="396"/>
      <c r="SFE1" s="396"/>
      <c r="SFF1" s="396"/>
      <c r="SFG1" s="396"/>
      <c r="SFH1" s="396"/>
      <c r="SFI1" s="396"/>
      <c r="SFJ1" s="396"/>
      <c r="SFK1" s="396"/>
      <c r="SFL1" s="396"/>
      <c r="SFM1" s="396"/>
      <c r="SFN1" s="396"/>
      <c r="SFO1" s="396"/>
      <c r="SFP1" s="396"/>
      <c r="SFQ1" s="396"/>
      <c r="SFR1" s="396"/>
      <c r="SFS1" s="396"/>
      <c r="SFT1" s="396"/>
      <c r="SFU1" s="396"/>
      <c r="SFV1" s="396"/>
      <c r="SFW1" s="396"/>
      <c r="SFX1" s="396"/>
      <c r="SFY1" s="396"/>
      <c r="SFZ1" s="396"/>
      <c r="SGA1" s="396"/>
      <c r="SGB1" s="396"/>
      <c r="SGC1" s="396"/>
      <c r="SGD1" s="396"/>
      <c r="SGE1" s="396"/>
      <c r="SGF1" s="396"/>
      <c r="SGG1" s="396"/>
      <c r="SGH1" s="396"/>
      <c r="SGI1" s="396"/>
      <c r="SGJ1" s="396"/>
      <c r="SGK1" s="396"/>
      <c r="SGL1" s="396"/>
      <c r="SGM1" s="396"/>
      <c r="SGN1" s="396"/>
      <c r="SGO1" s="396"/>
      <c r="SGP1" s="396"/>
      <c r="SGQ1" s="396"/>
      <c r="SGR1" s="396"/>
      <c r="SGS1" s="396"/>
      <c r="SGT1" s="396"/>
      <c r="SGU1" s="396"/>
      <c r="SGV1" s="396"/>
      <c r="SGW1" s="396"/>
      <c r="SGX1" s="396"/>
      <c r="SGY1" s="396"/>
      <c r="SGZ1" s="396"/>
      <c r="SHA1" s="396"/>
      <c r="SHB1" s="396"/>
      <c r="SHC1" s="396"/>
      <c r="SHD1" s="396"/>
      <c r="SHE1" s="396"/>
      <c r="SHF1" s="396"/>
      <c r="SHG1" s="396"/>
      <c r="SHH1" s="396"/>
      <c r="SHI1" s="396"/>
      <c r="SHJ1" s="396"/>
      <c r="SHK1" s="396"/>
      <c r="SHL1" s="396"/>
      <c r="SHM1" s="396"/>
      <c r="SHN1" s="396"/>
      <c r="SHO1" s="396"/>
      <c r="SHP1" s="396"/>
      <c r="SHQ1" s="396"/>
      <c r="SHR1" s="396"/>
      <c r="SHS1" s="396"/>
      <c r="SHT1" s="396"/>
      <c r="SHU1" s="396"/>
      <c r="SHV1" s="396"/>
      <c r="SHW1" s="396"/>
      <c r="SHX1" s="396"/>
      <c r="SHY1" s="396"/>
      <c r="SHZ1" s="396"/>
      <c r="SIA1" s="396"/>
      <c r="SIB1" s="396"/>
      <c r="SIC1" s="396"/>
      <c r="SID1" s="396"/>
      <c r="SIE1" s="396"/>
      <c r="SIF1" s="396"/>
      <c r="SIG1" s="396"/>
      <c r="SIH1" s="396"/>
      <c r="SII1" s="396"/>
      <c r="SIJ1" s="396"/>
      <c r="SIK1" s="396"/>
      <c r="SIL1" s="396"/>
      <c r="SIM1" s="396"/>
      <c r="SIN1" s="396"/>
      <c r="SIO1" s="396"/>
      <c r="SIP1" s="396"/>
      <c r="SIQ1" s="396"/>
      <c r="SIR1" s="396"/>
      <c r="SIS1" s="396"/>
      <c r="SIT1" s="396"/>
      <c r="SIU1" s="396"/>
      <c r="SIV1" s="396"/>
      <c r="SIW1" s="396"/>
      <c r="SIX1" s="396"/>
      <c r="SIY1" s="396"/>
      <c r="SIZ1" s="396"/>
      <c r="SJA1" s="396"/>
      <c r="SJB1" s="396"/>
      <c r="SJC1" s="396"/>
      <c r="SJD1" s="396"/>
      <c r="SJE1" s="396"/>
      <c r="SJF1" s="396"/>
      <c r="SJG1" s="396"/>
      <c r="SJH1" s="396"/>
      <c r="SJI1" s="396"/>
      <c r="SJJ1" s="396"/>
      <c r="SJK1" s="396"/>
      <c r="SJL1" s="396"/>
      <c r="SJM1" s="396"/>
      <c r="SJN1" s="396"/>
      <c r="SJO1" s="396"/>
      <c r="SJP1" s="396"/>
      <c r="SJQ1" s="396"/>
      <c r="SJR1" s="396"/>
      <c r="SJS1" s="396"/>
      <c r="SJT1" s="396"/>
      <c r="SJU1" s="396"/>
      <c r="SJV1" s="396"/>
      <c r="SJW1" s="396"/>
      <c r="SJX1" s="396"/>
      <c r="SJY1" s="396"/>
      <c r="SJZ1" s="396"/>
      <c r="SKA1" s="396"/>
      <c r="SKB1" s="396"/>
      <c r="SKC1" s="396"/>
      <c r="SKD1" s="396"/>
      <c r="SKE1" s="396"/>
      <c r="SKF1" s="396"/>
      <c r="SKG1" s="396"/>
      <c r="SKH1" s="396"/>
      <c r="SKI1" s="396"/>
      <c r="SKJ1" s="396"/>
      <c r="SKK1" s="396"/>
      <c r="SKL1" s="396"/>
      <c r="SKM1" s="396"/>
      <c r="SKN1" s="396"/>
      <c r="SKO1" s="396"/>
      <c r="SKP1" s="396"/>
      <c r="SKQ1" s="396"/>
      <c r="SKR1" s="396"/>
      <c r="SKS1" s="396"/>
      <c r="SKT1" s="396"/>
      <c r="SKU1" s="396"/>
      <c r="SKV1" s="396"/>
      <c r="SKW1" s="396"/>
      <c r="SKX1" s="396"/>
      <c r="SKY1" s="396"/>
      <c r="SKZ1" s="396"/>
      <c r="SLA1" s="396"/>
      <c r="SLB1" s="396"/>
      <c r="SLC1" s="396"/>
      <c r="SLD1" s="396"/>
      <c r="SLE1" s="396"/>
      <c r="SLF1" s="396"/>
      <c r="SLG1" s="396"/>
      <c r="SLH1" s="396"/>
      <c r="SLI1" s="396"/>
      <c r="SLJ1" s="396"/>
      <c r="SLK1" s="396"/>
      <c r="SLL1" s="396"/>
      <c r="SLM1" s="396"/>
      <c r="SLN1" s="396"/>
      <c r="SLO1" s="396"/>
      <c r="SLP1" s="396"/>
      <c r="SLQ1" s="396"/>
      <c r="SLR1" s="396"/>
      <c r="SLS1" s="396"/>
      <c r="SLT1" s="396"/>
      <c r="SLU1" s="396"/>
      <c r="SLV1" s="396"/>
      <c r="SLW1" s="396"/>
      <c r="SLX1" s="396"/>
      <c r="SLY1" s="396"/>
      <c r="SLZ1" s="396"/>
      <c r="SMA1" s="396"/>
      <c r="SMB1" s="396"/>
      <c r="SMC1" s="396"/>
      <c r="SMD1" s="396"/>
      <c r="SME1" s="396"/>
      <c r="SMF1" s="396"/>
      <c r="SMG1" s="396"/>
      <c r="SMH1" s="396"/>
      <c r="SMI1" s="396"/>
      <c r="SMJ1" s="396"/>
      <c r="SMK1" s="396"/>
      <c r="SML1" s="396"/>
      <c r="SMM1" s="396"/>
      <c r="SMN1" s="396"/>
      <c r="SMO1" s="396"/>
      <c r="SMP1" s="396"/>
      <c r="SMQ1" s="396"/>
      <c r="SMR1" s="396"/>
      <c r="SMS1" s="396"/>
      <c r="SMT1" s="396"/>
      <c r="SMU1" s="396"/>
      <c r="SMV1" s="396"/>
      <c r="SMW1" s="396"/>
      <c r="SMX1" s="396"/>
      <c r="SMY1" s="396"/>
      <c r="SMZ1" s="396"/>
      <c r="SNA1" s="396"/>
      <c r="SNB1" s="396"/>
      <c r="SNC1" s="396"/>
      <c r="SND1" s="396"/>
      <c r="SNE1" s="396"/>
      <c r="SNF1" s="396"/>
      <c r="SNG1" s="396"/>
      <c r="SNH1" s="396"/>
      <c r="SNI1" s="396"/>
      <c r="SNJ1" s="396"/>
      <c r="SNK1" s="396"/>
      <c r="SNL1" s="396"/>
      <c r="SNM1" s="396"/>
      <c r="SNN1" s="396"/>
      <c r="SNO1" s="396"/>
      <c r="SNP1" s="396"/>
      <c r="SNQ1" s="396"/>
      <c r="SNR1" s="396"/>
      <c r="SNS1" s="396"/>
      <c r="SNT1" s="396"/>
      <c r="SNU1" s="396"/>
      <c r="SNV1" s="396"/>
      <c r="SNW1" s="396"/>
      <c r="SNX1" s="396"/>
      <c r="SNY1" s="396"/>
      <c r="SNZ1" s="396"/>
      <c r="SOA1" s="396"/>
      <c r="SOB1" s="396"/>
      <c r="SOC1" s="396"/>
      <c r="SOD1" s="396"/>
      <c r="SOE1" s="396"/>
      <c r="SOF1" s="396"/>
      <c r="SOG1" s="396"/>
      <c r="SOH1" s="396"/>
      <c r="SOI1" s="396"/>
      <c r="SOJ1" s="396"/>
      <c r="SOK1" s="396"/>
      <c r="SOL1" s="396"/>
      <c r="SOM1" s="396"/>
      <c r="SON1" s="396"/>
      <c r="SOO1" s="396"/>
      <c r="SOP1" s="396"/>
      <c r="SOQ1" s="396"/>
      <c r="SOR1" s="396"/>
      <c r="SOS1" s="396"/>
      <c r="SOT1" s="396"/>
      <c r="SOU1" s="396"/>
      <c r="SOV1" s="396"/>
      <c r="SOW1" s="396"/>
      <c r="SOX1" s="396"/>
      <c r="SOY1" s="396"/>
      <c r="SOZ1" s="396"/>
      <c r="SPA1" s="396"/>
      <c r="SPB1" s="396"/>
      <c r="SPC1" s="396"/>
      <c r="SPD1" s="396"/>
      <c r="SPE1" s="396"/>
      <c r="SPF1" s="396"/>
      <c r="SPG1" s="396"/>
      <c r="SPH1" s="396"/>
      <c r="SPI1" s="396"/>
      <c r="SPJ1" s="396"/>
      <c r="SPK1" s="396"/>
      <c r="SPL1" s="396"/>
      <c r="SPM1" s="396"/>
      <c r="SPN1" s="396"/>
      <c r="SPO1" s="396"/>
      <c r="SPP1" s="396"/>
      <c r="SPQ1" s="396"/>
      <c r="SPR1" s="396"/>
      <c r="SPS1" s="396"/>
      <c r="SPT1" s="396"/>
      <c r="SPU1" s="396"/>
      <c r="SPV1" s="396"/>
      <c r="SPW1" s="396"/>
      <c r="SPX1" s="396"/>
      <c r="SPY1" s="396"/>
      <c r="SPZ1" s="396"/>
      <c r="SQA1" s="396"/>
      <c r="SQB1" s="396"/>
      <c r="SQC1" s="396"/>
      <c r="SQD1" s="396"/>
      <c r="SQE1" s="396"/>
      <c r="SQF1" s="396"/>
      <c r="SQG1" s="396"/>
      <c r="SQH1" s="396"/>
      <c r="SQI1" s="396"/>
      <c r="SQJ1" s="396"/>
      <c r="SQK1" s="396"/>
      <c r="SQL1" s="396"/>
      <c r="SQM1" s="396"/>
      <c r="SQN1" s="396"/>
      <c r="SQO1" s="396"/>
      <c r="SQP1" s="396"/>
      <c r="SQQ1" s="396"/>
      <c r="SQR1" s="396"/>
      <c r="SQS1" s="396"/>
      <c r="SQT1" s="396"/>
      <c r="SQU1" s="396"/>
      <c r="SQV1" s="396"/>
      <c r="SQW1" s="396"/>
      <c r="SQX1" s="396"/>
      <c r="SQY1" s="396"/>
      <c r="SQZ1" s="396"/>
      <c r="SRA1" s="396"/>
      <c r="SRB1" s="396"/>
      <c r="SRC1" s="396"/>
      <c r="SRD1" s="396"/>
      <c r="SRE1" s="396"/>
      <c r="SRF1" s="396"/>
      <c r="SRG1" s="396"/>
      <c r="SRH1" s="396"/>
      <c r="SRI1" s="396"/>
      <c r="SRJ1" s="396"/>
      <c r="SRK1" s="396"/>
      <c r="SRL1" s="396"/>
      <c r="SRM1" s="396"/>
      <c r="SRN1" s="396"/>
      <c r="SRO1" s="396"/>
      <c r="SRP1" s="396"/>
      <c r="SRQ1" s="396"/>
      <c r="SRR1" s="396"/>
      <c r="SRS1" s="396"/>
      <c r="SRT1" s="396"/>
      <c r="SRU1" s="396"/>
      <c r="SRV1" s="396"/>
      <c r="SRW1" s="396"/>
      <c r="SRX1" s="396"/>
      <c r="SRY1" s="396"/>
      <c r="SRZ1" s="396"/>
      <c r="SSA1" s="396"/>
      <c r="SSB1" s="396"/>
      <c r="SSC1" s="396"/>
      <c r="SSD1" s="396"/>
      <c r="SSE1" s="396"/>
      <c r="SSF1" s="396"/>
      <c r="SSG1" s="396"/>
      <c r="SSH1" s="396"/>
      <c r="SSI1" s="396"/>
      <c r="SSJ1" s="396"/>
      <c r="SSK1" s="396"/>
      <c r="SSL1" s="396"/>
      <c r="SSM1" s="396"/>
      <c r="SSN1" s="396"/>
      <c r="SSO1" s="396"/>
      <c r="SSP1" s="396"/>
      <c r="SSQ1" s="396"/>
      <c r="SSR1" s="396"/>
      <c r="SSS1" s="396"/>
      <c r="SST1" s="396"/>
      <c r="SSU1" s="396"/>
      <c r="SSV1" s="396"/>
      <c r="SSW1" s="396"/>
      <c r="SSX1" s="396"/>
      <c r="SSY1" s="396"/>
      <c r="SSZ1" s="396"/>
      <c r="STA1" s="396"/>
      <c r="STB1" s="396"/>
      <c r="STC1" s="396"/>
      <c r="STD1" s="396"/>
      <c r="STE1" s="396"/>
      <c r="STF1" s="396"/>
      <c r="STG1" s="396"/>
      <c r="STH1" s="396"/>
      <c r="STI1" s="396"/>
      <c r="STJ1" s="396"/>
      <c r="STK1" s="396"/>
      <c r="STL1" s="396"/>
      <c r="STM1" s="396"/>
      <c r="STN1" s="396"/>
      <c r="STO1" s="396"/>
      <c r="STP1" s="396"/>
      <c r="STQ1" s="396"/>
      <c r="STR1" s="396"/>
      <c r="STS1" s="396"/>
      <c r="STT1" s="396"/>
      <c r="STU1" s="396"/>
      <c r="STV1" s="396"/>
      <c r="STW1" s="396"/>
      <c r="STX1" s="396"/>
      <c r="STY1" s="396"/>
      <c r="STZ1" s="396"/>
      <c r="SUA1" s="396"/>
      <c r="SUB1" s="396"/>
      <c r="SUC1" s="396"/>
      <c r="SUD1" s="396"/>
      <c r="SUE1" s="396"/>
      <c r="SUF1" s="396"/>
      <c r="SUG1" s="396"/>
      <c r="SUH1" s="396"/>
      <c r="SUI1" s="396"/>
      <c r="SUJ1" s="396"/>
      <c r="SUK1" s="396"/>
      <c r="SUL1" s="396"/>
      <c r="SUM1" s="396"/>
      <c r="SUN1" s="396"/>
      <c r="SUO1" s="396"/>
      <c r="SUP1" s="396"/>
      <c r="SUQ1" s="396"/>
      <c r="SUR1" s="396"/>
      <c r="SUS1" s="396"/>
      <c r="SUT1" s="396"/>
      <c r="SUU1" s="396"/>
      <c r="SUV1" s="396"/>
      <c r="SUW1" s="396"/>
      <c r="SUX1" s="396"/>
      <c r="SUY1" s="396"/>
      <c r="SUZ1" s="396"/>
      <c r="SVA1" s="396"/>
      <c r="SVB1" s="396"/>
      <c r="SVC1" s="396"/>
      <c r="SVD1" s="396"/>
      <c r="SVE1" s="396"/>
      <c r="SVF1" s="396"/>
      <c r="SVG1" s="396"/>
      <c r="SVH1" s="396"/>
      <c r="SVI1" s="396"/>
      <c r="SVJ1" s="396"/>
      <c r="SVK1" s="396"/>
      <c r="SVL1" s="396"/>
      <c r="SVM1" s="396"/>
      <c r="SVN1" s="396"/>
      <c r="SVO1" s="396"/>
      <c r="SVP1" s="396"/>
      <c r="SVQ1" s="396"/>
      <c r="SVR1" s="396"/>
      <c r="SVS1" s="396"/>
      <c r="SVT1" s="396"/>
      <c r="SVU1" s="396"/>
      <c r="SVV1" s="396"/>
      <c r="SVW1" s="396"/>
      <c r="SVX1" s="396"/>
      <c r="SVY1" s="396"/>
      <c r="SVZ1" s="396"/>
      <c r="SWA1" s="396"/>
      <c r="SWB1" s="396"/>
      <c r="SWC1" s="396"/>
      <c r="SWD1" s="396"/>
      <c r="SWE1" s="396"/>
      <c r="SWF1" s="396"/>
      <c r="SWG1" s="396"/>
      <c r="SWH1" s="396"/>
      <c r="SWI1" s="396"/>
      <c r="SWJ1" s="396"/>
      <c r="SWK1" s="396"/>
      <c r="SWL1" s="396"/>
      <c r="SWM1" s="396"/>
      <c r="SWN1" s="396"/>
      <c r="SWO1" s="396"/>
      <c r="SWP1" s="396"/>
      <c r="SWQ1" s="396"/>
      <c r="SWR1" s="396"/>
      <c r="SWS1" s="396"/>
      <c r="SWT1" s="396"/>
      <c r="SWU1" s="396"/>
      <c r="SWV1" s="396"/>
      <c r="SWW1" s="396"/>
      <c r="SWX1" s="396"/>
      <c r="SWY1" s="396"/>
      <c r="SWZ1" s="396"/>
      <c r="SXA1" s="396"/>
      <c r="SXB1" s="396"/>
      <c r="SXC1" s="396"/>
      <c r="SXD1" s="396"/>
      <c r="SXE1" s="396"/>
      <c r="SXF1" s="396"/>
      <c r="SXG1" s="396"/>
      <c r="SXH1" s="396"/>
      <c r="SXI1" s="396"/>
      <c r="SXJ1" s="396"/>
      <c r="SXK1" s="396"/>
      <c r="SXL1" s="396"/>
      <c r="SXM1" s="396"/>
      <c r="SXN1" s="396"/>
      <c r="SXO1" s="396"/>
      <c r="SXP1" s="396"/>
      <c r="SXQ1" s="396"/>
      <c r="SXR1" s="396"/>
      <c r="SXS1" s="396"/>
      <c r="SXT1" s="396"/>
      <c r="SXU1" s="396"/>
      <c r="SXV1" s="396"/>
      <c r="SXW1" s="396"/>
      <c r="SXX1" s="396"/>
      <c r="SXY1" s="396"/>
      <c r="SXZ1" s="396"/>
      <c r="SYA1" s="396"/>
      <c r="SYB1" s="396"/>
      <c r="SYC1" s="396"/>
      <c r="SYD1" s="396"/>
      <c r="SYE1" s="396"/>
      <c r="SYF1" s="396"/>
      <c r="SYG1" s="396"/>
      <c r="SYH1" s="396"/>
      <c r="SYI1" s="396"/>
      <c r="SYJ1" s="396"/>
      <c r="SYK1" s="396"/>
      <c r="SYL1" s="396"/>
      <c r="SYM1" s="396"/>
      <c r="SYN1" s="396"/>
      <c r="SYO1" s="396"/>
      <c r="SYP1" s="396"/>
      <c r="SYQ1" s="396"/>
      <c r="SYR1" s="396"/>
      <c r="SYS1" s="396"/>
      <c r="SYT1" s="396"/>
      <c r="SYU1" s="396"/>
      <c r="SYV1" s="396"/>
      <c r="SYW1" s="396"/>
      <c r="SYX1" s="396"/>
      <c r="SYY1" s="396"/>
      <c r="SYZ1" s="396"/>
      <c r="SZA1" s="396"/>
      <c r="SZB1" s="396"/>
      <c r="SZC1" s="396"/>
      <c r="SZD1" s="396"/>
      <c r="SZE1" s="396"/>
      <c r="SZF1" s="396"/>
      <c r="SZG1" s="396"/>
      <c r="SZH1" s="396"/>
      <c r="SZI1" s="396"/>
      <c r="SZJ1" s="396"/>
      <c r="SZK1" s="396"/>
      <c r="SZL1" s="396"/>
      <c r="SZM1" s="396"/>
      <c r="SZN1" s="396"/>
      <c r="SZO1" s="396"/>
      <c r="SZP1" s="396"/>
      <c r="SZQ1" s="396"/>
      <c r="SZR1" s="396"/>
      <c r="SZS1" s="396"/>
      <c r="SZT1" s="396"/>
      <c r="SZU1" s="396"/>
      <c r="SZV1" s="396"/>
      <c r="SZW1" s="396"/>
      <c r="SZX1" s="396"/>
      <c r="SZY1" s="396"/>
      <c r="SZZ1" s="396"/>
      <c r="TAA1" s="396"/>
      <c r="TAB1" s="396"/>
      <c r="TAC1" s="396"/>
      <c r="TAD1" s="396"/>
      <c r="TAE1" s="396"/>
      <c r="TAF1" s="396"/>
      <c r="TAG1" s="396"/>
      <c r="TAH1" s="396"/>
      <c r="TAI1" s="396"/>
      <c r="TAJ1" s="396"/>
      <c r="TAK1" s="396"/>
      <c r="TAL1" s="396"/>
      <c r="TAM1" s="396"/>
      <c r="TAN1" s="396"/>
      <c r="TAO1" s="396"/>
      <c r="TAP1" s="396"/>
      <c r="TAQ1" s="396"/>
      <c r="TAR1" s="396"/>
      <c r="TAS1" s="396"/>
      <c r="TAT1" s="396"/>
      <c r="TAU1" s="396"/>
      <c r="TAV1" s="396"/>
      <c r="TAW1" s="396"/>
      <c r="TAX1" s="396"/>
      <c r="TAY1" s="396"/>
      <c r="TAZ1" s="396"/>
      <c r="TBA1" s="396"/>
      <c r="TBB1" s="396"/>
      <c r="TBC1" s="396"/>
      <c r="TBD1" s="396"/>
      <c r="TBE1" s="396"/>
      <c r="TBF1" s="396"/>
      <c r="TBG1" s="396"/>
      <c r="TBH1" s="396"/>
      <c r="TBI1" s="396"/>
      <c r="TBJ1" s="396"/>
      <c r="TBK1" s="396"/>
      <c r="TBL1" s="396"/>
      <c r="TBM1" s="396"/>
      <c r="TBN1" s="396"/>
      <c r="TBO1" s="396"/>
      <c r="TBP1" s="396"/>
      <c r="TBQ1" s="396"/>
      <c r="TBR1" s="396"/>
      <c r="TBS1" s="396"/>
      <c r="TBT1" s="396"/>
      <c r="TBU1" s="396"/>
      <c r="TBV1" s="396"/>
      <c r="TBW1" s="396"/>
      <c r="TBX1" s="396"/>
      <c r="TBY1" s="396"/>
      <c r="TBZ1" s="396"/>
      <c r="TCA1" s="396"/>
      <c r="TCB1" s="396"/>
      <c r="TCC1" s="396"/>
      <c r="TCD1" s="396"/>
      <c r="TCE1" s="396"/>
      <c r="TCF1" s="396"/>
      <c r="TCG1" s="396"/>
      <c r="TCH1" s="396"/>
      <c r="TCI1" s="396"/>
      <c r="TCJ1" s="396"/>
      <c r="TCK1" s="396"/>
      <c r="TCL1" s="396"/>
      <c r="TCM1" s="396"/>
      <c r="TCN1" s="396"/>
      <c r="TCO1" s="396"/>
      <c r="TCP1" s="396"/>
      <c r="TCQ1" s="396"/>
      <c r="TCR1" s="396"/>
      <c r="TCS1" s="396"/>
      <c r="TCT1" s="396"/>
      <c r="TCU1" s="396"/>
      <c r="TCV1" s="396"/>
      <c r="TCW1" s="396"/>
      <c r="TCX1" s="396"/>
      <c r="TCY1" s="396"/>
      <c r="TCZ1" s="396"/>
      <c r="TDA1" s="396"/>
      <c r="TDB1" s="396"/>
      <c r="TDC1" s="396"/>
      <c r="TDD1" s="396"/>
      <c r="TDE1" s="396"/>
      <c r="TDF1" s="396"/>
      <c r="TDG1" s="396"/>
      <c r="TDH1" s="396"/>
      <c r="TDI1" s="396"/>
      <c r="TDJ1" s="396"/>
      <c r="TDK1" s="396"/>
      <c r="TDL1" s="396"/>
      <c r="TDM1" s="396"/>
      <c r="TDN1" s="396"/>
      <c r="TDO1" s="396"/>
      <c r="TDP1" s="396"/>
      <c r="TDQ1" s="396"/>
      <c r="TDR1" s="396"/>
      <c r="TDS1" s="396"/>
      <c r="TDT1" s="396"/>
      <c r="TDU1" s="396"/>
      <c r="TDV1" s="396"/>
      <c r="TDW1" s="396"/>
      <c r="TDX1" s="396"/>
      <c r="TDY1" s="396"/>
      <c r="TDZ1" s="396"/>
      <c r="TEA1" s="396"/>
      <c r="TEB1" s="396"/>
      <c r="TEC1" s="396"/>
      <c r="TED1" s="396"/>
      <c r="TEE1" s="396"/>
      <c r="TEF1" s="396"/>
      <c r="TEG1" s="396"/>
      <c r="TEH1" s="396"/>
      <c r="TEI1" s="396"/>
      <c r="TEJ1" s="396"/>
      <c r="TEK1" s="396"/>
      <c r="TEL1" s="396"/>
      <c r="TEM1" s="396"/>
      <c r="TEN1" s="396"/>
      <c r="TEO1" s="396"/>
      <c r="TEP1" s="396"/>
      <c r="TEQ1" s="396"/>
      <c r="TER1" s="396"/>
      <c r="TES1" s="396"/>
      <c r="TET1" s="396"/>
      <c r="TEU1" s="396"/>
      <c r="TEV1" s="396"/>
      <c r="TEW1" s="396"/>
      <c r="TEX1" s="396"/>
      <c r="TEY1" s="396"/>
      <c r="TEZ1" s="396"/>
      <c r="TFA1" s="396"/>
      <c r="TFB1" s="396"/>
      <c r="TFC1" s="396"/>
      <c r="TFD1" s="396"/>
      <c r="TFE1" s="396"/>
      <c r="TFF1" s="396"/>
      <c r="TFG1" s="396"/>
      <c r="TFH1" s="396"/>
      <c r="TFI1" s="396"/>
      <c r="TFJ1" s="396"/>
      <c r="TFK1" s="396"/>
      <c r="TFL1" s="396"/>
      <c r="TFM1" s="396"/>
      <c r="TFN1" s="396"/>
      <c r="TFO1" s="396"/>
      <c r="TFP1" s="396"/>
      <c r="TFQ1" s="396"/>
      <c r="TFR1" s="396"/>
      <c r="TFS1" s="396"/>
      <c r="TFT1" s="396"/>
      <c r="TFU1" s="396"/>
      <c r="TFV1" s="396"/>
      <c r="TFW1" s="396"/>
      <c r="TFX1" s="396"/>
      <c r="TFY1" s="396"/>
      <c r="TFZ1" s="396"/>
      <c r="TGA1" s="396"/>
      <c r="TGB1" s="396"/>
      <c r="TGC1" s="396"/>
      <c r="TGD1" s="396"/>
      <c r="TGE1" s="396"/>
      <c r="TGF1" s="396"/>
      <c r="TGG1" s="396"/>
      <c r="TGH1" s="396"/>
      <c r="TGI1" s="396"/>
      <c r="TGJ1" s="396"/>
      <c r="TGK1" s="396"/>
      <c r="TGL1" s="396"/>
      <c r="TGM1" s="396"/>
      <c r="TGN1" s="396"/>
      <c r="TGO1" s="396"/>
      <c r="TGP1" s="396"/>
      <c r="TGQ1" s="396"/>
      <c r="TGR1" s="396"/>
      <c r="TGS1" s="396"/>
      <c r="TGT1" s="396"/>
      <c r="TGU1" s="396"/>
      <c r="TGV1" s="396"/>
      <c r="TGW1" s="396"/>
      <c r="TGX1" s="396"/>
      <c r="TGY1" s="396"/>
      <c r="TGZ1" s="396"/>
      <c r="THA1" s="396"/>
      <c r="THB1" s="396"/>
      <c r="THC1" s="396"/>
      <c r="THD1" s="396"/>
      <c r="THE1" s="396"/>
      <c r="THF1" s="396"/>
      <c r="THG1" s="396"/>
      <c r="THH1" s="396"/>
      <c r="THI1" s="396"/>
      <c r="THJ1" s="396"/>
      <c r="THK1" s="396"/>
      <c r="THL1" s="396"/>
      <c r="THM1" s="396"/>
      <c r="THN1" s="396"/>
      <c r="THO1" s="396"/>
      <c r="THP1" s="396"/>
      <c r="THQ1" s="396"/>
      <c r="THR1" s="396"/>
      <c r="THS1" s="396"/>
      <c r="THT1" s="396"/>
      <c r="THU1" s="396"/>
      <c r="THV1" s="396"/>
      <c r="THW1" s="396"/>
      <c r="THX1" s="396"/>
      <c r="THY1" s="396"/>
      <c r="THZ1" s="396"/>
      <c r="TIA1" s="396"/>
      <c r="TIB1" s="396"/>
      <c r="TIC1" s="396"/>
      <c r="TID1" s="396"/>
      <c r="TIE1" s="396"/>
      <c r="TIF1" s="396"/>
      <c r="TIG1" s="396"/>
      <c r="TIH1" s="396"/>
      <c r="TII1" s="396"/>
      <c r="TIJ1" s="396"/>
      <c r="TIK1" s="396"/>
      <c r="TIL1" s="396"/>
      <c r="TIM1" s="396"/>
      <c r="TIN1" s="396"/>
      <c r="TIO1" s="396"/>
      <c r="TIP1" s="396"/>
      <c r="TIQ1" s="396"/>
      <c r="TIR1" s="396"/>
      <c r="TIS1" s="396"/>
      <c r="TIT1" s="396"/>
      <c r="TIU1" s="396"/>
      <c r="TIV1" s="396"/>
      <c r="TIW1" s="396"/>
      <c r="TIX1" s="396"/>
      <c r="TIY1" s="396"/>
      <c r="TIZ1" s="396"/>
      <c r="TJA1" s="396"/>
      <c r="TJB1" s="396"/>
      <c r="TJC1" s="396"/>
      <c r="TJD1" s="396"/>
      <c r="TJE1" s="396"/>
      <c r="TJF1" s="396"/>
      <c r="TJG1" s="396"/>
      <c r="TJH1" s="396"/>
      <c r="TJI1" s="396"/>
      <c r="TJJ1" s="396"/>
      <c r="TJK1" s="396"/>
      <c r="TJL1" s="396"/>
      <c r="TJM1" s="396"/>
      <c r="TJN1" s="396"/>
      <c r="TJO1" s="396"/>
      <c r="TJP1" s="396"/>
      <c r="TJQ1" s="396"/>
      <c r="TJR1" s="396"/>
      <c r="TJS1" s="396"/>
      <c r="TJT1" s="396"/>
      <c r="TJU1" s="396"/>
      <c r="TJV1" s="396"/>
      <c r="TJW1" s="396"/>
      <c r="TJX1" s="396"/>
      <c r="TJY1" s="396"/>
      <c r="TJZ1" s="396"/>
      <c r="TKA1" s="396"/>
      <c r="TKB1" s="396"/>
      <c r="TKC1" s="396"/>
      <c r="TKD1" s="396"/>
      <c r="TKE1" s="396"/>
      <c r="TKF1" s="396"/>
      <c r="TKG1" s="396"/>
      <c r="TKH1" s="396"/>
      <c r="TKI1" s="396"/>
      <c r="TKJ1" s="396"/>
      <c r="TKK1" s="396"/>
      <c r="TKL1" s="396"/>
      <c r="TKM1" s="396"/>
      <c r="TKN1" s="396"/>
      <c r="TKO1" s="396"/>
      <c r="TKP1" s="396"/>
      <c r="TKQ1" s="396"/>
      <c r="TKR1" s="396"/>
      <c r="TKS1" s="396"/>
      <c r="TKT1" s="396"/>
      <c r="TKU1" s="396"/>
      <c r="TKV1" s="396"/>
      <c r="TKW1" s="396"/>
      <c r="TKX1" s="396"/>
      <c r="TKY1" s="396"/>
      <c r="TKZ1" s="396"/>
      <c r="TLA1" s="396"/>
      <c r="TLB1" s="396"/>
      <c r="TLC1" s="396"/>
      <c r="TLD1" s="396"/>
      <c r="TLE1" s="396"/>
      <c r="TLF1" s="396"/>
      <c r="TLG1" s="396"/>
      <c r="TLH1" s="396"/>
      <c r="TLI1" s="396"/>
      <c r="TLJ1" s="396"/>
      <c r="TLK1" s="396"/>
      <c r="TLL1" s="396"/>
      <c r="TLM1" s="396"/>
      <c r="TLN1" s="396"/>
      <c r="TLO1" s="396"/>
      <c r="TLP1" s="396"/>
      <c r="TLQ1" s="396"/>
      <c r="TLR1" s="396"/>
      <c r="TLS1" s="396"/>
      <c r="TLT1" s="396"/>
      <c r="TLU1" s="396"/>
      <c r="TLV1" s="396"/>
      <c r="TLW1" s="396"/>
      <c r="TLX1" s="396"/>
      <c r="TLY1" s="396"/>
      <c r="TLZ1" s="396"/>
      <c r="TMA1" s="396"/>
      <c r="TMB1" s="396"/>
      <c r="TMC1" s="396"/>
      <c r="TMD1" s="396"/>
      <c r="TME1" s="396"/>
      <c r="TMF1" s="396"/>
      <c r="TMG1" s="396"/>
      <c r="TMH1" s="396"/>
      <c r="TMI1" s="396"/>
      <c r="TMJ1" s="396"/>
      <c r="TMK1" s="396"/>
      <c r="TML1" s="396"/>
      <c r="TMM1" s="396"/>
      <c r="TMN1" s="396"/>
      <c r="TMO1" s="396"/>
      <c r="TMP1" s="396"/>
      <c r="TMQ1" s="396"/>
      <c r="TMR1" s="396"/>
      <c r="TMS1" s="396"/>
      <c r="TMT1" s="396"/>
      <c r="TMU1" s="396"/>
      <c r="TMV1" s="396"/>
      <c r="TMW1" s="396"/>
      <c r="TMX1" s="396"/>
      <c r="TMY1" s="396"/>
      <c r="TMZ1" s="396"/>
      <c r="TNA1" s="396"/>
      <c r="TNB1" s="396"/>
      <c r="TNC1" s="396"/>
      <c r="TND1" s="396"/>
      <c r="TNE1" s="396"/>
      <c r="TNF1" s="396"/>
      <c r="TNG1" s="396"/>
      <c r="TNH1" s="396"/>
      <c r="TNI1" s="396"/>
      <c r="TNJ1" s="396"/>
      <c r="TNK1" s="396"/>
      <c r="TNL1" s="396"/>
      <c r="TNM1" s="396"/>
      <c r="TNN1" s="396"/>
      <c r="TNO1" s="396"/>
      <c r="TNP1" s="396"/>
      <c r="TNQ1" s="396"/>
      <c r="TNR1" s="396"/>
      <c r="TNS1" s="396"/>
      <c r="TNT1" s="396"/>
      <c r="TNU1" s="396"/>
      <c r="TNV1" s="396"/>
      <c r="TNW1" s="396"/>
      <c r="TNX1" s="396"/>
      <c r="TNY1" s="396"/>
      <c r="TNZ1" s="396"/>
      <c r="TOA1" s="396"/>
      <c r="TOB1" s="396"/>
      <c r="TOC1" s="396"/>
      <c r="TOD1" s="396"/>
      <c r="TOE1" s="396"/>
      <c r="TOF1" s="396"/>
      <c r="TOG1" s="396"/>
      <c r="TOH1" s="396"/>
      <c r="TOI1" s="396"/>
      <c r="TOJ1" s="396"/>
      <c r="TOK1" s="396"/>
      <c r="TOL1" s="396"/>
      <c r="TOM1" s="396"/>
      <c r="TON1" s="396"/>
      <c r="TOO1" s="396"/>
      <c r="TOP1" s="396"/>
      <c r="TOQ1" s="396"/>
      <c r="TOR1" s="396"/>
      <c r="TOS1" s="396"/>
      <c r="TOT1" s="396"/>
      <c r="TOU1" s="396"/>
      <c r="TOV1" s="396"/>
      <c r="TOW1" s="396"/>
      <c r="TOX1" s="396"/>
      <c r="TOY1" s="396"/>
      <c r="TOZ1" s="396"/>
      <c r="TPA1" s="396"/>
      <c r="TPB1" s="396"/>
      <c r="TPC1" s="396"/>
      <c r="TPD1" s="396"/>
      <c r="TPE1" s="396"/>
      <c r="TPF1" s="396"/>
      <c r="TPG1" s="396"/>
      <c r="TPH1" s="396"/>
      <c r="TPI1" s="396"/>
      <c r="TPJ1" s="396"/>
      <c r="TPK1" s="396"/>
      <c r="TPL1" s="396"/>
      <c r="TPM1" s="396"/>
      <c r="TPN1" s="396"/>
      <c r="TPO1" s="396"/>
      <c r="TPP1" s="396"/>
      <c r="TPQ1" s="396"/>
      <c r="TPR1" s="396"/>
      <c r="TPS1" s="396"/>
      <c r="TPT1" s="396"/>
      <c r="TPU1" s="396"/>
      <c r="TPV1" s="396"/>
      <c r="TPW1" s="396"/>
      <c r="TPX1" s="396"/>
      <c r="TPY1" s="396"/>
      <c r="TPZ1" s="396"/>
      <c r="TQA1" s="396"/>
      <c r="TQB1" s="396"/>
      <c r="TQC1" s="396"/>
      <c r="TQD1" s="396"/>
      <c r="TQE1" s="396"/>
      <c r="TQF1" s="396"/>
      <c r="TQG1" s="396"/>
      <c r="TQH1" s="396"/>
      <c r="TQI1" s="396"/>
      <c r="TQJ1" s="396"/>
      <c r="TQK1" s="396"/>
      <c r="TQL1" s="396"/>
      <c r="TQM1" s="396"/>
      <c r="TQN1" s="396"/>
      <c r="TQO1" s="396"/>
      <c r="TQP1" s="396"/>
      <c r="TQQ1" s="396"/>
      <c r="TQR1" s="396"/>
      <c r="TQS1" s="396"/>
      <c r="TQT1" s="396"/>
      <c r="TQU1" s="396"/>
      <c r="TQV1" s="396"/>
      <c r="TQW1" s="396"/>
      <c r="TQX1" s="396"/>
      <c r="TQY1" s="396"/>
      <c r="TQZ1" s="396"/>
      <c r="TRA1" s="396"/>
      <c r="TRB1" s="396"/>
      <c r="TRC1" s="396"/>
      <c r="TRD1" s="396"/>
      <c r="TRE1" s="396"/>
      <c r="TRF1" s="396"/>
      <c r="TRG1" s="396"/>
      <c r="TRH1" s="396"/>
      <c r="TRI1" s="396"/>
      <c r="TRJ1" s="396"/>
      <c r="TRK1" s="396"/>
      <c r="TRL1" s="396"/>
      <c r="TRM1" s="396"/>
      <c r="TRN1" s="396"/>
      <c r="TRO1" s="396"/>
      <c r="TRP1" s="396"/>
      <c r="TRQ1" s="396"/>
      <c r="TRR1" s="396"/>
      <c r="TRS1" s="396"/>
      <c r="TRT1" s="396"/>
      <c r="TRU1" s="396"/>
      <c r="TRV1" s="396"/>
      <c r="TRW1" s="396"/>
      <c r="TRX1" s="396"/>
      <c r="TRY1" s="396"/>
      <c r="TRZ1" s="396"/>
      <c r="TSA1" s="396"/>
      <c r="TSB1" s="396"/>
      <c r="TSC1" s="396"/>
      <c r="TSD1" s="396"/>
      <c r="TSE1" s="396"/>
      <c r="TSF1" s="396"/>
      <c r="TSG1" s="396"/>
      <c r="TSH1" s="396"/>
      <c r="TSI1" s="396"/>
      <c r="TSJ1" s="396"/>
      <c r="TSK1" s="396"/>
      <c r="TSL1" s="396"/>
      <c r="TSM1" s="396"/>
      <c r="TSN1" s="396"/>
      <c r="TSO1" s="396"/>
      <c r="TSP1" s="396"/>
      <c r="TSQ1" s="396"/>
      <c r="TSR1" s="396"/>
      <c r="TSS1" s="396"/>
      <c r="TST1" s="396"/>
      <c r="TSU1" s="396"/>
      <c r="TSV1" s="396"/>
      <c r="TSW1" s="396"/>
      <c r="TSX1" s="396"/>
      <c r="TSY1" s="396"/>
      <c r="TSZ1" s="396"/>
      <c r="TTA1" s="396"/>
      <c r="TTB1" s="396"/>
      <c r="TTC1" s="396"/>
      <c r="TTD1" s="396"/>
      <c r="TTE1" s="396"/>
      <c r="TTF1" s="396"/>
      <c r="TTG1" s="396"/>
      <c r="TTH1" s="396"/>
      <c r="TTI1" s="396"/>
      <c r="TTJ1" s="396"/>
      <c r="TTK1" s="396"/>
      <c r="TTL1" s="396"/>
      <c r="TTM1" s="396"/>
      <c r="TTN1" s="396"/>
      <c r="TTO1" s="396"/>
      <c r="TTP1" s="396"/>
      <c r="TTQ1" s="396"/>
      <c r="TTR1" s="396"/>
      <c r="TTS1" s="396"/>
      <c r="TTT1" s="396"/>
      <c r="TTU1" s="396"/>
      <c r="TTV1" s="396"/>
      <c r="TTW1" s="396"/>
      <c r="TTX1" s="396"/>
      <c r="TTY1" s="396"/>
      <c r="TTZ1" s="396"/>
      <c r="TUA1" s="396"/>
      <c r="TUB1" s="396"/>
      <c r="TUC1" s="396"/>
      <c r="TUD1" s="396"/>
      <c r="TUE1" s="396"/>
      <c r="TUF1" s="396"/>
      <c r="TUG1" s="396"/>
      <c r="TUH1" s="396"/>
      <c r="TUI1" s="396"/>
      <c r="TUJ1" s="396"/>
      <c r="TUK1" s="396"/>
      <c r="TUL1" s="396"/>
      <c r="TUM1" s="396"/>
      <c r="TUN1" s="396"/>
      <c r="TUO1" s="396"/>
      <c r="TUP1" s="396"/>
      <c r="TUQ1" s="396"/>
      <c r="TUR1" s="396"/>
      <c r="TUS1" s="396"/>
      <c r="TUT1" s="396"/>
      <c r="TUU1" s="396"/>
      <c r="TUV1" s="396"/>
      <c r="TUW1" s="396"/>
      <c r="TUX1" s="396"/>
      <c r="TUY1" s="396"/>
      <c r="TUZ1" s="396"/>
      <c r="TVA1" s="396"/>
      <c r="TVB1" s="396"/>
      <c r="TVC1" s="396"/>
      <c r="TVD1" s="396"/>
      <c r="TVE1" s="396"/>
      <c r="TVF1" s="396"/>
      <c r="TVG1" s="396"/>
      <c r="TVH1" s="396"/>
      <c r="TVI1" s="396"/>
      <c r="TVJ1" s="396"/>
      <c r="TVK1" s="396"/>
      <c r="TVL1" s="396"/>
      <c r="TVM1" s="396"/>
      <c r="TVN1" s="396"/>
      <c r="TVO1" s="396"/>
      <c r="TVP1" s="396"/>
      <c r="TVQ1" s="396"/>
      <c r="TVR1" s="396"/>
      <c r="TVS1" s="396"/>
      <c r="TVT1" s="396"/>
      <c r="TVU1" s="396"/>
      <c r="TVV1" s="396"/>
      <c r="TVW1" s="396"/>
      <c r="TVX1" s="396"/>
      <c r="TVY1" s="396"/>
      <c r="TVZ1" s="396"/>
      <c r="TWA1" s="396"/>
      <c r="TWB1" s="396"/>
      <c r="TWC1" s="396"/>
      <c r="TWD1" s="396"/>
      <c r="TWE1" s="396"/>
      <c r="TWF1" s="396"/>
      <c r="TWG1" s="396"/>
      <c r="TWH1" s="396"/>
      <c r="TWI1" s="396"/>
      <c r="TWJ1" s="396"/>
      <c r="TWK1" s="396"/>
      <c r="TWL1" s="396"/>
      <c r="TWM1" s="396"/>
      <c r="TWN1" s="396"/>
      <c r="TWO1" s="396"/>
      <c r="TWP1" s="396"/>
      <c r="TWQ1" s="396"/>
      <c r="TWR1" s="396"/>
      <c r="TWS1" s="396"/>
      <c r="TWT1" s="396"/>
      <c r="TWU1" s="396"/>
      <c r="TWV1" s="396"/>
      <c r="TWW1" s="396"/>
      <c r="TWX1" s="396"/>
      <c r="TWY1" s="396"/>
      <c r="TWZ1" s="396"/>
      <c r="TXA1" s="396"/>
      <c r="TXB1" s="396"/>
      <c r="TXC1" s="396"/>
      <c r="TXD1" s="396"/>
      <c r="TXE1" s="396"/>
      <c r="TXF1" s="396"/>
      <c r="TXG1" s="396"/>
      <c r="TXH1" s="396"/>
      <c r="TXI1" s="396"/>
      <c r="TXJ1" s="396"/>
      <c r="TXK1" s="396"/>
      <c r="TXL1" s="396"/>
      <c r="TXM1" s="396"/>
      <c r="TXN1" s="396"/>
      <c r="TXO1" s="396"/>
      <c r="TXP1" s="396"/>
      <c r="TXQ1" s="396"/>
      <c r="TXR1" s="396"/>
      <c r="TXS1" s="396"/>
      <c r="TXT1" s="396"/>
      <c r="TXU1" s="396"/>
      <c r="TXV1" s="396"/>
      <c r="TXW1" s="396"/>
      <c r="TXX1" s="396"/>
      <c r="TXY1" s="396"/>
      <c r="TXZ1" s="396"/>
      <c r="TYA1" s="396"/>
      <c r="TYB1" s="396"/>
      <c r="TYC1" s="396"/>
      <c r="TYD1" s="396"/>
      <c r="TYE1" s="396"/>
      <c r="TYF1" s="396"/>
      <c r="TYG1" s="396"/>
      <c r="TYH1" s="396"/>
      <c r="TYI1" s="396"/>
      <c r="TYJ1" s="396"/>
      <c r="TYK1" s="396"/>
      <c r="TYL1" s="396"/>
      <c r="TYM1" s="396"/>
      <c r="TYN1" s="396"/>
      <c r="TYO1" s="396"/>
      <c r="TYP1" s="396"/>
      <c r="TYQ1" s="396"/>
      <c r="TYR1" s="396"/>
      <c r="TYS1" s="396"/>
      <c r="TYT1" s="396"/>
      <c r="TYU1" s="396"/>
      <c r="TYV1" s="396"/>
      <c r="TYW1" s="396"/>
      <c r="TYX1" s="396"/>
      <c r="TYY1" s="396"/>
      <c r="TYZ1" s="396"/>
      <c r="TZA1" s="396"/>
      <c r="TZB1" s="396"/>
      <c r="TZC1" s="396"/>
      <c r="TZD1" s="396"/>
      <c r="TZE1" s="396"/>
      <c r="TZF1" s="396"/>
      <c r="TZG1" s="396"/>
      <c r="TZH1" s="396"/>
      <c r="TZI1" s="396"/>
      <c r="TZJ1" s="396"/>
      <c r="TZK1" s="396"/>
      <c r="TZL1" s="396"/>
      <c r="TZM1" s="396"/>
      <c r="TZN1" s="396"/>
      <c r="TZO1" s="396"/>
      <c r="TZP1" s="396"/>
      <c r="TZQ1" s="396"/>
      <c r="TZR1" s="396"/>
      <c r="TZS1" s="396"/>
      <c r="TZT1" s="396"/>
      <c r="TZU1" s="396"/>
      <c r="TZV1" s="396"/>
      <c r="TZW1" s="396"/>
      <c r="TZX1" s="396"/>
      <c r="TZY1" s="396"/>
      <c r="TZZ1" s="396"/>
      <c r="UAA1" s="396"/>
      <c r="UAB1" s="396"/>
      <c r="UAC1" s="396"/>
      <c r="UAD1" s="396"/>
      <c r="UAE1" s="396"/>
      <c r="UAF1" s="396"/>
      <c r="UAG1" s="396"/>
      <c r="UAH1" s="396"/>
      <c r="UAI1" s="396"/>
      <c r="UAJ1" s="396"/>
      <c r="UAK1" s="396"/>
      <c r="UAL1" s="396"/>
      <c r="UAM1" s="396"/>
      <c r="UAN1" s="396"/>
      <c r="UAO1" s="396"/>
      <c r="UAP1" s="396"/>
      <c r="UAQ1" s="396"/>
      <c r="UAR1" s="396"/>
      <c r="UAS1" s="396"/>
      <c r="UAT1" s="396"/>
      <c r="UAU1" s="396"/>
      <c r="UAV1" s="396"/>
      <c r="UAW1" s="396"/>
      <c r="UAX1" s="396"/>
      <c r="UAY1" s="396"/>
      <c r="UAZ1" s="396"/>
      <c r="UBA1" s="396"/>
      <c r="UBB1" s="396"/>
      <c r="UBC1" s="396"/>
      <c r="UBD1" s="396"/>
      <c r="UBE1" s="396"/>
      <c r="UBF1" s="396"/>
      <c r="UBG1" s="396"/>
      <c r="UBH1" s="396"/>
      <c r="UBI1" s="396"/>
      <c r="UBJ1" s="396"/>
      <c r="UBK1" s="396"/>
      <c r="UBL1" s="396"/>
      <c r="UBM1" s="396"/>
      <c r="UBN1" s="396"/>
      <c r="UBO1" s="396"/>
      <c r="UBP1" s="396"/>
      <c r="UBQ1" s="396"/>
      <c r="UBR1" s="396"/>
      <c r="UBS1" s="396"/>
      <c r="UBT1" s="396"/>
      <c r="UBU1" s="396"/>
      <c r="UBV1" s="396"/>
      <c r="UBW1" s="396"/>
      <c r="UBX1" s="396"/>
      <c r="UBY1" s="396"/>
      <c r="UBZ1" s="396"/>
      <c r="UCA1" s="396"/>
      <c r="UCB1" s="396"/>
      <c r="UCC1" s="396"/>
      <c r="UCD1" s="396"/>
      <c r="UCE1" s="396"/>
      <c r="UCF1" s="396"/>
      <c r="UCG1" s="396"/>
      <c r="UCH1" s="396"/>
      <c r="UCI1" s="396"/>
      <c r="UCJ1" s="396"/>
      <c r="UCK1" s="396"/>
      <c r="UCL1" s="396"/>
      <c r="UCM1" s="396"/>
      <c r="UCN1" s="396"/>
      <c r="UCO1" s="396"/>
      <c r="UCP1" s="396"/>
      <c r="UCQ1" s="396"/>
      <c r="UCR1" s="396"/>
      <c r="UCS1" s="396"/>
      <c r="UCT1" s="396"/>
      <c r="UCU1" s="396"/>
      <c r="UCV1" s="396"/>
      <c r="UCW1" s="396"/>
      <c r="UCX1" s="396"/>
      <c r="UCY1" s="396"/>
      <c r="UCZ1" s="396"/>
      <c r="UDA1" s="396"/>
      <c r="UDB1" s="396"/>
      <c r="UDC1" s="396"/>
      <c r="UDD1" s="396"/>
      <c r="UDE1" s="396"/>
      <c r="UDF1" s="396"/>
      <c r="UDG1" s="396"/>
      <c r="UDH1" s="396"/>
      <c r="UDI1" s="396"/>
      <c r="UDJ1" s="396"/>
      <c r="UDK1" s="396"/>
      <c r="UDL1" s="396"/>
      <c r="UDM1" s="396"/>
      <c r="UDN1" s="396"/>
      <c r="UDO1" s="396"/>
      <c r="UDP1" s="396"/>
      <c r="UDQ1" s="396"/>
      <c r="UDR1" s="396"/>
      <c r="UDS1" s="396"/>
      <c r="UDT1" s="396"/>
      <c r="UDU1" s="396"/>
      <c r="UDV1" s="396"/>
      <c r="UDW1" s="396"/>
      <c r="UDX1" s="396"/>
      <c r="UDY1" s="396"/>
      <c r="UDZ1" s="396"/>
      <c r="UEA1" s="396"/>
      <c r="UEB1" s="396"/>
      <c r="UEC1" s="396"/>
      <c r="UED1" s="396"/>
      <c r="UEE1" s="396"/>
      <c r="UEF1" s="396"/>
      <c r="UEG1" s="396"/>
      <c r="UEH1" s="396"/>
      <c r="UEI1" s="396"/>
      <c r="UEJ1" s="396"/>
      <c r="UEK1" s="396"/>
      <c r="UEL1" s="396"/>
      <c r="UEM1" s="396"/>
      <c r="UEN1" s="396"/>
      <c r="UEO1" s="396"/>
      <c r="UEP1" s="396"/>
      <c r="UEQ1" s="396"/>
      <c r="UER1" s="396"/>
      <c r="UES1" s="396"/>
      <c r="UET1" s="396"/>
      <c r="UEU1" s="396"/>
      <c r="UEV1" s="396"/>
      <c r="UEW1" s="396"/>
      <c r="UEX1" s="396"/>
      <c r="UEY1" s="396"/>
      <c r="UEZ1" s="396"/>
      <c r="UFA1" s="396"/>
      <c r="UFB1" s="396"/>
      <c r="UFC1" s="396"/>
      <c r="UFD1" s="396"/>
      <c r="UFE1" s="396"/>
      <c r="UFF1" s="396"/>
      <c r="UFG1" s="396"/>
      <c r="UFH1" s="396"/>
      <c r="UFI1" s="396"/>
      <c r="UFJ1" s="396"/>
      <c r="UFK1" s="396"/>
      <c r="UFL1" s="396"/>
      <c r="UFM1" s="396"/>
      <c r="UFN1" s="396"/>
      <c r="UFO1" s="396"/>
      <c r="UFP1" s="396"/>
      <c r="UFQ1" s="396"/>
      <c r="UFR1" s="396"/>
      <c r="UFS1" s="396"/>
      <c r="UFT1" s="396"/>
      <c r="UFU1" s="396"/>
      <c r="UFV1" s="396"/>
      <c r="UFW1" s="396"/>
      <c r="UFX1" s="396"/>
      <c r="UFY1" s="396"/>
      <c r="UFZ1" s="396"/>
      <c r="UGA1" s="396"/>
      <c r="UGB1" s="396"/>
      <c r="UGC1" s="396"/>
      <c r="UGD1" s="396"/>
      <c r="UGE1" s="396"/>
      <c r="UGF1" s="396"/>
      <c r="UGG1" s="396"/>
      <c r="UGH1" s="396"/>
      <c r="UGI1" s="396"/>
      <c r="UGJ1" s="396"/>
      <c r="UGK1" s="396"/>
      <c r="UGL1" s="396"/>
      <c r="UGM1" s="396"/>
      <c r="UGN1" s="396"/>
      <c r="UGO1" s="396"/>
      <c r="UGP1" s="396"/>
      <c r="UGQ1" s="396"/>
      <c r="UGR1" s="396"/>
      <c r="UGS1" s="396"/>
      <c r="UGT1" s="396"/>
      <c r="UGU1" s="396"/>
      <c r="UGV1" s="396"/>
      <c r="UGW1" s="396"/>
      <c r="UGX1" s="396"/>
      <c r="UGY1" s="396"/>
      <c r="UGZ1" s="396"/>
      <c r="UHA1" s="396"/>
      <c r="UHB1" s="396"/>
      <c r="UHC1" s="396"/>
      <c r="UHD1" s="396"/>
      <c r="UHE1" s="396"/>
      <c r="UHF1" s="396"/>
      <c r="UHG1" s="396"/>
      <c r="UHH1" s="396"/>
      <c r="UHI1" s="396"/>
      <c r="UHJ1" s="396"/>
      <c r="UHK1" s="396"/>
      <c r="UHL1" s="396"/>
      <c r="UHM1" s="396"/>
      <c r="UHN1" s="396"/>
      <c r="UHO1" s="396"/>
      <c r="UHP1" s="396"/>
      <c r="UHQ1" s="396"/>
      <c r="UHR1" s="396"/>
      <c r="UHS1" s="396"/>
      <c r="UHT1" s="396"/>
      <c r="UHU1" s="396"/>
      <c r="UHV1" s="396"/>
      <c r="UHW1" s="396"/>
      <c r="UHX1" s="396"/>
      <c r="UHY1" s="396"/>
      <c r="UHZ1" s="396"/>
      <c r="UIA1" s="396"/>
      <c r="UIB1" s="396"/>
      <c r="UIC1" s="396"/>
      <c r="UID1" s="396"/>
      <c r="UIE1" s="396"/>
      <c r="UIF1" s="396"/>
      <c r="UIG1" s="396"/>
      <c r="UIH1" s="396"/>
      <c r="UII1" s="396"/>
      <c r="UIJ1" s="396"/>
      <c r="UIK1" s="396"/>
      <c r="UIL1" s="396"/>
      <c r="UIM1" s="396"/>
      <c r="UIN1" s="396"/>
      <c r="UIO1" s="396"/>
      <c r="UIP1" s="396"/>
      <c r="UIQ1" s="396"/>
      <c r="UIR1" s="396"/>
      <c r="UIS1" s="396"/>
      <c r="UIT1" s="396"/>
      <c r="UIU1" s="396"/>
      <c r="UIV1" s="396"/>
      <c r="UIW1" s="396"/>
      <c r="UIX1" s="396"/>
      <c r="UIY1" s="396"/>
      <c r="UIZ1" s="396"/>
      <c r="UJA1" s="396"/>
      <c r="UJB1" s="396"/>
      <c r="UJC1" s="396"/>
      <c r="UJD1" s="396"/>
      <c r="UJE1" s="396"/>
      <c r="UJF1" s="396"/>
      <c r="UJG1" s="396"/>
      <c r="UJH1" s="396"/>
      <c r="UJI1" s="396"/>
      <c r="UJJ1" s="396"/>
      <c r="UJK1" s="396"/>
      <c r="UJL1" s="396"/>
      <c r="UJM1" s="396"/>
      <c r="UJN1" s="396"/>
      <c r="UJO1" s="396"/>
      <c r="UJP1" s="396"/>
      <c r="UJQ1" s="396"/>
      <c r="UJR1" s="396"/>
      <c r="UJS1" s="396"/>
      <c r="UJT1" s="396"/>
      <c r="UJU1" s="396"/>
      <c r="UJV1" s="396"/>
      <c r="UJW1" s="396"/>
      <c r="UJX1" s="396"/>
      <c r="UJY1" s="396"/>
      <c r="UJZ1" s="396"/>
      <c r="UKA1" s="396"/>
      <c r="UKB1" s="396"/>
      <c r="UKC1" s="396"/>
      <c r="UKD1" s="396"/>
      <c r="UKE1" s="396"/>
      <c r="UKF1" s="396"/>
      <c r="UKG1" s="396"/>
      <c r="UKH1" s="396"/>
      <c r="UKI1" s="396"/>
      <c r="UKJ1" s="396"/>
      <c r="UKK1" s="396"/>
      <c r="UKL1" s="396"/>
      <c r="UKM1" s="396"/>
      <c r="UKN1" s="396"/>
      <c r="UKO1" s="396"/>
      <c r="UKP1" s="396"/>
      <c r="UKQ1" s="396"/>
      <c r="UKR1" s="396"/>
      <c r="UKS1" s="396"/>
      <c r="UKT1" s="396"/>
      <c r="UKU1" s="396"/>
      <c r="UKV1" s="396"/>
      <c r="UKW1" s="396"/>
      <c r="UKX1" s="396"/>
      <c r="UKY1" s="396"/>
      <c r="UKZ1" s="396"/>
      <c r="ULA1" s="396"/>
      <c r="ULB1" s="396"/>
      <c r="ULC1" s="396"/>
      <c r="ULD1" s="396"/>
      <c r="ULE1" s="396"/>
      <c r="ULF1" s="396"/>
      <c r="ULG1" s="396"/>
      <c r="ULH1" s="396"/>
      <c r="ULI1" s="396"/>
      <c r="ULJ1" s="396"/>
      <c r="ULK1" s="396"/>
      <c r="ULL1" s="396"/>
      <c r="ULM1" s="396"/>
      <c r="ULN1" s="396"/>
      <c r="ULO1" s="396"/>
      <c r="ULP1" s="396"/>
      <c r="ULQ1" s="396"/>
      <c r="ULR1" s="396"/>
      <c r="ULS1" s="396"/>
      <c r="ULT1" s="396"/>
      <c r="ULU1" s="396"/>
      <c r="ULV1" s="396"/>
      <c r="ULW1" s="396"/>
      <c r="ULX1" s="396"/>
      <c r="ULY1" s="396"/>
      <c r="ULZ1" s="396"/>
      <c r="UMA1" s="396"/>
      <c r="UMB1" s="396"/>
      <c r="UMC1" s="396"/>
      <c r="UMD1" s="396"/>
      <c r="UME1" s="396"/>
      <c r="UMF1" s="396"/>
      <c r="UMG1" s="396"/>
      <c r="UMH1" s="396"/>
      <c r="UMI1" s="396"/>
      <c r="UMJ1" s="396"/>
      <c r="UMK1" s="396"/>
      <c r="UML1" s="396"/>
      <c r="UMM1" s="396"/>
      <c r="UMN1" s="396"/>
      <c r="UMO1" s="396"/>
      <c r="UMP1" s="396"/>
      <c r="UMQ1" s="396"/>
      <c r="UMR1" s="396"/>
      <c r="UMS1" s="396"/>
      <c r="UMT1" s="396"/>
      <c r="UMU1" s="396"/>
      <c r="UMV1" s="396"/>
      <c r="UMW1" s="396"/>
      <c r="UMX1" s="396"/>
      <c r="UMY1" s="396"/>
      <c r="UMZ1" s="396"/>
      <c r="UNA1" s="396"/>
      <c r="UNB1" s="396"/>
      <c r="UNC1" s="396"/>
      <c r="UND1" s="396"/>
      <c r="UNE1" s="396"/>
      <c r="UNF1" s="396"/>
      <c r="UNG1" s="396"/>
      <c r="UNH1" s="396"/>
      <c r="UNI1" s="396"/>
      <c r="UNJ1" s="396"/>
      <c r="UNK1" s="396"/>
      <c r="UNL1" s="396"/>
      <c r="UNM1" s="396"/>
      <c r="UNN1" s="396"/>
      <c r="UNO1" s="396"/>
      <c r="UNP1" s="396"/>
      <c r="UNQ1" s="396"/>
      <c r="UNR1" s="396"/>
      <c r="UNS1" s="396"/>
      <c r="UNT1" s="396"/>
      <c r="UNU1" s="396"/>
      <c r="UNV1" s="396"/>
      <c r="UNW1" s="396"/>
      <c r="UNX1" s="396"/>
      <c r="UNY1" s="396"/>
      <c r="UNZ1" s="396"/>
      <c r="UOA1" s="396"/>
      <c r="UOB1" s="396"/>
      <c r="UOC1" s="396"/>
      <c r="UOD1" s="396"/>
      <c r="UOE1" s="396"/>
      <c r="UOF1" s="396"/>
      <c r="UOG1" s="396"/>
      <c r="UOH1" s="396"/>
      <c r="UOI1" s="396"/>
      <c r="UOJ1" s="396"/>
      <c r="UOK1" s="396"/>
      <c r="UOL1" s="396"/>
      <c r="UOM1" s="396"/>
      <c r="UON1" s="396"/>
      <c r="UOO1" s="396"/>
      <c r="UOP1" s="396"/>
      <c r="UOQ1" s="396"/>
      <c r="UOR1" s="396"/>
      <c r="UOS1" s="396"/>
      <c r="UOT1" s="396"/>
      <c r="UOU1" s="396"/>
      <c r="UOV1" s="396"/>
      <c r="UOW1" s="396"/>
      <c r="UOX1" s="396"/>
      <c r="UOY1" s="396"/>
      <c r="UOZ1" s="396"/>
      <c r="UPA1" s="396"/>
      <c r="UPB1" s="396"/>
      <c r="UPC1" s="396"/>
      <c r="UPD1" s="396"/>
      <c r="UPE1" s="396"/>
      <c r="UPF1" s="396"/>
      <c r="UPG1" s="396"/>
      <c r="UPH1" s="396"/>
      <c r="UPI1" s="396"/>
      <c r="UPJ1" s="396"/>
      <c r="UPK1" s="396"/>
      <c r="UPL1" s="396"/>
      <c r="UPM1" s="396"/>
      <c r="UPN1" s="396"/>
      <c r="UPO1" s="396"/>
      <c r="UPP1" s="396"/>
      <c r="UPQ1" s="396"/>
      <c r="UPR1" s="396"/>
      <c r="UPS1" s="396"/>
      <c r="UPT1" s="396"/>
      <c r="UPU1" s="396"/>
      <c r="UPV1" s="396"/>
      <c r="UPW1" s="396"/>
      <c r="UPX1" s="396"/>
      <c r="UPY1" s="396"/>
      <c r="UPZ1" s="396"/>
      <c r="UQA1" s="396"/>
      <c r="UQB1" s="396"/>
      <c r="UQC1" s="396"/>
      <c r="UQD1" s="396"/>
      <c r="UQE1" s="396"/>
      <c r="UQF1" s="396"/>
      <c r="UQG1" s="396"/>
      <c r="UQH1" s="396"/>
      <c r="UQI1" s="396"/>
      <c r="UQJ1" s="396"/>
      <c r="UQK1" s="396"/>
      <c r="UQL1" s="396"/>
      <c r="UQM1" s="396"/>
      <c r="UQN1" s="396"/>
      <c r="UQO1" s="396"/>
      <c r="UQP1" s="396"/>
      <c r="UQQ1" s="396"/>
      <c r="UQR1" s="396"/>
      <c r="UQS1" s="396"/>
      <c r="UQT1" s="396"/>
      <c r="UQU1" s="396"/>
      <c r="UQV1" s="396"/>
      <c r="UQW1" s="396"/>
      <c r="UQX1" s="396"/>
      <c r="UQY1" s="396"/>
      <c r="UQZ1" s="396"/>
      <c r="URA1" s="396"/>
      <c r="URB1" s="396"/>
      <c r="URC1" s="396"/>
      <c r="URD1" s="396"/>
      <c r="URE1" s="396"/>
      <c r="URF1" s="396"/>
      <c r="URG1" s="396"/>
      <c r="URH1" s="396"/>
      <c r="URI1" s="396"/>
      <c r="URJ1" s="396"/>
      <c r="URK1" s="396"/>
      <c r="URL1" s="396"/>
      <c r="URM1" s="396"/>
      <c r="URN1" s="396"/>
      <c r="URO1" s="396"/>
      <c r="URP1" s="396"/>
      <c r="URQ1" s="396"/>
      <c r="URR1" s="396"/>
      <c r="URS1" s="396"/>
      <c r="URT1" s="396"/>
      <c r="URU1" s="396"/>
      <c r="URV1" s="396"/>
      <c r="URW1" s="396"/>
      <c r="URX1" s="396"/>
      <c r="URY1" s="396"/>
      <c r="URZ1" s="396"/>
      <c r="USA1" s="396"/>
      <c r="USB1" s="396"/>
      <c r="USC1" s="396"/>
      <c r="USD1" s="396"/>
      <c r="USE1" s="396"/>
      <c r="USF1" s="396"/>
      <c r="USG1" s="396"/>
      <c r="USH1" s="396"/>
      <c r="USI1" s="396"/>
      <c r="USJ1" s="396"/>
      <c r="USK1" s="396"/>
      <c r="USL1" s="396"/>
      <c r="USM1" s="396"/>
      <c r="USN1" s="396"/>
      <c r="USO1" s="396"/>
      <c r="USP1" s="396"/>
      <c r="USQ1" s="396"/>
      <c r="USR1" s="396"/>
      <c r="USS1" s="396"/>
      <c r="UST1" s="396"/>
      <c r="USU1" s="396"/>
      <c r="USV1" s="396"/>
      <c r="USW1" s="396"/>
      <c r="USX1" s="396"/>
      <c r="USY1" s="396"/>
      <c r="USZ1" s="396"/>
      <c r="UTA1" s="396"/>
      <c r="UTB1" s="396"/>
      <c r="UTC1" s="396"/>
      <c r="UTD1" s="396"/>
      <c r="UTE1" s="396"/>
      <c r="UTF1" s="396"/>
      <c r="UTG1" s="396"/>
      <c r="UTH1" s="396"/>
      <c r="UTI1" s="396"/>
      <c r="UTJ1" s="396"/>
      <c r="UTK1" s="396"/>
      <c r="UTL1" s="396"/>
      <c r="UTM1" s="396"/>
      <c r="UTN1" s="396"/>
      <c r="UTO1" s="396"/>
      <c r="UTP1" s="396"/>
      <c r="UTQ1" s="396"/>
      <c r="UTR1" s="396"/>
      <c r="UTS1" s="396"/>
      <c r="UTT1" s="396"/>
      <c r="UTU1" s="396"/>
      <c r="UTV1" s="396"/>
      <c r="UTW1" s="396"/>
      <c r="UTX1" s="396"/>
      <c r="UTY1" s="396"/>
      <c r="UTZ1" s="396"/>
      <c r="UUA1" s="396"/>
      <c r="UUB1" s="396"/>
      <c r="UUC1" s="396"/>
      <c r="UUD1" s="396"/>
      <c r="UUE1" s="396"/>
      <c r="UUF1" s="396"/>
      <c r="UUG1" s="396"/>
      <c r="UUH1" s="396"/>
      <c r="UUI1" s="396"/>
      <c r="UUJ1" s="396"/>
      <c r="UUK1" s="396"/>
      <c r="UUL1" s="396"/>
      <c r="UUM1" s="396"/>
      <c r="UUN1" s="396"/>
      <c r="UUO1" s="396"/>
      <c r="UUP1" s="396"/>
      <c r="UUQ1" s="396"/>
      <c r="UUR1" s="396"/>
      <c r="UUS1" s="396"/>
      <c r="UUT1" s="396"/>
      <c r="UUU1" s="396"/>
      <c r="UUV1" s="396"/>
      <c r="UUW1" s="396"/>
      <c r="UUX1" s="396"/>
      <c r="UUY1" s="396"/>
      <c r="UUZ1" s="396"/>
      <c r="UVA1" s="396"/>
      <c r="UVB1" s="396"/>
      <c r="UVC1" s="396"/>
      <c r="UVD1" s="396"/>
      <c r="UVE1" s="396"/>
      <c r="UVF1" s="396"/>
      <c r="UVG1" s="396"/>
      <c r="UVH1" s="396"/>
      <c r="UVI1" s="396"/>
      <c r="UVJ1" s="396"/>
      <c r="UVK1" s="396"/>
      <c r="UVL1" s="396"/>
      <c r="UVM1" s="396"/>
      <c r="UVN1" s="396"/>
      <c r="UVO1" s="396"/>
      <c r="UVP1" s="396"/>
      <c r="UVQ1" s="396"/>
      <c r="UVR1" s="396"/>
      <c r="UVS1" s="396"/>
      <c r="UVT1" s="396"/>
      <c r="UVU1" s="396"/>
      <c r="UVV1" s="396"/>
      <c r="UVW1" s="396"/>
      <c r="UVX1" s="396"/>
      <c r="UVY1" s="396"/>
      <c r="UVZ1" s="396"/>
      <c r="UWA1" s="396"/>
      <c r="UWB1" s="396"/>
      <c r="UWC1" s="396"/>
      <c r="UWD1" s="396"/>
      <c r="UWE1" s="396"/>
      <c r="UWF1" s="396"/>
      <c r="UWG1" s="396"/>
      <c r="UWH1" s="396"/>
      <c r="UWI1" s="396"/>
      <c r="UWJ1" s="396"/>
      <c r="UWK1" s="396"/>
      <c r="UWL1" s="396"/>
      <c r="UWM1" s="396"/>
      <c r="UWN1" s="396"/>
      <c r="UWO1" s="396"/>
      <c r="UWP1" s="396"/>
      <c r="UWQ1" s="396"/>
      <c r="UWR1" s="396"/>
      <c r="UWS1" s="396"/>
      <c r="UWT1" s="396"/>
      <c r="UWU1" s="396"/>
      <c r="UWV1" s="396"/>
      <c r="UWW1" s="396"/>
      <c r="UWX1" s="396"/>
      <c r="UWY1" s="396"/>
      <c r="UWZ1" s="396"/>
      <c r="UXA1" s="396"/>
      <c r="UXB1" s="396"/>
      <c r="UXC1" s="396"/>
      <c r="UXD1" s="396"/>
      <c r="UXE1" s="396"/>
      <c r="UXF1" s="396"/>
      <c r="UXG1" s="396"/>
      <c r="UXH1" s="396"/>
      <c r="UXI1" s="396"/>
      <c r="UXJ1" s="396"/>
      <c r="UXK1" s="396"/>
      <c r="UXL1" s="396"/>
      <c r="UXM1" s="396"/>
      <c r="UXN1" s="396"/>
      <c r="UXO1" s="396"/>
      <c r="UXP1" s="396"/>
      <c r="UXQ1" s="396"/>
      <c r="UXR1" s="396"/>
      <c r="UXS1" s="396"/>
      <c r="UXT1" s="396"/>
      <c r="UXU1" s="396"/>
      <c r="UXV1" s="396"/>
      <c r="UXW1" s="396"/>
      <c r="UXX1" s="396"/>
      <c r="UXY1" s="396"/>
      <c r="UXZ1" s="396"/>
      <c r="UYA1" s="396"/>
      <c r="UYB1" s="396"/>
      <c r="UYC1" s="396"/>
      <c r="UYD1" s="396"/>
      <c r="UYE1" s="396"/>
      <c r="UYF1" s="396"/>
      <c r="UYG1" s="396"/>
      <c r="UYH1" s="396"/>
      <c r="UYI1" s="396"/>
      <c r="UYJ1" s="396"/>
      <c r="UYK1" s="396"/>
      <c r="UYL1" s="396"/>
      <c r="UYM1" s="396"/>
      <c r="UYN1" s="396"/>
      <c r="UYO1" s="396"/>
      <c r="UYP1" s="396"/>
      <c r="UYQ1" s="396"/>
      <c r="UYR1" s="396"/>
      <c r="UYS1" s="396"/>
      <c r="UYT1" s="396"/>
      <c r="UYU1" s="396"/>
      <c r="UYV1" s="396"/>
      <c r="UYW1" s="396"/>
      <c r="UYX1" s="396"/>
      <c r="UYY1" s="396"/>
      <c r="UYZ1" s="396"/>
      <c r="UZA1" s="396"/>
      <c r="UZB1" s="396"/>
      <c r="UZC1" s="396"/>
      <c r="UZD1" s="396"/>
      <c r="UZE1" s="396"/>
      <c r="UZF1" s="396"/>
      <c r="UZG1" s="396"/>
      <c r="UZH1" s="396"/>
      <c r="UZI1" s="396"/>
      <c r="UZJ1" s="396"/>
      <c r="UZK1" s="396"/>
      <c r="UZL1" s="396"/>
      <c r="UZM1" s="396"/>
      <c r="UZN1" s="396"/>
      <c r="UZO1" s="396"/>
      <c r="UZP1" s="396"/>
      <c r="UZQ1" s="396"/>
      <c r="UZR1" s="396"/>
      <c r="UZS1" s="396"/>
      <c r="UZT1" s="396"/>
      <c r="UZU1" s="396"/>
      <c r="UZV1" s="396"/>
      <c r="UZW1" s="396"/>
      <c r="UZX1" s="396"/>
      <c r="UZY1" s="396"/>
      <c r="UZZ1" s="396"/>
      <c r="VAA1" s="396"/>
      <c r="VAB1" s="396"/>
      <c r="VAC1" s="396"/>
      <c r="VAD1" s="396"/>
      <c r="VAE1" s="396"/>
      <c r="VAF1" s="396"/>
      <c r="VAG1" s="396"/>
      <c r="VAH1" s="396"/>
      <c r="VAI1" s="396"/>
      <c r="VAJ1" s="396"/>
      <c r="VAK1" s="396"/>
      <c r="VAL1" s="396"/>
      <c r="VAM1" s="396"/>
      <c r="VAN1" s="396"/>
      <c r="VAO1" s="396"/>
      <c r="VAP1" s="396"/>
      <c r="VAQ1" s="396"/>
      <c r="VAR1" s="396"/>
      <c r="VAS1" s="396"/>
      <c r="VAT1" s="396"/>
      <c r="VAU1" s="396"/>
      <c r="VAV1" s="396"/>
      <c r="VAW1" s="396"/>
      <c r="VAX1" s="396"/>
      <c r="VAY1" s="396"/>
      <c r="VAZ1" s="396"/>
      <c r="VBA1" s="396"/>
      <c r="VBB1" s="396"/>
      <c r="VBC1" s="396"/>
      <c r="VBD1" s="396"/>
      <c r="VBE1" s="396"/>
      <c r="VBF1" s="396"/>
      <c r="VBG1" s="396"/>
      <c r="VBH1" s="396"/>
      <c r="VBI1" s="396"/>
      <c r="VBJ1" s="396"/>
      <c r="VBK1" s="396"/>
      <c r="VBL1" s="396"/>
      <c r="VBM1" s="396"/>
      <c r="VBN1" s="396"/>
      <c r="VBO1" s="396"/>
      <c r="VBP1" s="396"/>
      <c r="VBQ1" s="396"/>
      <c r="VBR1" s="396"/>
      <c r="VBS1" s="396"/>
      <c r="VBT1" s="396"/>
      <c r="VBU1" s="396"/>
      <c r="VBV1" s="396"/>
      <c r="VBW1" s="396"/>
      <c r="VBX1" s="396"/>
      <c r="VBY1" s="396"/>
      <c r="VBZ1" s="396"/>
      <c r="VCA1" s="396"/>
      <c r="VCB1" s="396"/>
      <c r="VCC1" s="396"/>
      <c r="VCD1" s="396"/>
      <c r="VCE1" s="396"/>
      <c r="VCF1" s="396"/>
      <c r="VCG1" s="396"/>
      <c r="VCH1" s="396"/>
      <c r="VCI1" s="396"/>
      <c r="VCJ1" s="396"/>
      <c r="VCK1" s="396"/>
      <c r="VCL1" s="396"/>
      <c r="VCM1" s="396"/>
      <c r="VCN1" s="396"/>
      <c r="VCO1" s="396"/>
      <c r="VCP1" s="396"/>
      <c r="VCQ1" s="396"/>
      <c r="VCR1" s="396"/>
      <c r="VCS1" s="396"/>
      <c r="VCT1" s="396"/>
      <c r="VCU1" s="396"/>
      <c r="VCV1" s="396"/>
      <c r="VCW1" s="396"/>
      <c r="VCX1" s="396"/>
      <c r="VCY1" s="396"/>
      <c r="VCZ1" s="396"/>
      <c r="VDA1" s="396"/>
      <c r="VDB1" s="396"/>
      <c r="VDC1" s="396"/>
      <c r="VDD1" s="396"/>
      <c r="VDE1" s="396"/>
      <c r="VDF1" s="396"/>
      <c r="VDG1" s="396"/>
      <c r="VDH1" s="396"/>
      <c r="VDI1" s="396"/>
      <c r="VDJ1" s="396"/>
      <c r="VDK1" s="396"/>
      <c r="VDL1" s="396"/>
      <c r="VDM1" s="396"/>
      <c r="VDN1" s="396"/>
      <c r="VDO1" s="396"/>
      <c r="VDP1" s="396"/>
      <c r="VDQ1" s="396"/>
      <c r="VDR1" s="396"/>
      <c r="VDS1" s="396"/>
      <c r="VDT1" s="396"/>
      <c r="VDU1" s="396"/>
      <c r="VDV1" s="396"/>
      <c r="VDW1" s="396"/>
      <c r="VDX1" s="396"/>
      <c r="VDY1" s="396"/>
      <c r="VDZ1" s="396"/>
      <c r="VEA1" s="396"/>
      <c r="VEB1" s="396"/>
      <c r="VEC1" s="396"/>
      <c r="VED1" s="396"/>
      <c r="VEE1" s="396"/>
      <c r="VEF1" s="396"/>
      <c r="VEG1" s="396"/>
      <c r="VEH1" s="396"/>
      <c r="VEI1" s="396"/>
      <c r="VEJ1" s="396"/>
      <c r="VEK1" s="396"/>
      <c r="VEL1" s="396"/>
      <c r="VEM1" s="396"/>
      <c r="VEN1" s="396"/>
      <c r="VEO1" s="396"/>
      <c r="VEP1" s="396"/>
      <c r="VEQ1" s="396"/>
      <c r="VER1" s="396"/>
      <c r="VES1" s="396"/>
      <c r="VET1" s="396"/>
      <c r="VEU1" s="396"/>
      <c r="VEV1" s="396"/>
      <c r="VEW1" s="396"/>
      <c r="VEX1" s="396"/>
      <c r="VEY1" s="396"/>
      <c r="VEZ1" s="396"/>
      <c r="VFA1" s="396"/>
      <c r="VFB1" s="396"/>
      <c r="VFC1" s="396"/>
      <c r="VFD1" s="396"/>
      <c r="VFE1" s="396"/>
      <c r="VFF1" s="396"/>
      <c r="VFG1" s="396"/>
      <c r="VFH1" s="396"/>
      <c r="VFI1" s="396"/>
      <c r="VFJ1" s="396"/>
      <c r="VFK1" s="396"/>
      <c r="VFL1" s="396"/>
      <c r="VFM1" s="396"/>
      <c r="VFN1" s="396"/>
      <c r="VFO1" s="396"/>
      <c r="VFP1" s="396"/>
      <c r="VFQ1" s="396"/>
      <c r="VFR1" s="396"/>
      <c r="VFS1" s="396"/>
      <c r="VFT1" s="396"/>
      <c r="VFU1" s="396"/>
      <c r="VFV1" s="396"/>
      <c r="VFW1" s="396"/>
      <c r="VFX1" s="396"/>
      <c r="VFY1" s="396"/>
      <c r="VFZ1" s="396"/>
      <c r="VGA1" s="396"/>
      <c r="VGB1" s="396"/>
      <c r="VGC1" s="396"/>
      <c r="VGD1" s="396"/>
      <c r="VGE1" s="396"/>
      <c r="VGF1" s="396"/>
      <c r="VGG1" s="396"/>
      <c r="VGH1" s="396"/>
      <c r="VGI1" s="396"/>
      <c r="VGJ1" s="396"/>
      <c r="VGK1" s="396"/>
      <c r="VGL1" s="396"/>
      <c r="VGM1" s="396"/>
      <c r="VGN1" s="396"/>
      <c r="VGO1" s="396"/>
      <c r="VGP1" s="396"/>
      <c r="VGQ1" s="396"/>
      <c r="VGR1" s="396"/>
      <c r="VGS1" s="396"/>
      <c r="VGT1" s="396"/>
      <c r="VGU1" s="396"/>
      <c r="VGV1" s="396"/>
      <c r="VGW1" s="396"/>
      <c r="VGX1" s="396"/>
      <c r="VGY1" s="396"/>
      <c r="VGZ1" s="396"/>
      <c r="VHA1" s="396"/>
      <c r="VHB1" s="396"/>
      <c r="VHC1" s="396"/>
      <c r="VHD1" s="396"/>
      <c r="VHE1" s="396"/>
      <c r="VHF1" s="396"/>
      <c r="VHG1" s="396"/>
      <c r="VHH1" s="396"/>
      <c r="VHI1" s="396"/>
      <c r="VHJ1" s="396"/>
      <c r="VHK1" s="396"/>
      <c r="VHL1" s="396"/>
      <c r="VHM1" s="396"/>
      <c r="VHN1" s="396"/>
      <c r="VHO1" s="396"/>
      <c r="VHP1" s="396"/>
      <c r="VHQ1" s="396"/>
      <c r="VHR1" s="396"/>
      <c r="VHS1" s="396"/>
      <c r="VHT1" s="396"/>
      <c r="VHU1" s="396"/>
      <c r="VHV1" s="396"/>
      <c r="VHW1" s="396"/>
      <c r="VHX1" s="396"/>
      <c r="VHY1" s="396"/>
      <c r="VHZ1" s="396"/>
      <c r="VIA1" s="396"/>
      <c r="VIB1" s="396"/>
      <c r="VIC1" s="396"/>
      <c r="VID1" s="396"/>
      <c r="VIE1" s="396"/>
      <c r="VIF1" s="396"/>
      <c r="VIG1" s="396"/>
      <c r="VIH1" s="396"/>
      <c r="VII1" s="396"/>
      <c r="VIJ1" s="396"/>
      <c r="VIK1" s="396"/>
      <c r="VIL1" s="396"/>
      <c r="VIM1" s="396"/>
      <c r="VIN1" s="396"/>
      <c r="VIO1" s="396"/>
      <c r="VIP1" s="396"/>
      <c r="VIQ1" s="396"/>
      <c r="VIR1" s="396"/>
      <c r="VIS1" s="396"/>
      <c r="VIT1" s="396"/>
      <c r="VIU1" s="396"/>
      <c r="VIV1" s="396"/>
      <c r="VIW1" s="396"/>
      <c r="VIX1" s="396"/>
      <c r="VIY1" s="396"/>
      <c r="VIZ1" s="396"/>
      <c r="VJA1" s="396"/>
      <c r="VJB1" s="396"/>
      <c r="VJC1" s="396"/>
      <c r="VJD1" s="396"/>
      <c r="VJE1" s="396"/>
      <c r="VJF1" s="396"/>
      <c r="VJG1" s="396"/>
      <c r="VJH1" s="396"/>
      <c r="VJI1" s="396"/>
      <c r="VJJ1" s="396"/>
      <c r="VJK1" s="396"/>
      <c r="VJL1" s="396"/>
      <c r="VJM1" s="396"/>
      <c r="VJN1" s="396"/>
      <c r="VJO1" s="396"/>
      <c r="VJP1" s="396"/>
      <c r="VJQ1" s="396"/>
      <c r="VJR1" s="396"/>
      <c r="VJS1" s="396"/>
      <c r="VJT1" s="396"/>
      <c r="VJU1" s="396"/>
      <c r="VJV1" s="396"/>
      <c r="VJW1" s="396"/>
      <c r="VJX1" s="396"/>
      <c r="VJY1" s="396"/>
      <c r="VJZ1" s="396"/>
      <c r="VKA1" s="396"/>
      <c r="VKB1" s="396"/>
      <c r="VKC1" s="396"/>
      <c r="VKD1" s="396"/>
      <c r="VKE1" s="396"/>
      <c r="VKF1" s="396"/>
      <c r="VKG1" s="396"/>
      <c r="VKH1" s="396"/>
      <c r="VKI1" s="396"/>
      <c r="VKJ1" s="396"/>
      <c r="VKK1" s="396"/>
      <c r="VKL1" s="396"/>
      <c r="VKM1" s="396"/>
      <c r="VKN1" s="396"/>
      <c r="VKO1" s="396"/>
      <c r="VKP1" s="396"/>
      <c r="VKQ1" s="396"/>
      <c r="VKR1" s="396"/>
      <c r="VKS1" s="396"/>
      <c r="VKT1" s="396"/>
      <c r="VKU1" s="396"/>
      <c r="VKV1" s="396"/>
      <c r="VKW1" s="396"/>
      <c r="VKX1" s="396"/>
      <c r="VKY1" s="396"/>
      <c r="VKZ1" s="396"/>
      <c r="VLA1" s="396"/>
      <c r="VLB1" s="396"/>
      <c r="VLC1" s="396"/>
      <c r="VLD1" s="396"/>
      <c r="VLE1" s="396"/>
      <c r="VLF1" s="396"/>
      <c r="VLG1" s="396"/>
      <c r="VLH1" s="396"/>
      <c r="VLI1" s="396"/>
      <c r="VLJ1" s="396"/>
      <c r="VLK1" s="396"/>
      <c r="VLL1" s="396"/>
      <c r="VLM1" s="396"/>
      <c r="VLN1" s="396"/>
      <c r="VLO1" s="396"/>
      <c r="VLP1" s="396"/>
      <c r="VLQ1" s="396"/>
      <c r="VLR1" s="396"/>
      <c r="VLS1" s="396"/>
      <c r="VLT1" s="396"/>
      <c r="VLU1" s="396"/>
      <c r="VLV1" s="396"/>
      <c r="VLW1" s="396"/>
      <c r="VLX1" s="396"/>
      <c r="VLY1" s="396"/>
      <c r="VLZ1" s="396"/>
      <c r="VMA1" s="396"/>
      <c r="VMB1" s="396"/>
      <c r="VMC1" s="396"/>
      <c r="VMD1" s="396"/>
      <c r="VME1" s="396"/>
      <c r="VMF1" s="396"/>
      <c r="VMG1" s="396"/>
      <c r="VMH1" s="396"/>
      <c r="VMI1" s="396"/>
      <c r="VMJ1" s="396"/>
      <c r="VMK1" s="396"/>
      <c r="VML1" s="396"/>
      <c r="VMM1" s="396"/>
      <c r="VMN1" s="396"/>
      <c r="VMO1" s="396"/>
      <c r="VMP1" s="396"/>
      <c r="VMQ1" s="396"/>
      <c r="VMR1" s="396"/>
      <c r="VMS1" s="396"/>
      <c r="VMT1" s="396"/>
      <c r="VMU1" s="396"/>
      <c r="VMV1" s="396"/>
      <c r="VMW1" s="396"/>
      <c r="VMX1" s="396"/>
      <c r="VMY1" s="396"/>
      <c r="VMZ1" s="396"/>
      <c r="VNA1" s="396"/>
      <c r="VNB1" s="396"/>
      <c r="VNC1" s="396"/>
      <c r="VND1" s="396"/>
      <c r="VNE1" s="396"/>
      <c r="VNF1" s="396"/>
      <c r="VNG1" s="396"/>
      <c r="VNH1" s="396"/>
      <c r="VNI1" s="396"/>
      <c r="VNJ1" s="396"/>
      <c r="VNK1" s="396"/>
      <c r="VNL1" s="396"/>
      <c r="VNM1" s="396"/>
      <c r="VNN1" s="396"/>
      <c r="VNO1" s="396"/>
      <c r="VNP1" s="396"/>
      <c r="VNQ1" s="396"/>
      <c r="VNR1" s="396"/>
      <c r="VNS1" s="396"/>
      <c r="VNT1" s="396"/>
      <c r="VNU1" s="396"/>
      <c r="VNV1" s="396"/>
      <c r="VNW1" s="396"/>
      <c r="VNX1" s="396"/>
      <c r="VNY1" s="396"/>
      <c r="VNZ1" s="396"/>
      <c r="VOA1" s="396"/>
      <c r="VOB1" s="396"/>
      <c r="VOC1" s="396"/>
      <c r="VOD1" s="396"/>
      <c r="VOE1" s="396"/>
      <c r="VOF1" s="396"/>
      <c r="VOG1" s="396"/>
      <c r="VOH1" s="396"/>
      <c r="VOI1" s="396"/>
      <c r="VOJ1" s="396"/>
      <c r="VOK1" s="396"/>
      <c r="VOL1" s="396"/>
      <c r="VOM1" s="396"/>
      <c r="VON1" s="396"/>
      <c r="VOO1" s="396"/>
      <c r="VOP1" s="396"/>
      <c r="VOQ1" s="396"/>
      <c r="VOR1" s="396"/>
      <c r="VOS1" s="396"/>
      <c r="VOT1" s="396"/>
      <c r="VOU1" s="396"/>
      <c r="VOV1" s="396"/>
      <c r="VOW1" s="396"/>
      <c r="VOX1" s="396"/>
      <c r="VOY1" s="396"/>
      <c r="VOZ1" s="396"/>
      <c r="VPA1" s="396"/>
      <c r="VPB1" s="396"/>
      <c r="VPC1" s="396"/>
      <c r="VPD1" s="396"/>
      <c r="VPE1" s="396"/>
      <c r="VPF1" s="396"/>
      <c r="VPG1" s="396"/>
      <c r="VPH1" s="396"/>
      <c r="VPI1" s="396"/>
      <c r="VPJ1" s="396"/>
      <c r="VPK1" s="396"/>
      <c r="VPL1" s="396"/>
      <c r="VPM1" s="396"/>
      <c r="VPN1" s="396"/>
      <c r="VPO1" s="396"/>
      <c r="VPP1" s="396"/>
      <c r="VPQ1" s="396"/>
      <c r="VPR1" s="396"/>
      <c r="VPS1" s="396"/>
      <c r="VPT1" s="396"/>
      <c r="VPU1" s="396"/>
      <c r="VPV1" s="396"/>
      <c r="VPW1" s="396"/>
      <c r="VPX1" s="396"/>
      <c r="VPY1" s="396"/>
      <c r="VPZ1" s="396"/>
      <c r="VQA1" s="396"/>
      <c r="VQB1" s="396"/>
      <c r="VQC1" s="396"/>
      <c r="VQD1" s="396"/>
      <c r="VQE1" s="396"/>
      <c r="VQF1" s="396"/>
      <c r="VQG1" s="396"/>
      <c r="VQH1" s="396"/>
      <c r="VQI1" s="396"/>
      <c r="VQJ1" s="396"/>
      <c r="VQK1" s="396"/>
      <c r="VQL1" s="396"/>
      <c r="VQM1" s="396"/>
      <c r="VQN1" s="396"/>
      <c r="VQO1" s="396"/>
      <c r="VQP1" s="396"/>
      <c r="VQQ1" s="396"/>
      <c r="VQR1" s="396"/>
      <c r="VQS1" s="396"/>
      <c r="VQT1" s="396"/>
      <c r="VQU1" s="396"/>
      <c r="VQV1" s="396"/>
      <c r="VQW1" s="396"/>
      <c r="VQX1" s="396"/>
      <c r="VQY1" s="396"/>
      <c r="VQZ1" s="396"/>
      <c r="VRA1" s="396"/>
      <c r="VRB1" s="396"/>
      <c r="VRC1" s="396"/>
      <c r="VRD1" s="396"/>
      <c r="VRE1" s="396"/>
      <c r="VRF1" s="396"/>
      <c r="VRG1" s="396"/>
      <c r="VRH1" s="396"/>
      <c r="VRI1" s="396"/>
      <c r="VRJ1" s="396"/>
      <c r="VRK1" s="396"/>
      <c r="VRL1" s="396"/>
      <c r="VRM1" s="396"/>
      <c r="VRN1" s="396"/>
      <c r="VRO1" s="396"/>
      <c r="VRP1" s="396"/>
      <c r="VRQ1" s="396"/>
      <c r="VRR1" s="396"/>
      <c r="VRS1" s="396"/>
      <c r="VRT1" s="396"/>
      <c r="VRU1" s="396"/>
      <c r="VRV1" s="396"/>
      <c r="VRW1" s="396"/>
      <c r="VRX1" s="396"/>
      <c r="VRY1" s="396"/>
      <c r="VRZ1" s="396"/>
      <c r="VSA1" s="396"/>
      <c r="VSB1" s="396"/>
      <c r="VSC1" s="396"/>
      <c r="VSD1" s="396"/>
      <c r="VSE1" s="396"/>
      <c r="VSF1" s="396"/>
      <c r="VSG1" s="396"/>
      <c r="VSH1" s="396"/>
      <c r="VSI1" s="396"/>
      <c r="VSJ1" s="396"/>
      <c r="VSK1" s="396"/>
      <c r="VSL1" s="396"/>
      <c r="VSM1" s="396"/>
      <c r="VSN1" s="396"/>
      <c r="VSO1" s="396"/>
      <c r="VSP1" s="396"/>
      <c r="VSQ1" s="396"/>
      <c r="VSR1" s="396"/>
      <c r="VSS1" s="396"/>
      <c r="VST1" s="396"/>
      <c r="VSU1" s="396"/>
      <c r="VSV1" s="396"/>
      <c r="VSW1" s="396"/>
      <c r="VSX1" s="396"/>
      <c r="VSY1" s="396"/>
      <c r="VSZ1" s="396"/>
      <c r="VTA1" s="396"/>
      <c r="VTB1" s="396"/>
      <c r="VTC1" s="396"/>
      <c r="VTD1" s="396"/>
      <c r="VTE1" s="396"/>
      <c r="VTF1" s="396"/>
      <c r="VTG1" s="396"/>
      <c r="VTH1" s="396"/>
      <c r="VTI1" s="396"/>
      <c r="VTJ1" s="396"/>
      <c r="VTK1" s="396"/>
      <c r="VTL1" s="396"/>
      <c r="VTM1" s="396"/>
      <c r="VTN1" s="396"/>
      <c r="VTO1" s="396"/>
      <c r="VTP1" s="396"/>
      <c r="VTQ1" s="396"/>
      <c r="VTR1" s="396"/>
      <c r="VTS1" s="396"/>
      <c r="VTT1" s="396"/>
      <c r="VTU1" s="396"/>
      <c r="VTV1" s="396"/>
      <c r="VTW1" s="396"/>
      <c r="VTX1" s="396"/>
      <c r="VTY1" s="396"/>
      <c r="VTZ1" s="396"/>
      <c r="VUA1" s="396"/>
      <c r="VUB1" s="396"/>
      <c r="VUC1" s="396"/>
      <c r="VUD1" s="396"/>
      <c r="VUE1" s="396"/>
      <c r="VUF1" s="396"/>
      <c r="VUG1" s="396"/>
      <c r="VUH1" s="396"/>
      <c r="VUI1" s="396"/>
      <c r="VUJ1" s="396"/>
      <c r="VUK1" s="396"/>
      <c r="VUL1" s="396"/>
      <c r="VUM1" s="396"/>
      <c r="VUN1" s="396"/>
      <c r="VUO1" s="396"/>
      <c r="VUP1" s="396"/>
      <c r="VUQ1" s="396"/>
      <c r="VUR1" s="396"/>
      <c r="VUS1" s="396"/>
      <c r="VUT1" s="396"/>
      <c r="VUU1" s="396"/>
      <c r="VUV1" s="396"/>
      <c r="VUW1" s="396"/>
      <c r="VUX1" s="396"/>
      <c r="VUY1" s="396"/>
      <c r="VUZ1" s="396"/>
      <c r="VVA1" s="396"/>
      <c r="VVB1" s="396"/>
      <c r="VVC1" s="396"/>
      <c r="VVD1" s="396"/>
      <c r="VVE1" s="396"/>
      <c r="VVF1" s="396"/>
      <c r="VVG1" s="396"/>
      <c r="VVH1" s="396"/>
      <c r="VVI1" s="396"/>
      <c r="VVJ1" s="396"/>
      <c r="VVK1" s="396"/>
      <c r="VVL1" s="396"/>
      <c r="VVM1" s="396"/>
      <c r="VVN1" s="396"/>
      <c r="VVO1" s="396"/>
      <c r="VVP1" s="396"/>
      <c r="VVQ1" s="396"/>
      <c r="VVR1" s="396"/>
      <c r="VVS1" s="396"/>
      <c r="VVT1" s="396"/>
      <c r="VVU1" s="396"/>
      <c r="VVV1" s="396"/>
      <c r="VVW1" s="396"/>
      <c r="VVX1" s="396"/>
      <c r="VVY1" s="396"/>
      <c r="VVZ1" s="396"/>
      <c r="VWA1" s="396"/>
      <c r="VWB1" s="396"/>
      <c r="VWC1" s="396"/>
      <c r="VWD1" s="396"/>
      <c r="VWE1" s="396"/>
      <c r="VWF1" s="396"/>
      <c r="VWG1" s="396"/>
      <c r="VWH1" s="396"/>
      <c r="VWI1" s="396"/>
      <c r="VWJ1" s="396"/>
      <c r="VWK1" s="396"/>
      <c r="VWL1" s="396"/>
      <c r="VWM1" s="396"/>
      <c r="VWN1" s="396"/>
      <c r="VWO1" s="396"/>
      <c r="VWP1" s="396"/>
      <c r="VWQ1" s="396"/>
      <c r="VWR1" s="396"/>
      <c r="VWS1" s="396"/>
      <c r="VWT1" s="396"/>
      <c r="VWU1" s="396"/>
      <c r="VWV1" s="396"/>
      <c r="VWW1" s="396"/>
      <c r="VWX1" s="396"/>
      <c r="VWY1" s="396"/>
      <c r="VWZ1" s="396"/>
      <c r="VXA1" s="396"/>
      <c r="VXB1" s="396"/>
      <c r="VXC1" s="396"/>
      <c r="VXD1" s="396"/>
      <c r="VXE1" s="396"/>
      <c r="VXF1" s="396"/>
      <c r="VXG1" s="396"/>
      <c r="VXH1" s="396"/>
      <c r="VXI1" s="396"/>
      <c r="VXJ1" s="396"/>
      <c r="VXK1" s="396"/>
      <c r="VXL1" s="396"/>
      <c r="VXM1" s="396"/>
      <c r="VXN1" s="396"/>
      <c r="VXO1" s="396"/>
      <c r="VXP1" s="396"/>
      <c r="VXQ1" s="396"/>
      <c r="VXR1" s="396"/>
      <c r="VXS1" s="396"/>
      <c r="VXT1" s="396"/>
      <c r="VXU1" s="396"/>
      <c r="VXV1" s="396"/>
      <c r="VXW1" s="396"/>
      <c r="VXX1" s="396"/>
      <c r="VXY1" s="396"/>
      <c r="VXZ1" s="396"/>
      <c r="VYA1" s="396"/>
      <c r="VYB1" s="396"/>
      <c r="VYC1" s="396"/>
      <c r="VYD1" s="396"/>
      <c r="VYE1" s="396"/>
      <c r="VYF1" s="396"/>
      <c r="VYG1" s="396"/>
      <c r="VYH1" s="396"/>
      <c r="VYI1" s="396"/>
      <c r="VYJ1" s="396"/>
      <c r="VYK1" s="396"/>
      <c r="VYL1" s="396"/>
      <c r="VYM1" s="396"/>
      <c r="VYN1" s="396"/>
      <c r="VYO1" s="396"/>
      <c r="VYP1" s="396"/>
      <c r="VYQ1" s="396"/>
      <c r="VYR1" s="396"/>
      <c r="VYS1" s="396"/>
      <c r="VYT1" s="396"/>
      <c r="VYU1" s="396"/>
      <c r="VYV1" s="396"/>
      <c r="VYW1" s="396"/>
      <c r="VYX1" s="396"/>
      <c r="VYY1" s="396"/>
      <c r="VYZ1" s="396"/>
      <c r="VZA1" s="396"/>
      <c r="VZB1" s="396"/>
      <c r="VZC1" s="396"/>
      <c r="VZD1" s="396"/>
      <c r="VZE1" s="396"/>
      <c r="VZF1" s="396"/>
      <c r="VZG1" s="396"/>
      <c r="VZH1" s="396"/>
      <c r="VZI1" s="396"/>
      <c r="VZJ1" s="396"/>
      <c r="VZK1" s="396"/>
      <c r="VZL1" s="396"/>
      <c r="VZM1" s="396"/>
      <c r="VZN1" s="396"/>
      <c r="VZO1" s="396"/>
      <c r="VZP1" s="396"/>
      <c r="VZQ1" s="396"/>
      <c r="VZR1" s="396"/>
      <c r="VZS1" s="396"/>
      <c r="VZT1" s="396"/>
      <c r="VZU1" s="396"/>
      <c r="VZV1" s="396"/>
      <c r="VZW1" s="396"/>
      <c r="VZX1" s="396"/>
      <c r="VZY1" s="396"/>
      <c r="VZZ1" s="396"/>
      <c r="WAA1" s="396"/>
      <c r="WAB1" s="396"/>
      <c r="WAC1" s="396"/>
      <c r="WAD1" s="396"/>
      <c r="WAE1" s="396"/>
      <c r="WAF1" s="396"/>
      <c r="WAG1" s="396"/>
      <c r="WAH1" s="396"/>
      <c r="WAI1" s="396"/>
      <c r="WAJ1" s="396"/>
      <c r="WAK1" s="396"/>
      <c r="WAL1" s="396"/>
      <c r="WAM1" s="396"/>
      <c r="WAN1" s="396"/>
      <c r="WAO1" s="396"/>
      <c r="WAP1" s="396"/>
      <c r="WAQ1" s="396"/>
      <c r="WAR1" s="396"/>
      <c r="WAS1" s="396"/>
      <c r="WAT1" s="396"/>
      <c r="WAU1" s="396"/>
      <c r="WAV1" s="396"/>
      <c r="WAW1" s="396"/>
      <c r="WAX1" s="396"/>
      <c r="WAY1" s="396"/>
      <c r="WAZ1" s="396"/>
      <c r="WBA1" s="396"/>
      <c r="WBB1" s="396"/>
      <c r="WBC1" s="396"/>
      <c r="WBD1" s="396"/>
      <c r="WBE1" s="396"/>
      <c r="WBF1" s="396"/>
      <c r="WBG1" s="396"/>
      <c r="WBH1" s="396"/>
      <c r="WBI1" s="396"/>
      <c r="WBJ1" s="396"/>
      <c r="WBK1" s="396"/>
      <c r="WBL1" s="396"/>
      <c r="WBM1" s="396"/>
      <c r="WBN1" s="396"/>
      <c r="WBO1" s="396"/>
      <c r="WBP1" s="396"/>
      <c r="WBQ1" s="396"/>
      <c r="WBR1" s="396"/>
      <c r="WBS1" s="396"/>
      <c r="WBT1" s="396"/>
      <c r="WBU1" s="396"/>
      <c r="WBV1" s="396"/>
      <c r="WBW1" s="396"/>
      <c r="WBX1" s="396"/>
      <c r="WBY1" s="396"/>
      <c r="WBZ1" s="396"/>
      <c r="WCA1" s="396"/>
      <c r="WCB1" s="396"/>
      <c r="WCC1" s="396"/>
      <c r="WCD1" s="396"/>
      <c r="WCE1" s="396"/>
      <c r="WCF1" s="396"/>
      <c r="WCG1" s="396"/>
      <c r="WCH1" s="396"/>
      <c r="WCI1" s="396"/>
      <c r="WCJ1" s="396"/>
      <c r="WCK1" s="396"/>
      <c r="WCL1" s="396"/>
      <c r="WCM1" s="396"/>
      <c r="WCN1" s="396"/>
      <c r="WCO1" s="396"/>
      <c r="WCP1" s="396"/>
      <c r="WCQ1" s="396"/>
      <c r="WCR1" s="396"/>
      <c r="WCS1" s="396"/>
      <c r="WCT1" s="396"/>
      <c r="WCU1" s="396"/>
      <c r="WCV1" s="396"/>
      <c r="WCW1" s="396"/>
      <c r="WCX1" s="396"/>
      <c r="WCY1" s="396"/>
      <c r="WCZ1" s="396"/>
      <c r="WDA1" s="396"/>
      <c r="WDB1" s="396"/>
      <c r="WDC1" s="396"/>
      <c r="WDD1" s="396"/>
      <c r="WDE1" s="396"/>
      <c r="WDF1" s="396"/>
      <c r="WDG1" s="396"/>
      <c r="WDH1" s="396"/>
      <c r="WDI1" s="396"/>
      <c r="WDJ1" s="396"/>
      <c r="WDK1" s="396"/>
      <c r="WDL1" s="396"/>
      <c r="WDM1" s="396"/>
      <c r="WDN1" s="396"/>
      <c r="WDO1" s="396"/>
      <c r="WDP1" s="396"/>
      <c r="WDQ1" s="396"/>
      <c r="WDR1" s="396"/>
      <c r="WDS1" s="396"/>
      <c r="WDT1" s="396"/>
      <c r="WDU1" s="396"/>
      <c r="WDV1" s="396"/>
      <c r="WDW1" s="396"/>
      <c r="WDX1" s="396"/>
      <c r="WDY1" s="396"/>
      <c r="WDZ1" s="396"/>
      <c r="WEA1" s="396"/>
      <c r="WEB1" s="396"/>
      <c r="WEC1" s="396"/>
      <c r="WED1" s="396"/>
      <c r="WEE1" s="396"/>
      <c r="WEF1" s="396"/>
      <c r="WEG1" s="396"/>
      <c r="WEH1" s="396"/>
      <c r="WEI1" s="396"/>
      <c r="WEJ1" s="396"/>
      <c r="WEK1" s="396"/>
      <c r="WEL1" s="396"/>
      <c r="WEM1" s="396"/>
      <c r="WEN1" s="396"/>
      <c r="WEO1" s="396"/>
      <c r="WEP1" s="396"/>
      <c r="WEQ1" s="396"/>
      <c r="WER1" s="396"/>
      <c r="WES1" s="396"/>
      <c r="WET1" s="396"/>
      <c r="WEU1" s="396"/>
      <c r="WEV1" s="396"/>
      <c r="WEW1" s="396"/>
      <c r="WEX1" s="396"/>
      <c r="WEY1" s="396"/>
      <c r="WEZ1" s="396"/>
      <c r="WFA1" s="396"/>
      <c r="WFB1" s="396"/>
      <c r="WFC1" s="396"/>
      <c r="WFD1" s="396"/>
      <c r="WFE1" s="396"/>
      <c r="WFF1" s="396"/>
      <c r="WFG1" s="396"/>
      <c r="WFH1" s="396"/>
      <c r="WFI1" s="396"/>
      <c r="WFJ1" s="396"/>
      <c r="WFK1" s="396"/>
      <c r="WFL1" s="396"/>
      <c r="WFM1" s="396"/>
      <c r="WFN1" s="396"/>
      <c r="WFO1" s="396"/>
      <c r="WFP1" s="396"/>
      <c r="WFQ1" s="396"/>
      <c r="WFR1" s="396"/>
      <c r="WFS1" s="396"/>
      <c r="WFT1" s="396"/>
      <c r="WFU1" s="396"/>
      <c r="WFV1" s="396"/>
      <c r="WFW1" s="396"/>
      <c r="WFX1" s="396"/>
      <c r="WFY1" s="396"/>
      <c r="WFZ1" s="396"/>
      <c r="WGA1" s="396"/>
      <c r="WGB1" s="396"/>
      <c r="WGC1" s="396"/>
      <c r="WGD1" s="396"/>
      <c r="WGE1" s="396"/>
      <c r="WGF1" s="396"/>
      <c r="WGG1" s="396"/>
      <c r="WGH1" s="396"/>
      <c r="WGI1" s="396"/>
      <c r="WGJ1" s="396"/>
      <c r="WGK1" s="396"/>
      <c r="WGL1" s="396"/>
      <c r="WGM1" s="396"/>
      <c r="WGN1" s="396"/>
      <c r="WGO1" s="396"/>
      <c r="WGP1" s="396"/>
      <c r="WGQ1" s="396"/>
      <c r="WGR1" s="396"/>
      <c r="WGS1" s="396"/>
      <c r="WGT1" s="396"/>
      <c r="WGU1" s="396"/>
      <c r="WGV1" s="396"/>
      <c r="WGW1" s="396"/>
      <c r="WGX1" s="396"/>
      <c r="WGY1" s="396"/>
      <c r="WGZ1" s="396"/>
      <c r="WHA1" s="396"/>
      <c r="WHB1" s="396"/>
      <c r="WHC1" s="396"/>
      <c r="WHD1" s="396"/>
      <c r="WHE1" s="396"/>
      <c r="WHF1" s="396"/>
      <c r="WHG1" s="396"/>
      <c r="WHH1" s="396"/>
      <c r="WHI1" s="396"/>
      <c r="WHJ1" s="396"/>
      <c r="WHK1" s="396"/>
      <c r="WHL1" s="396"/>
      <c r="WHM1" s="396"/>
      <c r="WHN1" s="396"/>
      <c r="WHO1" s="396"/>
      <c r="WHP1" s="396"/>
      <c r="WHQ1" s="396"/>
      <c r="WHR1" s="396"/>
      <c r="WHS1" s="396"/>
      <c r="WHT1" s="396"/>
      <c r="WHU1" s="396"/>
      <c r="WHV1" s="396"/>
      <c r="WHW1" s="396"/>
      <c r="WHX1" s="396"/>
      <c r="WHY1" s="396"/>
      <c r="WHZ1" s="396"/>
      <c r="WIA1" s="396"/>
      <c r="WIB1" s="396"/>
      <c r="WIC1" s="396"/>
      <c r="WID1" s="396"/>
      <c r="WIE1" s="396"/>
      <c r="WIF1" s="396"/>
      <c r="WIG1" s="396"/>
      <c r="WIH1" s="396"/>
      <c r="WII1" s="396"/>
      <c r="WIJ1" s="396"/>
      <c r="WIK1" s="396"/>
      <c r="WIL1" s="396"/>
      <c r="WIM1" s="396"/>
      <c r="WIN1" s="396"/>
      <c r="WIO1" s="396"/>
      <c r="WIP1" s="396"/>
      <c r="WIQ1" s="396"/>
      <c r="WIR1" s="396"/>
      <c r="WIS1" s="396"/>
      <c r="WIT1" s="396"/>
      <c r="WIU1" s="396"/>
      <c r="WIV1" s="396"/>
      <c r="WIW1" s="396"/>
      <c r="WIX1" s="396"/>
      <c r="WIY1" s="396"/>
      <c r="WIZ1" s="396"/>
      <c r="WJA1" s="396"/>
      <c r="WJB1" s="396"/>
      <c r="WJC1" s="396"/>
      <c r="WJD1" s="396"/>
      <c r="WJE1" s="396"/>
      <c r="WJF1" s="396"/>
      <c r="WJG1" s="396"/>
      <c r="WJH1" s="396"/>
      <c r="WJI1" s="396"/>
      <c r="WJJ1" s="396"/>
      <c r="WJK1" s="396"/>
      <c r="WJL1" s="396"/>
      <c r="WJM1" s="396"/>
      <c r="WJN1" s="396"/>
      <c r="WJO1" s="396"/>
      <c r="WJP1" s="396"/>
      <c r="WJQ1" s="396"/>
      <c r="WJR1" s="396"/>
      <c r="WJS1" s="396"/>
      <c r="WJT1" s="396"/>
      <c r="WJU1" s="396"/>
      <c r="WJV1" s="396"/>
      <c r="WJW1" s="396"/>
      <c r="WJX1" s="396"/>
      <c r="WJY1" s="396"/>
      <c r="WJZ1" s="396"/>
      <c r="WKA1" s="396"/>
      <c r="WKB1" s="396"/>
      <c r="WKC1" s="396"/>
      <c r="WKD1" s="396"/>
      <c r="WKE1" s="396"/>
      <c r="WKF1" s="396"/>
      <c r="WKG1" s="396"/>
      <c r="WKH1" s="396"/>
      <c r="WKI1" s="396"/>
      <c r="WKJ1" s="396"/>
      <c r="WKK1" s="396"/>
      <c r="WKL1" s="396"/>
      <c r="WKM1" s="396"/>
      <c r="WKN1" s="396"/>
      <c r="WKO1" s="396"/>
      <c r="WKP1" s="396"/>
      <c r="WKQ1" s="396"/>
      <c r="WKR1" s="396"/>
      <c r="WKS1" s="396"/>
      <c r="WKT1" s="396"/>
      <c r="WKU1" s="396"/>
      <c r="WKV1" s="396"/>
      <c r="WKW1" s="396"/>
      <c r="WKX1" s="396"/>
      <c r="WKY1" s="396"/>
      <c r="WKZ1" s="396"/>
      <c r="WLA1" s="396"/>
      <c r="WLB1" s="396"/>
      <c r="WLC1" s="396"/>
      <c r="WLD1" s="396"/>
      <c r="WLE1" s="396"/>
      <c r="WLF1" s="396"/>
      <c r="WLG1" s="396"/>
      <c r="WLH1" s="396"/>
      <c r="WLI1" s="396"/>
      <c r="WLJ1" s="396"/>
      <c r="WLK1" s="396"/>
      <c r="WLL1" s="396"/>
      <c r="WLM1" s="396"/>
      <c r="WLN1" s="396"/>
      <c r="WLO1" s="396"/>
      <c r="WLP1" s="396"/>
      <c r="WLQ1" s="396"/>
      <c r="WLR1" s="396"/>
      <c r="WLS1" s="396"/>
      <c r="WLT1" s="396"/>
      <c r="WLU1" s="396"/>
      <c r="WLV1" s="396"/>
      <c r="WLW1" s="396"/>
      <c r="WLX1" s="396"/>
      <c r="WLY1" s="396"/>
      <c r="WLZ1" s="396"/>
      <c r="WMA1" s="396"/>
      <c r="WMB1" s="396"/>
      <c r="WMC1" s="396"/>
      <c r="WMD1" s="396"/>
      <c r="WME1" s="396"/>
      <c r="WMF1" s="396"/>
      <c r="WMG1" s="396"/>
      <c r="WMH1" s="396"/>
      <c r="WMI1" s="396"/>
      <c r="WMJ1" s="396"/>
      <c r="WMK1" s="396"/>
      <c r="WML1" s="396"/>
      <c r="WMM1" s="396"/>
      <c r="WMN1" s="396"/>
      <c r="WMO1" s="396"/>
      <c r="WMP1" s="396"/>
      <c r="WMQ1" s="396"/>
      <c r="WMR1" s="396"/>
      <c r="WMS1" s="396"/>
      <c r="WMT1" s="396"/>
      <c r="WMU1" s="396"/>
      <c r="WMV1" s="396"/>
      <c r="WMW1" s="396"/>
      <c r="WMX1" s="396"/>
      <c r="WMY1" s="396"/>
      <c r="WMZ1" s="396"/>
      <c r="WNA1" s="396"/>
      <c r="WNB1" s="396"/>
      <c r="WNC1" s="396"/>
      <c r="WND1" s="396"/>
      <c r="WNE1" s="396"/>
      <c r="WNF1" s="396"/>
      <c r="WNG1" s="396"/>
      <c r="WNH1" s="396"/>
      <c r="WNI1" s="396"/>
      <c r="WNJ1" s="396"/>
      <c r="WNK1" s="396"/>
      <c r="WNL1" s="396"/>
      <c r="WNM1" s="396"/>
      <c r="WNN1" s="396"/>
      <c r="WNO1" s="396"/>
      <c r="WNP1" s="396"/>
      <c r="WNQ1" s="396"/>
      <c r="WNR1" s="396"/>
      <c r="WNS1" s="396"/>
      <c r="WNT1" s="396"/>
      <c r="WNU1" s="396"/>
      <c r="WNV1" s="396"/>
      <c r="WNW1" s="396"/>
      <c r="WNX1" s="396"/>
      <c r="WNY1" s="396"/>
      <c r="WNZ1" s="396"/>
      <c r="WOA1" s="396"/>
      <c r="WOB1" s="396"/>
      <c r="WOC1" s="396"/>
      <c r="WOD1" s="396"/>
      <c r="WOE1" s="396"/>
      <c r="WOF1" s="396"/>
      <c r="WOG1" s="396"/>
      <c r="WOH1" s="396"/>
      <c r="WOI1" s="396"/>
      <c r="WOJ1" s="396"/>
      <c r="WOK1" s="396"/>
      <c r="WOL1" s="396"/>
      <c r="WOM1" s="396"/>
      <c r="WON1" s="396"/>
      <c r="WOO1" s="396"/>
      <c r="WOP1" s="396"/>
      <c r="WOQ1" s="396"/>
      <c r="WOR1" s="396"/>
      <c r="WOS1" s="396"/>
      <c r="WOT1" s="396"/>
      <c r="WOU1" s="396"/>
      <c r="WOV1" s="396"/>
      <c r="WOW1" s="396"/>
      <c r="WOX1" s="396"/>
      <c r="WOY1" s="396"/>
      <c r="WOZ1" s="396"/>
      <c r="WPA1" s="396"/>
      <c r="WPB1" s="396"/>
      <c r="WPC1" s="396"/>
      <c r="WPD1" s="396"/>
      <c r="WPE1" s="396"/>
      <c r="WPF1" s="396"/>
      <c r="WPG1" s="396"/>
      <c r="WPH1" s="396"/>
      <c r="WPI1" s="396"/>
      <c r="WPJ1" s="396"/>
      <c r="WPK1" s="396"/>
      <c r="WPL1" s="396"/>
      <c r="WPM1" s="396"/>
      <c r="WPN1" s="396"/>
      <c r="WPO1" s="396"/>
      <c r="WPP1" s="396"/>
      <c r="WPQ1" s="396"/>
      <c r="WPR1" s="396"/>
      <c r="WPS1" s="396"/>
      <c r="WPT1" s="396"/>
      <c r="WPU1" s="396"/>
      <c r="WPV1" s="396"/>
      <c r="WPW1" s="396"/>
      <c r="WPX1" s="396"/>
      <c r="WPY1" s="396"/>
      <c r="WPZ1" s="396"/>
      <c r="WQA1" s="396"/>
      <c r="WQB1" s="396"/>
      <c r="WQC1" s="396"/>
      <c r="WQD1" s="396"/>
      <c r="WQE1" s="396"/>
      <c r="WQF1" s="396"/>
      <c r="WQG1" s="396"/>
      <c r="WQH1" s="396"/>
      <c r="WQI1" s="396"/>
      <c r="WQJ1" s="396"/>
      <c r="WQK1" s="396"/>
      <c r="WQL1" s="396"/>
      <c r="WQM1" s="396"/>
      <c r="WQN1" s="396"/>
      <c r="WQO1" s="396"/>
      <c r="WQP1" s="396"/>
      <c r="WQQ1" s="396"/>
      <c r="WQR1" s="396"/>
      <c r="WQS1" s="396"/>
      <c r="WQT1" s="396"/>
      <c r="WQU1" s="396"/>
      <c r="WQV1" s="396"/>
      <c r="WQW1" s="396"/>
      <c r="WQX1" s="396"/>
      <c r="WQY1" s="396"/>
      <c r="WQZ1" s="396"/>
      <c r="WRA1" s="396"/>
      <c r="WRB1" s="396"/>
      <c r="WRC1" s="396"/>
      <c r="WRD1" s="396"/>
      <c r="WRE1" s="396"/>
      <c r="WRF1" s="396"/>
      <c r="WRG1" s="396"/>
      <c r="WRH1" s="396"/>
      <c r="WRI1" s="396"/>
      <c r="WRJ1" s="396"/>
      <c r="WRK1" s="396"/>
      <c r="WRL1" s="396"/>
      <c r="WRM1" s="396"/>
      <c r="WRN1" s="396"/>
      <c r="WRO1" s="396"/>
      <c r="WRP1" s="396"/>
      <c r="WRQ1" s="396"/>
      <c r="WRR1" s="396"/>
      <c r="WRS1" s="396"/>
      <c r="WRT1" s="396"/>
      <c r="WRU1" s="396"/>
      <c r="WRV1" s="396"/>
      <c r="WRW1" s="396"/>
      <c r="WRX1" s="396"/>
      <c r="WRY1" s="396"/>
      <c r="WRZ1" s="396"/>
      <c r="WSA1" s="396"/>
      <c r="WSB1" s="396"/>
      <c r="WSC1" s="396"/>
      <c r="WSD1" s="396"/>
      <c r="WSE1" s="396"/>
      <c r="WSF1" s="396"/>
      <c r="WSG1" s="396"/>
      <c r="WSH1" s="396"/>
      <c r="WSI1" s="396"/>
      <c r="WSJ1" s="396"/>
      <c r="WSK1" s="396"/>
      <c r="WSL1" s="396"/>
      <c r="WSM1" s="396"/>
      <c r="WSN1" s="396"/>
      <c r="WSO1" s="396"/>
      <c r="WSP1" s="396"/>
      <c r="WSQ1" s="396"/>
      <c r="WSR1" s="396"/>
      <c r="WSS1" s="396"/>
      <c r="WST1" s="396"/>
      <c r="WSU1" s="396"/>
      <c r="WSV1" s="396"/>
      <c r="WSW1" s="396"/>
      <c r="WSX1" s="396"/>
      <c r="WSY1" s="396"/>
      <c r="WSZ1" s="396"/>
      <c r="WTA1" s="396"/>
      <c r="WTB1" s="396"/>
      <c r="WTC1" s="396"/>
      <c r="WTD1" s="396"/>
      <c r="WTE1" s="396"/>
      <c r="WTF1" s="396"/>
      <c r="WTG1" s="396"/>
      <c r="WTH1" s="396"/>
      <c r="WTI1" s="396"/>
      <c r="WTJ1" s="396"/>
      <c r="WTK1" s="396"/>
      <c r="WTL1" s="396"/>
      <c r="WTM1" s="396"/>
      <c r="WTN1" s="396"/>
      <c r="WTO1" s="396"/>
      <c r="WTP1" s="396"/>
      <c r="WTQ1" s="396"/>
      <c r="WTR1" s="396"/>
      <c r="WTS1" s="396"/>
      <c r="WTT1" s="396"/>
      <c r="WTU1" s="396"/>
      <c r="WTV1" s="396"/>
      <c r="WTW1" s="396"/>
      <c r="WTX1" s="396"/>
      <c r="WTY1" s="396"/>
      <c r="WTZ1" s="396"/>
      <c r="WUA1" s="396"/>
      <c r="WUB1" s="396"/>
      <c r="WUC1" s="396"/>
      <c r="WUD1" s="396"/>
      <c r="WUE1" s="396"/>
      <c r="WUF1" s="396"/>
      <c r="WUG1" s="396"/>
      <c r="WUH1" s="396"/>
      <c r="WUI1" s="396"/>
      <c r="WUJ1" s="396"/>
      <c r="WUK1" s="396"/>
      <c r="WUL1" s="396"/>
      <c r="WUM1" s="396"/>
      <c r="WUN1" s="396"/>
      <c r="WUO1" s="396"/>
      <c r="WUP1" s="396"/>
      <c r="WUQ1" s="396"/>
      <c r="WUR1" s="396"/>
      <c r="WUS1" s="396"/>
      <c r="WUT1" s="396"/>
      <c r="WUU1" s="396"/>
      <c r="WUV1" s="396"/>
      <c r="WUW1" s="396"/>
      <c r="WUX1" s="396"/>
      <c r="WUY1" s="396"/>
      <c r="WUZ1" s="396"/>
      <c r="WVA1" s="396"/>
      <c r="WVB1" s="396"/>
      <c r="WVC1" s="396"/>
      <c r="WVD1" s="396"/>
      <c r="WVE1" s="396"/>
      <c r="WVF1" s="396"/>
      <c r="WVG1" s="396"/>
      <c r="WVH1" s="396"/>
      <c r="WVI1" s="396"/>
      <c r="WVJ1" s="396"/>
      <c r="WVK1" s="396"/>
      <c r="WVL1" s="396"/>
      <c r="WVM1" s="396"/>
      <c r="WVN1" s="396"/>
      <c r="WVO1" s="396"/>
      <c r="WVP1" s="396"/>
      <c r="WVQ1" s="396"/>
      <c r="WVR1" s="396"/>
      <c r="WVS1" s="396"/>
      <c r="WVT1" s="396"/>
      <c r="WVU1" s="396"/>
      <c r="WVV1" s="396"/>
      <c r="WVW1" s="396"/>
      <c r="WVX1" s="396"/>
      <c r="WVY1" s="396"/>
      <c r="WVZ1" s="396"/>
      <c r="WWA1" s="396"/>
      <c r="WWB1" s="396"/>
      <c r="WWC1" s="396"/>
      <c r="WWD1" s="396"/>
      <c r="WWE1" s="396"/>
      <c r="WWF1" s="396"/>
      <c r="WWG1" s="396"/>
      <c r="WWH1" s="396"/>
      <c r="WWI1" s="396"/>
      <c r="WWJ1" s="396"/>
      <c r="WWK1" s="396"/>
      <c r="WWL1" s="396"/>
      <c r="WWM1" s="396"/>
      <c r="WWN1" s="396"/>
      <c r="WWO1" s="396"/>
      <c r="WWP1" s="396"/>
      <c r="WWQ1" s="396"/>
      <c r="WWR1" s="396"/>
      <c r="WWS1" s="396"/>
      <c r="WWT1" s="396"/>
      <c r="WWU1" s="396"/>
      <c r="WWV1" s="396"/>
      <c r="WWW1" s="396"/>
      <c r="WWX1" s="396"/>
      <c r="WWY1" s="396"/>
      <c r="WWZ1" s="396"/>
      <c r="WXA1" s="396"/>
      <c r="WXB1" s="396"/>
      <c r="WXC1" s="396"/>
      <c r="WXD1" s="396"/>
      <c r="WXE1" s="396"/>
      <c r="WXF1" s="396"/>
      <c r="WXG1" s="396"/>
      <c r="WXH1" s="396"/>
      <c r="WXI1" s="396"/>
      <c r="WXJ1" s="396"/>
      <c r="WXK1" s="396"/>
      <c r="WXL1" s="396"/>
      <c r="WXM1" s="396"/>
      <c r="WXN1" s="396"/>
      <c r="WXO1" s="396"/>
      <c r="WXP1" s="396"/>
      <c r="WXQ1" s="396"/>
      <c r="WXR1" s="396"/>
      <c r="WXS1" s="396"/>
      <c r="WXT1" s="396"/>
      <c r="WXU1" s="396"/>
      <c r="WXV1" s="396"/>
      <c r="WXW1" s="396"/>
      <c r="WXX1" s="396"/>
      <c r="WXY1" s="396"/>
      <c r="WXZ1" s="396"/>
      <c r="WYA1" s="396"/>
      <c r="WYB1" s="396"/>
      <c r="WYC1" s="396"/>
      <c r="WYD1" s="396"/>
      <c r="WYE1" s="396"/>
      <c r="WYF1" s="396"/>
      <c r="WYG1" s="396"/>
      <c r="WYH1" s="396"/>
      <c r="WYI1" s="396"/>
      <c r="WYJ1" s="396"/>
      <c r="WYK1" s="396"/>
      <c r="WYL1" s="396"/>
      <c r="WYM1" s="396"/>
      <c r="WYN1" s="396"/>
      <c r="WYO1" s="396"/>
      <c r="WYP1" s="396"/>
      <c r="WYQ1" s="396"/>
      <c r="WYR1" s="396"/>
      <c r="WYS1" s="396"/>
      <c r="WYT1" s="396"/>
      <c r="WYU1" s="396"/>
      <c r="WYV1" s="396"/>
      <c r="WYW1" s="396"/>
      <c r="WYX1" s="396"/>
      <c r="WYY1" s="396"/>
      <c r="WYZ1" s="396"/>
      <c r="WZA1" s="396"/>
      <c r="WZB1" s="396"/>
      <c r="WZC1" s="396"/>
      <c r="WZD1" s="396"/>
      <c r="WZE1" s="396"/>
      <c r="WZF1" s="396"/>
      <c r="WZG1" s="396"/>
      <c r="WZH1" s="396"/>
      <c r="WZI1" s="396"/>
      <c r="WZJ1" s="396"/>
      <c r="WZK1" s="396"/>
      <c r="WZL1" s="396"/>
      <c r="WZM1" s="396"/>
      <c r="WZN1" s="396"/>
      <c r="WZO1" s="396"/>
      <c r="WZP1" s="396"/>
      <c r="WZQ1" s="396"/>
      <c r="WZR1" s="396"/>
      <c r="WZS1" s="396"/>
      <c r="WZT1" s="396"/>
      <c r="WZU1" s="396"/>
      <c r="WZV1" s="396"/>
      <c r="WZW1" s="396"/>
      <c r="WZX1" s="396"/>
      <c r="WZY1" s="396"/>
      <c r="WZZ1" s="396"/>
      <c r="XAA1" s="396"/>
      <c r="XAB1" s="396"/>
      <c r="XAC1" s="396"/>
      <c r="XAD1" s="396"/>
      <c r="XAE1" s="396"/>
      <c r="XAF1" s="396"/>
      <c r="XAG1" s="396"/>
      <c r="XAH1" s="396"/>
      <c r="XAI1" s="396"/>
      <c r="XAJ1" s="396"/>
      <c r="XAK1" s="396"/>
      <c r="XAL1" s="396"/>
      <c r="XAM1" s="396"/>
      <c r="XAN1" s="396"/>
      <c r="XAO1" s="396"/>
      <c r="XAP1" s="396"/>
      <c r="XAQ1" s="396"/>
      <c r="XAR1" s="396"/>
      <c r="XAS1" s="396"/>
      <c r="XAT1" s="396"/>
      <c r="XAU1" s="396"/>
      <c r="XAV1" s="396"/>
      <c r="XAW1" s="396"/>
      <c r="XAX1" s="396"/>
      <c r="XAY1" s="396"/>
      <c r="XAZ1" s="396"/>
      <c r="XBA1" s="396"/>
      <c r="XBB1" s="396"/>
      <c r="XBC1" s="396"/>
      <c r="XBD1" s="396"/>
      <c r="XBE1" s="396"/>
      <c r="XBF1" s="396"/>
      <c r="XBG1" s="396"/>
      <c r="XBH1" s="396"/>
      <c r="XBI1" s="396"/>
      <c r="XBJ1" s="396"/>
      <c r="XBK1" s="396"/>
      <c r="XBL1" s="396"/>
      <c r="XBM1" s="396"/>
      <c r="XBN1" s="396"/>
      <c r="XBO1" s="396"/>
      <c r="XBP1" s="396"/>
      <c r="XBQ1" s="396"/>
      <c r="XBR1" s="396"/>
      <c r="XBS1" s="396"/>
      <c r="XBT1" s="396"/>
      <c r="XBU1" s="396"/>
      <c r="XBV1" s="396"/>
      <c r="XBW1" s="396"/>
      <c r="XBX1" s="396"/>
      <c r="XBY1" s="396"/>
      <c r="XBZ1" s="396"/>
      <c r="XCA1" s="396"/>
      <c r="XCB1" s="396"/>
      <c r="XCC1" s="396"/>
      <c r="XCD1" s="396"/>
      <c r="XCE1" s="396"/>
      <c r="XCF1" s="396"/>
      <c r="XCG1" s="396"/>
      <c r="XCH1" s="396"/>
      <c r="XCI1" s="396"/>
      <c r="XCJ1" s="396"/>
      <c r="XCK1" s="396"/>
      <c r="XCL1" s="396"/>
      <c r="XCM1" s="396"/>
      <c r="XCN1" s="396"/>
      <c r="XCO1" s="396"/>
      <c r="XCP1" s="396"/>
      <c r="XCQ1" s="396"/>
      <c r="XCR1" s="396"/>
      <c r="XCS1" s="396"/>
      <c r="XCT1" s="396"/>
      <c r="XCU1" s="396"/>
      <c r="XCV1" s="396"/>
      <c r="XCW1" s="396"/>
      <c r="XCX1" s="396"/>
      <c r="XCY1" s="396"/>
      <c r="XCZ1" s="396"/>
      <c r="XDA1" s="396"/>
      <c r="XDB1" s="396"/>
      <c r="XDC1" s="396"/>
      <c r="XDD1" s="396"/>
      <c r="XDE1" s="396"/>
      <c r="XDF1" s="396"/>
      <c r="XDG1" s="396"/>
      <c r="XDH1" s="396"/>
      <c r="XDI1" s="396"/>
      <c r="XDJ1" s="396"/>
      <c r="XDK1" s="396"/>
      <c r="XDL1" s="396"/>
      <c r="XDM1" s="396"/>
      <c r="XDN1" s="396"/>
      <c r="XDO1" s="396"/>
      <c r="XDP1" s="396"/>
      <c r="XDQ1" s="396"/>
      <c r="XDR1" s="396"/>
      <c r="XDS1" s="396"/>
      <c r="XDT1" s="396"/>
      <c r="XDU1" s="396"/>
      <c r="XDV1" s="396"/>
      <c r="XDW1" s="396"/>
      <c r="XDX1" s="396"/>
      <c r="XDY1" s="396"/>
      <c r="XDZ1" s="396"/>
      <c r="XEA1" s="396"/>
      <c r="XEB1" s="396"/>
      <c r="XEC1" s="396"/>
      <c r="XED1" s="396"/>
      <c r="XEE1" s="396"/>
      <c r="XEF1" s="396"/>
      <c r="XEG1" s="396"/>
      <c r="XEH1" s="396"/>
      <c r="XEI1" s="396"/>
      <c r="XEJ1" s="396"/>
      <c r="XEK1" s="396"/>
      <c r="XEL1" s="396"/>
      <c r="XEM1" s="396"/>
      <c r="XEN1" s="396"/>
      <c r="XEO1" s="396"/>
      <c r="XEP1" s="396"/>
      <c r="XEQ1" s="396"/>
      <c r="XER1" s="396"/>
      <c r="XES1" s="396"/>
      <c r="XET1" s="396"/>
      <c r="XEU1" s="396"/>
      <c r="XEV1" s="396"/>
      <c r="XEW1" s="396"/>
      <c r="XEX1" s="396"/>
      <c r="XEY1" s="396"/>
      <c r="XEZ1" s="396"/>
      <c r="XFA1" s="396"/>
      <c r="XFB1" s="396"/>
      <c r="XFC1" s="396"/>
      <c r="XFD1" s="396"/>
    </row>
    <row r="2" spans="1:16384" s="141" customFormat="1" ht="20.25" customHeight="1" x14ac:dyDescent="0.25">
      <c r="A2" s="397" t="s">
        <v>578</v>
      </c>
      <c r="B2" s="397"/>
      <c r="C2" s="397"/>
      <c r="D2" s="397"/>
      <c r="E2" s="397"/>
      <c r="F2" s="397"/>
      <c r="G2" s="397"/>
      <c r="H2" s="397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6"/>
      <c r="BF2" s="396"/>
      <c r="BG2" s="396"/>
      <c r="BH2" s="396"/>
      <c r="BI2" s="396"/>
      <c r="BJ2" s="396"/>
      <c r="BK2" s="396"/>
      <c r="BL2" s="396"/>
      <c r="BM2" s="396"/>
      <c r="BN2" s="396"/>
      <c r="BO2" s="396"/>
      <c r="BP2" s="396"/>
      <c r="BQ2" s="396"/>
      <c r="BR2" s="396"/>
      <c r="BS2" s="396"/>
      <c r="BT2" s="396"/>
      <c r="BU2" s="396"/>
      <c r="BV2" s="396"/>
      <c r="BW2" s="396"/>
      <c r="BX2" s="396"/>
      <c r="BY2" s="396"/>
      <c r="BZ2" s="396"/>
      <c r="CA2" s="396"/>
      <c r="CB2" s="396"/>
      <c r="CC2" s="396"/>
      <c r="CD2" s="396"/>
      <c r="CE2" s="396"/>
      <c r="CF2" s="396"/>
      <c r="CG2" s="396"/>
      <c r="CH2" s="396"/>
      <c r="CI2" s="396"/>
      <c r="CJ2" s="396"/>
      <c r="CK2" s="396"/>
      <c r="CL2" s="396"/>
      <c r="CM2" s="396"/>
      <c r="CN2" s="396"/>
      <c r="CO2" s="396"/>
      <c r="CP2" s="396"/>
      <c r="CQ2" s="396"/>
      <c r="CR2" s="396"/>
      <c r="CS2" s="396"/>
      <c r="CT2" s="396"/>
      <c r="CU2" s="396"/>
      <c r="CV2" s="396"/>
      <c r="CW2" s="396"/>
      <c r="CX2" s="396"/>
      <c r="CY2" s="396"/>
      <c r="CZ2" s="396"/>
      <c r="DA2" s="396"/>
      <c r="DB2" s="396"/>
      <c r="DC2" s="396"/>
      <c r="DD2" s="396"/>
      <c r="DE2" s="396"/>
      <c r="DF2" s="396"/>
      <c r="DG2" s="396"/>
      <c r="DH2" s="396"/>
      <c r="DI2" s="396"/>
      <c r="DJ2" s="396"/>
      <c r="DK2" s="396"/>
      <c r="DL2" s="396"/>
      <c r="DM2" s="396"/>
      <c r="DN2" s="396"/>
      <c r="DO2" s="396"/>
      <c r="DP2" s="396"/>
      <c r="DQ2" s="396"/>
      <c r="DR2" s="396"/>
      <c r="DS2" s="396"/>
      <c r="DT2" s="396"/>
      <c r="DU2" s="396"/>
      <c r="DV2" s="396"/>
      <c r="DW2" s="396"/>
      <c r="DX2" s="396"/>
      <c r="DY2" s="396"/>
      <c r="DZ2" s="396"/>
      <c r="EA2" s="396"/>
      <c r="EB2" s="396"/>
      <c r="EC2" s="396"/>
      <c r="ED2" s="396"/>
      <c r="EE2" s="396"/>
      <c r="EF2" s="396"/>
      <c r="EG2" s="396"/>
      <c r="EH2" s="396"/>
      <c r="EI2" s="396"/>
      <c r="EJ2" s="396"/>
      <c r="EK2" s="396"/>
      <c r="EL2" s="396"/>
      <c r="EM2" s="396"/>
      <c r="EN2" s="396"/>
      <c r="EO2" s="396"/>
      <c r="EP2" s="396"/>
      <c r="EQ2" s="396"/>
      <c r="ER2" s="396"/>
      <c r="ES2" s="396"/>
      <c r="ET2" s="396"/>
      <c r="EU2" s="396"/>
      <c r="EV2" s="396"/>
      <c r="EW2" s="396"/>
      <c r="EX2" s="396"/>
      <c r="EY2" s="396"/>
      <c r="EZ2" s="396"/>
      <c r="FA2" s="396"/>
      <c r="FB2" s="396"/>
      <c r="FC2" s="396"/>
      <c r="FD2" s="396"/>
      <c r="FE2" s="396"/>
      <c r="FF2" s="396"/>
      <c r="FG2" s="396"/>
      <c r="FH2" s="396"/>
      <c r="FI2" s="396"/>
      <c r="FJ2" s="396"/>
      <c r="FK2" s="396"/>
      <c r="FL2" s="396"/>
      <c r="FM2" s="396"/>
      <c r="FN2" s="396"/>
      <c r="FO2" s="396"/>
      <c r="FP2" s="396"/>
      <c r="FQ2" s="396"/>
      <c r="FR2" s="396"/>
      <c r="FS2" s="396"/>
      <c r="FT2" s="396"/>
      <c r="FU2" s="396"/>
      <c r="FV2" s="396"/>
      <c r="FW2" s="396"/>
      <c r="FX2" s="396"/>
      <c r="FY2" s="396"/>
      <c r="FZ2" s="396"/>
      <c r="GA2" s="396"/>
      <c r="GB2" s="396"/>
      <c r="GC2" s="396"/>
      <c r="GD2" s="396"/>
      <c r="GE2" s="396"/>
      <c r="GF2" s="396"/>
      <c r="GG2" s="396"/>
      <c r="GH2" s="396"/>
      <c r="GI2" s="396"/>
      <c r="GJ2" s="396"/>
      <c r="GK2" s="396"/>
      <c r="GL2" s="396"/>
      <c r="GM2" s="396"/>
      <c r="GN2" s="396"/>
      <c r="GO2" s="396"/>
      <c r="GP2" s="396"/>
      <c r="GQ2" s="396"/>
      <c r="GR2" s="396"/>
      <c r="GS2" s="396"/>
      <c r="GT2" s="396"/>
      <c r="GU2" s="396"/>
      <c r="GV2" s="396"/>
      <c r="GW2" s="396"/>
      <c r="GX2" s="396"/>
      <c r="GY2" s="396"/>
      <c r="GZ2" s="396"/>
      <c r="HA2" s="396"/>
      <c r="HB2" s="396"/>
      <c r="HC2" s="396"/>
      <c r="HD2" s="396"/>
      <c r="HE2" s="396"/>
      <c r="HF2" s="396"/>
      <c r="HG2" s="396"/>
      <c r="HH2" s="396"/>
      <c r="HI2" s="396"/>
      <c r="HJ2" s="396"/>
      <c r="HK2" s="396"/>
      <c r="HL2" s="396"/>
      <c r="HM2" s="396"/>
      <c r="HN2" s="396"/>
      <c r="HO2" s="396"/>
      <c r="HP2" s="396"/>
      <c r="HQ2" s="396"/>
      <c r="HR2" s="396"/>
      <c r="HS2" s="396"/>
      <c r="HT2" s="396"/>
      <c r="HU2" s="396"/>
      <c r="HV2" s="396"/>
      <c r="HW2" s="396"/>
      <c r="HX2" s="396"/>
      <c r="HY2" s="396"/>
      <c r="HZ2" s="396"/>
      <c r="IA2" s="396"/>
      <c r="IB2" s="396"/>
      <c r="IC2" s="396"/>
      <c r="ID2" s="396"/>
      <c r="IE2" s="396"/>
      <c r="IF2" s="396"/>
      <c r="IG2" s="396"/>
      <c r="IH2" s="396"/>
      <c r="II2" s="396"/>
      <c r="IJ2" s="396"/>
      <c r="IK2" s="396"/>
      <c r="IL2" s="396"/>
      <c r="IM2" s="396"/>
      <c r="IN2" s="396"/>
      <c r="IO2" s="396"/>
      <c r="IP2" s="396"/>
      <c r="IQ2" s="396"/>
      <c r="IR2" s="396"/>
      <c r="IS2" s="396"/>
      <c r="IT2" s="396"/>
      <c r="IU2" s="396"/>
      <c r="IV2" s="396"/>
      <c r="IW2" s="396"/>
      <c r="IX2" s="396"/>
      <c r="IY2" s="396"/>
      <c r="IZ2" s="396"/>
      <c r="JA2" s="396"/>
      <c r="JB2" s="396"/>
      <c r="JC2" s="396"/>
      <c r="JD2" s="396"/>
      <c r="JE2" s="396"/>
      <c r="JF2" s="396"/>
      <c r="JG2" s="396"/>
      <c r="JH2" s="396"/>
      <c r="JI2" s="396"/>
      <c r="JJ2" s="396"/>
      <c r="JK2" s="396"/>
      <c r="JL2" s="396"/>
      <c r="JM2" s="396"/>
      <c r="JN2" s="396"/>
      <c r="JO2" s="396"/>
      <c r="JP2" s="396"/>
      <c r="JQ2" s="396"/>
      <c r="JR2" s="396"/>
      <c r="JS2" s="396"/>
      <c r="JT2" s="396"/>
      <c r="JU2" s="396"/>
      <c r="JV2" s="396"/>
      <c r="JW2" s="396"/>
      <c r="JX2" s="396"/>
      <c r="JY2" s="396"/>
      <c r="JZ2" s="396"/>
      <c r="KA2" s="396"/>
      <c r="KB2" s="396"/>
      <c r="KC2" s="396"/>
      <c r="KD2" s="396"/>
      <c r="KE2" s="396"/>
      <c r="KF2" s="396"/>
      <c r="KG2" s="396"/>
      <c r="KH2" s="396"/>
      <c r="KI2" s="396"/>
      <c r="KJ2" s="396"/>
      <c r="KK2" s="396"/>
      <c r="KL2" s="396"/>
      <c r="KM2" s="396"/>
      <c r="KN2" s="396"/>
      <c r="KO2" s="396"/>
      <c r="KP2" s="396"/>
      <c r="KQ2" s="396"/>
      <c r="KR2" s="396"/>
      <c r="KS2" s="396"/>
      <c r="KT2" s="396"/>
      <c r="KU2" s="396"/>
      <c r="KV2" s="396"/>
      <c r="KW2" s="396"/>
      <c r="KX2" s="396"/>
      <c r="KY2" s="396"/>
      <c r="KZ2" s="396"/>
      <c r="LA2" s="396"/>
      <c r="LB2" s="396"/>
      <c r="LC2" s="396"/>
      <c r="LD2" s="396"/>
      <c r="LE2" s="396"/>
      <c r="LF2" s="396"/>
      <c r="LG2" s="396"/>
      <c r="LH2" s="396"/>
      <c r="LI2" s="396"/>
      <c r="LJ2" s="396"/>
      <c r="LK2" s="396"/>
      <c r="LL2" s="396"/>
      <c r="LM2" s="396"/>
      <c r="LN2" s="396"/>
      <c r="LO2" s="396"/>
      <c r="LP2" s="396"/>
      <c r="LQ2" s="396"/>
      <c r="LR2" s="396"/>
      <c r="LS2" s="396"/>
      <c r="LT2" s="396"/>
      <c r="LU2" s="396"/>
      <c r="LV2" s="396"/>
      <c r="LW2" s="396"/>
      <c r="LX2" s="396"/>
      <c r="LY2" s="396"/>
      <c r="LZ2" s="396"/>
      <c r="MA2" s="396"/>
      <c r="MB2" s="396"/>
      <c r="MC2" s="396"/>
      <c r="MD2" s="396"/>
      <c r="ME2" s="396"/>
      <c r="MF2" s="396"/>
      <c r="MG2" s="396"/>
      <c r="MH2" s="396"/>
      <c r="MI2" s="396"/>
      <c r="MJ2" s="396"/>
      <c r="MK2" s="396"/>
      <c r="ML2" s="396"/>
      <c r="MM2" s="396"/>
      <c r="MN2" s="396"/>
      <c r="MO2" s="396"/>
      <c r="MP2" s="396"/>
      <c r="MQ2" s="396"/>
      <c r="MR2" s="396"/>
      <c r="MS2" s="396"/>
      <c r="MT2" s="396"/>
      <c r="MU2" s="396"/>
      <c r="MV2" s="396"/>
      <c r="MW2" s="396"/>
      <c r="MX2" s="396"/>
      <c r="MY2" s="396"/>
      <c r="MZ2" s="396"/>
      <c r="NA2" s="396"/>
      <c r="NB2" s="396"/>
      <c r="NC2" s="396"/>
      <c r="ND2" s="396"/>
      <c r="NE2" s="396"/>
      <c r="NF2" s="396"/>
      <c r="NG2" s="396"/>
      <c r="NH2" s="396"/>
      <c r="NI2" s="396"/>
      <c r="NJ2" s="396"/>
      <c r="NK2" s="396"/>
      <c r="NL2" s="396"/>
      <c r="NM2" s="396"/>
      <c r="NN2" s="396"/>
      <c r="NO2" s="396"/>
      <c r="NP2" s="396"/>
      <c r="NQ2" s="396"/>
      <c r="NR2" s="396"/>
      <c r="NS2" s="396"/>
      <c r="NT2" s="396"/>
      <c r="NU2" s="396"/>
      <c r="NV2" s="396"/>
      <c r="NW2" s="396"/>
      <c r="NX2" s="396"/>
      <c r="NY2" s="396"/>
      <c r="NZ2" s="396"/>
      <c r="OA2" s="396"/>
      <c r="OB2" s="396"/>
      <c r="OC2" s="396"/>
      <c r="OD2" s="396"/>
      <c r="OE2" s="396"/>
      <c r="OF2" s="396"/>
      <c r="OG2" s="396"/>
      <c r="OH2" s="396"/>
      <c r="OI2" s="396"/>
      <c r="OJ2" s="396"/>
      <c r="OK2" s="396"/>
      <c r="OL2" s="396"/>
      <c r="OM2" s="396"/>
      <c r="ON2" s="396"/>
      <c r="OO2" s="396"/>
      <c r="OP2" s="396"/>
      <c r="OQ2" s="396"/>
      <c r="OR2" s="396"/>
      <c r="OS2" s="396"/>
      <c r="OT2" s="396"/>
      <c r="OU2" s="396"/>
      <c r="OV2" s="396"/>
      <c r="OW2" s="396"/>
      <c r="OX2" s="396"/>
      <c r="OY2" s="396"/>
      <c r="OZ2" s="396"/>
      <c r="PA2" s="396"/>
      <c r="PB2" s="396"/>
      <c r="PC2" s="396"/>
      <c r="PD2" s="396"/>
      <c r="PE2" s="396"/>
      <c r="PF2" s="396"/>
      <c r="PG2" s="396"/>
      <c r="PH2" s="396"/>
      <c r="PI2" s="396"/>
      <c r="PJ2" s="396"/>
      <c r="PK2" s="396"/>
      <c r="PL2" s="396"/>
      <c r="PM2" s="396"/>
      <c r="PN2" s="396"/>
      <c r="PO2" s="396"/>
      <c r="PP2" s="396"/>
      <c r="PQ2" s="396"/>
      <c r="PR2" s="396"/>
      <c r="PS2" s="396"/>
      <c r="PT2" s="396"/>
      <c r="PU2" s="396"/>
      <c r="PV2" s="396"/>
      <c r="PW2" s="396"/>
      <c r="PX2" s="396"/>
      <c r="PY2" s="396"/>
      <c r="PZ2" s="396"/>
      <c r="QA2" s="396"/>
      <c r="QB2" s="396"/>
      <c r="QC2" s="396"/>
      <c r="QD2" s="396"/>
      <c r="QE2" s="396"/>
      <c r="QF2" s="396"/>
      <c r="QG2" s="396"/>
      <c r="QH2" s="396"/>
      <c r="QI2" s="396"/>
      <c r="QJ2" s="396"/>
      <c r="QK2" s="396"/>
      <c r="QL2" s="396"/>
      <c r="QM2" s="396"/>
      <c r="QN2" s="396"/>
      <c r="QO2" s="396"/>
      <c r="QP2" s="396"/>
      <c r="QQ2" s="396"/>
      <c r="QR2" s="396"/>
      <c r="QS2" s="396"/>
      <c r="QT2" s="396"/>
      <c r="QU2" s="396"/>
      <c r="QV2" s="396"/>
      <c r="QW2" s="396"/>
      <c r="QX2" s="396"/>
      <c r="QY2" s="396"/>
      <c r="QZ2" s="396"/>
      <c r="RA2" s="396"/>
      <c r="RB2" s="396"/>
      <c r="RC2" s="396"/>
      <c r="RD2" s="396"/>
      <c r="RE2" s="396"/>
      <c r="RF2" s="396"/>
      <c r="RG2" s="396"/>
      <c r="RH2" s="396"/>
      <c r="RI2" s="396"/>
      <c r="RJ2" s="396"/>
      <c r="RK2" s="396"/>
      <c r="RL2" s="396"/>
      <c r="RM2" s="396"/>
      <c r="RN2" s="396"/>
      <c r="RO2" s="396"/>
      <c r="RP2" s="396"/>
      <c r="RQ2" s="396"/>
      <c r="RR2" s="396"/>
      <c r="RS2" s="396"/>
      <c r="RT2" s="396"/>
      <c r="RU2" s="396"/>
      <c r="RV2" s="396"/>
      <c r="RW2" s="396"/>
      <c r="RX2" s="396"/>
      <c r="RY2" s="396"/>
      <c r="RZ2" s="396"/>
      <c r="SA2" s="396"/>
      <c r="SB2" s="396"/>
      <c r="SC2" s="396"/>
      <c r="SD2" s="396"/>
      <c r="SE2" s="396"/>
      <c r="SF2" s="396"/>
      <c r="SG2" s="396"/>
      <c r="SH2" s="396"/>
      <c r="SI2" s="396"/>
      <c r="SJ2" s="396"/>
      <c r="SK2" s="396"/>
      <c r="SL2" s="396"/>
      <c r="SM2" s="396"/>
      <c r="SN2" s="396"/>
      <c r="SO2" s="396"/>
      <c r="SP2" s="396"/>
      <c r="SQ2" s="396"/>
      <c r="SR2" s="396"/>
      <c r="SS2" s="396"/>
      <c r="ST2" s="396"/>
      <c r="SU2" s="396"/>
      <c r="SV2" s="396"/>
      <c r="SW2" s="396"/>
      <c r="SX2" s="396"/>
      <c r="SY2" s="396"/>
      <c r="SZ2" s="396"/>
      <c r="TA2" s="396"/>
      <c r="TB2" s="396"/>
      <c r="TC2" s="396"/>
      <c r="TD2" s="396"/>
      <c r="TE2" s="396"/>
      <c r="TF2" s="396"/>
      <c r="TG2" s="396"/>
      <c r="TH2" s="396"/>
      <c r="TI2" s="396"/>
      <c r="TJ2" s="396"/>
      <c r="TK2" s="396"/>
      <c r="TL2" s="396"/>
      <c r="TM2" s="396"/>
      <c r="TN2" s="396"/>
      <c r="TO2" s="396"/>
      <c r="TP2" s="396"/>
      <c r="TQ2" s="396"/>
      <c r="TR2" s="396"/>
      <c r="TS2" s="396"/>
      <c r="TT2" s="396"/>
      <c r="TU2" s="396"/>
      <c r="TV2" s="396"/>
      <c r="TW2" s="396"/>
      <c r="TX2" s="396"/>
      <c r="TY2" s="396"/>
      <c r="TZ2" s="396"/>
      <c r="UA2" s="396"/>
      <c r="UB2" s="396"/>
      <c r="UC2" s="396"/>
      <c r="UD2" s="396"/>
      <c r="UE2" s="396"/>
      <c r="UF2" s="396"/>
      <c r="UG2" s="396"/>
      <c r="UH2" s="396"/>
      <c r="UI2" s="396"/>
      <c r="UJ2" s="396"/>
      <c r="UK2" s="396"/>
      <c r="UL2" s="396"/>
      <c r="UM2" s="396"/>
      <c r="UN2" s="396"/>
      <c r="UO2" s="396"/>
      <c r="UP2" s="396"/>
      <c r="UQ2" s="396"/>
      <c r="UR2" s="396"/>
      <c r="US2" s="396"/>
      <c r="UT2" s="396"/>
      <c r="UU2" s="396"/>
      <c r="UV2" s="396"/>
      <c r="UW2" s="396"/>
      <c r="UX2" s="396"/>
      <c r="UY2" s="396"/>
      <c r="UZ2" s="396"/>
      <c r="VA2" s="396"/>
      <c r="VB2" s="396"/>
      <c r="VC2" s="396"/>
      <c r="VD2" s="396"/>
      <c r="VE2" s="396"/>
      <c r="VF2" s="396"/>
      <c r="VG2" s="396"/>
      <c r="VH2" s="396"/>
      <c r="VI2" s="396"/>
      <c r="VJ2" s="396"/>
      <c r="VK2" s="396"/>
      <c r="VL2" s="396"/>
      <c r="VM2" s="396"/>
      <c r="VN2" s="396"/>
      <c r="VO2" s="396"/>
      <c r="VP2" s="396"/>
      <c r="VQ2" s="396"/>
      <c r="VR2" s="396"/>
      <c r="VS2" s="396"/>
      <c r="VT2" s="396"/>
      <c r="VU2" s="396"/>
      <c r="VV2" s="396"/>
      <c r="VW2" s="396"/>
      <c r="VX2" s="396"/>
      <c r="VY2" s="396"/>
      <c r="VZ2" s="396"/>
      <c r="WA2" s="396"/>
      <c r="WB2" s="396"/>
      <c r="WC2" s="396"/>
      <c r="WD2" s="396"/>
      <c r="WE2" s="396"/>
      <c r="WF2" s="396"/>
      <c r="WG2" s="396"/>
      <c r="WH2" s="396"/>
      <c r="WI2" s="396"/>
      <c r="WJ2" s="396"/>
      <c r="WK2" s="396"/>
      <c r="WL2" s="396"/>
      <c r="WM2" s="396"/>
      <c r="WN2" s="396"/>
      <c r="WO2" s="396"/>
      <c r="WP2" s="396"/>
      <c r="WQ2" s="396"/>
      <c r="WR2" s="396"/>
      <c r="WS2" s="396"/>
      <c r="WT2" s="396"/>
      <c r="WU2" s="396"/>
      <c r="WV2" s="396"/>
      <c r="WW2" s="396"/>
      <c r="WX2" s="396"/>
      <c r="WY2" s="396"/>
      <c r="WZ2" s="396"/>
      <c r="XA2" s="396"/>
      <c r="XB2" s="396"/>
      <c r="XC2" s="396"/>
      <c r="XD2" s="396"/>
      <c r="XE2" s="396"/>
      <c r="XF2" s="396"/>
      <c r="XG2" s="396"/>
      <c r="XH2" s="396"/>
      <c r="XI2" s="396"/>
      <c r="XJ2" s="396"/>
      <c r="XK2" s="396"/>
      <c r="XL2" s="396"/>
      <c r="XM2" s="396"/>
      <c r="XN2" s="396"/>
      <c r="XO2" s="396"/>
      <c r="XP2" s="396"/>
      <c r="XQ2" s="396"/>
      <c r="XR2" s="396"/>
      <c r="XS2" s="396"/>
      <c r="XT2" s="396"/>
      <c r="XU2" s="396"/>
      <c r="XV2" s="396"/>
      <c r="XW2" s="396"/>
      <c r="XX2" s="396"/>
      <c r="XY2" s="396"/>
      <c r="XZ2" s="396"/>
      <c r="YA2" s="396"/>
      <c r="YB2" s="396"/>
      <c r="YC2" s="396"/>
      <c r="YD2" s="396"/>
      <c r="YE2" s="396"/>
      <c r="YF2" s="396"/>
      <c r="YG2" s="396"/>
      <c r="YH2" s="396"/>
      <c r="YI2" s="396"/>
      <c r="YJ2" s="396"/>
      <c r="YK2" s="396"/>
      <c r="YL2" s="396"/>
      <c r="YM2" s="396"/>
      <c r="YN2" s="396"/>
      <c r="YO2" s="396"/>
      <c r="YP2" s="396"/>
      <c r="YQ2" s="396"/>
      <c r="YR2" s="396"/>
      <c r="YS2" s="396"/>
      <c r="YT2" s="396"/>
      <c r="YU2" s="396"/>
      <c r="YV2" s="396"/>
      <c r="YW2" s="396"/>
      <c r="YX2" s="396"/>
      <c r="YY2" s="396"/>
      <c r="YZ2" s="396"/>
      <c r="ZA2" s="396"/>
      <c r="ZB2" s="396"/>
      <c r="ZC2" s="396"/>
      <c r="ZD2" s="396"/>
      <c r="ZE2" s="396"/>
      <c r="ZF2" s="396"/>
      <c r="ZG2" s="396"/>
      <c r="ZH2" s="396"/>
      <c r="ZI2" s="396"/>
      <c r="ZJ2" s="396"/>
      <c r="ZK2" s="396"/>
      <c r="ZL2" s="396"/>
      <c r="ZM2" s="396"/>
      <c r="ZN2" s="396"/>
      <c r="ZO2" s="396"/>
      <c r="ZP2" s="396"/>
      <c r="ZQ2" s="396"/>
      <c r="ZR2" s="396"/>
      <c r="ZS2" s="396"/>
      <c r="ZT2" s="396"/>
      <c r="ZU2" s="396"/>
      <c r="ZV2" s="396"/>
      <c r="ZW2" s="396"/>
      <c r="ZX2" s="396"/>
      <c r="ZY2" s="396"/>
      <c r="ZZ2" s="396"/>
      <c r="AAA2" s="396"/>
      <c r="AAB2" s="396"/>
      <c r="AAC2" s="396"/>
      <c r="AAD2" s="396"/>
      <c r="AAE2" s="396"/>
      <c r="AAF2" s="396"/>
      <c r="AAG2" s="396"/>
      <c r="AAH2" s="396"/>
      <c r="AAI2" s="396"/>
      <c r="AAJ2" s="396"/>
      <c r="AAK2" s="396"/>
      <c r="AAL2" s="396"/>
      <c r="AAM2" s="396"/>
      <c r="AAN2" s="396"/>
      <c r="AAO2" s="396"/>
      <c r="AAP2" s="396"/>
      <c r="AAQ2" s="396"/>
      <c r="AAR2" s="396"/>
      <c r="AAS2" s="396"/>
      <c r="AAT2" s="396"/>
      <c r="AAU2" s="396"/>
      <c r="AAV2" s="396"/>
      <c r="AAW2" s="396"/>
      <c r="AAX2" s="396"/>
      <c r="AAY2" s="396"/>
      <c r="AAZ2" s="396"/>
      <c r="ABA2" s="396"/>
      <c r="ABB2" s="396"/>
      <c r="ABC2" s="396"/>
      <c r="ABD2" s="396"/>
      <c r="ABE2" s="396"/>
      <c r="ABF2" s="396"/>
      <c r="ABG2" s="396"/>
      <c r="ABH2" s="396"/>
      <c r="ABI2" s="396"/>
      <c r="ABJ2" s="396"/>
      <c r="ABK2" s="396"/>
      <c r="ABL2" s="396"/>
      <c r="ABM2" s="396"/>
      <c r="ABN2" s="396"/>
      <c r="ABO2" s="396"/>
      <c r="ABP2" s="396"/>
      <c r="ABQ2" s="396"/>
      <c r="ABR2" s="396"/>
      <c r="ABS2" s="396"/>
      <c r="ABT2" s="396"/>
      <c r="ABU2" s="396"/>
      <c r="ABV2" s="396"/>
      <c r="ABW2" s="396"/>
      <c r="ABX2" s="396"/>
      <c r="ABY2" s="396"/>
      <c r="ABZ2" s="396"/>
      <c r="ACA2" s="396"/>
      <c r="ACB2" s="396"/>
      <c r="ACC2" s="396"/>
      <c r="ACD2" s="396"/>
      <c r="ACE2" s="396"/>
      <c r="ACF2" s="396"/>
      <c r="ACG2" s="396"/>
      <c r="ACH2" s="396"/>
      <c r="ACI2" s="396"/>
      <c r="ACJ2" s="396"/>
      <c r="ACK2" s="396"/>
      <c r="ACL2" s="396"/>
      <c r="ACM2" s="396"/>
      <c r="ACN2" s="396"/>
      <c r="ACO2" s="396"/>
      <c r="ACP2" s="396"/>
      <c r="ACQ2" s="396"/>
      <c r="ACR2" s="396"/>
      <c r="ACS2" s="396"/>
      <c r="ACT2" s="396"/>
      <c r="ACU2" s="396"/>
      <c r="ACV2" s="396"/>
      <c r="ACW2" s="396"/>
      <c r="ACX2" s="396"/>
      <c r="ACY2" s="396"/>
      <c r="ACZ2" s="396"/>
      <c r="ADA2" s="396"/>
      <c r="ADB2" s="396"/>
      <c r="ADC2" s="396"/>
      <c r="ADD2" s="396"/>
      <c r="ADE2" s="396"/>
      <c r="ADF2" s="396"/>
      <c r="ADG2" s="396"/>
      <c r="ADH2" s="396"/>
      <c r="ADI2" s="396"/>
      <c r="ADJ2" s="396"/>
      <c r="ADK2" s="396"/>
      <c r="ADL2" s="396"/>
      <c r="ADM2" s="396"/>
      <c r="ADN2" s="396"/>
      <c r="ADO2" s="396"/>
      <c r="ADP2" s="396"/>
      <c r="ADQ2" s="396"/>
      <c r="ADR2" s="396"/>
      <c r="ADS2" s="396"/>
      <c r="ADT2" s="396"/>
      <c r="ADU2" s="396"/>
      <c r="ADV2" s="396"/>
      <c r="ADW2" s="396"/>
      <c r="ADX2" s="396"/>
      <c r="ADY2" s="396"/>
      <c r="ADZ2" s="396"/>
      <c r="AEA2" s="396"/>
      <c r="AEB2" s="396"/>
      <c r="AEC2" s="396"/>
      <c r="AED2" s="396"/>
      <c r="AEE2" s="396"/>
      <c r="AEF2" s="396"/>
      <c r="AEG2" s="396"/>
      <c r="AEH2" s="396"/>
      <c r="AEI2" s="396"/>
      <c r="AEJ2" s="396"/>
      <c r="AEK2" s="396"/>
      <c r="AEL2" s="396"/>
      <c r="AEM2" s="396"/>
      <c r="AEN2" s="396"/>
      <c r="AEO2" s="396"/>
      <c r="AEP2" s="396"/>
      <c r="AEQ2" s="396"/>
      <c r="AER2" s="396"/>
      <c r="AES2" s="396"/>
      <c r="AET2" s="396"/>
      <c r="AEU2" s="396"/>
      <c r="AEV2" s="396"/>
      <c r="AEW2" s="396"/>
      <c r="AEX2" s="396"/>
      <c r="AEY2" s="396"/>
      <c r="AEZ2" s="396"/>
      <c r="AFA2" s="396"/>
      <c r="AFB2" s="396"/>
      <c r="AFC2" s="396"/>
      <c r="AFD2" s="396"/>
      <c r="AFE2" s="396"/>
      <c r="AFF2" s="396"/>
      <c r="AFG2" s="396"/>
      <c r="AFH2" s="396"/>
      <c r="AFI2" s="396"/>
      <c r="AFJ2" s="396"/>
      <c r="AFK2" s="396"/>
      <c r="AFL2" s="396"/>
      <c r="AFM2" s="396"/>
      <c r="AFN2" s="396"/>
      <c r="AFO2" s="396"/>
      <c r="AFP2" s="396"/>
      <c r="AFQ2" s="396"/>
      <c r="AFR2" s="396"/>
      <c r="AFS2" s="396"/>
      <c r="AFT2" s="396"/>
      <c r="AFU2" s="396"/>
      <c r="AFV2" s="396"/>
      <c r="AFW2" s="396"/>
      <c r="AFX2" s="396"/>
      <c r="AFY2" s="396"/>
      <c r="AFZ2" s="396"/>
      <c r="AGA2" s="396"/>
      <c r="AGB2" s="396"/>
      <c r="AGC2" s="396"/>
      <c r="AGD2" s="396"/>
      <c r="AGE2" s="396"/>
      <c r="AGF2" s="396"/>
      <c r="AGG2" s="396"/>
      <c r="AGH2" s="396"/>
      <c r="AGI2" s="396"/>
      <c r="AGJ2" s="396"/>
      <c r="AGK2" s="396"/>
      <c r="AGL2" s="396"/>
      <c r="AGM2" s="396"/>
      <c r="AGN2" s="396"/>
      <c r="AGO2" s="396"/>
      <c r="AGP2" s="396"/>
      <c r="AGQ2" s="396"/>
      <c r="AGR2" s="396"/>
      <c r="AGS2" s="396"/>
      <c r="AGT2" s="396"/>
      <c r="AGU2" s="396"/>
      <c r="AGV2" s="396"/>
      <c r="AGW2" s="396"/>
      <c r="AGX2" s="396"/>
      <c r="AGY2" s="396"/>
      <c r="AGZ2" s="396"/>
      <c r="AHA2" s="396"/>
      <c r="AHB2" s="396"/>
      <c r="AHC2" s="396"/>
      <c r="AHD2" s="396"/>
      <c r="AHE2" s="396"/>
      <c r="AHF2" s="396"/>
      <c r="AHG2" s="396"/>
      <c r="AHH2" s="396"/>
      <c r="AHI2" s="396"/>
      <c r="AHJ2" s="396"/>
      <c r="AHK2" s="396"/>
      <c r="AHL2" s="396"/>
      <c r="AHM2" s="396"/>
      <c r="AHN2" s="396"/>
      <c r="AHO2" s="396"/>
      <c r="AHP2" s="396"/>
      <c r="AHQ2" s="396"/>
      <c r="AHR2" s="396"/>
      <c r="AHS2" s="396"/>
      <c r="AHT2" s="396"/>
      <c r="AHU2" s="396"/>
      <c r="AHV2" s="396"/>
      <c r="AHW2" s="396"/>
      <c r="AHX2" s="396"/>
      <c r="AHY2" s="396"/>
      <c r="AHZ2" s="396"/>
      <c r="AIA2" s="396"/>
      <c r="AIB2" s="396"/>
      <c r="AIC2" s="396"/>
      <c r="AID2" s="396"/>
      <c r="AIE2" s="396"/>
      <c r="AIF2" s="396"/>
      <c r="AIG2" s="396"/>
      <c r="AIH2" s="396"/>
      <c r="AII2" s="396"/>
      <c r="AIJ2" s="396"/>
      <c r="AIK2" s="396"/>
      <c r="AIL2" s="396"/>
      <c r="AIM2" s="396"/>
      <c r="AIN2" s="396"/>
      <c r="AIO2" s="396"/>
      <c r="AIP2" s="396"/>
      <c r="AIQ2" s="396"/>
      <c r="AIR2" s="396"/>
      <c r="AIS2" s="396"/>
      <c r="AIT2" s="396"/>
      <c r="AIU2" s="396"/>
      <c r="AIV2" s="396"/>
      <c r="AIW2" s="396"/>
      <c r="AIX2" s="396"/>
      <c r="AIY2" s="396"/>
      <c r="AIZ2" s="396"/>
      <c r="AJA2" s="396"/>
      <c r="AJB2" s="396"/>
      <c r="AJC2" s="396"/>
      <c r="AJD2" s="396"/>
      <c r="AJE2" s="396"/>
      <c r="AJF2" s="396"/>
      <c r="AJG2" s="396"/>
      <c r="AJH2" s="396"/>
      <c r="AJI2" s="396"/>
      <c r="AJJ2" s="396"/>
      <c r="AJK2" s="396"/>
      <c r="AJL2" s="396"/>
      <c r="AJM2" s="396"/>
      <c r="AJN2" s="396"/>
      <c r="AJO2" s="396"/>
      <c r="AJP2" s="396"/>
      <c r="AJQ2" s="396"/>
      <c r="AJR2" s="396"/>
      <c r="AJS2" s="396"/>
      <c r="AJT2" s="396"/>
      <c r="AJU2" s="396"/>
      <c r="AJV2" s="396"/>
      <c r="AJW2" s="396"/>
      <c r="AJX2" s="396"/>
      <c r="AJY2" s="396"/>
      <c r="AJZ2" s="396"/>
      <c r="AKA2" s="396"/>
      <c r="AKB2" s="396"/>
      <c r="AKC2" s="396"/>
      <c r="AKD2" s="396"/>
      <c r="AKE2" s="396"/>
      <c r="AKF2" s="396"/>
      <c r="AKG2" s="396"/>
      <c r="AKH2" s="396"/>
      <c r="AKI2" s="396"/>
      <c r="AKJ2" s="396"/>
      <c r="AKK2" s="396"/>
      <c r="AKL2" s="396"/>
      <c r="AKM2" s="396"/>
      <c r="AKN2" s="396"/>
      <c r="AKO2" s="396"/>
      <c r="AKP2" s="396"/>
      <c r="AKQ2" s="396"/>
      <c r="AKR2" s="396"/>
      <c r="AKS2" s="396"/>
      <c r="AKT2" s="396"/>
      <c r="AKU2" s="396"/>
      <c r="AKV2" s="396"/>
      <c r="AKW2" s="396"/>
      <c r="AKX2" s="396"/>
      <c r="AKY2" s="396"/>
      <c r="AKZ2" s="396"/>
      <c r="ALA2" s="396"/>
      <c r="ALB2" s="396"/>
      <c r="ALC2" s="396"/>
      <c r="ALD2" s="396"/>
      <c r="ALE2" s="396"/>
      <c r="ALF2" s="396"/>
      <c r="ALG2" s="396"/>
      <c r="ALH2" s="396"/>
      <c r="ALI2" s="396"/>
      <c r="ALJ2" s="396"/>
      <c r="ALK2" s="396"/>
      <c r="ALL2" s="396"/>
      <c r="ALM2" s="396"/>
      <c r="ALN2" s="396"/>
      <c r="ALO2" s="396"/>
      <c r="ALP2" s="396"/>
      <c r="ALQ2" s="396"/>
      <c r="ALR2" s="396"/>
      <c r="ALS2" s="396"/>
      <c r="ALT2" s="396"/>
      <c r="ALU2" s="396"/>
      <c r="ALV2" s="396"/>
      <c r="ALW2" s="396"/>
      <c r="ALX2" s="396"/>
      <c r="ALY2" s="396"/>
      <c r="ALZ2" s="396"/>
      <c r="AMA2" s="396"/>
      <c r="AMB2" s="396"/>
      <c r="AMC2" s="396"/>
      <c r="AMD2" s="396"/>
      <c r="AME2" s="396"/>
      <c r="AMF2" s="396"/>
      <c r="AMG2" s="396"/>
      <c r="AMH2" s="396"/>
      <c r="AMI2" s="396"/>
      <c r="AMJ2" s="396"/>
      <c r="AMK2" s="396"/>
      <c r="AML2" s="396"/>
      <c r="AMM2" s="396"/>
      <c r="AMN2" s="396"/>
      <c r="AMO2" s="396"/>
      <c r="AMP2" s="396"/>
      <c r="AMQ2" s="396"/>
      <c r="AMR2" s="396"/>
      <c r="AMS2" s="396"/>
      <c r="AMT2" s="396"/>
      <c r="AMU2" s="396"/>
      <c r="AMV2" s="396"/>
      <c r="AMW2" s="396"/>
      <c r="AMX2" s="396"/>
      <c r="AMY2" s="396"/>
      <c r="AMZ2" s="396"/>
      <c r="ANA2" s="396"/>
      <c r="ANB2" s="396"/>
      <c r="ANC2" s="396"/>
      <c r="AND2" s="396"/>
      <c r="ANE2" s="396"/>
      <c r="ANF2" s="396"/>
      <c r="ANG2" s="396"/>
      <c r="ANH2" s="396"/>
      <c r="ANI2" s="396"/>
      <c r="ANJ2" s="396"/>
      <c r="ANK2" s="396"/>
      <c r="ANL2" s="396"/>
      <c r="ANM2" s="396"/>
      <c r="ANN2" s="396"/>
      <c r="ANO2" s="396"/>
      <c r="ANP2" s="396"/>
      <c r="ANQ2" s="396"/>
      <c r="ANR2" s="396"/>
      <c r="ANS2" s="396"/>
      <c r="ANT2" s="396"/>
      <c r="ANU2" s="396"/>
      <c r="ANV2" s="396"/>
      <c r="ANW2" s="396"/>
      <c r="ANX2" s="396"/>
      <c r="ANY2" s="396"/>
      <c r="ANZ2" s="396"/>
      <c r="AOA2" s="396"/>
      <c r="AOB2" s="396"/>
      <c r="AOC2" s="396"/>
      <c r="AOD2" s="396"/>
      <c r="AOE2" s="396"/>
      <c r="AOF2" s="396"/>
      <c r="AOG2" s="396"/>
      <c r="AOH2" s="396"/>
      <c r="AOI2" s="396"/>
      <c r="AOJ2" s="396"/>
      <c r="AOK2" s="396"/>
      <c r="AOL2" s="396"/>
      <c r="AOM2" s="396"/>
      <c r="AON2" s="396"/>
      <c r="AOO2" s="396"/>
      <c r="AOP2" s="396"/>
      <c r="AOQ2" s="396"/>
      <c r="AOR2" s="396"/>
      <c r="AOS2" s="396"/>
      <c r="AOT2" s="396"/>
      <c r="AOU2" s="396"/>
      <c r="AOV2" s="396"/>
      <c r="AOW2" s="396"/>
      <c r="AOX2" s="396"/>
      <c r="AOY2" s="396"/>
      <c r="AOZ2" s="396"/>
      <c r="APA2" s="396"/>
      <c r="APB2" s="396"/>
      <c r="APC2" s="396"/>
      <c r="APD2" s="396"/>
      <c r="APE2" s="396"/>
      <c r="APF2" s="396"/>
      <c r="APG2" s="396"/>
      <c r="APH2" s="396"/>
      <c r="API2" s="396"/>
      <c r="APJ2" s="396"/>
      <c r="APK2" s="396"/>
      <c r="APL2" s="396"/>
      <c r="APM2" s="396"/>
      <c r="APN2" s="396"/>
      <c r="APO2" s="396"/>
      <c r="APP2" s="396"/>
      <c r="APQ2" s="396"/>
      <c r="APR2" s="396"/>
      <c r="APS2" s="396"/>
      <c r="APT2" s="396"/>
      <c r="APU2" s="396"/>
      <c r="APV2" s="396"/>
      <c r="APW2" s="396"/>
      <c r="APX2" s="396"/>
      <c r="APY2" s="396"/>
      <c r="APZ2" s="396"/>
      <c r="AQA2" s="396"/>
      <c r="AQB2" s="396"/>
      <c r="AQC2" s="396"/>
      <c r="AQD2" s="396"/>
      <c r="AQE2" s="396"/>
      <c r="AQF2" s="396"/>
      <c r="AQG2" s="396"/>
      <c r="AQH2" s="396"/>
      <c r="AQI2" s="396"/>
      <c r="AQJ2" s="396"/>
      <c r="AQK2" s="396"/>
      <c r="AQL2" s="396"/>
      <c r="AQM2" s="396"/>
      <c r="AQN2" s="396"/>
      <c r="AQO2" s="396"/>
      <c r="AQP2" s="396"/>
      <c r="AQQ2" s="396"/>
      <c r="AQR2" s="396"/>
      <c r="AQS2" s="396"/>
      <c r="AQT2" s="396"/>
      <c r="AQU2" s="396"/>
      <c r="AQV2" s="396"/>
      <c r="AQW2" s="396"/>
      <c r="AQX2" s="396"/>
      <c r="AQY2" s="396"/>
      <c r="AQZ2" s="396"/>
      <c r="ARA2" s="396"/>
      <c r="ARB2" s="396"/>
      <c r="ARC2" s="396"/>
      <c r="ARD2" s="396"/>
      <c r="ARE2" s="396"/>
      <c r="ARF2" s="396"/>
      <c r="ARG2" s="396"/>
      <c r="ARH2" s="396"/>
      <c r="ARI2" s="396"/>
      <c r="ARJ2" s="396"/>
      <c r="ARK2" s="396"/>
      <c r="ARL2" s="396"/>
      <c r="ARM2" s="396"/>
      <c r="ARN2" s="396"/>
      <c r="ARO2" s="396"/>
      <c r="ARP2" s="396"/>
      <c r="ARQ2" s="396"/>
      <c r="ARR2" s="396"/>
      <c r="ARS2" s="396"/>
      <c r="ART2" s="396"/>
      <c r="ARU2" s="396"/>
      <c r="ARV2" s="396"/>
      <c r="ARW2" s="396"/>
      <c r="ARX2" s="396"/>
      <c r="ARY2" s="396"/>
      <c r="ARZ2" s="396"/>
      <c r="ASA2" s="396"/>
      <c r="ASB2" s="396"/>
      <c r="ASC2" s="396"/>
      <c r="ASD2" s="396"/>
      <c r="ASE2" s="396"/>
      <c r="ASF2" s="396"/>
      <c r="ASG2" s="396"/>
      <c r="ASH2" s="396"/>
      <c r="ASI2" s="396"/>
      <c r="ASJ2" s="396"/>
      <c r="ASK2" s="396"/>
      <c r="ASL2" s="396"/>
      <c r="ASM2" s="396"/>
      <c r="ASN2" s="396"/>
      <c r="ASO2" s="396"/>
      <c r="ASP2" s="396"/>
      <c r="ASQ2" s="396"/>
      <c r="ASR2" s="396"/>
      <c r="ASS2" s="396"/>
      <c r="AST2" s="396"/>
      <c r="ASU2" s="396"/>
      <c r="ASV2" s="396"/>
      <c r="ASW2" s="396"/>
      <c r="ASX2" s="396"/>
      <c r="ASY2" s="396"/>
      <c r="ASZ2" s="396"/>
      <c r="ATA2" s="396"/>
      <c r="ATB2" s="396"/>
      <c r="ATC2" s="396"/>
      <c r="ATD2" s="396"/>
      <c r="ATE2" s="396"/>
      <c r="ATF2" s="396"/>
      <c r="ATG2" s="396"/>
      <c r="ATH2" s="396"/>
      <c r="ATI2" s="396"/>
      <c r="ATJ2" s="396"/>
      <c r="ATK2" s="396"/>
      <c r="ATL2" s="396"/>
      <c r="ATM2" s="396"/>
      <c r="ATN2" s="396"/>
      <c r="ATO2" s="396"/>
      <c r="ATP2" s="396"/>
      <c r="ATQ2" s="396"/>
      <c r="ATR2" s="396"/>
      <c r="ATS2" s="396"/>
      <c r="ATT2" s="396"/>
      <c r="ATU2" s="396"/>
      <c r="ATV2" s="396"/>
      <c r="ATW2" s="396"/>
      <c r="ATX2" s="396"/>
      <c r="ATY2" s="396"/>
      <c r="ATZ2" s="396"/>
      <c r="AUA2" s="396"/>
      <c r="AUB2" s="396"/>
      <c r="AUC2" s="396"/>
      <c r="AUD2" s="396"/>
      <c r="AUE2" s="396"/>
      <c r="AUF2" s="396"/>
      <c r="AUG2" s="396"/>
      <c r="AUH2" s="396"/>
      <c r="AUI2" s="396"/>
      <c r="AUJ2" s="396"/>
      <c r="AUK2" s="396"/>
      <c r="AUL2" s="396"/>
      <c r="AUM2" s="396"/>
      <c r="AUN2" s="396"/>
      <c r="AUO2" s="396"/>
      <c r="AUP2" s="396"/>
      <c r="AUQ2" s="396"/>
      <c r="AUR2" s="396"/>
      <c r="AUS2" s="396"/>
      <c r="AUT2" s="396"/>
      <c r="AUU2" s="396"/>
      <c r="AUV2" s="396"/>
      <c r="AUW2" s="396"/>
      <c r="AUX2" s="396"/>
      <c r="AUY2" s="396"/>
      <c r="AUZ2" s="396"/>
      <c r="AVA2" s="396"/>
      <c r="AVB2" s="396"/>
      <c r="AVC2" s="396"/>
      <c r="AVD2" s="396"/>
      <c r="AVE2" s="396"/>
      <c r="AVF2" s="396"/>
      <c r="AVG2" s="396"/>
      <c r="AVH2" s="396"/>
      <c r="AVI2" s="396"/>
      <c r="AVJ2" s="396"/>
      <c r="AVK2" s="396"/>
      <c r="AVL2" s="396"/>
      <c r="AVM2" s="396"/>
      <c r="AVN2" s="396"/>
      <c r="AVO2" s="396"/>
      <c r="AVP2" s="396"/>
      <c r="AVQ2" s="396"/>
      <c r="AVR2" s="396"/>
      <c r="AVS2" s="396"/>
      <c r="AVT2" s="396"/>
      <c r="AVU2" s="396"/>
      <c r="AVV2" s="396"/>
      <c r="AVW2" s="396"/>
      <c r="AVX2" s="396"/>
      <c r="AVY2" s="396"/>
      <c r="AVZ2" s="396"/>
      <c r="AWA2" s="396"/>
      <c r="AWB2" s="396"/>
      <c r="AWC2" s="396"/>
      <c r="AWD2" s="396"/>
      <c r="AWE2" s="396"/>
      <c r="AWF2" s="396"/>
      <c r="AWG2" s="396"/>
      <c r="AWH2" s="396"/>
      <c r="AWI2" s="396"/>
      <c r="AWJ2" s="396"/>
      <c r="AWK2" s="396"/>
      <c r="AWL2" s="396"/>
      <c r="AWM2" s="396"/>
      <c r="AWN2" s="396"/>
      <c r="AWO2" s="396"/>
      <c r="AWP2" s="396"/>
      <c r="AWQ2" s="396"/>
      <c r="AWR2" s="396"/>
      <c r="AWS2" s="396"/>
      <c r="AWT2" s="396"/>
      <c r="AWU2" s="396"/>
      <c r="AWV2" s="396"/>
      <c r="AWW2" s="396"/>
      <c r="AWX2" s="396"/>
      <c r="AWY2" s="396"/>
      <c r="AWZ2" s="396"/>
      <c r="AXA2" s="396"/>
      <c r="AXB2" s="396"/>
      <c r="AXC2" s="396"/>
      <c r="AXD2" s="396"/>
      <c r="AXE2" s="396"/>
      <c r="AXF2" s="396"/>
      <c r="AXG2" s="396"/>
      <c r="AXH2" s="396"/>
      <c r="AXI2" s="396"/>
      <c r="AXJ2" s="396"/>
      <c r="AXK2" s="396"/>
      <c r="AXL2" s="396"/>
      <c r="AXM2" s="396"/>
      <c r="AXN2" s="396"/>
      <c r="AXO2" s="396"/>
      <c r="AXP2" s="396"/>
      <c r="AXQ2" s="396"/>
      <c r="AXR2" s="396"/>
      <c r="AXS2" s="396"/>
      <c r="AXT2" s="396"/>
      <c r="AXU2" s="396"/>
      <c r="AXV2" s="396"/>
      <c r="AXW2" s="396"/>
      <c r="AXX2" s="396"/>
      <c r="AXY2" s="396"/>
      <c r="AXZ2" s="396"/>
      <c r="AYA2" s="396"/>
      <c r="AYB2" s="396"/>
      <c r="AYC2" s="396"/>
      <c r="AYD2" s="396"/>
      <c r="AYE2" s="396"/>
      <c r="AYF2" s="396"/>
      <c r="AYG2" s="396"/>
      <c r="AYH2" s="396"/>
      <c r="AYI2" s="396"/>
      <c r="AYJ2" s="396"/>
      <c r="AYK2" s="396"/>
      <c r="AYL2" s="396"/>
      <c r="AYM2" s="396"/>
      <c r="AYN2" s="396"/>
      <c r="AYO2" s="396"/>
      <c r="AYP2" s="396"/>
      <c r="AYQ2" s="396"/>
      <c r="AYR2" s="396"/>
      <c r="AYS2" s="396"/>
      <c r="AYT2" s="396"/>
      <c r="AYU2" s="396"/>
      <c r="AYV2" s="396"/>
      <c r="AYW2" s="396"/>
      <c r="AYX2" s="396"/>
      <c r="AYY2" s="396"/>
      <c r="AYZ2" s="396"/>
      <c r="AZA2" s="396"/>
      <c r="AZB2" s="396"/>
      <c r="AZC2" s="396"/>
      <c r="AZD2" s="396"/>
      <c r="AZE2" s="396"/>
      <c r="AZF2" s="396"/>
      <c r="AZG2" s="396"/>
      <c r="AZH2" s="396"/>
      <c r="AZI2" s="396"/>
      <c r="AZJ2" s="396"/>
      <c r="AZK2" s="396"/>
      <c r="AZL2" s="396"/>
      <c r="AZM2" s="396"/>
      <c r="AZN2" s="396"/>
      <c r="AZO2" s="396"/>
      <c r="AZP2" s="396"/>
      <c r="AZQ2" s="396"/>
      <c r="AZR2" s="396"/>
      <c r="AZS2" s="396"/>
      <c r="AZT2" s="396"/>
      <c r="AZU2" s="396"/>
      <c r="AZV2" s="396"/>
      <c r="AZW2" s="396"/>
      <c r="AZX2" s="396"/>
      <c r="AZY2" s="396"/>
      <c r="AZZ2" s="396"/>
      <c r="BAA2" s="396"/>
      <c r="BAB2" s="396"/>
      <c r="BAC2" s="396"/>
      <c r="BAD2" s="396"/>
      <c r="BAE2" s="396"/>
      <c r="BAF2" s="396"/>
      <c r="BAG2" s="396"/>
      <c r="BAH2" s="396"/>
      <c r="BAI2" s="396"/>
      <c r="BAJ2" s="396"/>
      <c r="BAK2" s="396"/>
      <c r="BAL2" s="396"/>
      <c r="BAM2" s="396"/>
      <c r="BAN2" s="396"/>
      <c r="BAO2" s="396"/>
      <c r="BAP2" s="396"/>
      <c r="BAQ2" s="396"/>
      <c r="BAR2" s="396"/>
      <c r="BAS2" s="396"/>
      <c r="BAT2" s="396"/>
      <c r="BAU2" s="396"/>
      <c r="BAV2" s="396"/>
      <c r="BAW2" s="396"/>
      <c r="BAX2" s="396"/>
      <c r="BAY2" s="396"/>
      <c r="BAZ2" s="396"/>
      <c r="BBA2" s="396"/>
      <c r="BBB2" s="396"/>
      <c r="BBC2" s="396"/>
      <c r="BBD2" s="396"/>
      <c r="BBE2" s="396"/>
      <c r="BBF2" s="396"/>
      <c r="BBG2" s="396"/>
      <c r="BBH2" s="396"/>
      <c r="BBI2" s="396"/>
      <c r="BBJ2" s="396"/>
      <c r="BBK2" s="396"/>
      <c r="BBL2" s="396"/>
      <c r="BBM2" s="396"/>
      <c r="BBN2" s="396"/>
      <c r="BBO2" s="396"/>
      <c r="BBP2" s="396"/>
      <c r="BBQ2" s="396"/>
      <c r="BBR2" s="396"/>
      <c r="BBS2" s="396"/>
      <c r="BBT2" s="396"/>
      <c r="BBU2" s="396"/>
      <c r="BBV2" s="396"/>
      <c r="BBW2" s="396"/>
      <c r="BBX2" s="396"/>
      <c r="BBY2" s="396"/>
      <c r="BBZ2" s="396"/>
      <c r="BCA2" s="396"/>
      <c r="BCB2" s="396"/>
      <c r="BCC2" s="396"/>
      <c r="BCD2" s="396"/>
      <c r="BCE2" s="396"/>
      <c r="BCF2" s="396"/>
      <c r="BCG2" s="396"/>
      <c r="BCH2" s="396"/>
      <c r="BCI2" s="396"/>
      <c r="BCJ2" s="396"/>
      <c r="BCK2" s="396"/>
      <c r="BCL2" s="396"/>
      <c r="BCM2" s="396"/>
      <c r="BCN2" s="396"/>
      <c r="BCO2" s="396"/>
      <c r="BCP2" s="396"/>
      <c r="BCQ2" s="396"/>
      <c r="BCR2" s="396"/>
      <c r="BCS2" s="396"/>
      <c r="BCT2" s="396"/>
      <c r="BCU2" s="396"/>
      <c r="BCV2" s="396"/>
      <c r="BCW2" s="396"/>
      <c r="BCX2" s="396"/>
      <c r="BCY2" s="396"/>
      <c r="BCZ2" s="396"/>
      <c r="BDA2" s="396"/>
      <c r="BDB2" s="396"/>
      <c r="BDC2" s="396"/>
      <c r="BDD2" s="396"/>
      <c r="BDE2" s="396"/>
      <c r="BDF2" s="396"/>
      <c r="BDG2" s="396"/>
      <c r="BDH2" s="396"/>
      <c r="BDI2" s="396"/>
      <c r="BDJ2" s="396"/>
      <c r="BDK2" s="396"/>
      <c r="BDL2" s="396"/>
      <c r="BDM2" s="396"/>
      <c r="BDN2" s="396"/>
      <c r="BDO2" s="396"/>
      <c r="BDP2" s="396"/>
      <c r="BDQ2" s="396"/>
      <c r="BDR2" s="396"/>
      <c r="BDS2" s="396"/>
      <c r="BDT2" s="396"/>
      <c r="BDU2" s="396"/>
      <c r="BDV2" s="396"/>
      <c r="BDW2" s="396"/>
      <c r="BDX2" s="396"/>
      <c r="BDY2" s="396"/>
      <c r="BDZ2" s="396"/>
      <c r="BEA2" s="396"/>
      <c r="BEB2" s="396"/>
      <c r="BEC2" s="396"/>
      <c r="BED2" s="396"/>
      <c r="BEE2" s="396"/>
      <c r="BEF2" s="396"/>
      <c r="BEG2" s="396"/>
      <c r="BEH2" s="396"/>
      <c r="BEI2" s="396"/>
      <c r="BEJ2" s="396"/>
      <c r="BEK2" s="396"/>
      <c r="BEL2" s="396"/>
      <c r="BEM2" s="396"/>
      <c r="BEN2" s="396"/>
      <c r="BEO2" s="396"/>
      <c r="BEP2" s="396"/>
      <c r="BEQ2" s="396"/>
      <c r="BER2" s="396"/>
      <c r="BES2" s="396"/>
      <c r="BET2" s="396"/>
      <c r="BEU2" s="396"/>
      <c r="BEV2" s="396"/>
      <c r="BEW2" s="396"/>
      <c r="BEX2" s="396"/>
      <c r="BEY2" s="396"/>
      <c r="BEZ2" s="396"/>
      <c r="BFA2" s="396"/>
      <c r="BFB2" s="396"/>
      <c r="BFC2" s="396"/>
      <c r="BFD2" s="396"/>
      <c r="BFE2" s="396"/>
      <c r="BFF2" s="396"/>
      <c r="BFG2" s="396"/>
      <c r="BFH2" s="396"/>
      <c r="BFI2" s="396"/>
      <c r="BFJ2" s="396"/>
      <c r="BFK2" s="396"/>
      <c r="BFL2" s="396"/>
      <c r="BFM2" s="396"/>
      <c r="BFN2" s="396"/>
      <c r="BFO2" s="396"/>
      <c r="BFP2" s="396"/>
      <c r="BFQ2" s="396"/>
      <c r="BFR2" s="396"/>
      <c r="BFS2" s="396"/>
      <c r="BFT2" s="396"/>
      <c r="BFU2" s="396"/>
      <c r="BFV2" s="396"/>
      <c r="BFW2" s="396"/>
      <c r="BFX2" s="396"/>
      <c r="BFY2" s="396"/>
      <c r="BFZ2" s="396"/>
      <c r="BGA2" s="396"/>
      <c r="BGB2" s="396"/>
      <c r="BGC2" s="396"/>
      <c r="BGD2" s="396"/>
      <c r="BGE2" s="396"/>
      <c r="BGF2" s="396"/>
      <c r="BGG2" s="396"/>
      <c r="BGH2" s="396"/>
      <c r="BGI2" s="396"/>
      <c r="BGJ2" s="396"/>
      <c r="BGK2" s="396"/>
      <c r="BGL2" s="396"/>
      <c r="BGM2" s="396"/>
      <c r="BGN2" s="396"/>
      <c r="BGO2" s="396"/>
      <c r="BGP2" s="396"/>
      <c r="BGQ2" s="396"/>
      <c r="BGR2" s="396"/>
      <c r="BGS2" s="396"/>
      <c r="BGT2" s="396"/>
      <c r="BGU2" s="396"/>
      <c r="BGV2" s="396"/>
      <c r="BGW2" s="396"/>
      <c r="BGX2" s="396"/>
      <c r="BGY2" s="396"/>
      <c r="BGZ2" s="396"/>
      <c r="BHA2" s="396"/>
      <c r="BHB2" s="396"/>
      <c r="BHC2" s="396"/>
      <c r="BHD2" s="396"/>
      <c r="BHE2" s="396"/>
      <c r="BHF2" s="396"/>
      <c r="BHG2" s="396"/>
      <c r="BHH2" s="396"/>
      <c r="BHI2" s="396"/>
      <c r="BHJ2" s="396"/>
      <c r="BHK2" s="396"/>
      <c r="BHL2" s="396"/>
      <c r="BHM2" s="396"/>
      <c r="BHN2" s="396"/>
      <c r="BHO2" s="396"/>
      <c r="BHP2" s="396"/>
      <c r="BHQ2" s="396"/>
      <c r="BHR2" s="396"/>
      <c r="BHS2" s="396"/>
      <c r="BHT2" s="396"/>
      <c r="BHU2" s="396"/>
      <c r="BHV2" s="396"/>
      <c r="BHW2" s="396"/>
      <c r="BHX2" s="396"/>
      <c r="BHY2" s="396"/>
      <c r="BHZ2" s="396"/>
      <c r="BIA2" s="396"/>
      <c r="BIB2" s="396"/>
      <c r="BIC2" s="396"/>
      <c r="BID2" s="396"/>
      <c r="BIE2" s="396"/>
      <c r="BIF2" s="396"/>
      <c r="BIG2" s="396"/>
      <c r="BIH2" s="396"/>
      <c r="BII2" s="396"/>
      <c r="BIJ2" s="396"/>
      <c r="BIK2" s="396"/>
      <c r="BIL2" s="396"/>
      <c r="BIM2" s="396"/>
      <c r="BIN2" s="396"/>
      <c r="BIO2" s="396"/>
      <c r="BIP2" s="396"/>
      <c r="BIQ2" s="396"/>
      <c r="BIR2" s="396"/>
      <c r="BIS2" s="396"/>
      <c r="BIT2" s="396"/>
      <c r="BIU2" s="396"/>
      <c r="BIV2" s="396"/>
      <c r="BIW2" s="396"/>
      <c r="BIX2" s="396"/>
      <c r="BIY2" s="396"/>
      <c r="BIZ2" s="396"/>
      <c r="BJA2" s="396"/>
      <c r="BJB2" s="396"/>
      <c r="BJC2" s="396"/>
      <c r="BJD2" s="396"/>
      <c r="BJE2" s="396"/>
      <c r="BJF2" s="396"/>
      <c r="BJG2" s="396"/>
      <c r="BJH2" s="396"/>
      <c r="BJI2" s="396"/>
      <c r="BJJ2" s="396"/>
      <c r="BJK2" s="396"/>
      <c r="BJL2" s="396"/>
      <c r="BJM2" s="396"/>
      <c r="BJN2" s="396"/>
      <c r="BJO2" s="396"/>
      <c r="BJP2" s="396"/>
      <c r="BJQ2" s="396"/>
      <c r="BJR2" s="396"/>
      <c r="BJS2" s="396"/>
      <c r="BJT2" s="396"/>
      <c r="BJU2" s="396"/>
      <c r="BJV2" s="396"/>
      <c r="BJW2" s="396"/>
      <c r="BJX2" s="396"/>
      <c r="BJY2" s="396"/>
      <c r="BJZ2" s="396"/>
      <c r="BKA2" s="396"/>
      <c r="BKB2" s="396"/>
      <c r="BKC2" s="396"/>
      <c r="BKD2" s="396"/>
      <c r="BKE2" s="396"/>
      <c r="BKF2" s="396"/>
      <c r="BKG2" s="396"/>
      <c r="BKH2" s="396"/>
      <c r="BKI2" s="396"/>
      <c r="BKJ2" s="396"/>
      <c r="BKK2" s="396"/>
      <c r="BKL2" s="396"/>
      <c r="BKM2" s="396"/>
      <c r="BKN2" s="396"/>
      <c r="BKO2" s="396"/>
      <c r="BKP2" s="396"/>
      <c r="BKQ2" s="396"/>
      <c r="BKR2" s="396"/>
      <c r="BKS2" s="396"/>
      <c r="BKT2" s="396"/>
      <c r="BKU2" s="396"/>
      <c r="BKV2" s="396"/>
      <c r="BKW2" s="396"/>
      <c r="BKX2" s="396"/>
      <c r="BKY2" s="396"/>
      <c r="BKZ2" s="396"/>
      <c r="BLA2" s="396"/>
      <c r="BLB2" s="396"/>
      <c r="BLC2" s="396"/>
      <c r="BLD2" s="396"/>
      <c r="BLE2" s="396"/>
      <c r="BLF2" s="396"/>
      <c r="BLG2" s="396"/>
      <c r="BLH2" s="396"/>
      <c r="BLI2" s="396"/>
      <c r="BLJ2" s="396"/>
      <c r="BLK2" s="396"/>
      <c r="BLL2" s="396"/>
      <c r="BLM2" s="396"/>
      <c r="BLN2" s="396"/>
      <c r="BLO2" s="396"/>
      <c r="BLP2" s="396"/>
      <c r="BLQ2" s="396"/>
      <c r="BLR2" s="396"/>
      <c r="BLS2" s="396"/>
      <c r="BLT2" s="396"/>
      <c r="BLU2" s="396"/>
      <c r="BLV2" s="396"/>
      <c r="BLW2" s="396"/>
      <c r="BLX2" s="396"/>
      <c r="BLY2" s="396"/>
      <c r="BLZ2" s="396"/>
      <c r="BMA2" s="396"/>
      <c r="BMB2" s="396"/>
      <c r="BMC2" s="396"/>
      <c r="BMD2" s="396"/>
      <c r="BME2" s="396"/>
      <c r="BMF2" s="396"/>
      <c r="BMG2" s="396"/>
      <c r="BMH2" s="396"/>
      <c r="BMI2" s="396"/>
      <c r="BMJ2" s="396"/>
      <c r="BMK2" s="396"/>
      <c r="BML2" s="396"/>
      <c r="BMM2" s="396"/>
      <c r="BMN2" s="396"/>
      <c r="BMO2" s="396"/>
      <c r="BMP2" s="396"/>
      <c r="BMQ2" s="396"/>
      <c r="BMR2" s="396"/>
      <c r="BMS2" s="396"/>
      <c r="BMT2" s="396"/>
      <c r="BMU2" s="396"/>
      <c r="BMV2" s="396"/>
      <c r="BMW2" s="396"/>
      <c r="BMX2" s="396"/>
      <c r="BMY2" s="396"/>
      <c r="BMZ2" s="396"/>
      <c r="BNA2" s="396"/>
      <c r="BNB2" s="396"/>
      <c r="BNC2" s="396"/>
      <c r="BND2" s="396"/>
      <c r="BNE2" s="396"/>
      <c r="BNF2" s="396"/>
      <c r="BNG2" s="396"/>
      <c r="BNH2" s="396"/>
      <c r="BNI2" s="396"/>
      <c r="BNJ2" s="396"/>
      <c r="BNK2" s="396"/>
      <c r="BNL2" s="396"/>
      <c r="BNM2" s="396"/>
      <c r="BNN2" s="396"/>
      <c r="BNO2" s="396"/>
      <c r="BNP2" s="396"/>
      <c r="BNQ2" s="396"/>
      <c r="BNR2" s="396"/>
      <c r="BNS2" s="396"/>
      <c r="BNT2" s="396"/>
      <c r="BNU2" s="396"/>
      <c r="BNV2" s="396"/>
      <c r="BNW2" s="396"/>
      <c r="BNX2" s="396"/>
      <c r="BNY2" s="396"/>
      <c r="BNZ2" s="396"/>
      <c r="BOA2" s="396"/>
      <c r="BOB2" s="396"/>
      <c r="BOC2" s="396"/>
      <c r="BOD2" s="396"/>
      <c r="BOE2" s="396"/>
      <c r="BOF2" s="396"/>
      <c r="BOG2" s="396"/>
      <c r="BOH2" s="396"/>
      <c r="BOI2" s="396"/>
      <c r="BOJ2" s="396"/>
      <c r="BOK2" s="396"/>
      <c r="BOL2" s="396"/>
      <c r="BOM2" s="396"/>
      <c r="BON2" s="396"/>
      <c r="BOO2" s="396"/>
      <c r="BOP2" s="396"/>
      <c r="BOQ2" s="396"/>
      <c r="BOR2" s="396"/>
      <c r="BOS2" s="396"/>
      <c r="BOT2" s="396"/>
      <c r="BOU2" s="396"/>
      <c r="BOV2" s="396"/>
      <c r="BOW2" s="396"/>
      <c r="BOX2" s="396"/>
      <c r="BOY2" s="396"/>
      <c r="BOZ2" s="396"/>
      <c r="BPA2" s="396"/>
      <c r="BPB2" s="396"/>
      <c r="BPC2" s="396"/>
      <c r="BPD2" s="396"/>
      <c r="BPE2" s="396"/>
      <c r="BPF2" s="396"/>
      <c r="BPG2" s="396"/>
      <c r="BPH2" s="396"/>
      <c r="BPI2" s="396"/>
      <c r="BPJ2" s="396"/>
      <c r="BPK2" s="396"/>
      <c r="BPL2" s="396"/>
      <c r="BPM2" s="396"/>
      <c r="BPN2" s="396"/>
      <c r="BPO2" s="396"/>
      <c r="BPP2" s="396"/>
      <c r="BPQ2" s="396"/>
      <c r="BPR2" s="396"/>
      <c r="BPS2" s="396"/>
      <c r="BPT2" s="396"/>
      <c r="BPU2" s="396"/>
      <c r="BPV2" s="396"/>
      <c r="BPW2" s="396"/>
      <c r="BPX2" s="396"/>
      <c r="BPY2" s="396"/>
      <c r="BPZ2" s="396"/>
      <c r="BQA2" s="396"/>
      <c r="BQB2" s="396"/>
      <c r="BQC2" s="396"/>
      <c r="BQD2" s="396"/>
      <c r="BQE2" s="396"/>
      <c r="BQF2" s="396"/>
      <c r="BQG2" s="396"/>
      <c r="BQH2" s="396"/>
      <c r="BQI2" s="396"/>
      <c r="BQJ2" s="396"/>
      <c r="BQK2" s="396"/>
      <c r="BQL2" s="396"/>
      <c r="BQM2" s="396"/>
      <c r="BQN2" s="396"/>
      <c r="BQO2" s="396"/>
      <c r="BQP2" s="396"/>
      <c r="BQQ2" s="396"/>
      <c r="BQR2" s="396"/>
      <c r="BQS2" s="396"/>
      <c r="BQT2" s="396"/>
      <c r="BQU2" s="396"/>
      <c r="BQV2" s="396"/>
      <c r="BQW2" s="396"/>
      <c r="BQX2" s="396"/>
      <c r="BQY2" s="396"/>
      <c r="BQZ2" s="396"/>
      <c r="BRA2" s="396"/>
      <c r="BRB2" s="396"/>
      <c r="BRC2" s="396"/>
      <c r="BRD2" s="396"/>
      <c r="BRE2" s="396"/>
      <c r="BRF2" s="396"/>
      <c r="BRG2" s="396"/>
      <c r="BRH2" s="396"/>
      <c r="BRI2" s="396"/>
      <c r="BRJ2" s="396"/>
      <c r="BRK2" s="396"/>
      <c r="BRL2" s="396"/>
      <c r="BRM2" s="396"/>
      <c r="BRN2" s="396"/>
      <c r="BRO2" s="396"/>
      <c r="BRP2" s="396"/>
      <c r="BRQ2" s="396"/>
      <c r="BRR2" s="396"/>
      <c r="BRS2" s="396"/>
      <c r="BRT2" s="396"/>
      <c r="BRU2" s="396"/>
      <c r="BRV2" s="396"/>
      <c r="BRW2" s="396"/>
      <c r="BRX2" s="396"/>
      <c r="BRY2" s="396"/>
      <c r="BRZ2" s="396"/>
      <c r="BSA2" s="396"/>
      <c r="BSB2" s="396"/>
      <c r="BSC2" s="396"/>
      <c r="BSD2" s="396"/>
      <c r="BSE2" s="396"/>
      <c r="BSF2" s="396"/>
      <c r="BSG2" s="396"/>
      <c r="BSH2" s="396"/>
      <c r="BSI2" s="396"/>
      <c r="BSJ2" s="396"/>
      <c r="BSK2" s="396"/>
      <c r="BSL2" s="396"/>
      <c r="BSM2" s="396"/>
      <c r="BSN2" s="396"/>
      <c r="BSO2" s="396"/>
      <c r="BSP2" s="396"/>
      <c r="BSQ2" s="396"/>
      <c r="BSR2" s="396"/>
      <c r="BSS2" s="396"/>
      <c r="BST2" s="396"/>
      <c r="BSU2" s="396"/>
      <c r="BSV2" s="396"/>
      <c r="BSW2" s="396"/>
      <c r="BSX2" s="396"/>
      <c r="BSY2" s="396"/>
      <c r="BSZ2" s="396"/>
      <c r="BTA2" s="396"/>
      <c r="BTB2" s="396"/>
      <c r="BTC2" s="396"/>
      <c r="BTD2" s="396"/>
      <c r="BTE2" s="396"/>
      <c r="BTF2" s="396"/>
      <c r="BTG2" s="396"/>
      <c r="BTH2" s="396"/>
      <c r="BTI2" s="396"/>
      <c r="BTJ2" s="396"/>
      <c r="BTK2" s="396"/>
      <c r="BTL2" s="396"/>
      <c r="BTM2" s="396"/>
      <c r="BTN2" s="396"/>
      <c r="BTO2" s="396"/>
      <c r="BTP2" s="396"/>
      <c r="BTQ2" s="396"/>
      <c r="BTR2" s="396"/>
      <c r="BTS2" s="396"/>
      <c r="BTT2" s="396"/>
      <c r="BTU2" s="396"/>
      <c r="BTV2" s="396"/>
      <c r="BTW2" s="396"/>
      <c r="BTX2" s="396"/>
      <c r="BTY2" s="396"/>
      <c r="BTZ2" s="396"/>
      <c r="BUA2" s="396"/>
      <c r="BUB2" s="396"/>
      <c r="BUC2" s="396"/>
      <c r="BUD2" s="396"/>
      <c r="BUE2" s="396"/>
      <c r="BUF2" s="396"/>
      <c r="BUG2" s="396"/>
      <c r="BUH2" s="396"/>
      <c r="BUI2" s="396"/>
      <c r="BUJ2" s="396"/>
      <c r="BUK2" s="396"/>
      <c r="BUL2" s="396"/>
      <c r="BUM2" s="396"/>
      <c r="BUN2" s="396"/>
      <c r="BUO2" s="396"/>
      <c r="BUP2" s="396"/>
      <c r="BUQ2" s="396"/>
      <c r="BUR2" s="396"/>
      <c r="BUS2" s="396"/>
      <c r="BUT2" s="396"/>
      <c r="BUU2" s="396"/>
      <c r="BUV2" s="396"/>
      <c r="BUW2" s="396"/>
      <c r="BUX2" s="396"/>
      <c r="BUY2" s="396"/>
      <c r="BUZ2" s="396"/>
      <c r="BVA2" s="396"/>
      <c r="BVB2" s="396"/>
      <c r="BVC2" s="396"/>
      <c r="BVD2" s="396"/>
      <c r="BVE2" s="396"/>
      <c r="BVF2" s="396"/>
      <c r="BVG2" s="396"/>
      <c r="BVH2" s="396"/>
      <c r="BVI2" s="396"/>
      <c r="BVJ2" s="396"/>
      <c r="BVK2" s="396"/>
      <c r="BVL2" s="396"/>
      <c r="BVM2" s="396"/>
      <c r="BVN2" s="396"/>
      <c r="BVO2" s="396"/>
      <c r="BVP2" s="396"/>
      <c r="BVQ2" s="396"/>
      <c r="BVR2" s="396"/>
      <c r="BVS2" s="396"/>
      <c r="BVT2" s="396"/>
      <c r="BVU2" s="396"/>
      <c r="BVV2" s="396"/>
      <c r="BVW2" s="396"/>
      <c r="BVX2" s="396"/>
      <c r="BVY2" s="396"/>
      <c r="BVZ2" s="396"/>
      <c r="BWA2" s="396"/>
      <c r="BWB2" s="396"/>
      <c r="BWC2" s="396"/>
      <c r="BWD2" s="396"/>
      <c r="BWE2" s="396"/>
      <c r="BWF2" s="396"/>
      <c r="BWG2" s="396"/>
      <c r="BWH2" s="396"/>
      <c r="BWI2" s="396"/>
      <c r="BWJ2" s="396"/>
      <c r="BWK2" s="396"/>
      <c r="BWL2" s="396"/>
      <c r="BWM2" s="396"/>
      <c r="BWN2" s="396"/>
      <c r="BWO2" s="396"/>
      <c r="BWP2" s="396"/>
      <c r="BWQ2" s="396"/>
      <c r="BWR2" s="396"/>
      <c r="BWS2" s="396"/>
      <c r="BWT2" s="396"/>
      <c r="BWU2" s="396"/>
      <c r="BWV2" s="396"/>
      <c r="BWW2" s="396"/>
      <c r="BWX2" s="396"/>
      <c r="BWY2" s="396"/>
      <c r="BWZ2" s="396"/>
      <c r="BXA2" s="396"/>
      <c r="BXB2" s="396"/>
      <c r="BXC2" s="396"/>
      <c r="BXD2" s="396"/>
      <c r="BXE2" s="396"/>
      <c r="BXF2" s="396"/>
      <c r="BXG2" s="396"/>
      <c r="BXH2" s="396"/>
      <c r="BXI2" s="396"/>
      <c r="BXJ2" s="396"/>
      <c r="BXK2" s="396"/>
      <c r="BXL2" s="396"/>
      <c r="BXM2" s="396"/>
      <c r="BXN2" s="396"/>
      <c r="BXO2" s="396"/>
      <c r="BXP2" s="396"/>
      <c r="BXQ2" s="396"/>
      <c r="BXR2" s="396"/>
      <c r="BXS2" s="396"/>
      <c r="BXT2" s="396"/>
      <c r="BXU2" s="396"/>
      <c r="BXV2" s="396"/>
      <c r="BXW2" s="396"/>
      <c r="BXX2" s="396"/>
      <c r="BXY2" s="396"/>
      <c r="BXZ2" s="396"/>
      <c r="BYA2" s="396"/>
      <c r="BYB2" s="396"/>
      <c r="BYC2" s="396"/>
      <c r="BYD2" s="396"/>
      <c r="BYE2" s="396"/>
      <c r="BYF2" s="396"/>
      <c r="BYG2" s="396"/>
      <c r="BYH2" s="396"/>
      <c r="BYI2" s="396"/>
      <c r="BYJ2" s="396"/>
      <c r="BYK2" s="396"/>
      <c r="BYL2" s="396"/>
      <c r="BYM2" s="396"/>
      <c r="BYN2" s="396"/>
      <c r="BYO2" s="396"/>
      <c r="BYP2" s="396"/>
      <c r="BYQ2" s="396"/>
      <c r="BYR2" s="396"/>
      <c r="BYS2" s="396"/>
      <c r="BYT2" s="396"/>
      <c r="BYU2" s="396"/>
      <c r="BYV2" s="396"/>
      <c r="BYW2" s="396"/>
      <c r="BYX2" s="396"/>
      <c r="BYY2" s="396"/>
      <c r="BYZ2" s="396"/>
      <c r="BZA2" s="396"/>
      <c r="BZB2" s="396"/>
      <c r="BZC2" s="396"/>
      <c r="BZD2" s="396"/>
      <c r="BZE2" s="396"/>
      <c r="BZF2" s="396"/>
      <c r="BZG2" s="396"/>
      <c r="BZH2" s="396"/>
      <c r="BZI2" s="396"/>
      <c r="BZJ2" s="396"/>
      <c r="BZK2" s="396"/>
      <c r="BZL2" s="396"/>
      <c r="BZM2" s="396"/>
      <c r="BZN2" s="396"/>
      <c r="BZO2" s="396"/>
      <c r="BZP2" s="396"/>
      <c r="BZQ2" s="396"/>
      <c r="BZR2" s="396"/>
      <c r="BZS2" s="396"/>
      <c r="BZT2" s="396"/>
      <c r="BZU2" s="396"/>
      <c r="BZV2" s="396"/>
      <c r="BZW2" s="396"/>
      <c r="BZX2" s="396"/>
      <c r="BZY2" s="396"/>
      <c r="BZZ2" s="396"/>
      <c r="CAA2" s="396"/>
      <c r="CAB2" s="396"/>
      <c r="CAC2" s="396"/>
      <c r="CAD2" s="396"/>
      <c r="CAE2" s="396"/>
      <c r="CAF2" s="396"/>
      <c r="CAG2" s="396"/>
      <c r="CAH2" s="396"/>
      <c r="CAI2" s="396"/>
      <c r="CAJ2" s="396"/>
      <c r="CAK2" s="396"/>
      <c r="CAL2" s="396"/>
      <c r="CAM2" s="396"/>
      <c r="CAN2" s="396"/>
      <c r="CAO2" s="396"/>
      <c r="CAP2" s="396"/>
      <c r="CAQ2" s="396"/>
      <c r="CAR2" s="396"/>
      <c r="CAS2" s="396"/>
      <c r="CAT2" s="396"/>
      <c r="CAU2" s="396"/>
      <c r="CAV2" s="396"/>
      <c r="CAW2" s="396"/>
      <c r="CAX2" s="396"/>
      <c r="CAY2" s="396"/>
      <c r="CAZ2" s="396"/>
      <c r="CBA2" s="396"/>
      <c r="CBB2" s="396"/>
      <c r="CBC2" s="396"/>
      <c r="CBD2" s="396"/>
      <c r="CBE2" s="396"/>
      <c r="CBF2" s="396"/>
      <c r="CBG2" s="396"/>
      <c r="CBH2" s="396"/>
      <c r="CBI2" s="396"/>
      <c r="CBJ2" s="396"/>
      <c r="CBK2" s="396"/>
      <c r="CBL2" s="396"/>
      <c r="CBM2" s="396"/>
      <c r="CBN2" s="396"/>
      <c r="CBO2" s="396"/>
      <c r="CBP2" s="396"/>
      <c r="CBQ2" s="396"/>
      <c r="CBR2" s="396"/>
      <c r="CBS2" s="396"/>
      <c r="CBT2" s="396"/>
      <c r="CBU2" s="396"/>
      <c r="CBV2" s="396"/>
      <c r="CBW2" s="396"/>
      <c r="CBX2" s="396"/>
      <c r="CBY2" s="396"/>
      <c r="CBZ2" s="396"/>
      <c r="CCA2" s="396"/>
      <c r="CCB2" s="396"/>
      <c r="CCC2" s="396"/>
      <c r="CCD2" s="396"/>
      <c r="CCE2" s="396"/>
      <c r="CCF2" s="396"/>
      <c r="CCG2" s="396"/>
      <c r="CCH2" s="396"/>
      <c r="CCI2" s="396"/>
      <c r="CCJ2" s="396"/>
      <c r="CCK2" s="396"/>
      <c r="CCL2" s="396"/>
      <c r="CCM2" s="396"/>
      <c r="CCN2" s="396"/>
      <c r="CCO2" s="396"/>
      <c r="CCP2" s="396"/>
      <c r="CCQ2" s="396"/>
      <c r="CCR2" s="396"/>
      <c r="CCS2" s="396"/>
      <c r="CCT2" s="396"/>
      <c r="CCU2" s="396"/>
      <c r="CCV2" s="396"/>
      <c r="CCW2" s="396"/>
      <c r="CCX2" s="396"/>
      <c r="CCY2" s="396"/>
      <c r="CCZ2" s="396"/>
      <c r="CDA2" s="396"/>
      <c r="CDB2" s="396"/>
      <c r="CDC2" s="396"/>
      <c r="CDD2" s="396"/>
      <c r="CDE2" s="396"/>
      <c r="CDF2" s="396"/>
      <c r="CDG2" s="396"/>
      <c r="CDH2" s="396"/>
      <c r="CDI2" s="396"/>
      <c r="CDJ2" s="396"/>
      <c r="CDK2" s="396"/>
      <c r="CDL2" s="396"/>
      <c r="CDM2" s="396"/>
      <c r="CDN2" s="396"/>
      <c r="CDO2" s="396"/>
      <c r="CDP2" s="396"/>
      <c r="CDQ2" s="396"/>
      <c r="CDR2" s="396"/>
      <c r="CDS2" s="396"/>
      <c r="CDT2" s="396"/>
      <c r="CDU2" s="396"/>
      <c r="CDV2" s="396"/>
      <c r="CDW2" s="396"/>
      <c r="CDX2" s="396"/>
      <c r="CDY2" s="396"/>
      <c r="CDZ2" s="396"/>
      <c r="CEA2" s="396"/>
      <c r="CEB2" s="396"/>
      <c r="CEC2" s="396"/>
      <c r="CED2" s="396"/>
      <c r="CEE2" s="396"/>
      <c r="CEF2" s="396"/>
      <c r="CEG2" s="396"/>
      <c r="CEH2" s="396"/>
      <c r="CEI2" s="396"/>
      <c r="CEJ2" s="396"/>
      <c r="CEK2" s="396"/>
      <c r="CEL2" s="396"/>
      <c r="CEM2" s="396"/>
      <c r="CEN2" s="396"/>
      <c r="CEO2" s="396"/>
      <c r="CEP2" s="396"/>
      <c r="CEQ2" s="396"/>
      <c r="CER2" s="396"/>
      <c r="CES2" s="396"/>
      <c r="CET2" s="396"/>
      <c r="CEU2" s="396"/>
      <c r="CEV2" s="396"/>
      <c r="CEW2" s="396"/>
      <c r="CEX2" s="396"/>
      <c r="CEY2" s="396"/>
      <c r="CEZ2" s="396"/>
      <c r="CFA2" s="396"/>
      <c r="CFB2" s="396"/>
      <c r="CFC2" s="396"/>
      <c r="CFD2" s="396"/>
      <c r="CFE2" s="396"/>
      <c r="CFF2" s="396"/>
      <c r="CFG2" s="396"/>
      <c r="CFH2" s="396"/>
      <c r="CFI2" s="396"/>
      <c r="CFJ2" s="396"/>
      <c r="CFK2" s="396"/>
      <c r="CFL2" s="396"/>
      <c r="CFM2" s="396"/>
      <c r="CFN2" s="396"/>
      <c r="CFO2" s="396"/>
      <c r="CFP2" s="396"/>
      <c r="CFQ2" s="396"/>
      <c r="CFR2" s="396"/>
      <c r="CFS2" s="396"/>
      <c r="CFT2" s="396"/>
      <c r="CFU2" s="396"/>
      <c r="CFV2" s="396"/>
      <c r="CFW2" s="396"/>
      <c r="CFX2" s="396"/>
      <c r="CFY2" s="396"/>
      <c r="CFZ2" s="396"/>
      <c r="CGA2" s="396"/>
      <c r="CGB2" s="396"/>
      <c r="CGC2" s="396"/>
      <c r="CGD2" s="396"/>
      <c r="CGE2" s="396"/>
      <c r="CGF2" s="396"/>
      <c r="CGG2" s="396"/>
      <c r="CGH2" s="396"/>
      <c r="CGI2" s="396"/>
      <c r="CGJ2" s="396"/>
      <c r="CGK2" s="396"/>
      <c r="CGL2" s="396"/>
      <c r="CGM2" s="396"/>
      <c r="CGN2" s="396"/>
      <c r="CGO2" s="396"/>
      <c r="CGP2" s="396"/>
      <c r="CGQ2" s="396"/>
      <c r="CGR2" s="396"/>
      <c r="CGS2" s="396"/>
      <c r="CGT2" s="396"/>
      <c r="CGU2" s="396"/>
      <c r="CGV2" s="396"/>
      <c r="CGW2" s="396"/>
      <c r="CGX2" s="396"/>
      <c r="CGY2" s="396"/>
      <c r="CGZ2" s="396"/>
      <c r="CHA2" s="396"/>
      <c r="CHB2" s="396"/>
      <c r="CHC2" s="396"/>
      <c r="CHD2" s="396"/>
      <c r="CHE2" s="396"/>
      <c r="CHF2" s="396"/>
      <c r="CHG2" s="396"/>
      <c r="CHH2" s="396"/>
      <c r="CHI2" s="396"/>
      <c r="CHJ2" s="396"/>
      <c r="CHK2" s="396"/>
      <c r="CHL2" s="396"/>
      <c r="CHM2" s="396"/>
      <c r="CHN2" s="396"/>
      <c r="CHO2" s="396"/>
      <c r="CHP2" s="396"/>
      <c r="CHQ2" s="396"/>
      <c r="CHR2" s="396"/>
      <c r="CHS2" s="396"/>
      <c r="CHT2" s="396"/>
      <c r="CHU2" s="396"/>
      <c r="CHV2" s="396"/>
      <c r="CHW2" s="396"/>
      <c r="CHX2" s="396"/>
      <c r="CHY2" s="396"/>
      <c r="CHZ2" s="396"/>
      <c r="CIA2" s="396"/>
      <c r="CIB2" s="396"/>
      <c r="CIC2" s="396"/>
      <c r="CID2" s="396"/>
      <c r="CIE2" s="396"/>
      <c r="CIF2" s="396"/>
      <c r="CIG2" s="396"/>
      <c r="CIH2" s="396"/>
      <c r="CII2" s="396"/>
      <c r="CIJ2" s="396"/>
      <c r="CIK2" s="396"/>
      <c r="CIL2" s="396"/>
      <c r="CIM2" s="396"/>
      <c r="CIN2" s="396"/>
      <c r="CIO2" s="396"/>
      <c r="CIP2" s="396"/>
      <c r="CIQ2" s="396"/>
      <c r="CIR2" s="396"/>
      <c r="CIS2" s="396"/>
      <c r="CIT2" s="396"/>
      <c r="CIU2" s="396"/>
      <c r="CIV2" s="396"/>
      <c r="CIW2" s="396"/>
      <c r="CIX2" s="396"/>
      <c r="CIY2" s="396"/>
      <c r="CIZ2" s="396"/>
      <c r="CJA2" s="396"/>
      <c r="CJB2" s="396"/>
      <c r="CJC2" s="396"/>
      <c r="CJD2" s="396"/>
      <c r="CJE2" s="396"/>
      <c r="CJF2" s="396"/>
      <c r="CJG2" s="396"/>
      <c r="CJH2" s="396"/>
      <c r="CJI2" s="396"/>
      <c r="CJJ2" s="396"/>
      <c r="CJK2" s="396"/>
      <c r="CJL2" s="396"/>
      <c r="CJM2" s="396"/>
      <c r="CJN2" s="396"/>
      <c r="CJO2" s="396"/>
      <c r="CJP2" s="396"/>
      <c r="CJQ2" s="396"/>
      <c r="CJR2" s="396"/>
      <c r="CJS2" s="396"/>
      <c r="CJT2" s="396"/>
      <c r="CJU2" s="396"/>
      <c r="CJV2" s="396"/>
      <c r="CJW2" s="396"/>
      <c r="CJX2" s="396"/>
      <c r="CJY2" s="396"/>
      <c r="CJZ2" s="396"/>
      <c r="CKA2" s="396"/>
      <c r="CKB2" s="396"/>
      <c r="CKC2" s="396"/>
      <c r="CKD2" s="396"/>
      <c r="CKE2" s="396"/>
      <c r="CKF2" s="396"/>
      <c r="CKG2" s="396"/>
      <c r="CKH2" s="396"/>
      <c r="CKI2" s="396"/>
      <c r="CKJ2" s="396"/>
      <c r="CKK2" s="396"/>
      <c r="CKL2" s="396"/>
      <c r="CKM2" s="396"/>
      <c r="CKN2" s="396"/>
      <c r="CKO2" s="396"/>
      <c r="CKP2" s="396"/>
      <c r="CKQ2" s="396"/>
      <c r="CKR2" s="396"/>
      <c r="CKS2" s="396"/>
      <c r="CKT2" s="396"/>
      <c r="CKU2" s="396"/>
      <c r="CKV2" s="396"/>
      <c r="CKW2" s="396"/>
      <c r="CKX2" s="396"/>
      <c r="CKY2" s="396"/>
      <c r="CKZ2" s="396"/>
      <c r="CLA2" s="396"/>
      <c r="CLB2" s="396"/>
      <c r="CLC2" s="396"/>
      <c r="CLD2" s="396"/>
      <c r="CLE2" s="396"/>
      <c r="CLF2" s="396"/>
      <c r="CLG2" s="396"/>
      <c r="CLH2" s="396"/>
      <c r="CLI2" s="396"/>
      <c r="CLJ2" s="396"/>
      <c r="CLK2" s="396"/>
      <c r="CLL2" s="396"/>
      <c r="CLM2" s="396"/>
      <c r="CLN2" s="396"/>
      <c r="CLO2" s="396"/>
      <c r="CLP2" s="396"/>
      <c r="CLQ2" s="396"/>
      <c r="CLR2" s="396"/>
      <c r="CLS2" s="396"/>
      <c r="CLT2" s="396"/>
      <c r="CLU2" s="396"/>
      <c r="CLV2" s="396"/>
      <c r="CLW2" s="396"/>
      <c r="CLX2" s="396"/>
      <c r="CLY2" s="396"/>
      <c r="CLZ2" s="396"/>
      <c r="CMA2" s="396"/>
      <c r="CMB2" s="396"/>
      <c r="CMC2" s="396"/>
      <c r="CMD2" s="396"/>
      <c r="CME2" s="396"/>
      <c r="CMF2" s="396"/>
      <c r="CMG2" s="396"/>
      <c r="CMH2" s="396"/>
      <c r="CMI2" s="396"/>
      <c r="CMJ2" s="396"/>
      <c r="CMK2" s="396"/>
      <c r="CML2" s="396"/>
      <c r="CMM2" s="396"/>
      <c r="CMN2" s="396"/>
      <c r="CMO2" s="396"/>
      <c r="CMP2" s="396"/>
      <c r="CMQ2" s="396"/>
      <c r="CMR2" s="396"/>
      <c r="CMS2" s="396"/>
      <c r="CMT2" s="396"/>
      <c r="CMU2" s="396"/>
      <c r="CMV2" s="396"/>
      <c r="CMW2" s="396"/>
      <c r="CMX2" s="396"/>
      <c r="CMY2" s="396"/>
      <c r="CMZ2" s="396"/>
      <c r="CNA2" s="396"/>
      <c r="CNB2" s="396"/>
      <c r="CNC2" s="396"/>
      <c r="CND2" s="396"/>
      <c r="CNE2" s="396"/>
      <c r="CNF2" s="396"/>
      <c r="CNG2" s="396"/>
      <c r="CNH2" s="396"/>
      <c r="CNI2" s="396"/>
      <c r="CNJ2" s="396"/>
      <c r="CNK2" s="396"/>
      <c r="CNL2" s="396"/>
      <c r="CNM2" s="396"/>
      <c r="CNN2" s="396"/>
      <c r="CNO2" s="396"/>
      <c r="CNP2" s="396"/>
      <c r="CNQ2" s="396"/>
      <c r="CNR2" s="396"/>
      <c r="CNS2" s="396"/>
      <c r="CNT2" s="396"/>
      <c r="CNU2" s="396"/>
      <c r="CNV2" s="396"/>
      <c r="CNW2" s="396"/>
      <c r="CNX2" s="396"/>
      <c r="CNY2" s="396"/>
      <c r="CNZ2" s="396"/>
      <c r="COA2" s="396"/>
      <c r="COB2" s="396"/>
      <c r="COC2" s="396"/>
      <c r="COD2" s="396"/>
      <c r="COE2" s="396"/>
      <c r="COF2" s="396"/>
      <c r="COG2" s="396"/>
      <c r="COH2" s="396"/>
      <c r="COI2" s="396"/>
      <c r="COJ2" s="396"/>
      <c r="COK2" s="396"/>
      <c r="COL2" s="396"/>
      <c r="COM2" s="396"/>
      <c r="CON2" s="396"/>
      <c r="COO2" s="396"/>
      <c r="COP2" s="396"/>
      <c r="COQ2" s="396"/>
      <c r="COR2" s="396"/>
      <c r="COS2" s="396"/>
      <c r="COT2" s="396"/>
      <c r="COU2" s="396"/>
      <c r="COV2" s="396"/>
      <c r="COW2" s="396"/>
      <c r="COX2" s="396"/>
      <c r="COY2" s="396"/>
      <c r="COZ2" s="396"/>
      <c r="CPA2" s="396"/>
      <c r="CPB2" s="396"/>
      <c r="CPC2" s="396"/>
      <c r="CPD2" s="396"/>
      <c r="CPE2" s="396"/>
      <c r="CPF2" s="396"/>
      <c r="CPG2" s="396"/>
      <c r="CPH2" s="396"/>
      <c r="CPI2" s="396"/>
      <c r="CPJ2" s="396"/>
      <c r="CPK2" s="396"/>
      <c r="CPL2" s="396"/>
      <c r="CPM2" s="396"/>
      <c r="CPN2" s="396"/>
      <c r="CPO2" s="396"/>
      <c r="CPP2" s="396"/>
      <c r="CPQ2" s="396"/>
      <c r="CPR2" s="396"/>
      <c r="CPS2" s="396"/>
      <c r="CPT2" s="396"/>
      <c r="CPU2" s="396"/>
      <c r="CPV2" s="396"/>
      <c r="CPW2" s="396"/>
      <c r="CPX2" s="396"/>
      <c r="CPY2" s="396"/>
      <c r="CPZ2" s="396"/>
      <c r="CQA2" s="396"/>
      <c r="CQB2" s="396"/>
      <c r="CQC2" s="396"/>
      <c r="CQD2" s="396"/>
      <c r="CQE2" s="396"/>
      <c r="CQF2" s="396"/>
      <c r="CQG2" s="396"/>
      <c r="CQH2" s="396"/>
      <c r="CQI2" s="396"/>
      <c r="CQJ2" s="396"/>
      <c r="CQK2" s="396"/>
      <c r="CQL2" s="396"/>
      <c r="CQM2" s="396"/>
      <c r="CQN2" s="396"/>
      <c r="CQO2" s="396"/>
      <c r="CQP2" s="396"/>
      <c r="CQQ2" s="396"/>
      <c r="CQR2" s="396"/>
      <c r="CQS2" s="396"/>
      <c r="CQT2" s="396"/>
      <c r="CQU2" s="396"/>
      <c r="CQV2" s="396"/>
      <c r="CQW2" s="396"/>
      <c r="CQX2" s="396"/>
      <c r="CQY2" s="396"/>
      <c r="CQZ2" s="396"/>
      <c r="CRA2" s="396"/>
      <c r="CRB2" s="396"/>
      <c r="CRC2" s="396"/>
      <c r="CRD2" s="396"/>
      <c r="CRE2" s="396"/>
      <c r="CRF2" s="396"/>
      <c r="CRG2" s="396"/>
      <c r="CRH2" s="396"/>
      <c r="CRI2" s="396"/>
      <c r="CRJ2" s="396"/>
      <c r="CRK2" s="396"/>
      <c r="CRL2" s="396"/>
      <c r="CRM2" s="396"/>
      <c r="CRN2" s="396"/>
      <c r="CRO2" s="396"/>
      <c r="CRP2" s="396"/>
      <c r="CRQ2" s="396"/>
      <c r="CRR2" s="396"/>
      <c r="CRS2" s="396"/>
      <c r="CRT2" s="396"/>
      <c r="CRU2" s="396"/>
      <c r="CRV2" s="396"/>
      <c r="CRW2" s="396"/>
      <c r="CRX2" s="396"/>
      <c r="CRY2" s="396"/>
      <c r="CRZ2" s="396"/>
      <c r="CSA2" s="396"/>
      <c r="CSB2" s="396"/>
      <c r="CSC2" s="396"/>
      <c r="CSD2" s="396"/>
      <c r="CSE2" s="396"/>
      <c r="CSF2" s="396"/>
      <c r="CSG2" s="396"/>
      <c r="CSH2" s="396"/>
      <c r="CSI2" s="396"/>
      <c r="CSJ2" s="396"/>
      <c r="CSK2" s="396"/>
      <c r="CSL2" s="396"/>
      <c r="CSM2" s="396"/>
      <c r="CSN2" s="396"/>
      <c r="CSO2" s="396"/>
      <c r="CSP2" s="396"/>
      <c r="CSQ2" s="396"/>
      <c r="CSR2" s="396"/>
      <c r="CSS2" s="396"/>
      <c r="CST2" s="396"/>
      <c r="CSU2" s="396"/>
      <c r="CSV2" s="396"/>
      <c r="CSW2" s="396"/>
      <c r="CSX2" s="396"/>
      <c r="CSY2" s="396"/>
      <c r="CSZ2" s="396"/>
      <c r="CTA2" s="396"/>
      <c r="CTB2" s="396"/>
      <c r="CTC2" s="396"/>
      <c r="CTD2" s="396"/>
      <c r="CTE2" s="396"/>
      <c r="CTF2" s="396"/>
      <c r="CTG2" s="396"/>
      <c r="CTH2" s="396"/>
      <c r="CTI2" s="396"/>
      <c r="CTJ2" s="396"/>
      <c r="CTK2" s="396"/>
      <c r="CTL2" s="396"/>
      <c r="CTM2" s="396"/>
      <c r="CTN2" s="396"/>
      <c r="CTO2" s="396"/>
      <c r="CTP2" s="396"/>
      <c r="CTQ2" s="396"/>
      <c r="CTR2" s="396"/>
      <c r="CTS2" s="396"/>
      <c r="CTT2" s="396"/>
      <c r="CTU2" s="396"/>
      <c r="CTV2" s="396"/>
      <c r="CTW2" s="396"/>
      <c r="CTX2" s="396"/>
      <c r="CTY2" s="396"/>
      <c r="CTZ2" s="396"/>
      <c r="CUA2" s="396"/>
      <c r="CUB2" s="396"/>
      <c r="CUC2" s="396"/>
      <c r="CUD2" s="396"/>
      <c r="CUE2" s="396"/>
      <c r="CUF2" s="396"/>
      <c r="CUG2" s="396"/>
      <c r="CUH2" s="396"/>
      <c r="CUI2" s="396"/>
      <c r="CUJ2" s="396"/>
      <c r="CUK2" s="396"/>
      <c r="CUL2" s="396"/>
      <c r="CUM2" s="396"/>
      <c r="CUN2" s="396"/>
      <c r="CUO2" s="396"/>
      <c r="CUP2" s="396"/>
      <c r="CUQ2" s="396"/>
      <c r="CUR2" s="396"/>
      <c r="CUS2" s="396"/>
      <c r="CUT2" s="396"/>
      <c r="CUU2" s="396"/>
      <c r="CUV2" s="396"/>
      <c r="CUW2" s="396"/>
      <c r="CUX2" s="396"/>
      <c r="CUY2" s="396"/>
      <c r="CUZ2" s="396"/>
      <c r="CVA2" s="396"/>
      <c r="CVB2" s="396"/>
      <c r="CVC2" s="396"/>
      <c r="CVD2" s="396"/>
      <c r="CVE2" s="396"/>
      <c r="CVF2" s="396"/>
      <c r="CVG2" s="396"/>
      <c r="CVH2" s="396"/>
      <c r="CVI2" s="396"/>
      <c r="CVJ2" s="396"/>
      <c r="CVK2" s="396"/>
      <c r="CVL2" s="396"/>
      <c r="CVM2" s="396"/>
      <c r="CVN2" s="396"/>
      <c r="CVO2" s="396"/>
      <c r="CVP2" s="396"/>
      <c r="CVQ2" s="396"/>
      <c r="CVR2" s="396"/>
      <c r="CVS2" s="396"/>
      <c r="CVT2" s="396"/>
      <c r="CVU2" s="396"/>
      <c r="CVV2" s="396"/>
      <c r="CVW2" s="396"/>
      <c r="CVX2" s="396"/>
      <c r="CVY2" s="396"/>
      <c r="CVZ2" s="396"/>
      <c r="CWA2" s="396"/>
      <c r="CWB2" s="396"/>
      <c r="CWC2" s="396"/>
      <c r="CWD2" s="396"/>
      <c r="CWE2" s="396"/>
      <c r="CWF2" s="396"/>
      <c r="CWG2" s="396"/>
      <c r="CWH2" s="396"/>
      <c r="CWI2" s="396"/>
      <c r="CWJ2" s="396"/>
      <c r="CWK2" s="396"/>
      <c r="CWL2" s="396"/>
      <c r="CWM2" s="396"/>
      <c r="CWN2" s="396"/>
      <c r="CWO2" s="396"/>
      <c r="CWP2" s="396"/>
      <c r="CWQ2" s="396"/>
      <c r="CWR2" s="396"/>
      <c r="CWS2" s="396"/>
      <c r="CWT2" s="396"/>
      <c r="CWU2" s="396"/>
      <c r="CWV2" s="396"/>
      <c r="CWW2" s="396"/>
      <c r="CWX2" s="396"/>
      <c r="CWY2" s="396"/>
      <c r="CWZ2" s="396"/>
      <c r="CXA2" s="396"/>
      <c r="CXB2" s="396"/>
      <c r="CXC2" s="396"/>
      <c r="CXD2" s="396"/>
      <c r="CXE2" s="396"/>
      <c r="CXF2" s="396"/>
      <c r="CXG2" s="396"/>
      <c r="CXH2" s="396"/>
      <c r="CXI2" s="396"/>
      <c r="CXJ2" s="396"/>
      <c r="CXK2" s="396"/>
      <c r="CXL2" s="396"/>
      <c r="CXM2" s="396"/>
      <c r="CXN2" s="396"/>
      <c r="CXO2" s="396"/>
      <c r="CXP2" s="396"/>
      <c r="CXQ2" s="396"/>
      <c r="CXR2" s="396"/>
      <c r="CXS2" s="396"/>
      <c r="CXT2" s="396"/>
      <c r="CXU2" s="396"/>
      <c r="CXV2" s="396"/>
      <c r="CXW2" s="396"/>
      <c r="CXX2" s="396"/>
      <c r="CXY2" s="396"/>
      <c r="CXZ2" s="396"/>
      <c r="CYA2" s="396"/>
      <c r="CYB2" s="396"/>
      <c r="CYC2" s="396"/>
      <c r="CYD2" s="396"/>
      <c r="CYE2" s="396"/>
      <c r="CYF2" s="396"/>
      <c r="CYG2" s="396"/>
      <c r="CYH2" s="396"/>
      <c r="CYI2" s="396"/>
      <c r="CYJ2" s="396"/>
      <c r="CYK2" s="396"/>
      <c r="CYL2" s="396"/>
      <c r="CYM2" s="396"/>
      <c r="CYN2" s="396"/>
      <c r="CYO2" s="396"/>
      <c r="CYP2" s="396"/>
      <c r="CYQ2" s="396"/>
      <c r="CYR2" s="396"/>
      <c r="CYS2" s="396"/>
      <c r="CYT2" s="396"/>
      <c r="CYU2" s="396"/>
      <c r="CYV2" s="396"/>
      <c r="CYW2" s="396"/>
      <c r="CYX2" s="396"/>
      <c r="CYY2" s="396"/>
      <c r="CYZ2" s="396"/>
      <c r="CZA2" s="396"/>
      <c r="CZB2" s="396"/>
      <c r="CZC2" s="396"/>
      <c r="CZD2" s="396"/>
      <c r="CZE2" s="396"/>
      <c r="CZF2" s="396"/>
      <c r="CZG2" s="396"/>
      <c r="CZH2" s="396"/>
      <c r="CZI2" s="396"/>
      <c r="CZJ2" s="396"/>
      <c r="CZK2" s="396"/>
      <c r="CZL2" s="396"/>
      <c r="CZM2" s="396"/>
      <c r="CZN2" s="396"/>
      <c r="CZO2" s="396"/>
      <c r="CZP2" s="396"/>
      <c r="CZQ2" s="396"/>
      <c r="CZR2" s="396"/>
      <c r="CZS2" s="396"/>
      <c r="CZT2" s="396"/>
      <c r="CZU2" s="396"/>
      <c r="CZV2" s="396"/>
      <c r="CZW2" s="396"/>
      <c r="CZX2" s="396"/>
      <c r="CZY2" s="396"/>
      <c r="CZZ2" s="396"/>
      <c r="DAA2" s="396"/>
      <c r="DAB2" s="396"/>
      <c r="DAC2" s="396"/>
      <c r="DAD2" s="396"/>
      <c r="DAE2" s="396"/>
      <c r="DAF2" s="396"/>
      <c r="DAG2" s="396"/>
      <c r="DAH2" s="396"/>
      <c r="DAI2" s="396"/>
      <c r="DAJ2" s="396"/>
      <c r="DAK2" s="396"/>
      <c r="DAL2" s="396"/>
      <c r="DAM2" s="396"/>
      <c r="DAN2" s="396"/>
      <c r="DAO2" s="396"/>
      <c r="DAP2" s="396"/>
      <c r="DAQ2" s="396"/>
      <c r="DAR2" s="396"/>
      <c r="DAS2" s="396"/>
      <c r="DAT2" s="396"/>
      <c r="DAU2" s="396"/>
      <c r="DAV2" s="396"/>
      <c r="DAW2" s="396"/>
      <c r="DAX2" s="396"/>
      <c r="DAY2" s="396"/>
      <c r="DAZ2" s="396"/>
      <c r="DBA2" s="396"/>
      <c r="DBB2" s="396"/>
      <c r="DBC2" s="396"/>
      <c r="DBD2" s="396"/>
      <c r="DBE2" s="396"/>
      <c r="DBF2" s="396"/>
      <c r="DBG2" s="396"/>
      <c r="DBH2" s="396"/>
      <c r="DBI2" s="396"/>
      <c r="DBJ2" s="396"/>
      <c r="DBK2" s="396"/>
      <c r="DBL2" s="396"/>
      <c r="DBM2" s="396"/>
      <c r="DBN2" s="396"/>
      <c r="DBO2" s="396"/>
      <c r="DBP2" s="396"/>
      <c r="DBQ2" s="396"/>
      <c r="DBR2" s="396"/>
      <c r="DBS2" s="396"/>
      <c r="DBT2" s="396"/>
      <c r="DBU2" s="396"/>
      <c r="DBV2" s="396"/>
      <c r="DBW2" s="396"/>
      <c r="DBX2" s="396"/>
      <c r="DBY2" s="396"/>
      <c r="DBZ2" s="396"/>
      <c r="DCA2" s="396"/>
      <c r="DCB2" s="396"/>
      <c r="DCC2" s="396"/>
      <c r="DCD2" s="396"/>
      <c r="DCE2" s="396"/>
      <c r="DCF2" s="396"/>
      <c r="DCG2" s="396"/>
      <c r="DCH2" s="396"/>
      <c r="DCI2" s="396"/>
      <c r="DCJ2" s="396"/>
      <c r="DCK2" s="396"/>
      <c r="DCL2" s="396"/>
      <c r="DCM2" s="396"/>
      <c r="DCN2" s="396"/>
      <c r="DCO2" s="396"/>
      <c r="DCP2" s="396"/>
      <c r="DCQ2" s="396"/>
      <c r="DCR2" s="396"/>
      <c r="DCS2" s="396"/>
      <c r="DCT2" s="396"/>
      <c r="DCU2" s="396"/>
      <c r="DCV2" s="396"/>
      <c r="DCW2" s="396"/>
      <c r="DCX2" s="396"/>
      <c r="DCY2" s="396"/>
      <c r="DCZ2" s="396"/>
      <c r="DDA2" s="396"/>
      <c r="DDB2" s="396"/>
      <c r="DDC2" s="396"/>
      <c r="DDD2" s="396"/>
      <c r="DDE2" s="396"/>
      <c r="DDF2" s="396"/>
      <c r="DDG2" s="396"/>
      <c r="DDH2" s="396"/>
      <c r="DDI2" s="396"/>
      <c r="DDJ2" s="396"/>
      <c r="DDK2" s="396"/>
      <c r="DDL2" s="396"/>
      <c r="DDM2" s="396"/>
      <c r="DDN2" s="396"/>
      <c r="DDO2" s="396"/>
      <c r="DDP2" s="396"/>
      <c r="DDQ2" s="396"/>
      <c r="DDR2" s="396"/>
      <c r="DDS2" s="396"/>
      <c r="DDT2" s="396"/>
      <c r="DDU2" s="396"/>
      <c r="DDV2" s="396"/>
      <c r="DDW2" s="396"/>
      <c r="DDX2" s="396"/>
      <c r="DDY2" s="396"/>
      <c r="DDZ2" s="396"/>
      <c r="DEA2" s="396"/>
      <c r="DEB2" s="396"/>
      <c r="DEC2" s="396"/>
      <c r="DED2" s="396"/>
      <c r="DEE2" s="396"/>
      <c r="DEF2" s="396"/>
      <c r="DEG2" s="396"/>
      <c r="DEH2" s="396"/>
      <c r="DEI2" s="396"/>
      <c r="DEJ2" s="396"/>
      <c r="DEK2" s="396"/>
      <c r="DEL2" s="396"/>
      <c r="DEM2" s="396"/>
      <c r="DEN2" s="396"/>
      <c r="DEO2" s="396"/>
      <c r="DEP2" s="396"/>
      <c r="DEQ2" s="396"/>
      <c r="DER2" s="396"/>
      <c r="DES2" s="396"/>
      <c r="DET2" s="396"/>
      <c r="DEU2" s="396"/>
      <c r="DEV2" s="396"/>
      <c r="DEW2" s="396"/>
      <c r="DEX2" s="396"/>
      <c r="DEY2" s="396"/>
      <c r="DEZ2" s="396"/>
      <c r="DFA2" s="396"/>
      <c r="DFB2" s="396"/>
      <c r="DFC2" s="396"/>
      <c r="DFD2" s="396"/>
      <c r="DFE2" s="396"/>
      <c r="DFF2" s="396"/>
      <c r="DFG2" s="396"/>
      <c r="DFH2" s="396"/>
      <c r="DFI2" s="396"/>
      <c r="DFJ2" s="396"/>
      <c r="DFK2" s="396"/>
      <c r="DFL2" s="396"/>
      <c r="DFM2" s="396"/>
      <c r="DFN2" s="396"/>
      <c r="DFO2" s="396"/>
      <c r="DFP2" s="396"/>
      <c r="DFQ2" s="396"/>
      <c r="DFR2" s="396"/>
      <c r="DFS2" s="396"/>
      <c r="DFT2" s="396"/>
      <c r="DFU2" s="396"/>
      <c r="DFV2" s="396"/>
      <c r="DFW2" s="396"/>
      <c r="DFX2" s="396"/>
      <c r="DFY2" s="396"/>
      <c r="DFZ2" s="396"/>
      <c r="DGA2" s="396"/>
      <c r="DGB2" s="396"/>
      <c r="DGC2" s="396"/>
      <c r="DGD2" s="396"/>
      <c r="DGE2" s="396"/>
      <c r="DGF2" s="396"/>
      <c r="DGG2" s="396"/>
      <c r="DGH2" s="396"/>
      <c r="DGI2" s="396"/>
      <c r="DGJ2" s="396"/>
      <c r="DGK2" s="396"/>
      <c r="DGL2" s="396"/>
      <c r="DGM2" s="396"/>
      <c r="DGN2" s="396"/>
      <c r="DGO2" s="396"/>
      <c r="DGP2" s="396"/>
      <c r="DGQ2" s="396"/>
      <c r="DGR2" s="396"/>
      <c r="DGS2" s="396"/>
      <c r="DGT2" s="396"/>
      <c r="DGU2" s="396"/>
      <c r="DGV2" s="396"/>
      <c r="DGW2" s="396"/>
      <c r="DGX2" s="396"/>
      <c r="DGY2" s="396"/>
      <c r="DGZ2" s="396"/>
      <c r="DHA2" s="396"/>
      <c r="DHB2" s="396"/>
      <c r="DHC2" s="396"/>
      <c r="DHD2" s="396"/>
      <c r="DHE2" s="396"/>
      <c r="DHF2" s="396"/>
      <c r="DHG2" s="396"/>
      <c r="DHH2" s="396"/>
      <c r="DHI2" s="396"/>
      <c r="DHJ2" s="396"/>
      <c r="DHK2" s="396"/>
      <c r="DHL2" s="396"/>
      <c r="DHM2" s="396"/>
      <c r="DHN2" s="396"/>
      <c r="DHO2" s="396"/>
      <c r="DHP2" s="396"/>
      <c r="DHQ2" s="396"/>
      <c r="DHR2" s="396"/>
      <c r="DHS2" s="396"/>
      <c r="DHT2" s="396"/>
      <c r="DHU2" s="396"/>
      <c r="DHV2" s="396"/>
      <c r="DHW2" s="396"/>
      <c r="DHX2" s="396"/>
      <c r="DHY2" s="396"/>
      <c r="DHZ2" s="396"/>
      <c r="DIA2" s="396"/>
      <c r="DIB2" s="396"/>
      <c r="DIC2" s="396"/>
      <c r="DID2" s="396"/>
      <c r="DIE2" s="396"/>
      <c r="DIF2" s="396"/>
      <c r="DIG2" s="396"/>
      <c r="DIH2" s="396"/>
      <c r="DII2" s="396"/>
      <c r="DIJ2" s="396"/>
      <c r="DIK2" s="396"/>
      <c r="DIL2" s="396"/>
      <c r="DIM2" s="396"/>
      <c r="DIN2" s="396"/>
      <c r="DIO2" s="396"/>
      <c r="DIP2" s="396"/>
      <c r="DIQ2" s="396"/>
      <c r="DIR2" s="396"/>
      <c r="DIS2" s="396"/>
      <c r="DIT2" s="396"/>
      <c r="DIU2" s="396"/>
      <c r="DIV2" s="396"/>
      <c r="DIW2" s="396"/>
      <c r="DIX2" s="396"/>
      <c r="DIY2" s="396"/>
      <c r="DIZ2" s="396"/>
      <c r="DJA2" s="396"/>
      <c r="DJB2" s="396"/>
      <c r="DJC2" s="396"/>
      <c r="DJD2" s="396"/>
      <c r="DJE2" s="396"/>
      <c r="DJF2" s="396"/>
      <c r="DJG2" s="396"/>
      <c r="DJH2" s="396"/>
      <c r="DJI2" s="396"/>
      <c r="DJJ2" s="396"/>
      <c r="DJK2" s="396"/>
      <c r="DJL2" s="396"/>
      <c r="DJM2" s="396"/>
      <c r="DJN2" s="396"/>
      <c r="DJO2" s="396"/>
      <c r="DJP2" s="396"/>
      <c r="DJQ2" s="396"/>
      <c r="DJR2" s="396"/>
      <c r="DJS2" s="396"/>
      <c r="DJT2" s="396"/>
      <c r="DJU2" s="396"/>
      <c r="DJV2" s="396"/>
      <c r="DJW2" s="396"/>
      <c r="DJX2" s="396"/>
      <c r="DJY2" s="396"/>
      <c r="DJZ2" s="396"/>
      <c r="DKA2" s="396"/>
      <c r="DKB2" s="396"/>
      <c r="DKC2" s="396"/>
      <c r="DKD2" s="396"/>
      <c r="DKE2" s="396"/>
      <c r="DKF2" s="396"/>
      <c r="DKG2" s="396"/>
      <c r="DKH2" s="396"/>
      <c r="DKI2" s="396"/>
      <c r="DKJ2" s="396"/>
      <c r="DKK2" s="396"/>
      <c r="DKL2" s="396"/>
      <c r="DKM2" s="396"/>
      <c r="DKN2" s="396"/>
      <c r="DKO2" s="396"/>
      <c r="DKP2" s="396"/>
      <c r="DKQ2" s="396"/>
      <c r="DKR2" s="396"/>
      <c r="DKS2" s="396"/>
      <c r="DKT2" s="396"/>
      <c r="DKU2" s="396"/>
      <c r="DKV2" s="396"/>
      <c r="DKW2" s="396"/>
      <c r="DKX2" s="396"/>
      <c r="DKY2" s="396"/>
      <c r="DKZ2" s="396"/>
      <c r="DLA2" s="396"/>
      <c r="DLB2" s="396"/>
      <c r="DLC2" s="396"/>
      <c r="DLD2" s="396"/>
      <c r="DLE2" s="396"/>
      <c r="DLF2" s="396"/>
      <c r="DLG2" s="396"/>
      <c r="DLH2" s="396"/>
      <c r="DLI2" s="396"/>
      <c r="DLJ2" s="396"/>
      <c r="DLK2" s="396"/>
      <c r="DLL2" s="396"/>
      <c r="DLM2" s="396"/>
      <c r="DLN2" s="396"/>
      <c r="DLO2" s="396"/>
      <c r="DLP2" s="396"/>
      <c r="DLQ2" s="396"/>
      <c r="DLR2" s="396"/>
      <c r="DLS2" s="396"/>
      <c r="DLT2" s="396"/>
      <c r="DLU2" s="396"/>
      <c r="DLV2" s="396"/>
      <c r="DLW2" s="396"/>
      <c r="DLX2" s="396"/>
      <c r="DLY2" s="396"/>
      <c r="DLZ2" s="396"/>
      <c r="DMA2" s="396"/>
      <c r="DMB2" s="396"/>
      <c r="DMC2" s="396"/>
      <c r="DMD2" s="396"/>
      <c r="DME2" s="396"/>
      <c r="DMF2" s="396"/>
      <c r="DMG2" s="396"/>
      <c r="DMH2" s="396"/>
      <c r="DMI2" s="396"/>
      <c r="DMJ2" s="396"/>
      <c r="DMK2" s="396"/>
      <c r="DML2" s="396"/>
      <c r="DMM2" s="396"/>
      <c r="DMN2" s="396"/>
      <c r="DMO2" s="396"/>
      <c r="DMP2" s="396"/>
      <c r="DMQ2" s="396"/>
      <c r="DMR2" s="396"/>
      <c r="DMS2" s="396"/>
      <c r="DMT2" s="396"/>
      <c r="DMU2" s="396"/>
      <c r="DMV2" s="396"/>
      <c r="DMW2" s="396"/>
      <c r="DMX2" s="396"/>
      <c r="DMY2" s="396"/>
      <c r="DMZ2" s="396"/>
      <c r="DNA2" s="396"/>
      <c r="DNB2" s="396"/>
      <c r="DNC2" s="396"/>
      <c r="DND2" s="396"/>
      <c r="DNE2" s="396"/>
      <c r="DNF2" s="396"/>
      <c r="DNG2" s="396"/>
      <c r="DNH2" s="396"/>
      <c r="DNI2" s="396"/>
      <c r="DNJ2" s="396"/>
      <c r="DNK2" s="396"/>
      <c r="DNL2" s="396"/>
      <c r="DNM2" s="396"/>
      <c r="DNN2" s="396"/>
      <c r="DNO2" s="396"/>
      <c r="DNP2" s="396"/>
      <c r="DNQ2" s="396"/>
      <c r="DNR2" s="396"/>
      <c r="DNS2" s="396"/>
      <c r="DNT2" s="396"/>
      <c r="DNU2" s="396"/>
      <c r="DNV2" s="396"/>
      <c r="DNW2" s="396"/>
      <c r="DNX2" s="396"/>
      <c r="DNY2" s="396"/>
      <c r="DNZ2" s="396"/>
      <c r="DOA2" s="396"/>
      <c r="DOB2" s="396"/>
      <c r="DOC2" s="396"/>
      <c r="DOD2" s="396"/>
      <c r="DOE2" s="396"/>
      <c r="DOF2" s="396"/>
      <c r="DOG2" s="396"/>
      <c r="DOH2" s="396"/>
      <c r="DOI2" s="396"/>
      <c r="DOJ2" s="396"/>
      <c r="DOK2" s="396"/>
      <c r="DOL2" s="396"/>
      <c r="DOM2" s="396"/>
      <c r="DON2" s="396"/>
      <c r="DOO2" s="396"/>
      <c r="DOP2" s="396"/>
      <c r="DOQ2" s="396"/>
      <c r="DOR2" s="396"/>
      <c r="DOS2" s="396"/>
      <c r="DOT2" s="396"/>
      <c r="DOU2" s="396"/>
      <c r="DOV2" s="396"/>
      <c r="DOW2" s="396"/>
      <c r="DOX2" s="396"/>
      <c r="DOY2" s="396"/>
      <c r="DOZ2" s="396"/>
      <c r="DPA2" s="396"/>
      <c r="DPB2" s="396"/>
      <c r="DPC2" s="396"/>
      <c r="DPD2" s="396"/>
      <c r="DPE2" s="396"/>
      <c r="DPF2" s="396"/>
      <c r="DPG2" s="396"/>
      <c r="DPH2" s="396"/>
      <c r="DPI2" s="396"/>
      <c r="DPJ2" s="396"/>
      <c r="DPK2" s="396"/>
      <c r="DPL2" s="396"/>
      <c r="DPM2" s="396"/>
      <c r="DPN2" s="396"/>
      <c r="DPO2" s="396"/>
      <c r="DPP2" s="396"/>
      <c r="DPQ2" s="396"/>
      <c r="DPR2" s="396"/>
      <c r="DPS2" s="396"/>
      <c r="DPT2" s="396"/>
      <c r="DPU2" s="396"/>
      <c r="DPV2" s="396"/>
      <c r="DPW2" s="396"/>
      <c r="DPX2" s="396"/>
      <c r="DPY2" s="396"/>
      <c r="DPZ2" s="396"/>
      <c r="DQA2" s="396"/>
      <c r="DQB2" s="396"/>
      <c r="DQC2" s="396"/>
      <c r="DQD2" s="396"/>
      <c r="DQE2" s="396"/>
      <c r="DQF2" s="396"/>
      <c r="DQG2" s="396"/>
      <c r="DQH2" s="396"/>
      <c r="DQI2" s="396"/>
      <c r="DQJ2" s="396"/>
      <c r="DQK2" s="396"/>
      <c r="DQL2" s="396"/>
      <c r="DQM2" s="396"/>
      <c r="DQN2" s="396"/>
      <c r="DQO2" s="396"/>
      <c r="DQP2" s="396"/>
      <c r="DQQ2" s="396"/>
      <c r="DQR2" s="396"/>
      <c r="DQS2" s="396"/>
      <c r="DQT2" s="396"/>
      <c r="DQU2" s="396"/>
      <c r="DQV2" s="396"/>
      <c r="DQW2" s="396"/>
      <c r="DQX2" s="396"/>
      <c r="DQY2" s="396"/>
      <c r="DQZ2" s="396"/>
      <c r="DRA2" s="396"/>
      <c r="DRB2" s="396"/>
      <c r="DRC2" s="396"/>
      <c r="DRD2" s="396"/>
      <c r="DRE2" s="396"/>
      <c r="DRF2" s="396"/>
      <c r="DRG2" s="396"/>
      <c r="DRH2" s="396"/>
      <c r="DRI2" s="396"/>
      <c r="DRJ2" s="396"/>
      <c r="DRK2" s="396"/>
      <c r="DRL2" s="396"/>
      <c r="DRM2" s="396"/>
      <c r="DRN2" s="396"/>
      <c r="DRO2" s="396"/>
      <c r="DRP2" s="396"/>
      <c r="DRQ2" s="396"/>
      <c r="DRR2" s="396"/>
      <c r="DRS2" s="396"/>
      <c r="DRT2" s="396"/>
      <c r="DRU2" s="396"/>
      <c r="DRV2" s="396"/>
      <c r="DRW2" s="396"/>
      <c r="DRX2" s="396"/>
      <c r="DRY2" s="396"/>
      <c r="DRZ2" s="396"/>
      <c r="DSA2" s="396"/>
      <c r="DSB2" s="396"/>
      <c r="DSC2" s="396"/>
      <c r="DSD2" s="396"/>
      <c r="DSE2" s="396"/>
      <c r="DSF2" s="396"/>
      <c r="DSG2" s="396"/>
      <c r="DSH2" s="396"/>
      <c r="DSI2" s="396"/>
      <c r="DSJ2" s="396"/>
      <c r="DSK2" s="396"/>
      <c r="DSL2" s="396"/>
      <c r="DSM2" s="396"/>
      <c r="DSN2" s="396"/>
      <c r="DSO2" s="396"/>
      <c r="DSP2" s="396"/>
      <c r="DSQ2" s="396"/>
      <c r="DSR2" s="396"/>
      <c r="DSS2" s="396"/>
      <c r="DST2" s="396"/>
      <c r="DSU2" s="396"/>
      <c r="DSV2" s="396"/>
      <c r="DSW2" s="396"/>
      <c r="DSX2" s="396"/>
      <c r="DSY2" s="396"/>
      <c r="DSZ2" s="396"/>
      <c r="DTA2" s="396"/>
      <c r="DTB2" s="396"/>
      <c r="DTC2" s="396"/>
      <c r="DTD2" s="396"/>
      <c r="DTE2" s="396"/>
      <c r="DTF2" s="396"/>
      <c r="DTG2" s="396"/>
      <c r="DTH2" s="396"/>
      <c r="DTI2" s="396"/>
      <c r="DTJ2" s="396"/>
      <c r="DTK2" s="396"/>
      <c r="DTL2" s="396"/>
      <c r="DTM2" s="396"/>
      <c r="DTN2" s="396"/>
      <c r="DTO2" s="396"/>
      <c r="DTP2" s="396"/>
      <c r="DTQ2" s="396"/>
      <c r="DTR2" s="396"/>
      <c r="DTS2" s="396"/>
      <c r="DTT2" s="396"/>
      <c r="DTU2" s="396"/>
      <c r="DTV2" s="396"/>
      <c r="DTW2" s="396"/>
      <c r="DTX2" s="396"/>
      <c r="DTY2" s="396"/>
      <c r="DTZ2" s="396"/>
      <c r="DUA2" s="396"/>
      <c r="DUB2" s="396"/>
      <c r="DUC2" s="396"/>
      <c r="DUD2" s="396"/>
      <c r="DUE2" s="396"/>
      <c r="DUF2" s="396"/>
      <c r="DUG2" s="396"/>
      <c r="DUH2" s="396"/>
      <c r="DUI2" s="396"/>
      <c r="DUJ2" s="396"/>
      <c r="DUK2" s="396"/>
      <c r="DUL2" s="396"/>
      <c r="DUM2" s="396"/>
      <c r="DUN2" s="396"/>
      <c r="DUO2" s="396"/>
      <c r="DUP2" s="396"/>
      <c r="DUQ2" s="396"/>
      <c r="DUR2" s="396"/>
      <c r="DUS2" s="396"/>
      <c r="DUT2" s="396"/>
      <c r="DUU2" s="396"/>
      <c r="DUV2" s="396"/>
      <c r="DUW2" s="396"/>
      <c r="DUX2" s="396"/>
      <c r="DUY2" s="396"/>
      <c r="DUZ2" s="396"/>
      <c r="DVA2" s="396"/>
      <c r="DVB2" s="396"/>
      <c r="DVC2" s="396"/>
      <c r="DVD2" s="396"/>
      <c r="DVE2" s="396"/>
      <c r="DVF2" s="396"/>
      <c r="DVG2" s="396"/>
      <c r="DVH2" s="396"/>
      <c r="DVI2" s="396"/>
      <c r="DVJ2" s="396"/>
      <c r="DVK2" s="396"/>
      <c r="DVL2" s="396"/>
      <c r="DVM2" s="396"/>
      <c r="DVN2" s="396"/>
      <c r="DVO2" s="396"/>
      <c r="DVP2" s="396"/>
      <c r="DVQ2" s="396"/>
      <c r="DVR2" s="396"/>
      <c r="DVS2" s="396"/>
      <c r="DVT2" s="396"/>
      <c r="DVU2" s="396"/>
      <c r="DVV2" s="396"/>
      <c r="DVW2" s="396"/>
      <c r="DVX2" s="396"/>
      <c r="DVY2" s="396"/>
      <c r="DVZ2" s="396"/>
      <c r="DWA2" s="396"/>
      <c r="DWB2" s="396"/>
      <c r="DWC2" s="396"/>
      <c r="DWD2" s="396"/>
      <c r="DWE2" s="396"/>
      <c r="DWF2" s="396"/>
      <c r="DWG2" s="396"/>
      <c r="DWH2" s="396"/>
      <c r="DWI2" s="396"/>
      <c r="DWJ2" s="396"/>
      <c r="DWK2" s="396"/>
      <c r="DWL2" s="396"/>
      <c r="DWM2" s="396"/>
      <c r="DWN2" s="396"/>
      <c r="DWO2" s="396"/>
      <c r="DWP2" s="396"/>
      <c r="DWQ2" s="396"/>
      <c r="DWR2" s="396"/>
      <c r="DWS2" s="396"/>
      <c r="DWT2" s="396"/>
      <c r="DWU2" s="396"/>
      <c r="DWV2" s="396"/>
      <c r="DWW2" s="396"/>
      <c r="DWX2" s="396"/>
      <c r="DWY2" s="396"/>
      <c r="DWZ2" s="396"/>
      <c r="DXA2" s="396"/>
      <c r="DXB2" s="396"/>
      <c r="DXC2" s="396"/>
      <c r="DXD2" s="396"/>
      <c r="DXE2" s="396"/>
      <c r="DXF2" s="396"/>
      <c r="DXG2" s="396"/>
      <c r="DXH2" s="396"/>
      <c r="DXI2" s="396"/>
      <c r="DXJ2" s="396"/>
      <c r="DXK2" s="396"/>
      <c r="DXL2" s="396"/>
      <c r="DXM2" s="396"/>
      <c r="DXN2" s="396"/>
      <c r="DXO2" s="396"/>
      <c r="DXP2" s="396"/>
      <c r="DXQ2" s="396"/>
      <c r="DXR2" s="396"/>
      <c r="DXS2" s="396"/>
      <c r="DXT2" s="396"/>
      <c r="DXU2" s="396"/>
      <c r="DXV2" s="396"/>
      <c r="DXW2" s="396"/>
      <c r="DXX2" s="396"/>
      <c r="DXY2" s="396"/>
      <c r="DXZ2" s="396"/>
      <c r="DYA2" s="396"/>
      <c r="DYB2" s="396"/>
      <c r="DYC2" s="396"/>
      <c r="DYD2" s="396"/>
      <c r="DYE2" s="396"/>
      <c r="DYF2" s="396"/>
      <c r="DYG2" s="396"/>
      <c r="DYH2" s="396"/>
      <c r="DYI2" s="396"/>
      <c r="DYJ2" s="396"/>
      <c r="DYK2" s="396"/>
      <c r="DYL2" s="396"/>
      <c r="DYM2" s="396"/>
      <c r="DYN2" s="396"/>
      <c r="DYO2" s="396"/>
      <c r="DYP2" s="396"/>
      <c r="DYQ2" s="396"/>
      <c r="DYR2" s="396"/>
      <c r="DYS2" s="396"/>
      <c r="DYT2" s="396"/>
      <c r="DYU2" s="396"/>
      <c r="DYV2" s="396"/>
      <c r="DYW2" s="396"/>
      <c r="DYX2" s="396"/>
      <c r="DYY2" s="396"/>
      <c r="DYZ2" s="396"/>
      <c r="DZA2" s="396"/>
      <c r="DZB2" s="396"/>
      <c r="DZC2" s="396"/>
      <c r="DZD2" s="396"/>
      <c r="DZE2" s="396"/>
      <c r="DZF2" s="396"/>
      <c r="DZG2" s="396"/>
      <c r="DZH2" s="396"/>
      <c r="DZI2" s="396"/>
      <c r="DZJ2" s="396"/>
      <c r="DZK2" s="396"/>
      <c r="DZL2" s="396"/>
      <c r="DZM2" s="396"/>
      <c r="DZN2" s="396"/>
      <c r="DZO2" s="396"/>
      <c r="DZP2" s="396"/>
      <c r="DZQ2" s="396"/>
      <c r="DZR2" s="396"/>
      <c r="DZS2" s="396"/>
      <c r="DZT2" s="396"/>
      <c r="DZU2" s="396"/>
      <c r="DZV2" s="396"/>
      <c r="DZW2" s="396"/>
      <c r="DZX2" s="396"/>
      <c r="DZY2" s="396"/>
      <c r="DZZ2" s="396"/>
      <c r="EAA2" s="396"/>
      <c r="EAB2" s="396"/>
      <c r="EAC2" s="396"/>
      <c r="EAD2" s="396"/>
      <c r="EAE2" s="396"/>
      <c r="EAF2" s="396"/>
      <c r="EAG2" s="396"/>
      <c r="EAH2" s="396"/>
      <c r="EAI2" s="396"/>
      <c r="EAJ2" s="396"/>
      <c r="EAK2" s="396"/>
      <c r="EAL2" s="396"/>
      <c r="EAM2" s="396"/>
      <c r="EAN2" s="396"/>
      <c r="EAO2" s="396"/>
      <c r="EAP2" s="396"/>
      <c r="EAQ2" s="396"/>
      <c r="EAR2" s="396"/>
      <c r="EAS2" s="396"/>
      <c r="EAT2" s="396"/>
      <c r="EAU2" s="396"/>
      <c r="EAV2" s="396"/>
      <c r="EAW2" s="396"/>
      <c r="EAX2" s="396"/>
      <c r="EAY2" s="396"/>
      <c r="EAZ2" s="396"/>
      <c r="EBA2" s="396"/>
      <c r="EBB2" s="396"/>
      <c r="EBC2" s="396"/>
      <c r="EBD2" s="396"/>
      <c r="EBE2" s="396"/>
      <c r="EBF2" s="396"/>
      <c r="EBG2" s="396"/>
      <c r="EBH2" s="396"/>
      <c r="EBI2" s="396"/>
      <c r="EBJ2" s="396"/>
      <c r="EBK2" s="396"/>
      <c r="EBL2" s="396"/>
      <c r="EBM2" s="396"/>
      <c r="EBN2" s="396"/>
      <c r="EBO2" s="396"/>
      <c r="EBP2" s="396"/>
      <c r="EBQ2" s="396"/>
      <c r="EBR2" s="396"/>
      <c r="EBS2" s="396"/>
      <c r="EBT2" s="396"/>
      <c r="EBU2" s="396"/>
      <c r="EBV2" s="396"/>
      <c r="EBW2" s="396"/>
      <c r="EBX2" s="396"/>
      <c r="EBY2" s="396"/>
      <c r="EBZ2" s="396"/>
      <c r="ECA2" s="396"/>
      <c r="ECB2" s="396"/>
      <c r="ECC2" s="396"/>
      <c r="ECD2" s="396"/>
      <c r="ECE2" s="396"/>
      <c r="ECF2" s="396"/>
      <c r="ECG2" s="396"/>
      <c r="ECH2" s="396"/>
      <c r="ECI2" s="396"/>
      <c r="ECJ2" s="396"/>
      <c r="ECK2" s="396"/>
      <c r="ECL2" s="396"/>
      <c r="ECM2" s="396"/>
      <c r="ECN2" s="396"/>
      <c r="ECO2" s="396"/>
      <c r="ECP2" s="396"/>
      <c r="ECQ2" s="396"/>
      <c r="ECR2" s="396"/>
      <c r="ECS2" s="396"/>
      <c r="ECT2" s="396"/>
      <c r="ECU2" s="396"/>
      <c r="ECV2" s="396"/>
      <c r="ECW2" s="396"/>
      <c r="ECX2" s="396"/>
      <c r="ECY2" s="396"/>
      <c r="ECZ2" s="396"/>
      <c r="EDA2" s="396"/>
      <c r="EDB2" s="396"/>
      <c r="EDC2" s="396"/>
      <c r="EDD2" s="396"/>
      <c r="EDE2" s="396"/>
      <c r="EDF2" s="396"/>
      <c r="EDG2" s="396"/>
      <c r="EDH2" s="396"/>
      <c r="EDI2" s="396"/>
      <c r="EDJ2" s="396"/>
      <c r="EDK2" s="396"/>
      <c r="EDL2" s="396"/>
      <c r="EDM2" s="396"/>
      <c r="EDN2" s="396"/>
      <c r="EDO2" s="396"/>
      <c r="EDP2" s="396"/>
      <c r="EDQ2" s="396"/>
      <c r="EDR2" s="396"/>
      <c r="EDS2" s="396"/>
      <c r="EDT2" s="396"/>
      <c r="EDU2" s="396"/>
      <c r="EDV2" s="396"/>
      <c r="EDW2" s="396"/>
      <c r="EDX2" s="396"/>
      <c r="EDY2" s="396"/>
      <c r="EDZ2" s="396"/>
      <c r="EEA2" s="396"/>
      <c r="EEB2" s="396"/>
      <c r="EEC2" s="396"/>
      <c r="EED2" s="396"/>
      <c r="EEE2" s="396"/>
      <c r="EEF2" s="396"/>
      <c r="EEG2" s="396"/>
      <c r="EEH2" s="396"/>
      <c r="EEI2" s="396"/>
      <c r="EEJ2" s="396"/>
      <c r="EEK2" s="396"/>
      <c r="EEL2" s="396"/>
      <c r="EEM2" s="396"/>
      <c r="EEN2" s="396"/>
      <c r="EEO2" s="396"/>
      <c r="EEP2" s="396"/>
      <c r="EEQ2" s="396"/>
      <c r="EER2" s="396"/>
      <c r="EES2" s="396"/>
      <c r="EET2" s="396"/>
      <c r="EEU2" s="396"/>
      <c r="EEV2" s="396"/>
      <c r="EEW2" s="396"/>
      <c r="EEX2" s="396"/>
      <c r="EEY2" s="396"/>
      <c r="EEZ2" s="396"/>
      <c r="EFA2" s="396"/>
      <c r="EFB2" s="396"/>
      <c r="EFC2" s="396"/>
      <c r="EFD2" s="396"/>
      <c r="EFE2" s="396"/>
      <c r="EFF2" s="396"/>
      <c r="EFG2" s="396"/>
      <c r="EFH2" s="396"/>
      <c r="EFI2" s="396"/>
      <c r="EFJ2" s="396"/>
      <c r="EFK2" s="396"/>
      <c r="EFL2" s="396"/>
      <c r="EFM2" s="396"/>
      <c r="EFN2" s="396"/>
      <c r="EFO2" s="396"/>
      <c r="EFP2" s="396"/>
      <c r="EFQ2" s="396"/>
      <c r="EFR2" s="396"/>
      <c r="EFS2" s="396"/>
      <c r="EFT2" s="396"/>
      <c r="EFU2" s="396"/>
      <c r="EFV2" s="396"/>
      <c r="EFW2" s="396"/>
      <c r="EFX2" s="396"/>
      <c r="EFY2" s="396"/>
      <c r="EFZ2" s="396"/>
      <c r="EGA2" s="396"/>
      <c r="EGB2" s="396"/>
      <c r="EGC2" s="396"/>
      <c r="EGD2" s="396"/>
      <c r="EGE2" s="396"/>
      <c r="EGF2" s="396"/>
      <c r="EGG2" s="396"/>
      <c r="EGH2" s="396"/>
      <c r="EGI2" s="396"/>
      <c r="EGJ2" s="396"/>
      <c r="EGK2" s="396"/>
      <c r="EGL2" s="396"/>
      <c r="EGM2" s="396"/>
      <c r="EGN2" s="396"/>
      <c r="EGO2" s="396"/>
      <c r="EGP2" s="396"/>
      <c r="EGQ2" s="396"/>
      <c r="EGR2" s="396"/>
      <c r="EGS2" s="396"/>
      <c r="EGT2" s="396"/>
      <c r="EGU2" s="396"/>
      <c r="EGV2" s="396"/>
      <c r="EGW2" s="396"/>
      <c r="EGX2" s="396"/>
      <c r="EGY2" s="396"/>
      <c r="EGZ2" s="396"/>
      <c r="EHA2" s="396"/>
      <c r="EHB2" s="396"/>
      <c r="EHC2" s="396"/>
      <c r="EHD2" s="396"/>
      <c r="EHE2" s="396"/>
      <c r="EHF2" s="396"/>
      <c r="EHG2" s="396"/>
      <c r="EHH2" s="396"/>
      <c r="EHI2" s="396"/>
      <c r="EHJ2" s="396"/>
      <c r="EHK2" s="396"/>
      <c r="EHL2" s="396"/>
      <c r="EHM2" s="396"/>
      <c r="EHN2" s="396"/>
      <c r="EHO2" s="396"/>
      <c r="EHP2" s="396"/>
      <c r="EHQ2" s="396"/>
      <c r="EHR2" s="396"/>
      <c r="EHS2" s="396"/>
      <c r="EHT2" s="396"/>
      <c r="EHU2" s="396"/>
      <c r="EHV2" s="396"/>
      <c r="EHW2" s="396"/>
      <c r="EHX2" s="396"/>
      <c r="EHY2" s="396"/>
      <c r="EHZ2" s="396"/>
      <c r="EIA2" s="396"/>
      <c r="EIB2" s="396"/>
      <c r="EIC2" s="396"/>
      <c r="EID2" s="396"/>
      <c r="EIE2" s="396"/>
      <c r="EIF2" s="396"/>
      <c r="EIG2" s="396"/>
      <c r="EIH2" s="396"/>
      <c r="EII2" s="396"/>
      <c r="EIJ2" s="396"/>
      <c r="EIK2" s="396"/>
      <c r="EIL2" s="396"/>
      <c r="EIM2" s="396"/>
      <c r="EIN2" s="396"/>
      <c r="EIO2" s="396"/>
      <c r="EIP2" s="396"/>
      <c r="EIQ2" s="396"/>
      <c r="EIR2" s="396"/>
      <c r="EIS2" s="396"/>
      <c r="EIT2" s="396"/>
      <c r="EIU2" s="396"/>
      <c r="EIV2" s="396"/>
      <c r="EIW2" s="396"/>
      <c r="EIX2" s="396"/>
      <c r="EIY2" s="396"/>
      <c r="EIZ2" s="396"/>
      <c r="EJA2" s="396"/>
      <c r="EJB2" s="396"/>
      <c r="EJC2" s="396"/>
      <c r="EJD2" s="396"/>
      <c r="EJE2" s="396"/>
      <c r="EJF2" s="396"/>
      <c r="EJG2" s="396"/>
      <c r="EJH2" s="396"/>
      <c r="EJI2" s="396"/>
      <c r="EJJ2" s="396"/>
      <c r="EJK2" s="396"/>
      <c r="EJL2" s="396"/>
      <c r="EJM2" s="396"/>
      <c r="EJN2" s="396"/>
      <c r="EJO2" s="396"/>
      <c r="EJP2" s="396"/>
      <c r="EJQ2" s="396"/>
      <c r="EJR2" s="396"/>
      <c r="EJS2" s="396"/>
      <c r="EJT2" s="396"/>
      <c r="EJU2" s="396"/>
      <c r="EJV2" s="396"/>
      <c r="EJW2" s="396"/>
      <c r="EJX2" s="396"/>
      <c r="EJY2" s="396"/>
      <c r="EJZ2" s="396"/>
      <c r="EKA2" s="396"/>
      <c r="EKB2" s="396"/>
      <c r="EKC2" s="396"/>
      <c r="EKD2" s="396"/>
      <c r="EKE2" s="396"/>
      <c r="EKF2" s="396"/>
      <c r="EKG2" s="396"/>
      <c r="EKH2" s="396"/>
      <c r="EKI2" s="396"/>
      <c r="EKJ2" s="396"/>
      <c r="EKK2" s="396"/>
      <c r="EKL2" s="396"/>
      <c r="EKM2" s="396"/>
      <c r="EKN2" s="396"/>
      <c r="EKO2" s="396"/>
      <c r="EKP2" s="396"/>
      <c r="EKQ2" s="396"/>
      <c r="EKR2" s="396"/>
      <c r="EKS2" s="396"/>
      <c r="EKT2" s="396"/>
      <c r="EKU2" s="396"/>
      <c r="EKV2" s="396"/>
      <c r="EKW2" s="396"/>
      <c r="EKX2" s="396"/>
      <c r="EKY2" s="396"/>
      <c r="EKZ2" s="396"/>
      <c r="ELA2" s="396"/>
      <c r="ELB2" s="396"/>
      <c r="ELC2" s="396"/>
      <c r="ELD2" s="396"/>
      <c r="ELE2" s="396"/>
      <c r="ELF2" s="396"/>
      <c r="ELG2" s="396"/>
      <c r="ELH2" s="396"/>
      <c r="ELI2" s="396"/>
      <c r="ELJ2" s="396"/>
      <c r="ELK2" s="396"/>
      <c r="ELL2" s="396"/>
      <c r="ELM2" s="396"/>
      <c r="ELN2" s="396"/>
      <c r="ELO2" s="396"/>
      <c r="ELP2" s="396"/>
      <c r="ELQ2" s="396"/>
      <c r="ELR2" s="396"/>
      <c r="ELS2" s="396"/>
      <c r="ELT2" s="396"/>
      <c r="ELU2" s="396"/>
      <c r="ELV2" s="396"/>
      <c r="ELW2" s="396"/>
      <c r="ELX2" s="396"/>
      <c r="ELY2" s="396"/>
      <c r="ELZ2" s="396"/>
      <c r="EMA2" s="396"/>
      <c r="EMB2" s="396"/>
      <c r="EMC2" s="396"/>
      <c r="EMD2" s="396"/>
      <c r="EME2" s="396"/>
      <c r="EMF2" s="396"/>
      <c r="EMG2" s="396"/>
      <c r="EMH2" s="396"/>
      <c r="EMI2" s="396"/>
      <c r="EMJ2" s="396"/>
      <c r="EMK2" s="396"/>
      <c r="EML2" s="396"/>
      <c r="EMM2" s="396"/>
      <c r="EMN2" s="396"/>
      <c r="EMO2" s="396"/>
      <c r="EMP2" s="396"/>
      <c r="EMQ2" s="396"/>
      <c r="EMR2" s="396"/>
      <c r="EMS2" s="396"/>
      <c r="EMT2" s="396"/>
      <c r="EMU2" s="396"/>
      <c r="EMV2" s="396"/>
      <c r="EMW2" s="396"/>
      <c r="EMX2" s="396"/>
      <c r="EMY2" s="396"/>
      <c r="EMZ2" s="396"/>
      <c r="ENA2" s="396"/>
      <c r="ENB2" s="396"/>
      <c r="ENC2" s="396"/>
      <c r="END2" s="396"/>
      <c r="ENE2" s="396"/>
      <c r="ENF2" s="396"/>
      <c r="ENG2" s="396"/>
      <c r="ENH2" s="396"/>
      <c r="ENI2" s="396"/>
      <c r="ENJ2" s="396"/>
      <c r="ENK2" s="396"/>
      <c r="ENL2" s="396"/>
      <c r="ENM2" s="396"/>
      <c r="ENN2" s="396"/>
      <c r="ENO2" s="396"/>
      <c r="ENP2" s="396"/>
      <c r="ENQ2" s="396"/>
      <c r="ENR2" s="396"/>
      <c r="ENS2" s="396"/>
      <c r="ENT2" s="396"/>
      <c r="ENU2" s="396"/>
      <c r="ENV2" s="396"/>
      <c r="ENW2" s="396"/>
      <c r="ENX2" s="396"/>
      <c r="ENY2" s="396"/>
      <c r="ENZ2" s="396"/>
      <c r="EOA2" s="396"/>
      <c r="EOB2" s="396"/>
      <c r="EOC2" s="396"/>
      <c r="EOD2" s="396"/>
      <c r="EOE2" s="396"/>
      <c r="EOF2" s="396"/>
      <c r="EOG2" s="396"/>
      <c r="EOH2" s="396"/>
      <c r="EOI2" s="396"/>
      <c r="EOJ2" s="396"/>
      <c r="EOK2" s="396"/>
      <c r="EOL2" s="396"/>
      <c r="EOM2" s="396"/>
      <c r="EON2" s="396"/>
      <c r="EOO2" s="396"/>
      <c r="EOP2" s="396"/>
      <c r="EOQ2" s="396"/>
      <c r="EOR2" s="396"/>
      <c r="EOS2" s="396"/>
      <c r="EOT2" s="396"/>
      <c r="EOU2" s="396"/>
      <c r="EOV2" s="396"/>
      <c r="EOW2" s="396"/>
      <c r="EOX2" s="396"/>
      <c r="EOY2" s="396"/>
      <c r="EOZ2" s="396"/>
      <c r="EPA2" s="396"/>
      <c r="EPB2" s="396"/>
      <c r="EPC2" s="396"/>
      <c r="EPD2" s="396"/>
      <c r="EPE2" s="396"/>
      <c r="EPF2" s="396"/>
      <c r="EPG2" s="396"/>
      <c r="EPH2" s="396"/>
      <c r="EPI2" s="396"/>
      <c r="EPJ2" s="396"/>
      <c r="EPK2" s="396"/>
      <c r="EPL2" s="396"/>
      <c r="EPM2" s="396"/>
      <c r="EPN2" s="396"/>
      <c r="EPO2" s="396"/>
      <c r="EPP2" s="396"/>
      <c r="EPQ2" s="396"/>
      <c r="EPR2" s="396"/>
      <c r="EPS2" s="396"/>
      <c r="EPT2" s="396"/>
      <c r="EPU2" s="396"/>
      <c r="EPV2" s="396"/>
      <c r="EPW2" s="396"/>
      <c r="EPX2" s="396"/>
      <c r="EPY2" s="396"/>
      <c r="EPZ2" s="396"/>
      <c r="EQA2" s="396"/>
      <c r="EQB2" s="396"/>
      <c r="EQC2" s="396"/>
      <c r="EQD2" s="396"/>
      <c r="EQE2" s="396"/>
      <c r="EQF2" s="396"/>
      <c r="EQG2" s="396"/>
      <c r="EQH2" s="396"/>
      <c r="EQI2" s="396"/>
      <c r="EQJ2" s="396"/>
      <c r="EQK2" s="396"/>
      <c r="EQL2" s="396"/>
      <c r="EQM2" s="396"/>
      <c r="EQN2" s="396"/>
      <c r="EQO2" s="396"/>
      <c r="EQP2" s="396"/>
      <c r="EQQ2" s="396"/>
      <c r="EQR2" s="396"/>
      <c r="EQS2" s="396"/>
      <c r="EQT2" s="396"/>
      <c r="EQU2" s="396"/>
      <c r="EQV2" s="396"/>
      <c r="EQW2" s="396"/>
      <c r="EQX2" s="396"/>
      <c r="EQY2" s="396"/>
      <c r="EQZ2" s="396"/>
      <c r="ERA2" s="396"/>
      <c r="ERB2" s="396"/>
      <c r="ERC2" s="396"/>
      <c r="ERD2" s="396"/>
      <c r="ERE2" s="396"/>
      <c r="ERF2" s="396"/>
      <c r="ERG2" s="396"/>
      <c r="ERH2" s="396"/>
      <c r="ERI2" s="396"/>
      <c r="ERJ2" s="396"/>
      <c r="ERK2" s="396"/>
      <c r="ERL2" s="396"/>
      <c r="ERM2" s="396"/>
      <c r="ERN2" s="396"/>
      <c r="ERO2" s="396"/>
      <c r="ERP2" s="396"/>
      <c r="ERQ2" s="396"/>
      <c r="ERR2" s="396"/>
      <c r="ERS2" s="396"/>
      <c r="ERT2" s="396"/>
      <c r="ERU2" s="396"/>
      <c r="ERV2" s="396"/>
      <c r="ERW2" s="396"/>
      <c r="ERX2" s="396"/>
      <c r="ERY2" s="396"/>
      <c r="ERZ2" s="396"/>
      <c r="ESA2" s="396"/>
      <c r="ESB2" s="396"/>
      <c r="ESC2" s="396"/>
      <c r="ESD2" s="396"/>
      <c r="ESE2" s="396"/>
      <c r="ESF2" s="396"/>
      <c r="ESG2" s="396"/>
      <c r="ESH2" s="396"/>
      <c r="ESI2" s="396"/>
      <c r="ESJ2" s="396"/>
      <c r="ESK2" s="396"/>
      <c r="ESL2" s="396"/>
      <c r="ESM2" s="396"/>
      <c r="ESN2" s="396"/>
      <c r="ESO2" s="396"/>
      <c r="ESP2" s="396"/>
      <c r="ESQ2" s="396"/>
      <c r="ESR2" s="396"/>
      <c r="ESS2" s="396"/>
      <c r="EST2" s="396"/>
      <c r="ESU2" s="396"/>
      <c r="ESV2" s="396"/>
      <c r="ESW2" s="396"/>
      <c r="ESX2" s="396"/>
      <c r="ESY2" s="396"/>
      <c r="ESZ2" s="396"/>
      <c r="ETA2" s="396"/>
      <c r="ETB2" s="396"/>
      <c r="ETC2" s="396"/>
      <c r="ETD2" s="396"/>
      <c r="ETE2" s="396"/>
      <c r="ETF2" s="396"/>
      <c r="ETG2" s="396"/>
      <c r="ETH2" s="396"/>
      <c r="ETI2" s="396"/>
      <c r="ETJ2" s="396"/>
      <c r="ETK2" s="396"/>
      <c r="ETL2" s="396"/>
      <c r="ETM2" s="396"/>
      <c r="ETN2" s="396"/>
      <c r="ETO2" s="396"/>
      <c r="ETP2" s="396"/>
      <c r="ETQ2" s="396"/>
      <c r="ETR2" s="396"/>
      <c r="ETS2" s="396"/>
      <c r="ETT2" s="396"/>
      <c r="ETU2" s="396"/>
      <c r="ETV2" s="396"/>
      <c r="ETW2" s="396"/>
      <c r="ETX2" s="396"/>
      <c r="ETY2" s="396"/>
      <c r="ETZ2" s="396"/>
      <c r="EUA2" s="396"/>
      <c r="EUB2" s="396"/>
      <c r="EUC2" s="396"/>
      <c r="EUD2" s="396"/>
      <c r="EUE2" s="396"/>
      <c r="EUF2" s="396"/>
      <c r="EUG2" s="396"/>
      <c r="EUH2" s="396"/>
      <c r="EUI2" s="396"/>
      <c r="EUJ2" s="396"/>
      <c r="EUK2" s="396"/>
      <c r="EUL2" s="396"/>
      <c r="EUM2" s="396"/>
      <c r="EUN2" s="396"/>
      <c r="EUO2" s="396"/>
      <c r="EUP2" s="396"/>
      <c r="EUQ2" s="396"/>
      <c r="EUR2" s="396"/>
      <c r="EUS2" s="396"/>
      <c r="EUT2" s="396"/>
      <c r="EUU2" s="396"/>
      <c r="EUV2" s="396"/>
      <c r="EUW2" s="396"/>
      <c r="EUX2" s="396"/>
      <c r="EUY2" s="396"/>
      <c r="EUZ2" s="396"/>
      <c r="EVA2" s="396"/>
      <c r="EVB2" s="396"/>
      <c r="EVC2" s="396"/>
      <c r="EVD2" s="396"/>
      <c r="EVE2" s="396"/>
      <c r="EVF2" s="396"/>
      <c r="EVG2" s="396"/>
      <c r="EVH2" s="396"/>
      <c r="EVI2" s="396"/>
      <c r="EVJ2" s="396"/>
      <c r="EVK2" s="396"/>
      <c r="EVL2" s="396"/>
      <c r="EVM2" s="396"/>
      <c r="EVN2" s="396"/>
      <c r="EVO2" s="396"/>
      <c r="EVP2" s="396"/>
      <c r="EVQ2" s="396"/>
      <c r="EVR2" s="396"/>
      <c r="EVS2" s="396"/>
      <c r="EVT2" s="396"/>
      <c r="EVU2" s="396"/>
      <c r="EVV2" s="396"/>
      <c r="EVW2" s="396"/>
      <c r="EVX2" s="396"/>
      <c r="EVY2" s="396"/>
      <c r="EVZ2" s="396"/>
      <c r="EWA2" s="396"/>
      <c r="EWB2" s="396"/>
      <c r="EWC2" s="396"/>
      <c r="EWD2" s="396"/>
      <c r="EWE2" s="396"/>
      <c r="EWF2" s="396"/>
      <c r="EWG2" s="396"/>
      <c r="EWH2" s="396"/>
      <c r="EWI2" s="396"/>
      <c r="EWJ2" s="396"/>
      <c r="EWK2" s="396"/>
      <c r="EWL2" s="396"/>
      <c r="EWM2" s="396"/>
      <c r="EWN2" s="396"/>
      <c r="EWO2" s="396"/>
      <c r="EWP2" s="396"/>
      <c r="EWQ2" s="396"/>
      <c r="EWR2" s="396"/>
      <c r="EWS2" s="396"/>
      <c r="EWT2" s="396"/>
      <c r="EWU2" s="396"/>
      <c r="EWV2" s="396"/>
      <c r="EWW2" s="396"/>
      <c r="EWX2" s="396"/>
      <c r="EWY2" s="396"/>
      <c r="EWZ2" s="396"/>
      <c r="EXA2" s="396"/>
      <c r="EXB2" s="396"/>
      <c r="EXC2" s="396"/>
      <c r="EXD2" s="396"/>
      <c r="EXE2" s="396"/>
      <c r="EXF2" s="396"/>
      <c r="EXG2" s="396"/>
      <c r="EXH2" s="396"/>
      <c r="EXI2" s="396"/>
      <c r="EXJ2" s="396"/>
      <c r="EXK2" s="396"/>
      <c r="EXL2" s="396"/>
      <c r="EXM2" s="396"/>
      <c r="EXN2" s="396"/>
      <c r="EXO2" s="396"/>
      <c r="EXP2" s="396"/>
      <c r="EXQ2" s="396"/>
      <c r="EXR2" s="396"/>
      <c r="EXS2" s="396"/>
      <c r="EXT2" s="396"/>
      <c r="EXU2" s="396"/>
      <c r="EXV2" s="396"/>
      <c r="EXW2" s="396"/>
      <c r="EXX2" s="396"/>
      <c r="EXY2" s="396"/>
      <c r="EXZ2" s="396"/>
      <c r="EYA2" s="396"/>
      <c r="EYB2" s="396"/>
      <c r="EYC2" s="396"/>
      <c r="EYD2" s="396"/>
      <c r="EYE2" s="396"/>
      <c r="EYF2" s="396"/>
      <c r="EYG2" s="396"/>
      <c r="EYH2" s="396"/>
      <c r="EYI2" s="396"/>
      <c r="EYJ2" s="396"/>
      <c r="EYK2" s="396"/>
      <c r="EYL2" s="396"/>
      <c r="EYM2" s="396"/>
      <c r="EYN2" s="396"/>
      <c r="EYO2" s="396"/>
      <c r="EYP2" s="396"/>
      <c r="EYQ2" s="396"/>
      <c r="EYR2" s="396"/>
      <c r="EYS2" s="396"/>
      <c r="EYT2" s="396"/>
      <c r="EYU2" s="396"/>
      <c r="EYV2" s="396"/>
      <c r="EYW2" s="396"/>
      <c r="EYX2" s="396"/>
      <c r="EYY2" s="396"/>
      <c r="EYZ2" s="396"/>
      <c r="EZA2" s="396"/>
      <c r="EZB2" s="396"/>
      <c r="EZC2" s="396"/>
      <c r="EZD2" s="396"/>
      <c r="EZE2" s="396"/>
      <c r="EZF2" s="396"/>
      <c r="EZG2" s="396"/>
      <c r="EZH2" s="396"/>
      <c r="EZI2" s="396"/>
      <c r="EZJ2" s="396"/>
      <c r="EZK2" s="396"/>
      <c r="EZL2" s="396"/>
      <c r="EZM2" s="396"/>
      <c r="EZN2" s="396"/>
      <c r="EZO2" s="396"/>
      <c r="EZP2" s="396"/>
      <c r="EZQ2" s="396"/>
      <c r="EZR2" s="396"/>
      <c r="EZS2" s="396"/>
      <c r="EZT2" s="396"/>
      <c r="EZU2" s="396"/>
      <c r="EZV2" s="396"/>
      <c r="EZW2" s="396"/>
      <c r="EZX2" s="396"/>
      <c r="EZY2" s="396"/>
      <c r="EZZ2" s="396"/>
      <c r="FAA2" s="396"/>
      <c r="FAB2" s="396"/>
      <c r="FAC2" s="396"/>
      <c r="FAD2" s="396"/>
      <c r="FAE2" s="396"/>
      <c r="FAF2" s="396"/>
      <c r="FAG2" s="396"/>
      <c r="FAH2" s="396"/>
      <c r="FAI2" s="396"/>
      <c r="FAJ2" s="396"/>
      <c r="FAK2" s="396"/>
      <c r="FAL2" s="396"/>
      <c r="FAM2" s="396"/>
      <c r="FAN2" s="396"/>
      <c r="FAO2" s="396"/>
      <c r="FAP2" s="396"/>
      <c r="FAQ2" s="396"/>
      <c r="FAR2" s="396"/>
      <c r="FAS2" s="396"/>
      <c r="FAT2" s="396"/>
      <c r="FAU2" s="396"/>
      <c r="FAV2" s="396"/>
      <c r="FAW2" s="396"/>
      <c r="FAX2" s="396"/>
      <c r="FAY2" s="396"/>
      <c r="FAZ2" s="396"/>
      <c r="FBA2" s="396"/>
      <c r="FBB2" s="396"/>
      <c r="FBC2" s="396"/>
      <c r="FBD2" s="396"/>
      <c r="FBE2" s="396"/>
      <c r="FBF2" s="396"/>
      <c r="FBG2" s="396"/>
      <c r="FBH2" s="396"/>
      <c r="FBI2" s="396"/>
      <c r="FBJ2" s="396"/>
      <c r="FBK2" s="396"/>
      <c r="FBL2" s="396"/>
      <c r="FBM2" s="396"/>
      <c r="FBN2" s="396"/>
      <c r="FBO2" s="396"/>
      <c r="FBP2" s="396"/>
      <c r="FBQ2" s="396"/>
      <c r="FBR2" s="396"/>
      <c r="FBS2" s="396"/>
      <c r="FBT2" s="396"/>
      <c r="FBU2" s="396"/>
      <c r="FBV2" s="396"/>
      <c r="FBW2" s="396"/>
      <c r="FBX2" s="396"/>
      <c r="FBY2" s="396"/>
      <c r="FBZ2" s="396"/>
      <c r="FCA2" s="396"/>
      <c r="FCB2" s="396"/>
      <c r="FCC2" s="396"/>
      <c r="FCD2" s="396"/>
      <c r="FCE2" s="396"/>
      <c r="FCF2" s="396"/>
      <c r="FCG2" s="396"/>
      <c r="FCH2" s="396"/>
      <c r="FCI2" s="396"/>
      <c r="FCJ2" s="396"/>
      <c r="FCK2" s="396"/>
      <c r="FCL2" s="396"/>
      <c r="FCM2" s="396"/>
      <c r="FCN2" s="396"/>
      <c r="FCO2" s="396"/>
      <c r="FCP2" s="396"/>
      <c r="FCQ2" s="396"/>
      <c r="FCR2" s="396"/>
      <c r="FCS2" s="396"/>
      <c r="FCT2" s="396"/>
      <c r="FCU2" s="396"/>
      <c r="FCV2" s="396"/>
      <c r="FCW2" s="396"/>
      <c r="FCX2" s="396"/>
      <c r="FCY2" s="396"/>
      <c r="FCZ2" s="396"/>
      <c r="FDA2" s="396"/>
      <c r="FDB2" s="396"/>
      <c r="FDC2" s="396"/>
      <c r="FDD2" s="396"/>
      <c r="FDE2" s="396"/>
      <c r="FDF2" s="396"/>
      <c r="FDG2" s="396"/>
      <c r="FDH2" s="396"/>
      <c r="FDI2" s="396"/>
      <c r="FDJ2" s="396"/>
      <c r="FDK2" s="396"/>
      <c r="FDL2" s="396"/>
      <c r="FDM2" s="396"/>
      <c r="FDN2" s="396"/>
      <c r="FDO2" s="396"/>
      <c r="FDP2" s="396"/>
      <c r="FDQ2" s="396"/>
      <c r="FDR2" s="396"/>
      <c r="FDS2" s="396"/>
      <c r="FDT2" s="396"/>
      <c r="FDU2" s="396"/>
      <c r="FDV2" s="396"/>
      <c r="FDW2" s="396"/>
      <c r="FDX2" s="396"/>
      <c r="FDY2" s="396"/>
      <c r="FDZ2" s="396"/>
      <c r="FEA2" s="396"/>
      <c r="FEB2" s="396"/>
      <c r="FEC2" s="396"/>
      <c r="FED2" s="396"/>
      <c r="FEE2" s="396"/>
      <c r="FEF2" s="396"/>
      <c r="FEG2" s="396"/>
      <c r="FEH2" s="396"/>
      <c r="FEI2" s="396"/>
      <c r="FEJ2" s="396"/>
      <c r="FEK2" s="396"/>
      <c r="FEL2" s="396"/>
      <c r="FEM2" s="396"/>
      <c r="FEN2" s="396"/>
      <c r="FEO2" s="396"/>
      <c r="FEP2" s="396"/>
      <c r="FEQ2" s="396"/>
      <c r="FER2" s="396"/>
      <c r="FES2" s="396"/>
      <c r="FET2" s="396"/>
      <c r="FEU2" s="396"/>
      <c r="FEV2" s="396"/>
      <c r="FEW2" s="396"/>
      <c r="FEX2" s="396"/>
      <c r="FEY2" s="396"/>
      <c r="FEZ2" s="396"/>
      <c r="FFA2" s="396"/>
      <c r="FFB2" s="396"/>
      <c r="FFC2" s="396"/>
      <c r="FFD2" s="396"/>
      <c r="FFE2" s="396"/>
      <c r="FFF2" s="396"/>
      <c r="FFG2" s="396"/>
      <c r="FFH2" s="396"/>
      <c r="FFI2" s="396"/>
      <c r="FFJ2" s="396"/>
      <c r="FFK2" s="396"/>
      <c r="FFL2" s="396"/>
      <c r="FFM2" s="396"/>
      <c r="FFN2" s="396"/>
      <c r="FFO2" s="396"/>
      <c r="FFP2" s="396"/>
      <c r="FFQ2" s="396"/>
      <c r="FFR2" s="396"/>
      <c r="FFS2" s="396"/>
      <c r="FFT2" s="396"/>
      <c r="FFU2" s="396"/>
      <c r="FFV2" s="396"/>
      <c r="FFW2" s="396"/>
      <c r="FFX2" s="396"/>
      <c r="FFY2" s="396"/>
      <c r="FFZ2" s="396"/>
      <c r="FGA2" s="396"/>
      <c r="FGB2" s="396"/>
      <c r="FGC2" s="396"/>
      <c r="FGD2" s="396"/>
      <c r="FGE2" s="396"/>
      <c r="FGF2" s="396"/>
      <c r="FGG2" s="396"/>
      <c r="FGH2" s="396"/>
      <c r="FGI2" s="396"/>
      <c r="FGJ2" s="396"/>
      <c r="FGK2" s="396"/>
      <c r="FGL2" s="396"/>
      <c r="FGM2" s="396"/>
      <c r="FGN2" s="396"/>
      <c r="FGO2" s="396"/>
      <c r="FGP2" s="396"/>
      <c r="FGQ2" s="396"/>
      <c r="FGR2" s="396"/>
      <c r="FGS2" s="396"/>
      <c r="FGT2" s="396"/>
      <c r="FGU2" s="396"/>
      <c r="FGV2" s="396"/>
      <c r="FGW2" s="396"/>
      <c r="FGX2" s="396"/>
      <c r="FGY2" s="396"/>
      <c r="FGZ2" s="396"/>
      <c r="FHA2" s="396"/>
      <c r="FHB2" s="396"/>
      <c r="FHC2" s="396"/>
      <c r="FHD2" s="396"/>
      <c r="FHE2" s="396"/>
      <c r="FHF2" s="396"/>
      <c r="FHG2" s="396"/>
      <c r="FHH2" s="396"/>
      <c r="FHI2" s="396"/>
      <c r="FHJ2" s="396"/>
      <c r="FHK2" s="396"/>
      <c r="FHL2" s="396"/>
      <c r="FHM2" s="396"/>
      <c r="FHN2" s="396"/>
      <c r="FHO2" s="396"/>
      <c r="FHP2" s="396"/>
      <c r="FHQ2" s="396"/>
      <c r="FHR2" s="396"/>
      <c r="FHS2" s="396"/>
      <c r="FHT2" s="396"/>
      <c r="FHU2" s="396"/>
      <c r="FHV2" s="396"/>
      <c r="FHW2" s="396"/>
      <c r="FHX2" s="396"/>
      <c r="FHY2" s="396"/>
      <c r="FHZ2" s="396"/>
      <c r="FIA2" s="396"/>
      <c r="FIB2" s="396"/>
      <c r="FIC2" s="396"/>
      <c r="FID2" s="396"/>
      <c r="FIE2" s="396"/>
      <c r="FIF2" s="396"/>
      <c r="FIG2" s="396"/>
      <c r="FIH2" s="396"/>
      <c r="FII2" s="396"/>
      <c r="FIJ2" s="396"/>
      <c r="FIK2" s="396"/>
      <c r="FIL2" s="396"/>
      <c r="FIM2" s="396"/>
      <c r="FIN2" s="396"/>
      <c r="FIO2" s="396"/>
      <c r="FIP2" s="396"/>
      <c r="FIQ2" s="396"/>
      <c r="FIR2" s="396"/>
      <c r="FIS2" s="396"/>
      <c r="FIT2" s="396"/>
      <c r="FIU2" s="396"/>
      <c r="FIV2" s="396"/>
      <c r="FIW2" s="396"/>
      <c r="FIX2" s="396"/>
      <c r="FIY2" s="396"/>
      <c r="FIZ2" s="396"/>
      <c r="FJA2" s="396"/>
      <c r="FJB2" s="396"/>
      <c r="FJC2" s="396"/>
      <c r="FJD2" s="396"/>
      <c r="FJE2" s="396"/>
      <c r="FJF2" s="396"/>
      <c r="FJG2" s="396"/>
      <c r="FJH2" s="396"/>
      <c r="FJI2" s="396"/>
      <c r="FJJ2" s="396"/>
      <c r="FJK2" s="396"/>
      <c r="FJL2" s="396"/>
      <c r="FJM2" s="396"/>
      <c r="FJN2" s="396"/>
      <c r="FJO2" s="396"/>
      <c r="FJP2" s="396"/>
      <c r="FJQ2" s="396"/>
      <c r="FJR2" s="396"/>
      <c r="FJS2" s="396"/>
      <c r="FJT2" s="396"/>
      <c r="FJU2" s="396"/>
      <c r="FJV2" s="396"/>
      <c r="FJW2" s="396"/>
      <c r="FJX2" s="396"/>
      <c r="FJY2" s="396"/>
      <c r="FJZ2" s="396"/>
      <c r="FKA2" s="396"/>
      <c r="FKB2" s="396"/>
      <c r="FKC2" s="396"/>
      <c r="FKD2" s="396"/>
      <c r="FKE2" s="396"/>
      <c r="FKF2" s="396"/>
      <c r="FKG2" s="396"/>
      <c r="FKH2" s="396"/>
      <c r="FKI2" s="396"/>
      <c r="FKJ2" s="396"/>
      <c r="FKK2" s="396"/>
      <c r="FKL2" s="396"/>
      <c r="FKM2" s="396"/>
      <c r="FKN2" s="396"/>
      <c r="FKO2" s="396"/>
      <c r="FKP2" s="396"/>
      <c r="FKQ2" s="396"/>
      <c r="FKR2" s="396"/>
      <c r="FKS2" s="396"/>
      <c r="FKT2" s="396"/>
      <c r="FKU2" s="396"/>
      <c r="FKV2" s="396"/>
      <c r="FKW2" s="396"/>
      <c r="FKX2" s="396"/>
      <c r="FKY2" s="396"/>
      <c r="FKZ2" s="396"/>
      <c r="FLA2" s="396"/>
      <c r="FLB2" s="396"/>
      <c r="FLC2" s="396"/>
      <c r="FLD2" s="396"/>
      <c r="FLE2" s="396"/>
      <c r="FLF2" s="396"/>
      <c r="FLG2" s="396"/>
      <c r="FLH2" s="396"/>
      <c r="FLI2" s="396"/>
      <c r="FLJ2" s="396"/>
      <c r="FLK2" s="396"/>
      <c r="FLL2" s="396"/>
      <c r="FLM2" s="396"/>
      <c r="FLN2" s="396"/>
      <c r="FLO2" s="396"/>
      <c r="FLP2" s="396"/>
      <c r="FLQ2" s="396"/>
      <c r="FLR2" s="396"/>
      <c r="FLS2" s="396"/>
      <c r="FLT2" s="396"/>
      <c r="FLU2" s="396"/>
      <c r="FLV2" s="396"/>
      <c r="FLW2" s="396"/>
      <c r="FLX2" s="396"/>
      <c r="FLY2" s="396"/>
      <c r="FLZ2" s="396"/>
      <c r="FMA2" s="396"/>
      <c r="FMB2" s="396"/>
      <c r="FMC2" s="396"/>
      <c r="FMD2" s="396"/>
      <c r="FME2" s="396"/>
      <c r="FMF2" s="396"/>
      <c r="FMG2" s="396"/>
      <c r="FMH2" s="396"/>
      <c r="FMI2" s="396"/>
      <c r="FMJ2" s="396"/>
      <c r="FMK2" s="396"/>
      <c r="FML2" s="396"/>
      <c r="FMM2" s="396"/>
      <c r="FMN2" s="396"/>
      <c r="FMO2" s="396"/>
      <c r="FMP2" s="396"/>
      <c r="FMQ2" s="396"/>
      <c r="FMR2" s="396"/>
      <c r="FMS2" s="396"/>
      <c r="FMT2" s="396"/>
      <c r="FMU2" s="396"/>
      <c r="FMV2" s="396"/>
      <c r="FMW2" s="396"/>
      <c r="FMX2" s="396"/>
      <c r="FMY2" s="396"/>
      <c r="FMZ2" s="396"/>
      <c r="FNA2" s="396"/>
      <c r="FNB2" s="396"/>
      <c r="FNC2" s="396"/>
      <c r="FND2" s="396"/>
      <c r="FNE2" s="396"/>
      <c r="FNF2" s="396"/>
      <c r="FNG2" s="396"/>
      <c r="FNH2" s="396"/>
      <c r="FNI2" s="396"/>
      <c r="FNJ2" s="396"/>
      <c r="FNK2" s="396"/>
      <c r="FNL2" s="396"/>
      <c r="FNM2" s="396"/>
      <c r="FNN2" s="396"/>
      <c r="FNO2" s="396"/>
      <c r="FNP2" s="396"/>
      <c r="FNQ2" s="396"/>
      <c r="FNR2" s="396"/>
      <c r="FNS2" s="396"/>
      <c r="FNT2" s="396"/>
      <c r="FNU2" s="396"/>
      <c r="FNV2" s="396"/>
      <c r="FNW2" s="396"/>
      <c r="FNX2" s="396"/>
      <c r="FNY2" s="396"/>
      <c r="FNZ2" s="396"/>
      <c r="FOA2" s="396"/>
      <c r="FOB2" s="396"/>
      <c r="FOC2" s="396"/>
      <c r="FOD2" s="396"/>
      <c r="FOE2" s="396"/>
      <c r="FOF2" s="396"/>
      <c r="FOG2" s="396"/>
      <c r="FOH2" s="396"/>
      <c r="FOI2" s="396"/>
      <c r="FOJ2" s="396"/>
      <c r="FOK2" s="396"/>
      <c r="FOL2" s="396"/>
      <c r="FOM2" s="396"/>
      <c r="FON2" s="396"/>
      <c r="FOO2" s="396"/>
      <c r="FOP2" s="396"/>
      <c r="FOQ2" s="396"/>
      <c r="FOR2" s="396"/>
      <c r="FOS2" s="396"/>
      <c r="FOT2" s="396"/>
      <c r="FOU2" s="396"/>
      <c r="FOV2" s="396"/>
      <c r="FOW2" s="396"/>
      <c r="FOX2" s="396"/>
      <c r="FOY2" s="396"/>
      <c r="FOZ2" s="396"/>
      <c r="FPA2" s="396"/>
      <c r="FPB2" s="396"/>
      <c r="FPC2" s="396"/>
      <c r="FPD2" s="396"/>
      <c r="FPE2" s="396"/>
      <c r="FPF2" s="396"/>
      <c r="FPG2" s="396"/>
      <c r="FPH2" s="396"/>
      <c r="FPI2" s="396"/>
      <c r="FPJ2" s="396"/>
      <c r="FPK2" s="396"/>
      <c r="FPL2" s="396"/>
      <c r="FPM2" s="396"/>
      <c r="FPN2" s="396"/>
      <c r="FPO2" s="396"/>
      <c r="FPP2" s="396"/>
      <c r="FPQ2" s="396"/>
      <c r="FPR2" s="396"/>
      <c r="FPS2" s="396"/>
      <c r="FPT2" s="396"/>
      <c r="FPU2" s="396"/>
      <c r="FPV2" s="396"/>
      <c r="FPW2" s="396"/>
      <c r="FPX2" s="396"/>
      <c r="FPY2" s="396"/>
      <c r="FPZ2" s="396"/>
      <c r="FQA2" s="396"/>
      <c r="FQB2" s="396"/>
      <c r="FQC2" s="396"/>
      <c r="FQD2" s="396"/>
      <c r="FQE2" s="396"/>
      <c r="FQF2" s="396"/>
      <c r="FQG2" s="396"/>
      <c r="FQH2" s="396"/>
      <c r="FQI2" s="396"/>
      <c r="FQJ2" s="396"/>
      <c r="FQK2" s="396"/>
      <c r="FQL2" s="396"/>
      <c r="FQM2" s="396"/>
      <c r="FQN2" s="396"/>
      <c r="FQO2" s="396"/>
      <c r="FQP2" s="396"/>
      <c r="FQQ2" s="396"/>
      <c r="FQR2" s="396"/>
      <c r="FQS2" s="396"/>
      <c r="FQT2" s="396"/>
      <c r="FQU2" s="396"/>
      <c r="FQV2" s="396"/>
      <c r="FQW2" s="396"/>
      <c r="FQX2" s="396"/>
      <c r="FQY2" s="396"/>
      <c r="FQZ2" s="396"/>
      <c r="FRA2" s="396"/>
      <c r="FRB2" s="396"/>
      <c r="FRC2" s="396"/>
      <c r="FRD2" s="396"/>
      <c r="FRE2" s="396"/>
      <c r="FRF2" s="396"/>
      <c r="FRG2" s="396"/>
      <c r="FRH2" s="396"/>
      <c r="FRI2" s="396"/>
      <c r="FRJ2" s="396"/>
      <c r="FRK2" s="396"/>
      <c r="FRL2" s="396"/>
      <c r="FRM2" s="396"/>
      <c r="FRN2" s="396"/>
      <c r="FRO2" s="396"/>
      <c r="FRP2" s="396"/>
      <c r="FRQ2" s="396"/>
      <c r="FRR2" s="396"/>
      <c r="FRS2" s="396"/>
      <c r="FRT2" s="396"/>
      <c r="FRU2" s="396"/>
      <c r="FRV2" s="396"/>
      <c r="FRW2" s="396"/>
      <c r="FRX2" s="396"/>
      <c r="FRY2" s="396"/>
      <c r="FRZ2" s="396"/>
      <c r="FSA2" s="396"/>
      <c r="FSB2" s="396"/>
      <c r="FSC2" s="396"/>
      <c r="FSD2" s="396"/>
      <c r="FSE2" s="396"/>
      <c r="FSF2" s="396"/>
      <c r="FSG2" s="396"/>
      <c r="FSH2" s="396"/>
      <c r="FSI2" s="396"/>
      <c r="FSJ2" s="396"/>
      <c r="FSK2" s="396"/>
      <c r="FSL2" s="396"/>
      <c r="FSM2" s="396"/>
      <c r="FSN2" s="396"/>
      <c r="FSO2" s="396"/>
      <c r="FSP2" s="396"/>
      <c r="FSQ2" s="396"/>
      <c r="FSR2" s="396"/>
      <c r="FSS2" s="396"/>
      <c r="FST2" s="396"/>
      <c r="FSU2" s="396"/>
      <c r="FSV2" s="396"/>
      <c r="FSW2" s="396"/>
      <c r="FSX2" s="396"/>
      <c r="FSY2" s="396"/>
      <c r="FSZ2" s="396"/>
      <c r="FTA2" s="396"/>
      <c r="FTB2" s="396"/>
      <c r="FTC2" s="396"/>
      <c r="FTD2" s="396"/>
      <c r="FTE2" s="396"/>
      <c r="FTF2" s="396"/>
      <c r="FTG2" s="396"/>
      <c r="FTH2" s="396"/>
      <c r="FTI2" s="396"/>
      <c r="FTJ2" s="396"/>
      <c r="FTK2" s="396"/>
      <c r="FTL2" s="396"/>
      <c r="FTM2" s="396"/>
      <c r="FTN2" s="396"/>
      <c r="FTO2" s="396"/>
      <c r="FTP2" s="396"/>
      <c r="FTQ2" s="396"/>
      <c r="FTR2" s="396"/>
      <c r="FTS2" s="396"/>
      <c r="FTT2" s="396"/>
      <c r="FTU2" s="396"/>
      <c r="FTV2" s="396"/>
      <c r="FTW2" s="396"/>
      <c r="FTX2" s="396"/>
      <c r="FTY2" s="396"/>
      <c r="FTZ2" s="396"/>
      <c r="FUA2" s="396"/>
      <c r="FUB2" s="396"/>
      <c r="FUC2" s="396"/>
      <c r="FUD2" s="396"/>
      <c r="FUE2" s="396"/>
      <c r="FUF2" s="396"/>
      <c r="FUG2" s="396"/>
      <c r="FUH2" s="396"/>
      <c r="FUI2" s="396"/>
      <c r="FUJ2" s="396"/>
      <c r="FUK2" s="396"/>
      <c r="FUL2" s="396"/>
      <c r="FUM2" s="396"/>
      <c r="FUN2" s="396"/>
      <c r="FUO2" s="396"/>
      <c r="FUP2" s="396"/>
      <c r="FUQ2" s="396"/>
      <c r="FUR2" s="396"/>
      <c r="FUS2" s="396"/>
      <c r="FUT2" s="396"/>
      <c r="FUU2" s="396"/>
      <c r="FUV2" s="396"/>
      <c r="FUW2" s="396"/>
      <c r="FUX2" s="396"/>
      <c r="FUY2" s="396"/>
      <c r="FUZ2" s="396"/>
      <c r="FVA2" s="396"/>
      <c r="FVB2" s="396"/>
      <c r="FVC2" s="396"/>
      <c r="FVD2" s="396"/>
      <c r="FVE2" s="396"/>
      <c r="FVF2" s="396"/>
      <c r="FVG2" s="396"/>
      <c r="FVH2" s="396"/>
      <c r="FVI2" s="396"/>
      <c r="FVJ2" s="396"/>
      <c r="FVK2" s="396"/>
      <c r="FVL2" s="396"/>
      <c r="FVM2" s="396"/>
      <c r="FVN2" s="396"/>
      <c r="FVO2" s="396"/>
      <c r="FVP2" s="396"/>
      <c r="FVQ2" s="396"/>
      <c r="FVR2" s="396"/>
      <c r="FVS2" s="396"/>
      <c r="FVT2" s="396"/>
      <c r="FVU2" s="396"/>
      <c r="FVV2" s="396"/>
      <c r="FVW2" s="396"/>
      <c r="FVX2" s="396"/>
      <c r="FVY2" s="396"/>
      <c r="FVZ2" s="396"/>
      <c r="FWA2" s="396"/>
      <c r="FWB2" s="396"/>
      <c r="FWC2" s="396"/>
      <c r="FWD2" s="396"/>
      <c r="FWE2" s="396"/>
      <c r="FWF2" s="396"/>
      <c r="FWG2" s="396"/>
      <c r="FWH2" s="396"/>
      <c r="FWI2" s="396"/>
      <c r="FWJ2" s="396"/>
      <c r="FWK2" s="396"/>
      <c r="FWL2" s="396"/>
      <c r="FWM2" s="396"/>
      <c r="FWN2" s="396"/>
      <c r="FWO2" s="396"/>
      <c r="FWP2" s="396"/>
      <c r="FWQ2" s="396"/>
      <c r="FWR2" s="396"/>
      <c r="FWS2" s="396"/>
      <c r="FWT2" s="396"/>
      <c r="FWU2" s="396"/>
      <c r="FWV2" s="396"/>
      <c r="FWW2" s="396"/>
      <c r="FWX2" s="396"/>
      <c r="FWY2" s="396"/>
      <c r="FWZ2" s="396"/>
      <c r="FXA2" s="396"/>
      <c r="FXB2" s="396"/>
      <c r="FXC2" s="396"/>
      <c r="FXD2" s="396"/>
      <c r="FXE2" s="396"/>
      <c r="FXF2" s="396"/>
      <c r="FXG2" s="396"/>
      <c r="FXH2" s="396"/>
      <c r="FXI2" s="396"/>
      <c r="FXJ2" s="396"/>
      <c r="FXK2" s="396"/>
      <c r="FXL2" s="396"/>
      <c r="FXM2" s="396"/>
      <c r="FXN2" s="396"/>
      <c r="FXO2" s="396"/>
      <c r="FXP2" s="396"/>
      <c r="FXQ2" s="396"/>
      <c r="FXR2" s="396"/>
      <c r="FXS2" s="396"/>
      <c r="FXT2" s="396"/>
      <c r="FXU2" s="396"/>
      <c r="FXV2" s="396"/>
      <c r="FXW2" s="396"/>
      <c r="FXX2" s="396"/>
      <c r="FXY2" s="396"/>
      <c r="FXZ2" s="396"/>
      <c r="FYA2" s="396"/>
      <c r="FYB2" s="396"/>
      <c r="FYC2" s="396"/>
      <c r="FYD2" s="396"/>
      <c r="FYE2" s="396"/>
      <c r="FYF2" s="396"/>
      <c r="FYG2" s="396"/>
      <c r="FYH2" s="396"/>
      <c r="FYI2" s="396"/>
      <c r="FYJ2" s="396"/>
      <c r="FYK2" s="396"/>
      <c r="FYL2" s="396"/>
      <c r="FYM2" s="396"/>
      <c r="FYN2" s="396"/>
      <c r="FYO2" s="396"/>
      <c r="FYP2" s="396"/>
      <c r="FYQ2" s="396"/>
      <c r="FYR2" s="396"/>
      <c r="FYS2" s="396"/>
      <c r="FYT2" s="396"/>
      <c r="FYU2" s="396"/>
      <c r="FYV2" s="396"/>
      <c r="FYW2" s="396"/>
      <c r="FYX2" s="396"/>
      <c r="FYY2" s="396"/>
      <c r="FYZ2" s="396"/>
      <c r="FZA2" s="396"/>
      <c r="FZB2" s="396"/>
      <c r="FZC2" s="396"/>
      <c r="FZD2" s="396"/>
      <c r="FZE2" s="396"/>
      <c r="FZF2" s="396"/>
      <c r="FZG2" s="396"/>
      <c r="FZH2" s="396"/>
      <c r="FZI2" s="396"/>
      <c r="FZJ2" s="396"/>
      <c r="FZK2" s="396"/>
      <c r="FZL2" s="396"/>
      <c r="FZM2" s="396"/>
      <c r="FZN2" s="396"/>
      <c r="FZO2" s="396"/>
      <c r="FZP2" s="396"/>
      <c r="FZQ2" s="396"/>
      <c r="FZR2" s="396"/>
      <c r="FZS2" s="396"/>
      <c r="FZT2" s="396"/>
      <c r="FZU2" s="396"/>
      <c r="FZV2" s="396"/>
      <c r="FZW2" s="396"/>
      <c r="FZX2" s="396"/>
      <c r="FZY2" s="396"/>
      <c r="FZZ2" s="396"/>
      <c r="GAA2" s="396"/>
      <c r="GAB2" s="396"/>
      <c r="GAC2" s="396"/>
      <c r="GAD2" s="396"/>
      <c r="GAE2" s="396"/>
      <c r="GAF2" s="396"/>
      <c r="GAG2" s="396"/>
      <c r="GAH2" s="396"/>
      <c r="GAI2" s="396"/>
      <c r="GAJ2" s="396"/>
      <c r="GAK2" s="396"/>
      <c r="GAL2" s="396"/>
      <c r="GAM2" s="396"/>
      <c r="GAN2" s="396"/>
      <c r="GAO2" s="396"/>
      <c r="GAP2" s="396"/>
      <c r="GAQ2" s="396"/>
      <c r="GAR2" s="396"/>
      <c r="GAS2" s="396"/>
      <c r="GAT2" s="396"/>
      <c r="GAU2" s="396"/>
      <c r="GAV2" s="396"/>
      <c r="GAW2" s="396"/>
      <c r="GAX2" s="396"/>
      <c r="GAY2" s="396"/>
      <c r="GAZ2" s="396"/>
      <c r="GBA2" s="396"/>
      <c r="GBB2" s="396"/>
      <c r="GBC2" s="396"/>
      <c r="GBD2" s="396"/>
      <c r="GBE2" s="396"/>
      <c r="GBF2" s="396"/>
      <c r="GBG2" s="396"/>
      <c r="GBH2" s="396"/>
      <c r="GBI2" s="396"/>
      <c r="GBJ2" s="396"/>
      <c r="GBK2" s="396"/>
      <c r="GBL2" s="396"/>
      <c r="GBM2" s="396"/>
      <c r="GBN2" s="396"/>
      <c r="GBO2" s="396"/>
      <c r="GBP2" s="396"/>
      <c r="GBQ2" s="396"/>
      <c r="GBR2" s="396"/>
      <c r="GBS2" s="396"/>
      <c r="GBT2" s="396"/>
      <c r="GBU2" s="396"/>
      <c r="GBV2" s="396"/>
      <c r="GBW2" s="396"/>
      <c r="GBX2" s="396"/>
      <c r="GBY2" s="396"/>
      <c r="GBZ2" s="396"/>
      <c r="GCA2" s="396"/>
      <c r="GCB2" s="396"/>
      <c r="GCC2" s="396"/>
      <c r="GCD2" s="396"/>
      <c r="GCE2" s="396"/>
      <c r="GCF2" s="396"/>
      <c r="GCG2" s="396"/>
      <c r="GCH2" s="396"/>
      <c r="GCI2" s="396"/>
      <c r="GCJ2" s="396"/>
      <c r="GCK2" s="396"/>
      <c r="GCL2" s="396"/>
      <c r="GCM2" s="396"/>
      <c r="GCN2" s="396"/>
      <c r="GCO2" s="396"/>
      <c r="GCP2" s="396"/>
      <c r="GCQ2" s="396"/>
      <c r="GCR2" s="396"/>
      <c r="GCS2" s="396"/>
      <c r="GCT2" s="396"/>
      <c r="GCU2" s="396"/>
      <c r="GCV2" s="396"/>
      <c r="GCW2" s="396"/>
      <c r="GCX2" s="396"/>
      <c r="GCY2" s="396"/>
      <c r="GCZ2" s="396"/>
      <c r="GDA2" s="396"/>
      <c r="GDB2" s="396"/>
      <c r="GDC2" s="396"/>
      <c r="GDD2" s="396"/>
      <c r="GDE2" s="396"/>
      <c r="GDF2" s="396"/>
      <c r="GDG2" s="396"/>
      <c r="GDH2" s="396"/>
      <c r="GDI2" s="396"/>
      <c r="GDJ2" s="396"/>
      <c r="GDK2" s="396"/>
      <c r="GDL2" s="396"/>
      <c r="GDM2" s="396"/>
      <c r="GDN2" s="396"/>
      <c r="GDO2" s="396"/>
      <c r="GDP2" s="396"/>
      <c r="GDQ2" s="396"/>
      <c r="GDR2" s="396"/>
      <c r="GDS2" s="396"/>
      <c r="GDT2" s="396"/>
      <c r="GDU2" s="396"/>
      <c r="GDV2" s="396"/>
      <c r="GDW2" s="396"/>
      <c r="GDX2" s="396"/>
      <c r="GDY2" s="396"/>
      <c r="GDZ2" s="396"/>
      <c r="GEA2" s="396"/>
      <c r="GEB2" s="396"/>
      <c r="GEC2" s="396"/>
      <c r="GED2" s="396"/>
      <c r="GEE2" s="396"/>
      <c r="GEF2" s="396"/>
      <c r="GEG2" s="396"/>
      <c r="GEH2" s="396"/>
      <c r="GEI2" s="396"/>
      <c r="GEJ2" s="396"/>
      <c r="GEK2" s="396"/>
      <c r="GEL2" s="396"/>
      <c r="GEM2" s="396"/>
      <c r="GEN2" s="396"/>
      <c r="GEO2" s="396"/>
      <c r="GEP2" s="396"/>
      <c r="GEQ2" s="396"/>
      <c r="GER2" s="396"/>
      <c r="GES2" s="396"/>
      <c r="GET2" s="396"/>
      <c r="GEU2" s="396"/>
      <c r="GEV2" s="396"/>
      <c r="GEW2" s="396"/>
      <c r="GEX2" s="396"/>
      <c r="GEY2" s="396"/>
      <c r="GEZ2" s="396"/>
      <c r="GFA2" s="396"/>
      <c r="GFB2" s="396"/>
      <c r="GFC2" s="396"/>
      <c r="GFD2" s="396"/>
      <c r="GFE2" s="396"/>
      <c r="GFF2" s="396"/>
      <c r="GFG2" s="396"/>
      <c r="GFH2" s="396"/>
      <c r="GFI2" s="396"/>
      <c r="GFJ2" s="396"/>
      <c r="GFK2" s="396"/>
      <c r="GFL2" s="396"/>
      <c r="GFM2" s="396"/>
      <c r="GFN2" s="396"/>
      <c r="GFO2" s="396"/>
      <c r="GFP2" s="396"/>
      <c r="GFQ2" s="396"/>
      <c r="GFR2" s="396"/>
      <c r="GFS2" s="396"/>
      <c r="GFT2" s="396"/>
      <c r="GFU2" s="396"/>
      <c r="GFV2" s="396"/>
      <c r="GFW2" s="396"/>
      <c r="GFX2" s="396"/>
      <c r="GFY2" s="396"/>
      <c r="GFZ2" s="396"/>
      <c r="GGA2" s="396"/>
      <c r="GGB2" s="396"/>
      <c r="GGC2" s="396"/>
      <c r="GGD2" s="396"/>
      <c r="GGE2" s="396"/>
      <c r="GGF2" s="396"/>
      <c r="GGG2" s="396"/>
      <c r="GGH2" s="396"/>
      <c r="GGI2" s="396"/>
      <c r="GGJ2" s="396"/>
      <c r="GGK2" s="396"/>
      <c r="GGL2" s="396"/>
      <c r="GGM2" s="396"/>
      <c r="GGN2" s="396"/>
      <c r="GGO2" s="396"/>
      <c r="GGP2" s="396"/>
      <c r="GGQ2" s="396"/>
      <c r="GGR2" s="396"/>
      <c r="GGS2" s="396"/>
      <c r="GGT2" s="396"/>
      <c r="GGU2" s="396"/>
      <c r="GGV2" s="396"/>
      <c r="GGW2" s="396"/>
      <c r="GGX2" s="396"/>
      <c r="GGY2" s="396"/>
      <c r="GGZ2" s="396"/>
      <c r="GHA2" s="396"/>
      <c r="GHB2" s="396"/>
      <c r="GHC2" s="396"/>
      <c r="GHD2" s="396"/>
      <c r="GHE2" s="396"/>
      <c r="GHF2" s="396"/>
      <c r="GHG2" s="396"/>
      <c r="GHH2" s="396"/>
      <c r="GHI2" s="396"/>
      <c r="GHJ2" s="396"/>
      <c r="GHK2" s="396"/>
      <c r="GHL2" s="396"/>
      <c r="GHM2" s="396"/>
      <c r="GHN2" s="396"/>
      <c r="GHO2" s="396"/>
      <c r="GHP2" s="396"/>
      <c r="GHQ2" s="396"/>
      <c r="GHR2" s="396"/>
      <c r="GHS2" s="396"/>
      <c r="GHT2" s="396"/>
      <c r="GHU2" s="396"/>
      <c r="GHV2" s="396"/>
      <c r="GHW2" s="396"/>
      <c r="GHX2" s="396"/>
      <c r="GHY2" s="396"/>
      <c r="GHZ2" s="396"/>
      <c r="GIA2" s="396"/>
      <c r="GIB2" s="396"/>
      <c r="GIC2" s="396"/>
      <c r="GID2" s="396"/>
      <c r="GIE2" s="396"/>
      <c r="GIF2" s="396"/>
      <c r="GIG2" s="396"/>
      <c r="GIH2" s="396"/>
      <c r="GII2" s="396"/>
      <c r="GIJ2" s="396"/>
      <c r="GIK2" s="396"/>
      <c r="GIL2" s="396"/>
      <c r="GIM2" s="396"/>
      <c r="GIN2" s="396"/>
      <c r="GIO2" s="396"/>
      <c r="GIP2" s="396"/>
      <c r="GIQ2" s="396"/>
      <c r="GIR2" s="396"/>
      <c r="GIS2" s="396"/>
      <c r="GIT2" s="396"/>
      <c r="GIU2" s="396"/>
      <c r="GIV2" s="396"/>
      <c r="GIW2" s="396"/>
      <c r="GIX2" s="396"/>
      <c r="GIY2" s="396"/>
      <c r="GIZ2" s="396"/>
      <c r="GJA2" s="396"/>
      <c r="GJB2" s="396"/>
      <c r="GJC2" s="396"/>
      <c r="GJD2" s="396"/>
      <c r="GJE2" s="396"/>
      <c r="GJF2" s="396"/>
      <c r="GJG2" s="396"/>
      <c r="GJH2" s="396"/>
      <c r="GJI2" s="396"/>
      <c r="GJJ2" s="396"/>
      <c r="GJK2" s="396"/>
      <c r="GJL2" s="396"/>
      <c r="GJM2" s="396"/>
      <c r="GJN2" s="396"/>
      <c r="GJO2" s="396"/>
      <c r="GJP2" s="396"/>
      <c r="GJQ2" s="396"/>
      <c r="GJR2" s="396"/>
      <c r="GJS2" s="396"/>
      <c r="GJT2" s="396"/>
      <c r="GJU2" s="396"/>
      <c r="GJV2" s="396"/>
      <c r="GJW2" s="396"/>
      <c r="GJX2" s="396"/>
      <c r="GJY2" s="396"/>
      <c r="GJZ2" s="396"/>
      <c r="GKA2" s="396"/>
      <c r="GKB2" s="396"/>
      <c r="GKC2" s="396"/>
      <c r="GKD2" s="396"/>
      <c r="GKE2" s="396"/>
      <c r="GKF2" s="396"/>
      <c r="GKG2" s="396"/>
      <c r="GKH2" s="396"/>
      <c r="GKI2" s="396"/>
      <c r="GKJ2" s="396"/>
      <c r="GKK2" s="396"/>
      <c r="GKL2" s="396"/>
      <c r="GKM2" s="396"/>
      <c r="GKN2" s="396"/>
      <c r="GKO2" s="396"/>
      <c r="GKP2" s="396"/>
      <c r="GKQ2" s="396"/>
      <c r="GKR2" s="396"/>
      <c r="GKS2" s="396"/>
      <c r="GKT2" s="396"/>
      <c r="GKU2" s="396"/>
      <c r="GKV2" s="396"/>
      <c r="GKW2" s="396"/>
      <c r="GKX2" s="396"/>
      <c r="GKY2" s="396"/>
      <c r="GKZ2" s="396"/>
      <c r="GLA2" s="396"/>
      <c r="GLB2" s="396"/>
      <c r="GLC2" s="396"/>
      <c r="GLD2" s="396"/>
      <c r="GLE2" s="396"/>
      <c r="GLF2" s="396"/>
      <c r="GLG2" s="396"/>
      <c r="GLH2" s="396"/>
      <c r="GLI2" s="396"/>
      <c r="GLJ2" s="396"/>
      <c r="GLK2" s="396"/>
      <c r="GLL2" s="396"/>
      <c r="GLM2" s="396"/>
      <c r="GLN2" s="396"/>
      <c r="GLO2" s="396"/>
      <c r="GLP2" s="396"/>
      <c r="GLQ2" s="396"/>
      <c r="GLR2" s="396"/>
      <c r="GLS2" s="396"/>
      <c r="GLT2" s="396"/>
      <c r="GLU2" s="396"/>
      <c r="GLV2" s="396"/>
      <c r="GLW2" s="396"/>
      <c r="GLX2" s="396"/>
      <c r="GLY2" s="396"/>
      <c r="GLZ2" s="396"/>
      <c r="GMA2" s="396"/>
      <c r="GMB2" s="396"/>
      <c r="GMC2" s="396"/>
      <c r="GMD2" s="396"/>
      <c r="GME2" s="396"/>
      <c r="GMF2" s="396"/>
      <c r="GMG2" s="396"/>
      <c r="GMH2" s="396"/>
      <c r="GMI2" s="396"/>
      <c r="GMJ2" s="396"/>
      <c r="GMK2" s="396"/>
      <c r="GML2" s="396"/>
      <c r="GMM2" s="396"/>
      <c r="GMN2" s="396"/>
      <c r="GMO2" s="396"/>
      <c r="GMP2" s="396"/>
      <c r="GMQ2" s="396"/>
      <c r="GMR2" s="396"/>
      <c r="GMS2" s="396"/>
      <c r="GMT2" s="396"/>
      <c r="GMU2" s="396"/>
      <c r="GMV2" s="396"/>
      <c r="GMW2" s="396"/>
      <c r="GMX2" s="396"/>
      <c r="GMY2" s="396"/>
      <c r="GMZ2" s="396"/>
      <c r="GNA2" s="396"/>
      <c r="GNB2" s="396"/>
      <c r="GNC2" s="396"/>
      <c r="GND2" s="396"/>
      <c r="GNE2" s="396"/>
      <c r="GNF2" s="396"/>
      <c r="GNG2" s="396"/>
      <c r="GNH2" s="396"/>
      <c r="GNI2" s="396"/>
      <c r="GNJ2" s="396"/>
      <c r="GNK2" s="396"/>
      <c r="GNL2" s="396"/>
      <c r="GNM2" s="396"/>
      <c r="GNN2" s="396"/>
      <c r="GNO2" s="396"/>
      <c r="GNP2" s="396"/>
      <c r="GNQ2" s="396"/>
      <c r="GNR2" s="396"/>
      <c r="GNS2" s="396"/>
      <c r="GNT2" s="396"/>
      <c r="GNU2" s="396"/>
      <c r="GNV2" s="396"/>
      <c r="GNW2" s="396"/>
      <c r="GNX2" s="396"/>
      <c r="GNY2" s="396"/>
      <c r="GNZ2" s="396"/>
      <c r="GOA2" s="396"/>
      <c r="GOB2" s="396"/>
      <c r="GOC2" s="396"/>
      <c r="GOD2" s="396"/>
      <c r="GOE2" s="396"/>
      <c r="GOF2" s="396"/>
      <c r="GOG2" s="396"/>
      <c r="GOH2" s="396"/>
      <c r="GOI2" s="396"/>
      <c r="GOJ2" s="396"/>
      <c r="GOK2" s="396"/>
      <c r="GOL2" s="396"/>
      <c r="GOM2" s="396"/>
      <c r="GON2" s="396"/>
      <c r="GOO2" s="396"/>
      <c r="GOP2" s="396"/>
      <c r="GOQ2" s="396"/>
      <c r="GOR2" s="396"/>
      <c r="GOS2" s="396"/>
      <c r="GOT2" s="396"/>
      <c r="GOU2" s="396"/>
      <c r="GOV2" s="396"/>
      <c r="GOW2" s="396"/>
      <c r="GOX2" s="396"/>
      <c r="GOY2" s="396"/>
      <c r="GOZ2" s="396"/>
      <c r="GPA2" s="396"/>
      <c r="GPB2" s="396"/>
      <c r="GPC2" s="396"/>
      <c r="GPD2" s="396"/>
      <c r="GPE2" s="396"/>
      <c r="GPF2" s="396"/>
      <c r="GPG2" s="396"/>
      <c r="GPH2" s="396"/>
      <c r="GPI2" s="396"/>
      <c r="GPJ2" s="396"/>
      <c r="GPK2" s="396"/>
      <c r="GPL2" s="396"/>
      <c r="GPM2" s="396"/>
      <c r="GPN2" s="396"/>
      <c r="GPO2" s="396"/>
      <c r="GPP2" s="396"/>
      <c r="GPQ2" s="396"/>
      <c r="GPR2" s="396"/>
      <c r="GPS2" s="396"/>
      <c r="GPT2" s="396"/>
      <c r="GPU2" s="396"/>
      <c r="GPV2" s="396"/>
      <c r="GPW2" s="396"/>
      <c r="GPX2" s="396"/>
      <c r="GPY2" s="396"/>
      <c r="GPZ2" s="396"/>
      <c r="GQA2" s="396"/>
      <c r="GQB2" s="396"/>
      <c r="GQC2" s="396"/>
      <c r="GQD2" s="396"/>
      <c r="GQE2" s="396"/>
      <c r="GQF2" s="396"/>
      <c r="GQG2" s="396"/>
      <c r="GQH2" s="396"/>
      <c r="GQI2" s="396"/>
      <c r="GQJ2" s="396"/>
      <c r="GQK2" s="396"/>
      <c r="GQL2" s="396"/>
      <c r="GQM2" s="396"/>
      <c r="GQN2" s="396"/>
      <c r="GQO2" s="396"/>
      <c r="GQP2" s="396"/>
      <c r="GQQ2" s="396"/>
      <c r="GQR2" s="396"/>
      <c r="GQS2" s="396"/>
      <c r="GQT2" s="396"/>
      <c r="GQU2" s="396"/>
      <c r="GQV2" s="396"/>
      <c r="GQW2" s="396"/>
      <c r="GQX2" s="396"/>
      <c r="GQY2" s="396"/>
      <c r="GQZ2" s="396"/>
      <c r="GRA2" s="396"/>
      <c r="GRB2" s="396"/>
      <c r="GRC2" s="396"/>
      <c r="GRD2" s="396"/>
      <c r="GRE2" s="396"/>
      <c r="GRF2" s="396"/>
      <c r="GRG2" s="396"/>
      <c r="GRH2" s="396"/>
      <c r="GRI2" s="396"/>
      <c r="GRJ2" s="396"/>
      <c r="GRK2" s="396"/>
      <c r="GRL2" s="396"/>
      <c r="GRM2" s="396"/>
      <c r="GRN2" s="396"/>
      <c r="GRO2" s="396"/>
      <c r="GRP2" s="396"/>
      <c r="GRQ2" s="396"/>
      <c r="GRR2" s="396"/>
      <c r="GRS2" s="396"/>
      <c r="GRT2" s="396"/>
      <c r="GRU2" s="396"/>
      <c r="GRV2" s="396"/>
      <c r="GRW2" s="396"/>
      <c r="GRX2" s="396"/>
      <c r="GRY2" s="396"/>
      <c r="GRZ2" s="396"/>
      <c r="GSA2" s="396"/>
      <c r="GSB2" s="396"/>
      <c r="GSC2" s="396"/>
      <c r="GSD2" s="396"/>
      <c r="GSE2" s="396"/>
      <c r="GSF2" s="396"/>
      <c r="GSG2" s="396"/>
      <c r="GSH2" s="396"/>
      <c r="GSI2" s="396"/>
      <c r="GSJ2" s="396"/>
      <c r="GSK2" s="396"/>
      <c r="GSL2" s="396"/>
      <c r="GSM2" s="396"/>
      <c r="GSN2" s="396"/>
      <c r="GSO2" s="396"/>
      <c r="GSP2" s="396"/>
      <c r="GSQ2" s="396"/>
      <c r="GSR2" s="396"/>
      <c r="GSS2" s="396"/>
      <c r="GST2" s="396"/>
      <c r="GSU2" s="396"/>
      <c r="GSV2" s="396"/>
      <c r="GSW2" s="396"/>
      <c r="GSX2" s="396"/>
      <c r="GSY2" s="396"/>
      <c r="GSZ2" s="396"/>
      <c r="GTA2" s="396"/>
      <c r="GTB2" s="396"/>
      <c r="GTC2" s="396"/>
      <c r="GTD2" s="396"/>
      <c r="GTE2" s="396"/>
      <c r="GTF2" s="396"/>
      <c r="GTG2" s="396"/>
      <c r="GTH2" s="396"/>
      <c r="GTI2" s="396"/>
      <c r="GTJ2" s="396"/>
      <c r="GTK2" s="396"/>
      <c r="GTL2" s="396"/>
      <c r="GTM2" s="396"/>
      <c r="GTN2" s="396"/>
      <c r="GTO2" s="396"/>
      <c r="GTP2" s="396"/>
      <c r="GTQ2" s="396"/>
      <c r="GTR2" s="396"/>
      <c r="GTS2" s="396"/>
      <c r="GTT2" s="396"/>
      <c r="GTU2" s="396"/>
      <c r="GTV2" s="396"/>
      <c r="GTW2" s="396"/>
      <c r="GTX2" s="396"/>
      <c r="GTY2" s="396"/>
      <c r="GTZ2" s="396"/>
      <c r="GUA2" s="396"/>
      <c r="GUB2" s="396"/>
      <c r="GUC2" s="396"/>
      <c r="GUD2" s="396"/>
      <c r="GUE2" s="396"/>
      <c r="GUF2" s="396"/>
      <c r="GUG2" s="396"/>
      <c r="GUH2" s="396"/>
      <c r="GUI2" s="396"/>
      <c r="GUJ2" s="396"/>
      <c r="GUK2" s="396"/>
      <c r="GUL2" s="396"/>
      <c r="GUM2" s="396"/>
      <c r="GUN2" s="396"/>
      <c r="GUO2" s="396"/>
      <c r="GUP2" s="396"/>
      <c r="GUQ2" s="396"/>
      <c r="GUR2" s="396"/>
      <c r="GUS2" s="396"/>
      <c r="GUT2" s="396"/>
      <c r="GUU2" s="396"/>
      <c r="GUV2" s="396"/>
      <c r="GUW2" s="396"/>
      <c r="GUX2" s="396"/>
      <c r="GUY2" s="396"/>
      <c r="GUZ2" s="396"/>
      <c r="GVA2" s="396"/>
      <c r="GVB2" s="396"/>
      <c r="GVC2" s="396"/>
      <c r="GVD2" s="396"/>
      <c r="GVE2" s="396"/>
      <c r="GVF2" s="396"/>
      <c r="GVG2" s="396"/>
      <c r="GVH2" s="396"/>
      <c r="GVI2" s="396"/>
      <c r="GVJ2" s="396"/>
      <c r="GVK2" s="396"/>
      <c r="GVL2" s="396"/>
      <c r="GVM2" s="396"/>
      <c r="GVN2" s="396"/>
      <c r="GVO2" s="396"/>
      <c r="GVP2" s="396"/>
      <c r="GVQ2" s="396"/>
      <c r="GVR2" s="396"/>
      <c r="GVS2" s="396"/>
      <c r="GVT2" s="396"/>
      <c r="GVU2" s="396"/>
      <c r="GVV2" s="396"/>
      <c r="GVW2" s="396"/>
      <c r="GVX2" s="396"/>
      <c r="GVY2" s="396"/>
      <c r="GVZ2" s="396"/>
      <c r="GWA2" s="396"/>
      <c r="GWB2" s="396"/>
      <c r="GWC2" s="396"/>
      <c r="GWD2" s="396"/>
      <c r="GWE2" s="396"/>
      <c r="GWF2" s="396"/>
      <c r="GWG2" s="396"/>
      <c r="GWH2" s="396"/>
      <c r="GWI2" s="396"/>
      <c r="GWJ2" s="396"/>
      <c r="GWK2" s="396"/>
      <c r="GWL2" s="396"/>
      <c r="GWM2" s="396"/>
      <c r="GWN2" s="396"/>
      <c r="GWO2" s="396"/>
      <c r="GWP2" s="396"/>
      <c r="GWQ2" s="396"/>
      <c r="GWR2" s="396"/>
      <c r="GWS2" s="396"/>
      <c r="GWT2" s="396"/>
      <c r="GWU2" s="396"/>
      <c r="GWV2" s="396"/>
      <c r="GWW2" s="396"/>
      <c r="GWX2" s="396"/>
      <c r="GWY2" s="396"/>
      <c r="GWZ2" s="396"/>
      <c r="GXA2" s="396"/>
      <c r="GXB2" s="396"/>
      <c r="GXC2" s="396"/>
      <c r="GXD2" s="396"/>
      <c r="GXE2" s="396"/>
      <c r="GXF2" s="396"/>
      <c r="GXG2" s="396"/>
      <c r="GXH2" s="396"/>
      <c r="GXI2" s="396"/>
      <c r="GXJ2" s="396"/>
      <c r="GXK2" s="396"/>
      <c r="GXL2" s="396"/>
      <c r="GXM2" s="396"/>
      <c r="GXN2" s="396"/>
      <c r="GXO2" s="396"/>
      <c r="GXP2" s="396"/>
      <c r="GXQ2" s="396"/>
      <c r="GXR2" s="396"/>
      <c r="GXS2" s="396"/>
      <c r="GXT2" s="396"/>
      <c r="GXU2" s="396"/>
      <c r="GXV2" s="396"/>
      <c r="GXW2" s="396"/>
      <c r="GXX2" s="396"/>
      <c r="GXY2" s="396"/>
      <c r="GXZ2" s="396"/>
      <c r="GYA2" s="396"/>
      <c r="GYB2" s="396"/>
      <c r="GYC2" s="396"/>
      <c r="GYD2" s="396"/>
      <c r="GYE2" s="396"/>
      <c r="GYF2" s="396"/>
      <c r="GYG2" s="396"/>
      <c r="GYH2" s="396"/>
      <c r="GYI2" s="396"/>
      <c r="GYJ2" s="396"/>
      <c r="GYK2" s="396"/>
      <c r="GYL2" s="396"/>
      <c r="GYM2" s="396"/>
      <c r="GYN2" s="396"/>
      <c r="GYO2" s="396"/>
      <c r="GYP2" s="396"/>
      <c r="GYQ2" s="396"/>
      <c r="GYR2" s="396"/>
      <c r="GYS2" s="396"/>
      <c r="GYT2" s="396"/>
      <c r="GYU2" s="396"/>
      <c r="GYV2" s="396"/>
      <c r="GYW2" s="396"/>
      <c r="GYX2" s="396"/>
      <c r="GYY2" s="396"/>
      <c r="GYZ2" s="396"/>
      <c r="GZA2" s="396"/>
      <c r="GZB2" s="396"/>
      <c r="GZC2" s="396"/>
      <c r="GZD2" s="396"/>
      <c r="GZE2" s="396"/>
      <c r="GZF2" s="396"/>
      <c r="GZG2" s="396"/>
      <c r="GZH2" s="396"/>
      <c r="GZI2" s="396"/>
      <c r="GZJ2" s="396"/>
      <c r="GZK2" s="396"/>
      <c r="GZL2" s="396"/>
      <c r="GZM2" s="396"/>
      <c r="GZN2" s="396"/>
      <c r="GZO2" s="396"/>
      <c r="GZP2" s="396"/>
      <c r="GZQ2" s="396"/>
      <c r="GZR2" s="396"/>
      <c r="GZS2" s="396"/>
      <c r="GZT2" s="396"/>
      <c r="GZU2" s="396"/>
      <c r="GZV2" s="396"/>
      <c r="GZW2" s="396"/>
      <c r="GZX2" s="396"/>
      <c r="GZY2" s="396"/>
      <c r="GZZ2" s="396"/>
      <c r="HAA2" s="396"/>
      <c r="HAB2" s="396"/>
      <c r="HAC2" s="396"/>
      <c r="HAD2" s="396"/>
      <c r="HAE2" s="396"/>
      <c r="HAF2" s="396"/>
      <c r="HAG2" s="396"/>
      <c r="HAH2" s="396"/>
      <c r="HAI2" s="396"/>
      <c r="HAJ2" s="396"/>
      <c r="HAK2" s="396"/>
      <c r="HAL2" s="396"/>
      <c r="HAM2" s="396"/>
      <c r="HAN2" s="396"/>
      <c r="HAO2" s="396"/>
      <c r="HAP2" s="396"/>
      <c r="HAQ2" s="396"/>
      <c r="HAR2" s="396"/>
      <c r="HAS2" s="396"/>
      <c r="HAT2" s="396"/>
      <c r="HAU2" s="396"/>
      <c r="HAV2" s="396"/>
      <c r="HAW2" s="396"/>
      <c r="HAX2" s="396"/>
      <c r="HAY2" s="396"/>
      <c r="HAZ2" s="396"/>
      <c r="HBA2" s="396"/>
      <c r="HBB2" s="396"/>
      <c r="HBC2" s="396"/>
      <c r="HBD2" s="396"/>
      <c r="HBE2" s="396"/>
      <c r="HBF2" s="396"/>
      <c r="HBG2" s="396"/>
      <c r="HBH2" s="396"/>
      <c r="HBI2" s="396"/>
      <c r="HBJ2" s="396"/>
      <c r="HBK2" s="396"/>
      <c r="HBL2" s="396"/>
      <c r="HBM2" s="396"/>
      <c r="HBN2" s="396"/>
      <c r="HBO2" s="396"/>
      <c r="HBP2" s="396"/>
      <c r="HBQ2" s="396"/>
      <c r="HBR2" s="396"/>
      <c r="HBS2" s="396"/>
      <c r="HBT2" s="396"/>
      <c r="HBU2" s="396"/>
      <c r="HBV2" s="396"/>
      <c r="HBW2" s="396"/>
      <c r="HBX2" s="396"/>
      <c r="HBY2" s="396"/>
      <c r="HBZ2" s="396"/>
      <c r="HCA2" s="396"/>
      <c r="HCB2" s="396"/>
      <c r="HCC2" s="396"/>
      <c r="HCD2" s="396"/>
      <c r="HCE2" s="396"/>
      <c r="HCF2" s="396"/>
      <c r="HCG2" s="396"/>
      <c r="HCH2" s="396"/>
      <c r="HCI2" s="396"/>
      <c r="HCJ2" s="396"/>
      <c r="HCK2" s="396"/>
      <c r="HCL2" s="396"/>
      <c r="HCM2" s="396"/>
      <c r="HCN2" s="396"/>
      <c r="HCO2" s="396"/>
      <c r="HCP2" s="396"/>
      <c r="HCQ2" s="396"/>
      <c r="HCR2" s="396"/>
      <c r="HCS2" s="396"/>
      <c r="HCT2" s="396"/>
      <c r="HCU2" s="396"/>
      <c r="HCV2" s="396"/>
      <c r="HCW2" s="396"/>
      <c r="HCX2" s="396"/>
      <c r="HCY2" s="396"/>
      <c r="HCZ2" s="396"/>
      <c r="HDA2" s="396"/>
      <c r="HDB2" s="396"/>
      <c r="HDC2" s="396"/>
      <c r="HDD2" s="396"/>
      <c r="HDE2" s="396"/>
      <c r="HDF2" s="396"/>
      <c r="HDG2" s="396"/>
      <c r="HDH2" s="396"/>
      <c r="HDI2" s="396"/>
      <c r="HDJ2" s="396"/>
      <c r="HDK2" s="396"/>
      <c r="HDL2" s="396"/>
      <c r="HDM2" s="396"/>
      <c r="HDN2" s="396"/>
      <c r="HDO2" s="396"/>
      <c r="HDP2" s="396"/>
      <c r="HDQ2" s="396"/>
      <c r="HDR2" s="396"/>
      <c r="HDS2" s="396"/>
      <c r="HDT2" s="396"/>
      <c r="HDU2" s="396"/>
      <c r="HDV2" s="396"/>
      <c r="HDW2" s="396"/>
      <c r="HDX2" s="396"/>
      <c r="HDY2" s="396"/>
      <c r="HDZ2" s="396"/>
      <c r="HEA2" s="396"/>
      <c r="HEB2" s="396"/>
      <c r="HEC2" s="396"/>
      <c r="HED2" s="396"/>
      <c r="HEE2" s="396"/>
      <c r="HEF2" s="396"/>
      <c r="HEG2" s="396"/>
      <c r="HEH2" s="396"/>
      <c r="HEI2" s="396"/>
      <c r="HEJ2" s="396"/>
      <c r="HEK2" s="396"/>
      <c r="HEL2" s="396"/>
      <c r="HEM2" s="396"/>
      <c r="HEN2" s="396"/>
      <c r="HEO2" s="396"/>
      <c r="HEP2" s="396"/>
      <c r="HEQ2" s="396"/>
      <c r="HER2" s="396"/>
      <c r="HES2" s="396"/>
      <c r="HET2" s="396"/>
      <c r="HEU2" s="396"/>
      <c r="HEV2" s="396"/>
      <c r="HEW2" s="396"/>
      <c r="HEX2" s="396"/>
      <c r="HEY2" s="396"/>
      <c r="HEZ2" s="396"/>
      <c r="HFA2" s="396"/>
      <c r="HFB2" s="396"/>
      <c r="HFC2" s="396"/>
      <c r="HFD2" s="396"/>
      <c r="HFE2" s="396"/>
      <c r="HFF2" s="396"/>
      <c r="HFG2" s="396"/>
      <c r="HFH2" s="396"/>
      <c r="HFI2" s="396"/>
      <c r="HFJ2" s="396"/>
      <c r="HFK2" s="396"/>
      <c r="HFL2" s="396"/>
      <c r="HFM2" s="396"/>
      <c r="HFN2" s="396"/>
      <c r="HFO2" s="396"/>
      <c r="HFP2" s="396"/>
      <c r="HFQ2" s="396"/>
      <c r="HFR2" s="396"/>
      <c r="HFS2" s="396"/>
      <c r="HFT2" s="396"/>
      <c r="HFU2" s="396"/>
      <c r="HFV2" s="396"/>
      <c r="HFW2" s="396"/>
      <c r="HFX2" s="396"/>
      <c r="HFY2" s="396"/>
      <c r="HFZ2" s="396"/>
      <c r="HGA2" s="396"/>
      <c r="HGB2" s="396"/>
      <c r="HGC2" s="396"/>
      <c r="HGD2" s="396"/>
      <c r="HGE2" s="396"/>
      <c r="HGF2" s="396"/>
      <c r="HGG2" s="396"/>
      <c r="HGH2" s="396"/>
      <c r="HGI2" s="396"/>
      <c r="HGJ2" s="396"/>
      <c r="HGK2" s="396"/>
      <c r="HGL2" s="396"/>
      <c r="HGM2" s="396"/>
      <c r="HGN2" s="396"/>
      <c r="HGO2" s="396"/>
      <c r="HGP2" s="396"/>
      <c r="HGQ2" s="396"/>
      <c r="HGR2" s="396"/>
      <c r="HGS2" s="396"/>
      <c r="HGT2" s="396"/>
      <c r="HGU2" s="396"/>
      <c r="HGV2" s="396"/>
      <c r="HGW2" s="396"/>
      <c r="HGX2" s="396"/>
      <c r="HGY2" s="396"/>
      <c r="HGZ2" s="396"/>
      <c r="HHA2" s="396"/>
      <c r="HHB2" s="396"/>
      <c r="HHC2" s="396"/>
      <c r="HHD2" s="396"/>
      <c r="HHE2" s="396"/>
      <c r="HHF2" s="396"/>
      <c r="HHG2" s="396"/>
      <c r="HHH2" s="396"/>
      <c r="HHI2" s="396"/>
      <c r="HHJ2" s="396"/>
      <c r="HHK2" s="396"/>
      <c r="HHL2" s="396"/>
      <c r="HHM2" s="396"/>
      <c r="HHN2" s="396"/>
      <c r="HHO2" s="396"/>
      <c r="HHP2" s="396"/>
      <c r="HHQ2" s="396"/>
      <c r="HHR2" s="396"/>
      <c r="HHS2" s="396"/>
      <c r="HHT2" s="396"/>
      <c r="HHU2" s="396"/>
      <c r="HHV2" s="396"/>
      <c r="HHW2" s="396"/>
      <c r="HHX2" s="396"/>
      <c r="HHY2" s="396"/>
      <c r="HHZ2" s="396"/>
      <c r="HIA2" s="396"/>
      <c r="HIB2" s="396"/>
      <c r="HIC2" s="396"/>
      <c r="HID2" s="396"/>
      <c r="HIE2" s="396"/>
      <c r="HIF2" s="396"/>
      <c r="HIG2" s="396"/>
      <c r="HIH2" s="396"/>
      <c r="HII2" s="396"/>
      <c r="HIJ2" s="396"/>
      <c r="HIK2" s="396"/>
      <c r="HIL2" s="396"/>
      <c r="HIM2" s="396"/>
      <c r="HIN2" s="396"/>
      <c r="HIO2" s="396"/>
      <c r="HIP2" s="396"/>
      <c r="HIQ2" s="396"/>
      <c r="HIR2" s="396"/>
      <c r="HIS2" s="396"/>
      <c r="HIT2" s="396"/>
      <c r="HIU2" s="396"/>
      <c r="HIV2" s="396"/>
      <c r="HIW2" s="396"/>
      <c r="HIX2" s="396"/>
      <c r="HIY2" s="396"/>
      <c r="HIZ2" s="396"/>
      <c r="HJA2" s="396"/>
      <c r="HJB2" s="396"/>
      <c r="HJC2" s="396"/>
      <c r="HJD2" s="396"/>
      <c r="HJE2" s="396"/>
      <c r="HJF2" s="396"/>
      <c r="HJG2" s="396"/>
      <c r="HJH2" s="396"/>
      <c r="HJI2" s="396"/>
      <c r="HJJ2" s="396"/>
      <c r="HJK2" s="396"/>
      <c r="HJL2" s="396"/>
      <c r="HJM2" s="396"/>
      <c r="HJN2" s="396"/>
      <c r="HJO2" s="396"/>
      <c r="HJP2" s="396"/>
      <c r="HJQ2" s="396"/>
      <c r="HJR2" s="396"/>
      <c r="HJS2" s="396"/>
      <c r="HJT2" s="396"/>
      <c r="HJU2" s="396"/>
      <c r="HJV2" s="396"/>
      <c r="HJW2" s="396"/>
      <c r="HJX2" s="396"/>
      <c r="HJY2" s="396"/>
      <c r="HJZ2" s="396"/>
      <c r="HKA2" s="396"/>
      <c r="HKB2" s="396"/>
      <c r="HKC2" s="396"/>
      <c r="HKD2" s="396"/>
      <c r="HKE2" s="396"/>
      <c r="HKF2" s="396"/>
      <c r="HKG2" s="396"/>
      <c r="HKH2" s="396"/>
      <c r="HKI2" s="396"/>
      <c r="HKJ2" s="396"/>
      <c r="HKK2" s="396"/>
      <c r="HKL2" s="396"/>
      <c r="HKM2" s="396"/>
      <c r="HKN2" s="396"/>
      <c r="HKO2" s="396"/>
      <c r="HKP2" s="396"/>
      <c r="HKQ2" s="396"/>
      <c r="HKR2" s="396"/>
      <c r="HKS2" s="396"/>
      <c r="HKT2" s="396"/>
      <c r="HKU2" s="396"/>
      <c r="HKV2" s="396"/>
      <c r="HKW2" s="396"/>
      <c r="HKX2" s="396"/>
      <c r="HKY2" s="396"/>
      <c r="HKZ2" s="396"/>
      <c r="HLA2" s="396"/>
      <c r="HLB2" s="396"/>
      <c r="HLC2" s="396"/>
      <c r="HLD2" s="396"/>
      <c r="HLE2" s="396"/>
      <c r="HLF2" s="396"/>
      <c r="HLG2" s="396"/>
      <c r="HLH2" s="396"/>
      <c r="HLI2" s="396"/>
      <c r="HLJ2" s="396"/>
      <c r="HLK2" s="396"/>
      <c r="HLL2" s="396"/>
      <c r="HLM2" s="396"/>
      <c r="HLN2" s="396"/>
      <c r="HLO2" s="396"/>
      <c r="HLP2" s="396"/>
      <c r="HLQ2" s="396"/>
      <c r="HLR2" s="396"/>
      <c r="HLS2" s="396"/>
      <c r="HLT2" s="396"/>
      <c r="HLU2" s="396"/>
      <c r="HLV2" s="396"/>
      <c r="HLW2" s="396"/>
      <c r="HLX2" s="396"/>
      <c r="HLY2" s="396"/>
      <c r="HLZ2" s="396"/>
      <c r="HMA2" s="396"/>
      <c r="HMB2" s="396"/>
      <c r="HMC2" s="396"/>
      <c r="HMD2" s="396"/>
      <c r="HME2" s="396"/>
      <c r="HMF2" s="396"/>
      <c r="HMG2" s="396"/>
      <c r="HMH2" s="396"/>
      <c r="HMI2" s="396"/>
      <c r="HMJ2" s="396"/>
      <c r="HMK2" s="396"/>
      <c r="HML2" s="396"/>
      <c r="HMM2" s="396"/>
      <c r="HMN2" s="396"/>
      <c r="HMO2" s="396"/>
      <c r="HMP2" s="396"/>
      <c r="HMQ2" s="396"/>
      <c r="HMR2" s="396"/>
      <c r="HMS2" s="396"/>
      <c r="HMT2" s="396"/>
      <c r="HMU2" s="396"/>
      <c r="HMV2" s="396"/>
      <c r="HMW2" s="396"/>
      <c r="HMX2" s="396"/>
      <c r="HMY2" s="396"/>
      <c r="HMZ2" s="396"/>
      <c r="HNA2" s="396"/>
      <c r="HNB2" s="396"/>
      <c r="HNC2" s="396"/>
      <c r="HND2" s="396"/>
      <c r="HNE2" s="396"/>
      <c r="HNF2" s="396"/>
      <c r="HNG2" s="396"/>
      <c r="HNH2" s="396"/>
      <c r="HNI2" s="396"/>
      <c r="HNJ2" s="396"/>
      <c r="HNK2" s="396"/>
      <c r="HNL2" s="396"/>
      <c r="HNM2" s="396"/>
      <c r="HNN2" s="396"/>
      <c r="HNO2" s="396"/>
      <c r="HNP2" s="396"/>
      <c r="HNQ2" s="396"/>
      <c r="HNR2" s="396"/>
      <c r="HNS2" s="396"/>
      <c r="HNT2" s="396"/>
      <c r="HNU2" s="396"/>
      <c r="HNV2" s="396"/>
      <c r="HNW2" s="396"/>
      <c r="HNX2" s="396"/>
      <c r="HNY2" s="396"/>
      <c r="HNZ2" s="396"/>
      <c r="HOA2" s="396"/>
      <c r="HOB2" s="396"/>
      <c r="HOC2" s="396"/>
      <c r="HOD2" s="396"/>
      <c r="HOE2" s="396"/>
      <c r="HOF2" s="396"/>
      <c r="HOG2" s="396"/>
      <c r="HOH2" s="396"/>
      <c r="HOI2" s="396"/>
      <c r="HOJ2" s="396"/>
      <c r="HOK2" s="396"/>
      <c r="HOL2" s="396"/>
      <c r="HOM2" s="396"/>
      <c r="HON2" s="396"/>
      <c r="HOO2" s="396"/>
      <c r="HOP2" s="396"/>
      <c r="HOQ2" s="396"/>
      <c r="HOR2" s="396"/>
      <c r="HOS2" s="396"/>
      <c r="HOT2" s="396"/>
      <c r="HOU2" s="396"/>
      <c r="HOV2" s="396"/>
      <c r="HOW2" s="396"/>
      <c r="HOX2" s="396"/>
      <c r="HOY2" s="396"/>
      <c r="HOZ2" s="396"/>
      <c r="HPA2" s="396"/>
      <c r="HPB2" s="396"/>
      <c r="HPC2" s="396"/>
      <c r="HPD2" s="396"/>
      <c r="HPE2" s="396"/>
      <c r="HPF2" s="396"/>
      <c r="HPG2" s="396"/>
      <c r="HPH2" s="396"/>
      <c r="HPI2" s="396"/>
      <c r="HPJ2" s="396"/>
      <c r="HPK2" s="396"/>
      <c r="HPL2" s="396"/>
      <c r="HPM2" s="396"/>
      <c r="HPN2" s="396"/>
      <c r="HPO2" s="396"/>
      <c r="HPP2" s="396"/>
      <c r="HPQ2" s="396"/>
      <c r="HPR2" s="396"/>
      <c r="HPS2" s="396"/>
      <c r="HPT2" s="396"/>
      <c r="HPU2" s="396"/>
      <c r="HPV2" s="396"/>
      <c r="HPW2" s="396"/>
      <c r="HPX2" s="396"/>
      <c r="HPY2" s="396"/>
      <c r="HPZ2" s="396"/>
      <c r="HQA2" s="396"/>
      <c r="HQB2" s="396"/>
      <c r="HQC2" s="396"/>
      <c r="HQD2" s="396"/>
      <c r="HQE2" s="396"/>
      <c r="HQF2" s="396"/>
      <c r="HQG2" s="396"/>
      <c r="HQH2" s="396"/>
      <c r="HQI2" s="396"/>
      <c r="HQJ2" s="396"/>
      <c r="HQK2" s="396"/>
      <c r="HQL2" s="396"/>
      <c r="HQM2" s="396"/>
      <c r="HQN2" s="396"/>
      <c r="HQO2" s="396"/>
      <c r="HQP2" s="396"/>
      <c r="HQQ2" s="396"/>
      <c r="HQR2" s="396"/>
      <c r="HQS2" s="396"/>
      <c r="HQT2" s="396"/>
      <c r="HQU2" s="396"/>
      <c r="HQV2" s="396"/>
      <c r="HQW2" s="396"/>
      <c r="HQX2" s="396"/>
      <c r="HQY2" s="396"/>
      <c r="HQZ2" s="396"/>
      <c r="HRA2" s="396"/>
      <c r="HRB2" s="396"/>
      <c r="HRC2" s="396"/>
      <c r="HRD2" s="396"/>
      <c r="HRE2" s="396"/>
      <c r="HRF2" s="396"/>
      <c r="HRG2" s="396"/>
      <c r="HRH2" s="396"/>
      <c r="HRI2" s="396"/>
      <c r="HRJ2" s="396"/>
      <c r="HRK2" s="396"/>
      <c r="HRL2" s="396"/>
      <c r="HRM2" s="396"/>
      <c r="HRN2" s="396"/>
      <c r="HRO2" s="396"/>
      <c r="HRP2" s="396"/>
      <c r="HRQ2" s="396"/>
      <c r="HRR2" s="396"/>
      <c r="HRS2" s="396"/>
      <c r="HRT2" s="396"/>
      <c r="HRU2" s="396"/>
      <c r="HRV2" s="396"/>
      <c r="HRW2" s="396"/>
      <c r="HRX2" s="396"/>
      <c r="HRY2" s="396"/>
      <c r="HRZ2" s="396"/>
      <c r="HSA2" s="396"/>
      <c r="HSB2" s="396"/>
      <c r="HSC2" s="396"/>
      <c r="HSD2" s="396"/>
      <c r="HSE2" s="396"/>
      <c r="HSF2" s="396"/>
      <c r="HSG2" s="396"/>
      <c r="HSH2" s="396"/>
      <c r="HSI2" s="396"/>
      <c r="HSJ2" s="396"/>
      <c r="HSK2" s="396"/>
      <c r="HSL2" s="396"/>
      <c r="HSM2" s="396"/>
      <c r="HSN2" s="396"/>
      <c r="HSO2" s="396"/>
      <c r="HSP2" s="396"/>
      <c r="HSQ2" s="396"/>
      <c r="HSR2" s="396"/>
      <c r="HSS2" s="396"/>
      <c r="HST2" s="396"/>
      <c r="HSU2" s="396"/>
      <c r="HSV2" s="396"/>
      <c r="HSW2" s="396"/>
      <c r="HSX2" s="396"/>
      <c r="HSY2" s="396"/>
      <c r="HSZ2" s="396"/>
      <c r="HTA2" s="396"/>
      <c r="HTB2" s="396"/>
      <c r="HTC2" s="396"/>
      <c r="HTD2" s="396"/>
      <c r="HTE2" s="396"/>
      <c r="HTF2" s="396"/>
      <c r="HTG2" s="396"/>
      <c r="HTH2" s="396"/>
      <c r="HTI2" s="396"/>
      <c r="HTJ2" s="396"/>
      <c r="HTK2" s="396"/>
      <c r="HTL2" s="396"/>
      <c r="HTM2" s="396"/>
      <c r="HTN2" s="396"/>
      <c r="HTO2" s="396"/>
      <c r="HTP2" s="396"/>
      <c r="HTQ2" s="396"/>
      <c r="HTR2" s="396"/>
      <c r="HTS2" s="396"/>
      <c r="HTT2" s="396"/>
      <c r="HTU2" s="396"/>
      <c r="HTV2" s="396"/>
      <c r="HTW2" s="396"/>
      <c r="HTX2" s="396"/>
      <c r="HTY2" s="396"/>
      <c r="HTZ2" s="396"/>
      <c r="HUA2" s="396"/>
      <c r="HUB2" s="396"/>
      <c r="HUC2" s="396"/>
      <c r="HUD2" s="396"/>
      <c r="HUE2" s="396"/>
      <c r="HUF2" s="396"/>
      <c r="HUG2" s="396"/>
      <c r="HUH2" s="396"/>
      <c r="HUI2" s="396"/>
      <c r="HUJ2" s="396"/>
      <c r="HUK2" s="396"/>
      <c r="HUL2" s="396"/>
      <c r="HUM2" s="396"/>
      <c r="HUN2" s="396"/>
      <c r="HUO2" s="396"/>
      <c r="HUP2" s="396"/>
      <c r="HUQ2" s="396"/>
      <c r="HUR2" s="396"/>
      <c r="HUS2" s="396"/>
      <c r="HUT2" s="396"/>
      <c r="HUU2" s="396"/>
      <c r="HUV2" s="396"/>
      <c r="HUW2" s="396"/>
      <c r="HUX2" s="396"/>
      <c r="HUY2" s="396"/>
      <c r="HUZ2" s="396"/>
      <c r="HVA2" s="396"/>
      <c r="HVB2" s="396"/>
      <c r="HVC2" s="396"/>
      <c r="HVD2" s="396"/>
      <c r="HVE2" s="396"/>
      <c r="HVF2" s="396"/>
      <c r="HVG2" s="396"/>
      <c r="HVH2" s="396"/>
      <c r="HVI2" s="396"/>
      <c r="HVJ2" s="396"/>
      <c r="HVK2" s="396"/>
      <c r="HVL2" s="396"/>
      <c r="HVM2" s="396"/>
      <c r="HVN2" s="396"/>
      <c r="HVO2" s="396"/>
      <c r="HVP2" s="396"/>
      <c r="HVQ2" s="396"/>
      <c r="HVR2" s="396"/>
      <c r="HVS2" s="396"/>
      <c r="HVT2" s="396"/>
      <c r="HVU2" s="396"/>
      <c r="HVV2" s="396"/>
      <c r="HVW2" s="396"/>
      <c r="HVX2" s="396"/>
      <c r="HVY2" s="396"/>
      <c r="HVZ2" s="396"/>
      <c r="HWA2" s="396"/>
      <c r="HWB2" s="396"/>
      <c r="HWC2" s="396"/>
      <c r="HWD2" s="396"/>
      <c r="HWE2" s="396"/>
      <c r="HWF2" s="396"/>
      <c r="HWG2" s="396"/>
      <c r="HWH2" s="396"/>
      <c r="HWI2" s="396"/>
      <c r="HWJ2" s="396"/>
      <c r="HWK2" s="396"/>
      <c r="HWL2" s="396"/>
      <c r="HWM2" s="396"/>
      <c r="HWN2" s="396"/>
      <c r="HWO2" s="396"/>
      <c r="HWP2" s="396"/>
      <c r="HWQ2" s="396"/>
      <c r="HWR2" s="396"/>
      <c r="HWS2" s="396"/>
      <c r="HWT2" s="396"/>
      <c r="HWU2" s="396"/>
      <c r="HWV2" s="396"/>
      <c r="HWW2" s="396"/>
      <c r="HWX2" s="396"/>
      <c r="HWY2" s="396"/>
      <c r="HWZ2" s="396"/>
      <c r="HXA2" s="396"/>
      <c r="HXB2" s="396"/>
      <c r="HXC2" s="396"/>
      <c r="HXD2" s="396"/>
      <c r="HXE2" s="396"/>
      <c r="HXF2" s="396"/>
      <c r="HXG2" s="396"/>
      <c r="HXH2" s="396"/>
      <c r="HXI2" s="396"/>
      <c r="HXJ2" s="396"/>
      <c r="HXK2" s="396"/>
      <c r="HXL2" s="396"/>
      <c r="HXM2" s="396"/>
      <c r="HXN2" s="396"/>
      <c r="HXO2" s="396"/>
      <c r="HXP2" s="396"/>
      <c r="HXQ2" s="396"/>
      <c r="HXR2" s="396"/>
      <c r="HXS2" s="396"/>
      <c r="HXT2" s="396"/>
      <c r="HXU2" s="396"/>
      <c r="HXV2" s="396"/>
      <c r="HXW2" s="396"/>
      <c r="HXX2" s="396"/>
      <c r="HXY2" s="396"/>
      <c r="HXZ2" s="396"/>
      <c r="HYA2" s="396"/>
      <c r="HYB2" s="396"/>
      <c r="HYC2" s="396"/>
      <c r="HYD2" s="396"/>
      <c r="HYE2" s="396"/>
      <c r="HYF2" s="396"/>
      <c r="HYG2" s="396"/>
      <c r="HYH2" s="396"/>
      <c r="HYI2" s="396"/>
      <c r="HYJ2" s="396"/>
      <c r="HYK2" s="396"/>
      <c r="HYL2" s="396"/>
      <c r="HYM2" s="396"/>
      <c r="HYN2" s="396"/>
      <c r="HYO2" s="396"/>
      <c r="HYP2" s="396"/>
      <c r="HYQ2" s="396"/>
      <c r="HYR2" s="396"/>
      <c r="HYS2" s="396"/>
      <c r="HYT2" s="396"/>
      <c r="HYU2" s="396"/>
      <c r="HYV2" s="396"/>
      <c r="HYW2" s="396"/>
      <c r="HYX2" s="396"/>
      <c r="HYY2" s="396"/>
      <c r="HYZ2" s="396"/>
      <c r="HZA2" s="396"/>
      <c r="HZB2" s="396"/>
      <c r="HZC2" s="396"/>
      <c r="HZD2" s="396"/>
      <c r="HZE2" s="396"/>
      <c r="HZF2" s="396"/>
      <c r="HZG2" s="396"/>
      <c r="HZH2" s="396"/>
      <c r="HZI2" s="396"/>
      <c r="HZJ2" s="396"/>
      <c r="HZK2" s="396"/>
      <c r="HZL2" s="396"/>
      <c r="HZM2" s="396"/>
      <c r="HZN2" s="396"/>
      <c r="HZO2" s="396"/>
      <c r="HZP2" s="396"/>
      <c r="HZQ2" s="396"/>
      <c r="HZR2" s="396"/>
      <c r="HZS2" s="396"/>
      <c r="HZT2" s="396"/>
      <c r="HZU2" s="396"/>
      <c r="HZV2" s="396"/>
      <c r="HZW2" s="396"/>
      <c r="HZX2" s="396"/>
      <c r="HZY2" s="396"/>
      <c r="HZZ2" s="396"/>
      <c r="IAA2" s="396"/>
      <c r="IAB2" s="396"/>
      <c r="IAC2" s="396"/>
      <c r="IAD2" s="396"/>
      <c r="IAE2" s="396"/>
      <c r="IAF2" s="396"/>
      <c r="IAG2" s="396"/>
      <c r="IAH2" s="396"/>
      <c r="IAI2" s="396"/>
      <c r="IAJ2" s="396"/>
      <c r="IAK2" s="396"/>
      <c r="IAL2" s="396"/>
      <c r="IAM2" s="396"/>
      <c r="IAN2" s="396"/>
      <c r="IAO2" s="396"/>
      <c r="IAP2" s="396"/>
      <c r="IAQ2" s="396"/>
      <c r="IAR2" s="396"/>
      <c r="IAS2" s="396"/>
      <c r="IAT2" s="396"/>
      <c r="IAU2" s="396"/>
      <c r="IAV2" s="396"/>
      <c r="IAW2" s="396"/>
      <c r="IAX2" s="396"/>
      <c r="IAY2" s="396"/>
      <c r="IAZ2" s="396"/>
      <c r="IBA2" s="396"/>
      <c r="IBB2" s="396"/>
      <c r="IBC2" s="396"/>
      <c r="IBD2" s="396"/>
      <c r="IBE2" s="396"/>
      <c r="IBF2" s="396"/>
      <c r="IBG2" s="396"/>
      <c r="IBH2" s="396"/>
      <c r="IBI2" s="396"/>
      <c r="IBJ2" s="396"/>
      <c r="IBK2" s="396"/>
      <c r="IBL2" s="396"/>
      <c r="IBM2" s="396"/>
      <c r="IBN2" s="396"/>
      <c r="IBO2" s="396"/>
      <c r="IBP2" s="396"/>
      <c r="IBQ2" s="396"/>
      <c r="IBR2" s="396"/>
      <c r="IBS2" s="396"/>
      <c r="IBT2" s="396"/>
      <c r="IBU2" s="396"/>
      <c r="IBV2" s="396"/>
      <c r="IBW2" s="396"/>
      <c r="IBX2" s="396"/>
      <c r="IBY2" s="396"/>
      <c r="IBZ2" s="396"/>
      <c r="ICA2" s="396"/>
      <c r="ICB2" s="396"/>
      <c r="ICC2" s="396"/>
      <c r="ICD2" s="396"/>
      <c r="ICE2" s="396"/>
      <c r="ICF2" s="396"/>
      <c r="ICG2" s="396"/>
      <c r="ICH2" s="396"/>
      <c r="ICI2" s="396"/>
      <c r="ICJ2" s="396"/>
      <c r="ICK2" s="396"/>
      <c r="ICL2" s="396"/>
      <c r="ICM2" s="396"/>
      <c r="ICN2" s="396"/>
      <c r="ICO2" s="396"/>
      <c r="ICP2" s="396"/>
      <c r="ICQ2" s="396"/>
      <c r="ICR2" s="396"/>
      <c r="ICS2" s="396"/>
      <c r="ICT2" s="396"/>
      <c r="ICU2" s="396"/>
      <c r="ICV2" s="396"/>
      <c r="ICW2" s="396"/>
      <c r="ICX2" s="396"/>
      <c r="ICY2" s="396"/>
      <c r="ICZ2" s="396"/>
      <c r="IDA2" s="396"/>
      <c r="IDB2" s="396"/>
      <c r="IDC2" s="396"/>
      <c r="IDD2" s="396"/>
      <c r="IDE2" s="396"/>
      <c r="IDF2" s="396"/>
      <c r="IDG2" s="396"/>
      <c r="IDH2" s="396"/>
      <c r="IDI2" s="396"/>
      <c r="IDJ2" s="396"/>
      <c r="IDK2" s="396"/>
      <c r="IDL2" s="396"/>
      <c r="IDM2" s="396"/>
      <c r="IDN2" s="396"/>
      <c r="IDO2" s="396"/>
      <c r="IDP2" s="396"/>
      <c r="IDQ2" s="396"/>
      <c r="IDR2" s="396"/>
      <c r="IDS2" s="396"/>
      <c r="IDT2" s="396"/>
      <c r="IDU2" s="396"/>
      <c r="IDV2" s="396"/>
      <c r="IDW2" s="396"/>
      <c r="IDX2" s="396"/>
      <c r="IDY2" s="396"/>
      <c r="IDZ2" s="396"/>
      <c r="IEA2" s="396"/>
      <c r="IEB2" s="396"/>
      <c r="IEC2" s="396"/>
      <c r="IED2" s="396"/>
      <c r="IEE2" s="396"/>
      <c r="IEF2" s="396"/>
      <c r="IEG2" s="396"/>
      <c r="IEH2" s="396"/>
      <c r="IEI2" s="396"/>
      <c r="IEJ2" s="396"/>
      <c r="IEK2" s="396"/>
      <c r="IEL2" s="396"/>
      <c r="IEM2" s="396"/>
      <c r="IEN2" s="396"/>
      <c r="IEO2" s="396"/>
      <c r="IEP2" s="396"/>
      <c r="IEQ2" s="396"/>
      <c r="IER2" s="396"/>
      <c r="IES2" s="396"/>
      <c r="IET2" s="396"/>
      <c r="IEU2" s="396"/>
      <c r="IEV2" s="396"/>
      <c r="IEW2" s="396"/>
      <c r="IEX2" s="396"/>
      <c r="IEY2" s="396"/>
      <c r="IEZ2" s="396"/>
      <c r="IFA2" s="396"/>
      <c r="IFB2" s="396"/>
      <c r="IFC2" s="396"/>
      <c r="IFD2" s="396"/>
      <c r="IFE2" s="396"/>
      <c r="IFF2" s="396"/>
      <c r="IFG2" s="396"/>
      <c r="IFH2" s="396"/>
      <c r="IFI2" s="396"/>
      <c r="IFJ2" s="396"/>
      <c r="IFK2" s="396"/>
      <c r="IFL2" s="396"/>
      <c r="IFM2" s="396"/>
      <c r="IFN2" s="396"/>
      <c r="IFO2" s="396"/>
      <c r="IFP2" s="396"/>
      <c r="IFQ2" s="396"/>
      <c r="IFR2" s="396"/>
      <c r="IFS2" s="396"/>
      <c r="IFT2" s="396"/>
      <c r="IFU2" s="396"/>
      <c r="IFV2" s="396"/>
      <c r="IFW2" s="396"/>
      <c r="IFX2" s="396"/>
      <c r="IFY2" s="396"/>
      <c r="IFZ2" s="396"/>
      <c r="IGA2" s="396"/>
      <c r="IGB2" s="396"/>
      <c r="IGC2" s="396"/>
      <c r="IGD2" s="396"/>
      <c r="IGE2" s="396"/>
      <c r="IGF2" s="396"/>
      <c r="IGG2" s="396"/>
      <c r="IGH2" s="396"/>
      <c r="IGI2" s="396"/>
      <c r="IGJ2" s="396"/>
      <c r="IGK2" s="396"/>
      <c r="IGL2" s="396"/>
      <c r="IGM2" s="396"/>
      <c r="IGN2" s="396"/>
      <c r="IGO2" s="396"/>
      <c r="IGP2" s="396"/>
      <c r="IGQ2" s="396"/>
      <c r="IGR2" s="396"/>
      <c r="IGS2" s="396"/>
      <c r="IGT2" s="396"/>
      <c r="IGU2" s="396"/>
      <c r="IGV2" s="396"/>
      <c r="IGW2" s="396"/>
      <c r="IGX2" s="396"/>
      <c r="IGY2" s="396"/>
      <c r="IGZ2" s="396"/>
      <c r="IHA2" s="396"/>
      <c r="IHB2" s="396"/>
      <c r="IHC2" s="396"/>
      <c r="IHD2" s="396"/>
      <c r="IHE2" s="396"/>
      <c r="IHF2" s="396"/>
      <c r="IHG2" s="396"/>
      <c r="IHH2" s="396"/>
      <c r="IHI2" s="396"/>
      <c r="IHJ2" s="396"/>
      <c r="IHK2" s="396"/>
      <c r="IHL2" s="396"/>
      <c r="IHM2" s="396"/>
      <c r="IHN2" s="396"/>
      <c r="IHO2" s="396"/>
      <c r="IHP2" s="396"/>
      <c r="IHQ2" s="396"/>
      <c r="IHR2" s="396"/>
      <c r="IHS2" s="396"/>
      <c r="IHT2" s="396"/>
      <c r="IHU2" s="396"/>
      <c r="IHV2" s="396"/>
      <c r="IHW2" s="396"/>
      <c r="IHX2" s="396"/>
      <c r="IHY2" s="396"/>
      <c r="IHZ2" s="396"/>
      <c r="IIA2" s="396"/>
      <c r="IIB2" s="396"/>
      <c r="IIC2" s="396"/>
      <c r="IID2" s="396"/>
      <c r="IIE2" s="396"/>
      <c r="IIF2" s="396"/>
      <c r="IIG2" s="396"/>
      <c r="IIH2" s="396"/>
      <c r="III2" s="396"/>
      <c r="IIJ2" s="396"/>
      <c r="IIK2" s="396"/>
      <c r="IIL2" s="396"/>
      <c r="IIM2" s="396"/>
      <c r="IIN2" s="396"/>
      <c r="IIO2" s="396"/>
      <c r="IIP2" s="396"/>
      <c r="IIQ2" s="396"/>
      <c r="IIR2" s="396"/>
      <c r="IIS2" s="396"/>
      <c r="IIT2" s="396"/>
      <c r="IIU2" s="396"/>
      <c r="IIV2" s="396"/>
      <c r="IIW2" s="396"/>
      <c r="IIX2" s="396"/>
      <c r="IIY2" s="396"/>
      <c r="IIZ2" s="396"/>
      <c r="IJA2" s="396"/>
      <c r="IJB2" s="396"/>
      <c r="IJC2" s="396"/>
      <c r="IJD2" s="396"/>
      <c r="IJE2" s="396"/>
      <c r="IJF2" s="396"/>
      <c r="IJG2" s="396"/>
      <c r="IJH2" s="396"/>
      <c r="IJI2" s="396"/>
      <c r="IJJ2" s="396"/>
      <c r="IJK2" s="396"/>
      <c r="IJL2" s="396"/>
      <c r="IJM2" s="396"/>
      <c r="IJN2" s="396"/>
      <c r="IJO2" s="396"/>
      <c r="IJP2" s="396"/>
      <c r="IJQ2" s="396"/>
      <c r="IJR2" s="396"/>
      <c r="IJS2" s="396"/>
      <c r="IJT2" s="396"/>
      <c r="IJU2" s="396"/>
      <c r="IJV2" s="396"/>
      <c r="IJW2" s="396"/>
      <c r="IJX2" s="396"/>
      <c r="IJY2" s="396"/>
      <c r="IJZ2" s="396"/>
      <c r="IKA2" s="396"/>
      <c r="IKB2" s="396"/>
      <c r="IKC2" s="396"/>
      <c r="IKD2" s="396"/>
      <c r="IKE2" s="396"/>
      <c r="IKF2" s="396"/>
      <c r="IKG2" s="396"/>
      <c r="IKH2" s="396"/>
      <c r="IKI2" s="396"/>
      <c r="IKJ2" s="396"/>
      <c r="IKK2" s="396"/>
      <c r="IKL2" s="396"/>
      <c r="IKM2" s="396"/>
      <c r="IKN2" s="396"/>
      <c r="IKO2" s="396"/>
      <c r="IKP2" s="396"/>
      <c r="IKQ2" s="396"/>
      <c r="IKR2" s="396"/>
      <c r="IKS2" s="396"/>
      <c r="IKT2" s="396"/>
      <c r="IKU2" s="396"/>
      <c r="IKV2" s="396"/>
      <c r="IKW2" s="396"/>
      <c r="IKX2" s="396"/>
      <c r="IKY2" s="396"/>
      <c r="IKZ2" s="396"/>
      <c r="ILA2" s="396"/>
      <c r="ILB2" s="396"/>
      <c r="ILC2" s="396"/>
      <c r="ILD2" s="396"/>
      <c r="ILE2" s="396"/>
      <c r="ILF2" s="396"/>
      <c r="ILG2" s="396"/>
      <c r="ILH2" s="396"/>
      <c r="ILI2" s="396"/>
      <c r="ILJ2" s="396"/>
      <c r="ILK2" s="396"/>
      <c r="ILL2" s="396"/>
      <c r="ILM2" s="396"/>
      <c r="ILN2" s="396"/>
      <c r="ILO2" s="396"/>
      <c r="ILP2" s="396"/>
      <c r="ILQ2" s="396"/>
      <c r="ILR2" s="396"/>
      <c r="ILS2" s="396"/>
      <c r="ILT2" s="396"/>
      <c r="ILU2" s="396"/>
      <c r="ILV2" s="396"/>
      <c r="ILW2" s="396"/>
      <c r="ILX2" s="396"/>
      <c r="ILY2" s="396"/>
      <c r="ILZ2" s="396"/>
      <c r="IMA2" s="396"/>
      <c r="IMB2" s="396"/>
      <c r="IMC2" s="396"/>
      <c r="IMD2" s="396"/>
      <c r="IME2" s="396"/>
      <c r="IMF2" s="396"/>
      <c r="IMG2" s="396"/>
      <c r="IMH2" s="396"/>
      <c r="IMI2" s="396"/>
      <c r="IMJ2" s="396"/>
      <c r="IMK2" s="396"/>
      <c r="IML2" s="396"/>
      <c r="IMM2" s="396"/>
      <c r="IMN2" s="396"/>
      <c r="IMO2" s="396"/>
      <c r="IMP2" s="396"/>
      <c r="IMQ2" s="396"/>
      <c r="IMR2" s="396"/>
      <c r="IMS2" s="396"/>
      <c r="IMT2" s="396"/>
      <c r="IMU2" s="396"/>
      <c r="IMV2" s="396"/>
      <c r="IMW2" s="396"/>
      <c r="IMX2" s="396"/>
      <c r="IMY2" s="396"/>
      <c r="IMZ2" s="396"/>
      <c r="INA2" s="396"/>
      <c r="INB2" s="396"/>
      <c r="INC2" s="396"/>
      <c r="IND2" s="396"/>
      <c r="INE2" s="396"/>
      <c r="INF2" s="396"/>
      <c r="ING2" s="396"/>
      <c r="INH2" s="396"/>
      <c r="INI2" s="396"/>
      <c r="INJ2" s="396"/>
      <c r="INK2" s="396"/>
      <c r="INL2" s="396"/>
      <c r="INM2" s="396"/>
      <c r="INN2" s="396"/>
      <c r="INO2" s="396"/>
      <c r="INP2" s="396"/>
      <c r="INQ2" s="396"/>
      <c r="INR2" s="396"/>
      <c r="INS2" s="396"/>
      <c r="INT2" s="396"/>
      <c r="INU2" s="396"/>
      <c r="INV2" s="396"/>
      <c r="INW2" s="396"/>
      <c r="INX2" s="396"/>
      <c r="INY2" s="396"/>
      <c r="INZ2" s="396"/>
      <c r="IOA2" s="396"/>
      <c r="IOB2" s="396"/>
      <c r="IOC2" s="396"/>
      <c r="IOD2" s="396"/>
      <c r="IOE2" s="396"/>
      <c r="IOF2" s="396"/>
      <c r="IOG2" s="396"/>
      <c r="IOH2" s="396"/>
      <c r="IOI2" s="396"/>
      <c r="IOJ2" s="396"/>
      <c r="IOK2" s="396"/>
      <c r="IOL2" s="396"/>
      <c r="IOM2" s="396"/>
      <c r="ION2" s="396"/>
      <c r="IOO2" s="396"/>
      <c r="IOP2" s="396"/>
      <c r="IOQ2" s="396"/>
      <c r="IOR2" s="396"/>
      <c r="IOS2" s="396"/>
      <c r="IOT2" s="396"/>
      <c r="IOU2" s="396"/>
      <c r="IOV2" s="396"/>
      <c r="IOW2" s="396"/>
      <c r="IOX2" s="396"/>
      <c r="IOY2" s="396"/>
      <c r="IOZ2" s="396"/>
      <c r="IPA2" s="396"/>
      <c r="IPB2" s="396"/>
      <c r="IPC2" s="396"/>
      <c r="IPD2" s="396"/>
      <c r="IPE2" s="396"/>
      <c r="IPF2" s="396"/>
      <c r="IPG2" s="396"/>
      <c r="IPH2" s="396"/>
      <c r="IPI2" s="396"/>
      <c r="IPJ2" s="396"/>
      <c r="IPK2" s="396"/>
      <c r="IPL2" s="396"/>
      <c r="IPM2" s="396"/>
      <c r="IPN2" s="396"/>
      <c r="IPO2" s="396"/>
      <c r="IPP2" s="396"/>
      <c r="IPQ2" s="396"/>
      <c r="IPR2" s="396"/>
      <c r="IPS2" s="396"/>
      <c r="IPT2" s="396"/>
      <c r="IPU2" s="396"/>
      <c r="IPV2" s="396"/>
      <c r="IPW2" s="396"/>
      <c r="IPX2" s="396"/>
      <c r="IPY2" s="396"/>
      <c r="IPZ2" s="396"/>
      <c r="IQA2" s="396"/>
      <c r="IQB2" s="396"/>
      <c r="IQC2" s="396"/>
      <c r="IQD2" s="396"/>
      <c r="IQE2" s="396"/>
      <c r="IQF2" s="396"/>
      <c r="IQG2" s="396"/>
      <c r="IQH2" s="396"/>
      <c r="IQI2" s="396"/>
      <c r="IQJ2" s="396"/>
      <c r="IQK2" s="396"/>
      <c r="IQL2" s="396"/>
      <c r="IQM2" s="396"/>
      <c r="IQN2" s="396"/>
      <c r="IQO2" s="396"/>
      <c r="IQP2" s="396"/>
      <c r="IQQ2" s="396"/>
      <c r="IQR2" s="396"/>
      <c r="IQS2" s="396"/>
      <c r="IQT2" s="396"/>
      <c r="IQU2" s="396"/>
      <c r="IQV2" s="396"/>
      <c r="IQW2" s="396"/>
      <c r="IQX2" s="396"/>
      <c r="IQY2" s="396"/>
      <c r="IQZ2" s="396"/>
      <c r="IRA2" s="396"/>
      <c r="IRB2" s="396"/>
      <c r="IRC2" s="396"/>
      <c r="IRD2" s="396"/>
      <c r="IRE2" s="396"/>
      <c r="IRF2" s="396"/>
      <c r="IRG2" s="396"/>
      <c r="IRH2" s="396"/>
      <c r="IRI2" s="396"/>
      <c r="IRJ2" s="396"/>
      <c r="IRK2" s="396"/>
      <c r="IRL2" s="396"/>
      <c r="IRM2" s="396"/>
      <c r="IRN2" s="396"/>
      <c r="IRO2" s="396"/>
      <c r="IRP2" s="396"/>
      <c r="IRQ2" s="396"/>
      <c r="IRR2" s="396"/>
      <c r="IRS2" s="396"/>
      <c r="IRT2" s="396"/>
      <c r="IRU2" s="396"/>
      <c r="IRV2" s="396"/>
      <c r="IRW2" s="396"/>
      <c r="IRX2" s="396"/>
      <c r="IRY2" s="396"/>
      <c r="IRZ2" s="396"/>
      <c r="ISA2" s="396"/>
      <c r="ISB2" s="396"/>
      <c r="ISC2" s="396"/>
      <c r="ISD2" s="396"/>
      <c r="ISE2" s="396"/>
      <c r="ISF2" s="396"/>
      <c r="ISG2" s="396"/>
      <c r="ISH2" s="396"/>
      <c r="ISI2" s="396"/>
      <c r="ISJ2" s="396"/>
      <c r="ISK2" s="396"/>
      <c r="ISL2" s="396"/>
      <c r="ISM2" s="396"/>
      <c r="ISN2" s="396"/>
      <c r="ISO2" s="396"/>
      <c r="ISP2" s="396"/>
      <c r="ISQ2" s="396"/>
      <c r="ISR2" s="396"/>
      <c r="ISS2" s="396"/>
      <c r="IST2" s="396"/>
      <c r="ISU2" s="396"/>
      <c r="ISV2" s="396"/>
      <c r="ISW2" s="396"/>
      <c r="ISX2" s="396"/>
      <c r="ISY2" s="396"/>
      <c r="ISZ2" s="396"/>
      <c r="ITA2" s="396"/>
      <c r="ITB2" s="396"/>
      <c r="ITC2" s="396"/>
      <c r="ITD2" s="396"/>
      <c r="ITE2" s="396"/>
      <c r="ITF2" s="396"/>
      <c r="ITG2" s="396"/>
      <c r="ITH2" s="396"/>
      <c r="ITI2" s="396"/>
      <c r="ITJ2" s="396"/>
      <c r="ITK2" s="396"/>
      <c r="ITL2" s="396"/>
      <c r="ITM2" s="396"/>
      <c r="ITN2" s="396"/>
      <c r="ITO2" s="396"/>
      <c r="ITP2" s="396"/>
      <c r="ITQ2" s="396"/>
      <c r="ITR2" s="396"/>
      <c r="ITS2" s="396"/>
      <c r="ITT2" s="396"/>
      <c r="ITU2" s="396"/>
      <c r="ITV2" s="396"/>
      <c r="ITW2" s="396"/>
      <c r="ITX2" s="396"/>
      <c r="ITY2" s="396"/>
      <c r="ITZ2" s="396"/>
      <c r="IUA2" s="396"/>
      <c r="IUB2" s="396"/>
      <c r="IUC2" s="396"/>
      <c r="IUD2" s="396"/>
      <c r="IUE2" s="396"/>
      <c r="IUF2" s="396"/>
      <c r="IUG2" s="396"/>
      <c r="IUH2" s="396"/>
      <c r="IUI2" s="396"/>
      <c r="IUJ2" s="396"/>
      <c r="IUK2" s="396"/>
      <c r="IUL2" s="396"/>
      <c r="IUM2" s="396"/>
      <c r="IUN2" s="396"/>
      <c r="IUO2" s="396"/>
      <c r="IUP2" s="396"/>
      <c r="IUQ2" s="396"/>
      <c r="IUR2" s="396"/>
      <c r="IUS2" s="396"/>
      <c r="IUT2" s="396"/>
      <c r="IUU2" s="396"/>
      <c r="IUV2" s="396"/>
      <c r="IUW2" s="396"/>
      <c r="IUX2" s="396"/>
      <c r="IUY2" s="396"/>
      <c r="IUZ2" s="396"/>
      <c r="IVA2" s="396"/>
      <c r="IVB2" s="396"/>
      <c r="IVC2" s="396"/>
      <c r="IVD2" s="396"/>
      <c r="IVE2" s="396"/>
      <c r="IVF2" s="396"/>
      <c r="IVG2" s="396"/>
      <c r="IVH2" s="396"/>
      <c r="IVI2" s="396"/>
      <c r="IVJ2" s="396"/>
      <c r="IVK2" s="396"/>
      <c r="IVL2" s="396"/>
      <c r="IVM2" s="396"/>
      <c r="IVN2" s="396"/>
      <c r="IVO2" s="396"/>
      <c r="IVP2" s="396"/>
      <c r="IVQ2" s="396"/>
      <c r="IVR2" s="396"/>
      <c r="IVS2" s="396"/>
      <c r="IVT2" s="396"/>
      <c r="IVU2" s="396"/>
      <c r="IVV2" s="396"/>
      <c r="IVW2" s="396"/>
      <c r="IVX2" s="396"/>
      <c r="IVY2" s="396"/>
      <c r="IVZ2" s="396"/>
      <c r="IWA2" s="396"/>
      <c r="IWB2" s="396"/>
      <c r="IWC2" s="396"/>
      <c r="IWD2" s="396"/>
      <c r="IWE2" s="396"/>
      <c r="IWF2" s="396"/>
      <c r="IWG2" s="396"/>
      <c r="IWH2" s="396"/>
      <c r="IWI2" s="396"/>
      <c r="IWJ2" s="396"/>
      <c r="IWK2" s="396"/>
      <c r="IWL2" s="396"/>
      <c r="IWM2" s="396"/>
      <c r="IWN2" s="396"/>
      <c r="IWO2" s="396"/>
      <c r="IWP2" s="396"/>
      <c r="IWQ2" s="396"/>
      <c r="IWR2" s="396"/>
      <c r="IWS2" s="396"/>
      <c r="IWT2" s="396"/>
      <c r="IWU2" s="396"/>
      <c r="IWV2" s="396"/>
      <c r="IWW2" s="396"/>
      <c r="IWX2" s="396"/>
      <c r="IWY2" s="396"/>
      <c r="IWZ2" s="396"/>
      <c r="IXA2" s="396"/>
      <c r="IXB2" s="396"/>
      <c r="IXC2" s="396"/>
      <c r="IXD2" s="396"/>
      <c r="IXE2" s="396"/>
      <c r="IXF2" s="396"/>
      <c r="IXG2" s="396"/>
      <c r="IXH2" s="396"/>
      <c r="IXI2" s="396"/>
      <c r="IXJ2" s="396"/>
      <c r="IXK2" s="396"/>
      <c r="IXL2" s="396"/>
      <c r="IXM2" s="396"/>
      <c r="IXN2" s="396"/>
      <c r="IXO2" s="396"/>
      <c r="IXP2" s="396"/>
      <c r="IXQ2" s="396"/>
      <c r="IXR2" s="396"/>
      <c r="IXS2" s="396"/>
      <c r="IXT2" s="396"/>
      <c r="IXU2" s="396"/>
      <c r="IXV2" s="396"/>
      <c r="IXW2" s="396"/>
      <c r="IXX2" s="396"/>
      <c r="IXY2" s="396"/>
      <c r="IXZ2" s="396"/>
      <c r="IYA2" s="396"/>
      <c r="IYB2" s="396"/>
      <c r="IYC2" s="396"/>
      <c r="IYD2" s="396"/>
      <c r="IYE2" s="396"/>
      <c r="IYF2" s="396"/>
      <c r="IYG2" s="396"/>
      <c r="IYH2" s="396"/>
      <c r="IYI2" s="396"/>
      <c r="IYJ2" s="396"/>
      <c r="IYK2" s="396"/>
      <c r="IYL2" s="396"/>
      <c r="IYM2" s="396"/>
      <c r="IYN2" s="396"/>
      <c r="IYO2" s="396"/>
      <c r="IYP2" s="396"/>
      <c r="IYQ2" s="396"/>
      <c r="IYR2" s="396"/>
      <c r="IYS2" s="396"/>
      <c r="IYT2" s="396"/>
      <c r="IYU2" s="396"/>
      <c r="IYV2" s="396"/>
      <c r="IYW2" s="396"/>
      <c r="IYX2" s="396"/>
      <c r="IYY2" s="396"/>
      <c r="IYZ2" s="396"/>
      <c r="IZA2" s="396"/>
      <c r="IZB2" s="396"/>
      <c r="IZC2" s="396"/>
      <c r="IZD2" s="396"/>
      <c r="IZE2" s="396"/>
      <c r="IZF2" s="396"/>
      <c r="IZG2" s="396"/>
      <c r="IZH2" s="396"/>
      <c r="IZI2" s="396"/>
      <c r="IZJ2" s="396"/>
      <c r="IZK2" s="396"/>
      <c r="IZL2" s="396"/>
      <c r="IZM2" s="396"/>
      <c r="IZN2" s="396"/>
      <c r="IZO2" s="396"/>
      <c r="IZP2" s="396"/>
      <c r="IZQ2" s="396"/>
      <c r="IZR2" s="396"/>
      <c r="IZS2" s="396"/>
      <c r="IZT2" s="396"/>
      <c r="IZU2" s="396"/>
      <c r="IZV2" s="396"/>
      <c r="IZW2" s="396"/>
      <c r="IZX2" s="396"/>
      <c r="IZY2" s="396"/>
      <c r="IZZ2" s="396"/>
      <c r="JAA2" s="396"/>
      <c r="JAB2" s="396"/>
      <c r="JAC2" s="396"/>
      <c r="JAD2" s="396"/>
      <c r="JAE2" s="396"/>
      <c r="JAF2" s="396"/>
      <c r="JAG2" s="396"/>
      <c r="JAH2" s="396"/>
      <c r="JAI2" s="396"/>
      <c r="JAJ2" s="396"/>
      <c r="JAK2" s="396"/>
      <c r="JAL2" s="396"/>
      <c r="JAM2" s="396"/>
      <c r="JAN2" s="396"/>
      <c r="JAO2" s="396"/>
      <c r="JAP2" s="396"/>
      <c r="JAQ2" s="396"/>
      <c r="JAR2" s="396"/>
      <c r="JAS2" s="396"/>
      <c r="JAT2" s="396"/>
      <c r="JAU2" s="396"/>
      <c r="JAV2" s="396"/>
      <c r="JAW2" s="396"/>
      <c r="JAX2" s="396"/>
      <c r="JAY2" s="396"/>
      <c r="JAZ2" s="396"/>
      <c r="JBA2" s="396"/>
      <c r="JBB2" s="396"/>
      <c r="JBC2" s="396"/>
      <c r="JBD2" s="396"/>
      <c r="JBE2" s="396"/>
      <c r="JBF2" s="396"/>
      <c r="JBG2" s="396"/>
      <c r="JBH2" s="396"/>
      <c r="JBI2" s="396"/>
      <c r="JBJ2" s="396"/>
      <c r="JBK2" s="396"/>
      <c r="JBL2" s="396"/>
      <c r="JBM2" s="396"/>
      <c r="JBN2" s="396"/>
      <c r="JBO2" s="396"/>
      <c r="JBP2" s="396"/>
      <c r="JBQ2" s="396"/>
      <c r="JBR2" s="396"/>
      <c r="JBS2" s="396"/>
      <c r="JBT2" s="396"/>
      <c r="JBU2" s="396"/>
      <c r="JBV2" s="396"/>
      <c r="JBW2" s="396"/>
      <c r="JBX2" s="396"/>
      <c r="JBY2" s="396"/>
      <c r="JBZ2" s="396"/>
      <c r="JCA2" s="396"/>
      <c r="JCB2" s="396"/>
      <c r="JCC2" s="396"/>
      <c r="JCD2" s="396"/>
      <c r="JCE2" s="396"/>
      <c r="JCF2" s="396"/>
      <c r="JCG2" s="396"/>
      <c r="JCH2" s="396"/>
      <c r="JCI2" s="396"/>
      <c r="JCJ2" s="396"/>
      <c r="JCK2" s="396"/>
      <c r="JCL2" s="396"/>
      <c r="JCM2" s="396"/>
      <c r="JCN2" s="396"/>
      <c r="JCO2" s="396"/>
      <c r="JCP2" s="396"/>
      <c r="JCQ2" s="396"/>
      <c r="JCR2" s="396"/>
      <c r="JCS2" s="396"/>
      <c r="JCT2" s="396"/>
      <c r="JCU2" s="396"/>
      <c r="JCV2" s="396"/>
      <c r="JCW2" s="396"/>
      <c r="JCX2" s="396"/>
      <c r="JCY2" s="396"/>
      <c r="JCZ2" s="396"/>
      <c r="JDA2" s="396"/>
      <c r="JDB2" s="396"/>
      <c r="JDC2" s="396"/>
      <c r="JDD2" s="396"/>
      <c r="JDE2" s="396"/>
      <c r="JDF2" s="396"/>
      <c r="JDG2" s="396"/>
      <c r="JDH2" s="396"/>
      <c r="JDI2" s="396"/>
      <c r="JDJ2" s="396"/>
      <c r="JDK2" s="396"/>
      <c r="JDL2" s="396"/>
      <c r="JDM2" s="396"/>
      <c r="JDN2" s="396"/>
      <c r="JDO2" s="396"/>
      <c r="JDP2" s="396"/>
      <c r="JDQ2" s="396"/>
      <c r="JDR2" s="396"/>
      <c r="JDS2" s="396"/>
      <c r="JDT2" s="396"/>
      <c r="JDU2" s="396"/>
      <c r="JDV2" s="396"/>
      <c r="JDW2" s="396"/>
      <c r="JDX2" s="396"/>
      <c r="JDY2" s="396"/>
      <c r="JDZ2" s="396"/>
      <c r="JEA2" s="396"/>
      <c r="JEB2" s="396"/>
      <c r="JEC2" s="396"/>
      <c r="JED2" s="396"/>
      <c r="JEE2" s="396"/>
      <c r="JEF2" s="396"/>
      <c r="JEG2" s="396"/>
      <c r="JEH2" s="396"/>
      <c r="JEI2" s="396"/>
      <c r="JEJ2" s="396"/>
      <c r="JEK2" s="396"/>
      <c r="JEL2" s="396"/>
      <c r="JEM2" s="396"/>
      <c r="JEN2" s="396"/>
      <c r="JEO2" s="396"/>
      <c r="JEP2" s="396"/>
      <c r="JEQ2" s="396"/>
      <c r="JER2" s="396"/>
      <c r="JES2" s="396"/>
      <c r="JET2" s="396"/>
      <c r="JEU2" s="396"/>
      <c r="JEV2" s="396"/>
      <c r="JEW2" s="396"/>
      <c r="JEX2" s="396"/>
      <c r="JEY2" s="396"/>
      <c r="JEZ2" s="396"/>
      <c r="JFA2" s="396"/>
      <c r="JFB2" s="396"/>
      <c r="JFC2" s="396"/>
      <c r="JFD2" s="396"/>
      <c r="JFE2" s="396"/>
      <c r="JFF2" s="396"/>
      <c r="JFG2" s="396"/>
      <c r="JFH2" s="396"/>
      <c r="JFI2" s="396"/>
      <c r="JFJ2" s="396"/>
      <c r="JFK2" s="396"/>
      <c r="JFL2" s="396"/>
      <c r="JFM2" s="396"/>
      <c r="JFN2" s="396"/>
      <c r="JFO2" s="396"/>
      <c r="JFP2" s="396"/>
      <c r="JFQ2" s="396"/>
      <c r="JFR2" s="396"/>
      <c r="JFS2" s="396"/>
      <c r="JFT2" s="396"/>
      <c r="JFU2" s="396"/>
      <c r="JFV2" s="396"/>
      <c r="JFW2" s="396"/>
      <c r="JFX2" s="396"/>
      <c r="JFY2" s="396"/>
      <c r="JFZ2" s="396"/>
      <c r="JGA2" s="396"/>
      <c r="JGB2" s="396"/>
      <c r="JGC2" s="396"/>
      <c r="JGD2" s="396"/>
      <c r="JGE2" s="396"/>
      <c r="JGF2" s="396"/>
      <c r="JGG2" s="396"/>
      <c r="JGH2" s="396"/>
      <c r="JGI2" s="396"/>
      <c r="JGJ2" s="396"/>
      <c r="JGK2" s="396"/>
      <c r="JGL2" s="396"/>
      <c r="JGM2" s="396"/>
      <c r="JGN2" s="396"/>
      <c r="JGO2" s="396"/>
      <c r="JGP2" s="396"/>
      <c r="JGQ2" s="396"/>
      <c r="JGR2" s="396"/>
      <c r="JGS2" s="396"/>
      <c r="JGT2" s="396"/>
      <c r="JGU2" s="396"/>
      <c r="JGV2" s="396"/>
      <c r="JGW2" s="396"/>
      <c r="JGX2" s="396"/>
      <c r="JGY2" s="396"/>
      <c r="JGZ2" s="396"/>
      <c r="JHA2" s="396"/>
      <c r="JHB2" s="396"/>
      <c r="JHC2" s="396"/>
      <c r="JHD2" s="396"/>
      <c r="JHE2" s="396"/>
      <c r="JHF2" s="396"/>
      <c r="JHG2" s="396"/>
      <c r="JHH2" s="396"/>
      <c r="JHI2" s="396"/>
      <c r="JHJ2" s="396"/>
      <c r="JHK2" s="396"/>
      <c r="JHL2" s="396"/>
      <c r="JHM2" s="396"/>
      <c r="JHN2" s="396"/>
      <c r="JHO2" s="396"/>
      <c r="JHP2" s="396"/>
      <c r="JHQ2" s="396"/>
      <c r="JHR2" s="396"/>
      <c r="JHS2" s="396"/>
      <c r="JHT2" s="396"/>
      <c r="JHU2" s="396"/>
      <c r="JHV2" s="396"/>
      <c r="JHW2" s="396"/>
      <c r="JHX2" s="396"/>
      <c r="JHY2" s="396"/>
      <c r="JHZ2" s="396"/>
      <c r="JIA2" s="396"/>
      <c r="JIB2" s="396"/>
      <c r="JIC2" s="396"/>
      <c r="JID2" s="396"/>
      <c r="JIE2" s="396"/>
      <c r="JIF2" s="396"/>
      <c r="JIG2" s="396"/>
      <c r="JIH2" s="396"/>
      <c r="JII2" s="396"/>
      <c r="JIJ2" s="396"/>
      <c r="JIK2" s="396"/>
      <c r="JIL2" s="396"/>
      <c r="JIM2" s="396"/>
      <c r="JIN2" s="396"/>
      <c r="JIO2" s="396"/>
      <c r="JIP2" s="396"/>
      <c r="JIQ2" s="396"/>
      <c r="JIR2" s="396"/>
      <c r="JIS2" s="396"/>
      <c r="JIT2" s="396"/>
      <c r="JIU2" s="396"/>
      <c r="JIV2" s="396"/>
      <c r="JIW2" s="396"/>
      <c r="JIX2" s="396"/>
      <c r="JIY2" s="396"/>
      <c r="JIZ2" s="396"/>
      <c r="JJA2" s="396"/>
      <c r="JJB2" s="396"/>
      <c r="JJC2" s="396"/>
      <c r="JJD2" s="396"/>
      <c r="JJE2" s="396"/>
      <c r="JJF2" s="396"/>
      <c r="JJG2" s="396"/>
      <c r="JJH2" s="396"/>
      <c r="JJI2" s="396"/>
      <c r="JJJ2" s="396"/>
      <c r="JJK2" s="396"/>
      <c r="JJL2" s="396"/>
      <c r="JJM2" s="396"/>
      <c r="JJN2" s="396"/>
      <c r="JJO2" s="396"/>
      <c r="JJP2" s="396"/>
      <c r="JJQ2" s="396"/>
      <c r="JJR2" s="396"/>
      <c r="JJS2" s="396"/>
      <c r="JJT2" s="396"/>
      <c r="JJU2" s="396"/>
      <c r="JJV2" s="396"/>
      <c r="JJW2" s="396"/>
      <c r="JJX2" s="396"/>
      <c r="JJY2" s="396"/>
      <c r="JJZ2" s="396"/>
      <c r="JKA2" s="396"/>
      <c r="JKB2" s="396"/>
      <c r="JKC2" s="396"/>
      <c r="JKD2" s="396"/>
      <c r="JKE2" s="396"/>
      <c r="JKF2" s="396"/>
      <c r="JKG2" s="396"/>
      <c r="JKH2" s="396"/>
      <c r="JKI2" s="396"/>
      <c r="JKJ2" s="396"/>
      <c r="JKK2" s="396"/>
      <c r="JKL2" s="396"/>
      <c r="JKM2" s="396"/>
      <c r="JKN2" s="396"/>
      <c r="JKO2" s="396"/>
      <c r="JKP2" s="396"/>
      <c r="JKQ2" s="396"/>
      <c r="JKR2" s="396"/>
      <c r="JKS2" s="396"/>
      <c r="JKT2" s="396"/>
      <c r="JKU2" s="396"/>
      <c r="JKV2" s="396"/>
      <c r="JKW2" s="396"/>
      <c r="JKX2" s="396"/>
      <c r="JKY2" s="396"/>
      <c r="JKZ2" s="396"/>
      <c r="JLA2" s="396"/>
      <c r="JLB2" s="396"/>
      <c r="JLC2" s="396"/>
      <c r="JLD2" s="396"/>
      <c r="JLE2" s="396"/>
      <c r="JLF2" s="396"/>
      <c r="JLG2" s="396"/>
      <c r="JLH2" s="396"/>
      <c r="JLI2" s="396"/>
      <c r="JLJ2" s="396"/>
      <c r="JLK2" s="396"/>
      <c r="JLL2" s="396"/>
      <c r="JLM2" s="396"/>
      <c r="JLN2" s="396"/>
      <c r="JLO2" s="396"/>
      <c r="JLP2" s="396"/>
      <c r="JLQ2" s="396"/>
      <c r="JLR2" s="396"/>
      <c r="JLS2" s="396"/>
      <c r="JLT2" s="396"/>
      <c r="JLU2" s="396"/>
      <c r="JLV2" s="396"/>
      <c r="JLW2" s="396"/>
      <c r="JLX2" s="396"/>
      <c r="JLY2" s="396"/>
      <c r="JLZ2" s="396"/>
      <c r="JMA2" s="396"/>
      <c r="JMB2" s="396"/>
      <c r="JMC2" s="396"/>
      <c r="JMD2" s="396"/>
      <c r="JME2" s="396"/>
      <c r="JMF2" s="396"/>
      <c r="JMG2" s="396"/>
      <c r="JMH2" s="396"/>
      <c r="JMI2" s="396"/>
      <c r="JMJ2" s="396"/>
      <c r="JMK2" s="396"/>
      <c r="JML2" s="396"/>
      <c r="JMM2" s="396"/>
      <c r="JMN2" s="396"/>
      <c r="JMO2" s="396"/>
      <c r="JMP2" s="396"/>
      <c r="JMQ2" s="396"/>
      <c r="JMR2" s="396"/>
      <c r="JMS2" s="396"/>
      <c r="JMT2" s="396"/>
      <c r="JMU2" s="396"/>
      <c r="JMV2" s="396"/>
      <c r="JMW2" s="396"/>
      <c r="JMX2" s="396"/>
      <c r="JMY2" s="396"/>
      <c r="JMZ2" s="396"/>
      <c r="JNA2" s="396"/>
      <c r="JNB2" s="396"/>
      <c r="JNC2" s="396"/>
      <c r="JND2" s="396"/>
      <c r="JNE2" s="396"/>
      <c r="JNF2" s="396"/>
      <c r="JNG2" s="396"/>
      <c r="JNH2" s="396"/>
      <c r="JNI2" s="396"/>
      <c r="JNJ2" s="396"/>
      <c r="JNK2" s="396"/>
      <c r="JNL2" s="396"/>
      <c r="JNM2" s="396"/>
      <c r="JNN2" s="396"/>
      <c r="JNO2" s="396"/>
      <c r="JNP2" s="396"/>
      <c r="JNQ2" s="396"/>
      <c r="JNR2" s="396"/>
      <c r="JNS2" s="396"/>
      <c r="JNT2" s="396"/>
      <c r="JNU2" s="396"/>
      <c r="JNV2" s="396"/>
      <c r="JNW2" s="396"/>
      <c r="JNX2" s="396"/>
      <c r="JNY2" s="396"/>
      <c r="JNZ2" s="396"/>
      <c r="JOA2" s="396"/>
      <c r="JOB2" s="396"/>
      <c r="JOC2" s="396"/>
      <c r="JOD2" s="396"/>
      <c r="JOE2" s="396"/>
      <c r="JOF2" s="396"/>
      <c r="JOG2" s="396"/>
      <c r="JOH2" s="396"/>
      <c r="JOI2" s="396"/>
      <c r="JOJ2" s="396"/>
      <c r="JOK2" s="396"/>
      <c r="JOL2" s="396"/>
      <c r="JOM2" s="396"/>
      <c r="JON2" s="396"/>
      <c r="JOO2" s="396"/>
      <c r="JOP2" s="396"/>
      <c r="JOQ2" s="396"/>
      <c r="JOR2" s="396"/>
      <c r="JOS2" s="396"/>
      <c r="JOT2" s="396"/>
      <c r="JOU2" s="396"/>
      <c r="JOV2" s="396"/>
      <c r="JOW2" s="396"/>
      <c r="JOX2" s="396"/>
      <c r="JOY2" s="396"/>
      <c r="JOZ2" s="396"/>
      <c r="JPA2" s="396"/>
      <c r="JPB2" s="396"/>
      <c r="JPC2" s="396"/>
      <c r="JPD2" s="396"/>
      <c r="JPE2" s="396"/>
      <c r="JPF2" s="396"/>
      <c r="JPG2" s="396"/>
      <c r="JPH2" s="396"/>
      <c r="JPI2" s="396"/>
      <c r="JPJ2" s="396"/>
      <c r="JPK2" s="396"/>
      <c r="JPL2" s="396"/>
      <c r="JPM2" s="396"/>
      <c r="JPN2" s="396"/>
      <c r="JPO2" s="396"/>
      <c r="JPP2" s="396"/>
      <c r="JPQ2" s="396"/>
      <c r="JPR2" s="396"/>
      <c r="JPS2" s="396"/>
      <c r="JPT2" s="396"/>
      <c r="JPU2" s="396"/>
      <c r="JPV2" s="396"/>
      <c r="JPW2" s="396"/>
      <c r="JPX2" s="396"/>
      <c r="JPY2" s="396"/>
      <c r="JPZ2" s="396"/>
      <c r="JQA2" s="396"/>
      <c r="JQB2" s="396"/>
      <c r="JQC2" s="396"/>
      <c r="JQD2" s="396"/>
      <c r="JQE2" s="396"/>
      <c r="JQF2" s="396"/>
      <c r="JQG2" s="396"/>
      <c r="JQH2" s="396"/>
      <c r="JQI2" s="396"/>
      <c r="JQJ2" s="396"/>
      <c r="JQK2" s="396"/>
      <c r="JQL2" s="396"/>
      <c r="JQM2" s="396"/>
      <c r="JQN2" s="396"/>
      <c r="JQO2" s="396"/>
      <c r="JQP2" s="396"/>
      <c r="JQQ2" s="396"/>
      <c r="JQR2" s="396"/>
      <c r="JQS2" s="396"/>
      <c r="JQT2" s="396"/>
      <c r="JQU2" s="396"/>
      <c r="JQV2" s="396"/>
      <c r="JQW2" s="396"/>
      <c r="JQX2" s="396"/>
      <c r="JQY2" s="396"/>
      <c r="JQZ2" s="396"/>
      <c r="JRA2" s="396"/>
      <c r="JRB2" s="396"/>
      <c r="JRC2" s="396"/>
      <c r="JRD2" s="396"/>
      <c r="JRE2" s="396"/>
      <c r="JRF2" s="396"/>
      <c r="JRG2" s="396"/>
      <c r="JRH2" s="396"/>
      <c r="JRI2" s="396"/>
      <c r="JRJ2" s="396"/>
      <c r="JRK2" s="396"/>
      <c r="JRL2" s="396"/>
      <c r="JRM2" s="396"/>
      <c r="JRN2" s="396"/>
      <c r="JRO2" s="396"/>
      <c r="JRP2" s="396"/>
      <c r="JRQ2" s="396"/>
      <c r="JRR2" s="396"/>
      <c r="JRS2" s="396"/>
      <c r="JRT2" s="396"/>
      <c r="JRU2" s="396"/>
      <c r="JRV2" s="396"/>
      <c r="JRW2" s="396"/>
      <c r="JRX2" s="396"/>
      <c r="JRY2" s="396"/>
      <c r="JRZ2" s="396"/>
      <c r="JSA2" s="396"/>
      <c r="JSB2" s="396"/>
      <c r="JSC2" s="396"/>
      <c r="JSD2" s="396"/>
      <c r="JSE2" s="396"/>
      <c r="JSF2" s="396"/>
      <c r="JSG2" s="396"/>
      <c r="JSH2" s="396"/>
      <c r="JSI2" s="396"/>
      <c r="JSJ2" s="396"/>
      <c r="JSK2" s="396"/>
      <c r="JSL2" s="396"/>
      <c r="JSM2" s="396"/>
      <c r="JSN2" s="396"/>
      <c r="JSO2" s="396"/>
      <c r="JSP2" s="396"/>
      <c r="JSQ2" s="396"/>
      <c r="JSR2" s="396"/>
      <c r="JSS2" s="396"/>
      <c r="JST2" s="396"/>
      <c r="JSU2" s="396"/>
      <c r="JSV2" s="396"/>
      <c r="JSW2" s="396"/>
      <c r="JSX2" s="396"/>
      <c r="JSY2" s="396"/>
      <c r="JSZ2" s="396"/>
      <c r="JTA2" s="396"/>
      <c r="JTB2" s="396"/>
      <c r="JTC2" s="396"/>
      <c r="JTD2" s="396"/>
      <c r="JTE2" s="396"/>
      <c r="JTF2" s="396"/>
      <c r="JTG2" s="396"/>
      <c r="JTH2" s="396"/>
      <c r="JTI2" s="396"/>
      <c r="JTJ2" s="396"/>
      <c r="JTK2" s="396"/>
      <c r="JTL2" s="396"/>
      <c r="JTM2" s="396"/>
      <c r="JTN2" s="396"/>
      <c r="JTO2" s="396"/>
      <c r="JTP2" s="396"/>
      <c r="JTQ2" s="396"/>
      <c r="JTR2" s="396"/>
      <c r="JTS2" s="396"/>
      <c r="JTT2" s="396"/>
      <c r="JTU2" s="396"/>
      <c r="JTV2" s="396"/>
      <c r="JTW2" s="396"/>
      <c r="JTX2" s="396"/>
      <c r="JTY2" s="396"/>
      <c r="JTZ2" s="396"/>
      <c r="JUA2" s="396"/>
      <c r="JUB2" s="396"/>
      <c r="JUC2" s="396"/>
      <c r="JUD2" s="396"/>
      <c r="JUE2" s="396"/>
      <c r="JUF2" s="396"/>
      <c r="JUG2" s="396"/>
      <c r="JUH2" s="396"/>
      <c r="JUI2" s="396"/>
      <c r="JUJ2" s="396"/>
      <c r="JUK2" s="396"/>
      <c r="JUL2" s="396"/>
      <c r="JUM2" s="396"/>
      <c r="JUN2" s="396"/>
      <c r="JUO2" s="396"/>
      <c r="JUP2" s="396"/>
      <c r="JUQ2" s="396"/>
      <c r="JUR2" s="396"/>
      <c r="JUS2" s="396"/>
      <c r="JUT2" s="396"/>
      <c r="JUU2" s="396"/>
      <c r="JUV2" s="396"/>
      <c r="JUW2" s="396"/>
      <c r="JUX2" s="396"/>
      <c r="JUY2" s="396"/>
      <c r="JUZ2" s="396"/>
      <c r="JVA2" s="396"/>
      <c r="JVB2" s="396"/>
      <c r="JVC2" s="396"/>
      <c r="JVD2" s="396"/>
      <c r="JVE2" s="396"/>
      <c r="JVF2" s="396"/>
      <c r="JVG2" s="396"/>
      <c r="JVH2" s="396"/>
      <c r="JVI2" s="396"/>
      <c r="JVJ2" s="396"/>
      <c r="JVK2" s="396"/>
      <c r="JVL2" s="396"/>
      <c r="JVM2" s="396"/>
      <c r="JVN2" s="396"/>
      <c r="JVO2" s="396"/>
      <c r="JVP2" s="396"/>
      <c r="JVQ2" s="396"/>
      <c r="JVR2" s="396"/>
      <c r="JVS2" s="396"/>
      <c r="JVT2" s="396"/>
      <c r="JVU2" s="396"/>
      <c r="JVV2" s="396"/>
      <c r="JVW2" s="396"/>
      <c r="JVX2" s="396"/>
      <c r="JVY2" s="396"/>
      <c r="JVZ2" s="396"/>
      <c r="JWA2" s="396"/>
      <c r="JWB2" s="396"/>
      <c r="JWC2" s="396"/>
      <c r="JWD2" s="396"/>
      <c r="JWE2" s="396"/>
      <c r="JWF2" s="396"/>
      <c r="JWG2" s="396"/>
      <c r="JWH2" s="396"/>
      <c r="JWI2" s="396"/>
      <c r="JWJ2" s="396"/>
      <c r="JWK2" s="396"/>
      <c r="JWL2" s="396"/>
      <c r="JWM2" s="396"/>
      <c r="JWN2" s="396"/>
      <c r="JWO2" s="396"/>
      <c r="JWP2" s="396"/>
      <c r="JWQ2" s="396"/>
      <c r="JWR2" s="396"/>
      <c r="JWS2" s="396"/>
      <c r="JWT2" s="396"/>
      <c r="JWU2" s="396"/>
      <c r="JWV2" s="396"/>
      <c r="JWW2" s="396"/>
      <c r="JWX2" s="396"/>
      <c r="JWY2" s="396"/>
      <c r="JWZ2" s="396"/>
      <c r="JXA2" s="396"/>
      <c r="JXB2" s="396"/>
      <c r="JXC2" s="396"/>
      <c r="JXD2" s="396"/>
      <c r="JXE2" s="396"/>
      <c r="JXF2" s="396"/>
      <c r="JXG2" s="396"/>
      <c r="JXH2" s="396"/>
      <c r="JXI2" s="396"/>
      <c r="JXJ2" s="396"/>
      <c r="JXK2" s="396"/>
      <c r="JXL2" s="396"/>
      <c r="JXM2" s="396"/>
      <c r="JXN2" s="396"/>
      <c r="JXO2" s="396"/>
      <c r="JXP2" s="396"/>
      <c r="JXQ2" s="396"/>
      <c r="JXR2" s="396"/>
      <c r="JXS2" s="396"/>
      <c r="JXT2" s="396"/>
      <c r="JXU2" s="396"/>
      <c r="JXV2" s="396"/>
      <c r="JXW2" s="396"/>
      <c r="JXX2" s="396"/>
      <c r="JXY2" s="396"/>
      <c r="JXZ2" s="396"/>
      <c r="JYA2" s="396"/>
      <c r="JYB2" s="396"/>
      <c r="JYC2" s="396"/>
      <c r="JYD2" s="396"/>
      <c r="JYE2" s="396"/>
      <c r="JYF2" s="396"/>
      <c r="JYG2" s="396"/>
      <c r="JYH2" s="396"/>
      <c r="JYI2" s="396"/>
      <c r="JYJ2" s="396"/>
      <c r="JYK2" s="396"/>
      <c r="JYL2" s="396"/>
      <c r="JYM2" s="396"/>
      <c r="JYN2" s="396"/>
      <c r="JYO2" s="396"/>
      <c r="JYP2" s="396"/>
      <c r="JYQ2" s="396"/>
      <c r="JYR2" s="396"/>
      <c r="JYS2" s="396"/>
      <c r="JYT2" s="396"/>
      <c r="JYU2" s="396"/>
      <c r="JYV2" s="396"/>
      <c r="JYW2" s="396"/>
      <c r="JYX2" s="396"/>
      <c r="JYY2" s="396"/>
      <c r="JYZ2" s="396"/>
      <c r="JZA2" s="396"/>
      <c r="JZB2" s="396"/>
      <c r="JZC2" s="396"/>
      <c r="JZD2" s="396"/>
      <c r="JZE2" s="396"/>
      <c r="JZF2" s="396"/>
      <c r="JZG2" s="396"/>
      <c r="JZH2" s="396"/>
      <c r="JZI2" s="396"/>
      <c r="JZJ2" s="396"/>
      <c r="JZK2" s="396"/>
      <c r="JZL2" s="396"/>
      <c r="JZM2" s="396"/>
      <c r="JZN2" s="396"/>
      <c r="JZO2" s="396"/>
      <c r="JZP2" s="396"/>
      <c r="JZQ2" s="396"/>
      <c r="JZR2" s="396"/>
      <c r="JZS2" s="396"/>
      <c r="JZT2" s="396"/>
      <c r="JZU2" s="396"/>
      <c r="JZV2" s="396"/>
      <c r="JZW2" s="396"/>
      <c r="JZX2" s="396"/>
      <c r="JZY2" s="396"/>
      <c r="JZZ2" s="396"/>
      <c r="KAA2" s="396"/>
      <c r="KAB2" s="396"/>
      <c r="KAC2" s="396"/>
      <c r="KAD2" s="396"/>
      <c r="KAE2" s="396"/>
      <c r="KAF2" s="396"/>
      <c r="KAG2" s="396"/>
      <c r="KAH2" s="396"/>
      <c r="KAI2" s="396"/>
      <c r="KAJ2" s="396"/>
      <c r="KAK2" s="396"/>
      <c r="KAL2" s="396"/>
      <c r="KAM2" s="396"/>
      <c r="KAN2" s="396"/>
      <c r="KAO2" s="396"/>
      <c r="KAP2" s="396"/>
      <c r="KAQ2" s="396"/>
      <c r="KAR2" s="396"/>
      <c r="KAS2" s="396"/>
      <c r="KAT2" s="396"/>
      <c r="KAU2" s="396"/>
      <c r="KAV2" s="396"/>
      <c r="KAW2" s="396"/>
      <c r="KAX2" s="396"/>
      <c r="KAY2" s="396"/>
      <c r="KAZ2" s="396"/>
      <c r="KBA2" s="396"/>
      <c r="KBB2" s="396"/>
      <c r="KBC2" s="396"/>
      <c r="KBD2" s="396"/>
      <c r="KBE2" s="396"/>
      <c r="KBF2" s="396"/>
      <c r="KBG2" s="396"/>
      <c r="KBH2" s="396"/>
      <c r="KBI2" s="396"/>
      <c r="KBJ2" s="396"/>
      <c r="KBK2" s="396"/>
      <c r="KBL2" s="396"/>
      <c r="KBM2" s="396"/>
      <c r="KBN2" s="396"/>
      <c r="KBO2" s="396"/>
      <c r="KBP2" s="396"/>
      <c r="KBQ2" s="396"/>
      <c r="KBR2" s="396"/>
      <c r="KBS2" s="396"/>
      <c r="KBT2" s="396"/>
      <c r="KBU2" s="396"/>
      <c r="KBV2" s="396"/>
      <c r="KBW2" s="396"/>
      <c r="KBX2" s="396"/>
      <c r="KBY2" s="396"/>
      <c r="KBZ2" s="396"/>
      <c r="KCA2" s="396"/>
      <c r="KCB2" s="396"/>
      <c r="KCC2" s="396"/>
      <c r="KCD2" s="396"/>
      <c r="KCE2" s="396"/>
      <c r="KCF2" s="396"/>
      <c r="KCG2" s="396"/>
      <c r="KCH2" s="396"/>
      <c r="KCI2" s="396"/>
      <c r="KCJ2" s="396"/>
      <c r="KCK2" s="396"/>
      <c r="KCL2" s="396"/>
      <c r="KCM2" s="396"/>
      <c r="KCN2" s="396"/>
      <c r="KCO2" s="396"/>
      <c r="KCP2" s="396"/>
      <c r="KCQ2" s="396"/>
      <c r="KCR2" s="396"/>
      <c r="KCS2" s="396"/>
      <c r="KCT2" s="396"/>
      <c r="KCU2" s="396"/>
      <c r="KCV2" s="396"/>
      <c r="KCW2" s="396"/>
      <c r="KCX2" s="396"/>
      <c r="KCY2" s="396"/>
      <c r="KCZ2" s="396"/>
      <c r="KDA2" s="396"/>
      <c r="KDB2" s="396"/>
      <c r="KDC2" s="396"/>
      <c r="KDD2" s="396"/>
      <c r="KDE2" s="396"/>
      <c r="KDF2" s="396"/>
      <c r="KDG2" s="396"/>
      <c r="KDH2" s="396"/>
      <c r="KDI2" s="396"/>
      <c r="KDJ2" s="396"/>
      <c r="KDK2" s="396"/>
      <c r="KDL2" s="396"/>
      <c r="KDM2" s="396"/>
      <c r="KDN2" s="396"/>
      <c r="KDO2" s="396"/>
      <c r="KDP2" s="396"/>
      <c r="KDQ2" s="396"/>
      <c r="KDR2" s="396"/>
      <c r="KDS2" s="396"/>
      <c r="KDT2" s="396"/>
      <c r="KDU2" s="396"/>
      <c r="KDV2" s="396"/>
      <c r="KDW2" s="396"/>
      <c r="KDX2" s="396"/>
      <c r="KDY2" s="396"/>
      <c r="KDZ2" s="396"/>
      <c r="KEA2" s="396"/>
      <c r="KEB2" s="396"/>
      <c r="KEC2" s="396"/>
      <c r="KED2" s="396"/>
      <c r="KEE2" s="396"/>
      <c r="KEF2" s="396"/>
      <c r="KEG2" s="396"/>
      <c r="KEH2" s="396"/>
      <c r="KEI2" s="396"/>
      <c r="KEJ2" s="396"/>
      <c r="KEK2" s="396"/>
      <c r="KEL2" s="396"/>
      <c r="KEM2" s="396"/>
      <c r="KEN2" s="396"/>
      <c r="KEO2" s="396"/>
      <c r="KEP2" s="396"/>
      <c r="KEQ2" s="396"/>
      <c r="KER2" s="396"/>
      <c r="KES2" s="396"/>
      <c r="KET2" s="396"/>
      <c r="KEU2" s="396"/>
      <c r="KEV2" s="396"/>
      <c r="KEW2" s="396"/>
      <c r="KEX2" s="396"/>
      <c r="KEY2" s="396"/>
      <c r="KEZ2" s="396"/>
      <c r="KFA2" s="396"/>
      <c r="KFB2" s="396"/>
      <c r="KFC2" s="396"/>
      <c r="KFD2" s="396"/>
      <c r="KFE2" s="396"/>
      <c r="KFF2" s="396"/>
      <c r="KFG2" s="396"/>
      <c r="KFH2" s="396"/>
      <c r="KFI2" s="396"/>
      <c r="KFJ2" s="396"/>
      <c r="KFK2" s="396"/>
      <c r="KFL2" s="396"/>
      <c r="KFM2" s="396"/>
      <c r="KFN2" s="396"/>
      <c r="KFO2" s="396"/>
      <c r="KFP2" s="396"/>
      <c r="KFQ2" s="396"/>
      <c r="KFR2" s="396"/>
      <c r="KFS2" s="396"/>
      <c r="KFT2" s="396"/>
      <c r="KFU2" s="396"/>
      <c r="KFV2" s="396"/>
      <c r="KFW2" s="396"/>
      <c r="KFX2" s="396"/>
      <c r="KFY2" s="396"/>
      <c r="KFZ2" s="396"/>
      <c r="KGA2" s="396"/>
      <c r="KGB2" s="396"/>
      <c r="KGC2" s="396"/>
      <c r="KGD2" s="396"/>
      <c r="KGE2" s="396"/>
      <c r="KGF2" s="396"/>
      <c r="KGG2" s="396"/>
      <c r="KGH2" s="396"/>
      <c r="KGI2" s="396"/>
      <c r="KGJ2" s="396"/>
      <c r="KGK2" s="396"/>
      <c r="KGL2" s="396"/>
      <c r="KGM2" s="396"/>
      <c r="KGN2" s="396"/>
      <c r="KGO2" s="396"/>
      <c r="KGP2" s="396"/>
      <c r="KGQ2" s="396"/>
      <c r="KGR2" s="396"/>
      <c r="KGS2" s="396"/>
      <c r="KGT2" s="396"/>
      <c r="KGU2" s="396"/>
      <c r="KGV2" s="396"/>
      <c r="KGW2" s="396"/>
      <c r="KGX2" s="396"/>
      <c r="KGY2" s="396"/>
      <c r="KGZ2" s="396"/>
      <c r="KHA2" s="396"/>
      <c r="KHB2" s="396"/>
      <c r="KHC2" s="396"/>
      <c r="KHD2" s="396"/>
      <c r="KHE2" s="396"/>
      <c r="KHF2" s="396"/>
      <c r="KHG2" s="396"/>
      <c r="KHH2" s="396"/>
      <c r="KHI2" s="396"/>
      <c r="KHJ2" s="396"/>
      <c r="KHK2" s="396"/>
      <c r="KHL2" s="396"/>
      <c r="KHM2" s="396"/>
      <c r="KHN2" s="396"/>
      <c r="KHO2" s="396"/>
      <c r="KHP2" s="396"/>
      <c r="KHQ2" s="396"/>
      <c r="KHR2" s="396"/>
      <c r="KHS2" s="396"/>
      <c r="KHT2" s="396"/>
      <c r="KHU2" s="396"/>
      <c r="KHV2" s="396"/>
      <c r="KHW2" s="396"/>
      <c r="KHX2" s="396"/>
      <c r="KHY2" s="396"/>
      <c r="KHZ2" s="396"/>
      <c r="KIA2" s="396"/>
      <c r="KIB2" s="396"/>
      <c r="KIC2" s="396"/>
      <c r="KID2" s="396"/>
      <c r="KIE2" s="396"/>
      <c r="KIF2" s="396"/>
      <c r="KIG2" s="396"/>
      <c r="KIH2" s="396"/>
      <c r="KII2" s="396"/>
      <c r="KIJ2" s="396"/>
      <c r="KIK2" s="396"/>
      <c r="KIL2" s="396"/>
      <c r="KIM2" s="396"/>
      <c r="KIN2" s="396"/>
      <c r="KIO2" s="396"/>
      <c r="KIP2" s="396"/>
      <c r="KIQ2" s="396"/>
      <c r="KIR2" s="396"/>
      <c r="KIS2" s="396"/>
      <c r="KIT2" s="396"/>
      <c r="KIU2" s="396"/>
      <c r="KIV2" s="396"/>
      <c r="KIW2" s="396"/>
      <c r="KIX2" s="396"/>
      <c r="KIY2" s="396"/>
      <c r="KIZ2" s="396"/>
      <c r="KJA2" s="396"/>
      <c r="KJB2" s="396"/>
      <c r="KJC2" s="396"/>
      <c r="KJD2" s="396"/>
      <c r="KJE2" s="396"/>
      <c r="KJF2" s="396"/>
      <c r="KJG2" s="396"/>
      <c r="KJH2" s="396"/>
      <c r="KJI2" s="396"/>
      <c r="KJJ2" s="396"/>
      <c r="KJK2" s="396"/>
      <c r="KJL2" s="396"/>
      <c r="KJM2" s="396"/>
      <c r="KJN2" s="396"/>
      <c r="KJO2" s="396"/>
      <c r="KJP2" s="396"/>
      <c r="KJQ2" s="396"/>
      <c r="KJR2" s="396"/>
      <c r="KJS2" s="396"/>
      <c r="KJT2" s="396"/>
      <c r="KJU2" s="396"/>
      <c r="KJV2" s="396"/>
      <c r="KJW2" s="396"/>
      <c r="KJX2" s="396"/>
      <c r="KJY2" s="396"/>
      <c r="KJZ2" s="396"/>
      <c r="KKA2" s="396"/>
      <c r="KKB2" s="396"/>
      <c r="KKC2" s="396"/>
      <c r="KKD2" s="396"/>
      <c r="KKE2" s="396"/>
      <c r="KKF2" s="396"/>
      <c r="KKG2" s="396"/>
      <c r="KKH2" s="396"/>
      <c r="KKI2" s="396"/>
      <c r="KKJ2" s="396"/>
      <c r="KKK2" s="396"/>
      <c r="KKL2" s="396"/>
      <c r="KKM2" s="396"/>
      <c r="KKN2" s="396"/>
      <c r="KKO2" s="396"/>
      <c r="KKP2" s="396"/>
      <c r="KKQ2" s="396"/>
      <c r="KKR2" s="396"/>
      <c r="KKS2" s="396"/>
      <c r="KKT2" s="396"/>
      <c r="KKU2" s="396"/>
      <c r="KKV2" s="396"/>
      <c r="KKW2" s="396"/>
      <c r="KKX2" s="396"/>
      <c r="KKY2" s="396"/>
      <c r="KKZ2" s="396"/>
      <c r="KLA2" s="396"/>
      <c r="KLB2" s="396"/>
      <c r="KLC2" s="396"/>
      <c r="KLD2" s="396"/>
      <c r="KLE2" s="396"/>
      <c r="KLF2" s="396"/>
      <c r="KLG2" s="396"/>
      <c r="KLH2" s="396"/>
      <c r="KLI2" s="396"/>
      <c r="KLJ2" s="396"/>
      <c r="KLK2" s="396"/>
      <c r="KLL2" s="396"/>
      <c r="KLM2" s="396"/>
      <c r="KLN2" s="396"/>
      <c r="KLO2" s="396"/>
      <c r="KLP2" s="396"/>
      <c r="KLQ2" s="396"/>
      <c r="KLR2" s="396"/>
      <c r="KLS2" s="396"/>
      <c r="KLT2" s="396"/>
      <c r="KLU2" s="396"/>
      <c r="KLV2" s="396"/>
      <c r="KLW2" s="396"/>
      <c r="KLX2" s="396"/>
      <c r="KLY2" s="396"/>
      <c r="KLZ2" s="396"/>
      <c r="KMA2" s="396"/>
      <c r="KMB2" s="396"/>
      <c r="KMC2" s="396"/>
      <c r="KMD2" s="396"/>
      <c r="KME2" s="396"/>
      <c r="KMF2" s="396"/>
      <c r="KMG2" s="396"/>
      <c r="KMH2" s="396"/>
      <c r="KMI2" s="396"/>
      <c r="KMJ2" s="396"/>
      <c r="KMK2" s="396"/>
      <c r="KML2" s="396"/>
      <c r="KMM2" s="396"/>
      <c r="KMN2" s="396"/>
      <c r="KMO2" s="396"/>
      <c r="KMP2" s="396"/>
      <c r="KMQ2" s="396"/>
      <c r="KMR2" s="396"/>
      <c r="KMS2" s="396"/>
      <c r="KMT2" s="396"/>
      <c r="KMU2" s="396"/>
      <c r="KMV2" s="396"/>
      <c r="KMW2" s="396"/>
      <c r="KMX2" s="396"/>
      <c r="KMY2" s="396"/>
      <c r="KMZ2" s="396"/>
      <c r="KNA2" s="396"/>
      <c r="KNB2" s="396"/>
      <c r="KNC2" s="396"/>
      <c r="KND2" s="396"/>
      <c r="KNE2" s="396"/>
      <c r="KNF2" s="396"/>
      <c r="KNG2" s="396"/>
      <c r="KNH2" s="396"/>
      <c r="KNI2" s="396"/>
      <c r="KNJ2" s="396"/>
      <c r="KNK2" s="396"/>
      <c r="KNL2" s="396"/>
      <c r="KNM2" s="396"/>
      <c r="KNN2" s="396"/>
      <c r="KNO2" s="396"/>
      <c r="KNP2" s="396"/>
      <c r="KNQ2" s="396"/>
      <c r="KNR2" s="396"/>
      <c r="KNS2" s="396"/>
      <c r="KNT2" s="396"/>
      <c r="KNU2" s="396"/>
      <c r="KNV2" s="396"/>
      <c r="KNW2" s="396"/>
      <c r="KNX2" s="396"/>
      <c r="KNY2" s="396"/>
      <c r="KNZ2" s="396"/>
      <c r="KOA2" s="396"/>
      <c r="KOB2" s="396"/>
      <c r="KOC2" s="396"/>
      <c r="KOD2" s="396"/>
      <c r="KOE2" s="396"/>
      <c r="KOF2" s="396"/>
      <c r="KOG2" s="396"/>
      <c r="KOH2" s="396"/>
      <c r="KOI2" s="396"/>
      <c r="KOJ2" s="396"/>
      <c r="KOK2" s="396"/>
      <c r="KOL2" s="396"/>
      <c r="KOM2" s="396"/>
      <c r="KON2" s="396"/>
      <c r="KOO2" s="396"/>
      <c r="KOP2" s="396"/>
      <c r="KOQ2" s="396"/>
      <c r="KOR2" s="396"/>
      <c r="KOS2" s="396"/>
      <c r="KOT2" s="396"/>
      <c r="KOU2" s="396"/>
      <c r="KOV2" s="396"/>
      <c r="KOW2" s="396"/>
      <c r="KOX2" s="396"/>
      <c r="KOY2" s="396"/>
      <c r="KOZ2" s="396"/>
      <c r="KPA2" s="396"/>
      <c r="KPB2" s="396"/>
      <c r="KPC2" s="396"/>
      <c r="KPD2" s="396"/>
      <c r="KPE2" s="396"/>
      <c r="KPF2" s="396"/>
      <c r="KPG2" s="396"/>
      <c r="KPH2" s="396"/>
      <c r="KPI2" s="396"/>
      <c r="KPJ2" s="396"/>
      <c r="KPK2" s="396"/>
      <c r="KPL2" s="396"/>
      <c r="KPM2" s="396"/>
      <c r="KPN2" s="396"/>
      <c r="KPO2" s="396"/>
      <c r="KPP2" s="396"/>
      <c r="KPQ2" s="396"/>
      <c r="KPR2" s="396"/>
      <c r="KPS2" s="396"/>
      <c r="KPT2" s="396"/>
      <c r="KPU2" s="396"/>
      <c r="KPV2" s="396"/>
      <c r="KPW2" s="396"/>
      <c r="KPX2" s="396"/>
      <c r="KPY2" s="396"/>
      <c r="KPZ2" s="396"/>
      <c r="KQA2" s="396"/>
      <c r="KQB2" s="396"/>
      <c r="KQC2" s="396"/>
      <c r="KQD2" s="396"/>
      <c r="KQE2" s="396"/>
      <c r="KQF2" s="396"/>
      <c r="KQG2" s="396"/>
      <c r="KQH2" s="396"/>
      <c r="KQI2" s="396"/>
      <c r="KQJ2" s="396"/>
      <c r="KQK2" s="396"/>
      <c r="KQL2" s="396"/>
      <c r="KQM2" s="396"/>
      <c r="KQN2" s="396"/>
      <c r="KQO2" s="396"/>
      <c r="KQP2" s="396"/>
      <c r="KQQ2" s="396"/>
      <c r="KQR2" s="396"/>
      <c r="KQS2" s="396"/>
      <c r="KQT2" s="396"/>
      <c r="KQU2" s="396"/>
      <c r="KQV2" s="396"/>
      <c r="KQW2" s="396"/>
      <c r="KQX2" s="396"/>
      <c r="KQY2" s="396"/>
      <c r="KQZ2" s="396"/>
      <c r="KRA2" s="396"/>
      <c r="KRB2" s="396"/>
      <c r="KRC2" s="396"/>
      <c r="KRD2" s="396"/>
      <c r="KRE2" s="396"/>
      <c r="KRF2" s="396"/>
      <c r="KRG2" s="396"/>
      <c r="KRH2" s="396"/>
      <c r="KRI2" s="396"/>
      <c r="KRJ2" s="396"/>
      <c r="KRK2" s="396"/>
      <c r="KRL2" s="396"/>
      <c r="KRM2" s="396"/>
      <c r="KRN2" s="396"/>
      <c r="KRO2" s="396"/>
      <c r="KRP2" s="396"/>
      <c r="KRQ2" s="396"/>
      <c r="KRR2" s="396"/>
      <c r="KRS2" s="396"/>
      <c r="KRT2" s="396"/>
      <c r="KRU2" s="396"/>
      <c r="KRV2" s="396"/>
      <c r="KRW2" s="396"/>
      <c r="KRX2" s="396"/>
      <c r="KRY2" s="396"/>
      <c r="KRZ2" s="396"/>
      <c r="KSA2" s="396"/>
      <c r="KSB2" s="396"/>
      <c r="KSC2" s="396"/>
      <c r="KSD2" s="396"/>
      <c r="KSE2" s="396"/>
      <c r="KSF2" s="396"/>
      <c r="KSG2" s="396"/>
      <c r="KSH2" s="396"/>
      <c r="KSI2" s="396"/>
      <c r="KSJ2" s="396"/>
      <c r="KSK2" s="396"/>
      <c r="KSL2" s="396"/>
      <c r="KSM2" s="396"/>
      <c r="KSN2" s="396"/>
      <c r="KSO2" s="396"/>
      <c r="KSP2" s="396"/>
      <c r="KSQ2" s="396"/>
      <c r="KSR2" s="396"/>
      <c r="KSS2" s="396"/>
      <c r="KST2" s="396"/>
      <c r="KSU2" s="396"/>
      <c r="KSV2" s="396"/>
      <c r="KSW2" s="396"/>
      <c r="KSX2" s="396"/>
      <c r="KSY2" s="396"/>
      <c r="KSZ2" s="396"/>
      <c r="KTA2" s="396"/>
      <c r="KTB2" s="396"/>
      <c r="KTC2" s="396"/>
      <c r="KTD2" s="396"/>
      <c r="KTE2" s="396"/>
      <c r="KTF2" s="396"/>
      <c r="KTG2" s="396"/>
      <c r="KTH2" s="396"/>
      <c r="KTI2" s="396"/>
      <c r="KTJ2" s="396"/>
      <c r="KTK2" s="396"/>
      <c r="KTL2" s="396"/>
      <c r="KTM2" s="396"/>
      <c r="KTN2" s="396"/>
      <c r="KTO2" s="396"/>
      <c r="KTP2" s="396"/>
      <c r="KTQ2" s="396"/>
      <c r="KTR2" s="396"/>
      <c r="KTS2" s="396"/>
      <c r="KTT2" s="396"/>
      <c r="KTU2" s="396"/>
      <c r="KTV2" s="396"/>
      <c r="KTW2" s="396"/>
      <c r="KTX2" s="396"/>
      <c r="KTY2" s="396"/>
      <c r="KTZ2" s="396"/>
      <c r="KUA2" s="396"/>
      <c r="KUB2" s="396"/>
      <c r="KUC2" s="396"/>
      <c r="KUD2" s="396"/>
      <c r="KUE2" s="396"/>
      <c r="KUF2" s="396"/>
      <c r="KUG2" s="396"/>
      <c r="KUH2" s="396"/>
      <c r="KUI2" s="396"/>
      <c r="KUJ2" s="396"/>
      <c r="KUK2" s="396"/>
      <c r="KUL2" s="396"/>
      <c r="KUM2" s="396"/>
      <c r="KUN2" s="396"/>
      <c r="KUO2" s="396"/>
      <c r="KUP2" s="396"/>
      <c r="KUQ2" s="396"/>
      <c r="KUR2" s="396"/>
      <c r="KUS2" s="396"/>
      <c r="KUT2" s="396"/>
      <c r="KUU2" s="396"/>
      <c r="KUV2" s="396"/>
      <c r="KUW2" s="396"/>
      <c r="KUX2" s="396"/>
      <c r="KUY2" s="396"/>
      <c r="KUZ2" s="396"/>
      <c r="KVA2" s="396"/>
      <c r="KVB2" s="396"/>
      <c r="KVC2" s="396"/>
      <c r="KVD2" s="396"/>
      <c r="KVE2" s="396"/>
      <c r="KVF2" s="396"/>
      <c r="KVG2" s="396"/>
      <c r="KVH2" s="396"/>
      <c r="KVI2" s="396"/>
      <c r="KVJ2" s="396"/>
      <c r="KVK2" s="396"/>
      <c r="KVL2" s="396"/>
      <c r="KVM2" s="396"/>
      <c r="KVN2" s="396"/>
      <c r="KVO2" s="396"/>
      <c r="KVP2" s="396"/>
      <c r="KVQ2" s="396"/>
      <c r="KVR2" s="396"/>
      <c r="KVS2" s="396"/>
      <c r="KVT2" s="396"/>
      <c r="KVU2" s="396"/>
      <c r="KVV2" s="396"/>
      <c r="KVW2" s="396"/>
      <c r="KVX2" s="396"/>
      <c r="KVY2" s="396"/>
      <c r="KVZ2" s="396"/>
      <c r="KWA2" s="396"/>
      <c r="KWB2" s="396"/>
      <c r="KWC2" s="396"/>
      <c r="KWD2" s="396"/>
      <c r="KWE2" s="396"/>
      <c r="KWF2" s="396"/>
      <c r="KWG2" s="396"/>
      <c r="KWH2" s="396"/>
      <c r="KWI2" s="396"/>
      <c r="KWJ2" s="396"/>
      <c r="KWK2" s="396"/>
      <c r="KWL2" s="396"/>
      <c r="KWM2" s="396"/>
      <c r="KWN2" s="396"/>
      <c r="KWO2" s="396"/>
      <c r="KWP2" s="396"/>
      <c r="KWQ2" s="396"/>
      <c r="KWR2" s="396"/>
      <c r="KWS2" s="396"/>
      <c r="KWT2" s="396"/>
      <c r="KWU2" s="396"/>
      <c r="KWV2" s="396"/>
      <c r="KWW2" s="396"/>
      <c r="KWX2" s="396"/>
      <c r="KWY2" s="396"/>
      <c r="KWZ2" s="396"/>
      <c r="KXA2" s="396"/>
      <c r="KXB2" s="396"/>
      <c r="KXC2" s="396"/>
      <c r="KXD2" s="396"/>
      <c r="KXE2" s="396"/>
      <c r="KXF2" s="396"/>
      <c r="KXG2" s="396"/>
      <c r="KXH2" s="396"/>
      <c r="KXI2" s="396"/>
      <c r="KXJ2" s="396"/>
      <c r="KXK2" s="396"/>
      <c r="KXL2" s="396"/>
      <c r="KXM2" s="396"/>
      <c r="KXN2" s="396"/>
      <c r="KXO2" s="396"/>
      <c r="KXP2" s="396"/>
      <c r="KXQ2" s="396"/>
      <c r="KXR2" s="396"/>
      <c r="KXS2" s="396"/>
      <c r="KXT2" s="396"/>
      <c r="KXU2" s="396"/>
      <c r="KXV2" s="396"/>
      <c r="KXW2" s="396"/>
      <c r="KXX2" s="396"/>
      <c r="KXY2" s="396"/>
      <c r="KXZ2" s="396"/>
      <c r="KYA2" s="396"/>
      <c r="KYB2" s="396"/>
      <c r="KYC2" s="396"/>
      <c r="KYD2" s="396"/>
      <c r="KYE2" s="396"/>
      <c r="KYF2" s="396"/>
      <c r="KYG2" s="396"/>
      <c r="KYH2" s="396"/>
      <c r="KYI2" s="396"/>
      <c r="KYJ2" s="396"/>
      <c r="KYK2" s="396"/>
      <c r="KYL2" s="396"/>
      <c r="KYM2" s="396"/>
      <c r="KYN2" s="396"/>
      <c r="KYO2" s="396"/>
      <c r="KYP2" s="396"/>
      <c r="KYQ2" s="396"/>
      <c r="KYR2" s="396"/>
      <c r="KYS2" s="396"/>
      <c r="KYT2" s="396"/>
      <c r="KYU2" s="396"/>
      <c r="KYV2" s="396"/>
      <c r="KYW2" s="396"/>
      <c r="KYX2" s="396"/>
      <c r="KYY2" s="396"/>
      <c r="KYZ2" s="396"/>
      <c r="KZA2" s="396"/>
      <c r="KZB2" s="396"/>
      <c r="KZC2" s="396"/>
      <c r="KZD2" s="396"/>
      <c r="KZE2" s="396"/>
      <c r="KZF2" s="396"/>
      <c r="KZG2" s="396"/>
      <c r="KZH2" s="396"/>
      <c r="KZI2" s="396"/>
      <c r="KZJ2" s="396"/>
      <c r="KZK2" s="396"/>
      <c r="KZL2" s="396"/>
      <c r="KZM2" s="396"/>
      <c r="KZN2" s="396"/>
      <c r="KZO2" s="396"/>
      <c r="KZP2" s="396"/>
      <c r="KZQ2" s="396"/>
      <c r="KZR2" s="396"/>
      <c r="KZS2" s="396"/>
      <c r="KZT2" s="396"/>
      <c r="KZU2" s="396"/>
      <c r="KZV2" s="396"/>
      <c r="KZW2" s="396"/>
      <c r="KZX2" s="396"/>
      <c r="KZY2" s="396"/>
      <c r="KZZ2" s="396"/>
      <c r="LAA2" s="396"/>
      <c r="LAB2" s="396"/>
      <c r="LAC2" s="396"/>
      <c r="LAD2" s="396"/>
      <c r="LAE2" s="396"/>
      <c r="LAF2" s="396"/>
      <c r="LAG2" s="396"/>
      <c r="LAH2" s="396"/>
      <c r="LAI2" s="396"/>
      <c r="LAJ2" s="396"/>
      <c r="LAK2" s="396"/>
      <c r="LAL2" s="396"/>
      <c r="LAM2" s="396"/>
      <c r="LAN2" s="396"/>
      <c r="LAO2" s="396"/>
      <c r="LAP2" s="396"/>
      <c r="LAQ2" s="396"/>
      <c r="LAR2" s="396"/>
      <c r="LAS2" s="396"/>
      <c r="LAT2" s="396"/>
      <c r="LAU2" s="396"/>
      <c r="LAV2" s="396"/>
      <c r="LAW2" s="396"/>
      <c r="LAX2" s="396"/>
      <c r="LAY2" s="396"/>
      <c r="LAZ2" s="396"/>
      <c r="LBA2" s="396"/>
      <c r="LBB2" s="396"/>
      <c r="LBC2" s="396"/>
      <c r="LBD2" s="396"/>
      <c r="LBE2" s="396"/>
      <c r="LBF2" s="396"/>
      <c r="LBG2" s="396"/>
      <c r="LBH2" s="396"/>
      <c r="LBI2" s="396"/>
      <c r="LBJ2" s="396"/>
      <c r="LBK2" s="396"/>
      <c r="LBL2" s="396"/>
      <c r="LBM2" s="396"/>
      <c r="LBN2" s="396"/>
      <c r="LBO2" s="396"/>
      <c r="LBP2" s="396"/>
      <c r="LBQ2" s="396"/>
      <c r="LBR2" s="396"/>
      <c r="LBS2" s="396"/>
      <c r="LBT2" s="396"/>
      <c r="LBU2" s="396"/>
      <c r="LBV2" s="396"/>
      <c r="LBW2" s="396"/>
      <c r="LBX2" s="396"/>
      <c r="LBY2" s="396"/>
      <c r="LBZ2" s="396"/>
      <c r="LCA2" s="396"/>
      <c r="LCB2" s="396"/>
      <c r="LCC2" s="396"/>
      <c r="LCD2" s="396"/>
      <c r="LCE2" s="396"/>
      <c r="LCF2" s="396"/>
      <c r="LCG2" s="396"/>
      <c r="LCH2" s="396"/>
      <c r="LCI2" s="396"/>
      <c r="LCJ2" s="396"/>
      <c r="LCK2" s="396"/>
      <c r="LCL2" s="396"/>
      <c r="LCM2" s="396"/>
      <c r="LCN2" s="396"/>
      <c r="LCO2" s="396"/>
      <c r="LCP2" s="396"/>
      <c r="LCQ2" s="396"/>
      <c r="LCR2" s="396"/>
      <c r="LCS2" s="396"/>
      <c r="LCT2" s="396"/>
      <c r="LCU2" s="396"/>
      <c r="LCV2" s="396"/>
      <c r="LCW2" s="396"/>
      <c r="LCX2" s="396"/>
      <c r="LCY2" s="396"/>
      <c r="LCZ2" s="396"/>
      <c r="LDA2" s="396"/>
      <c r="LDB2" s="396"/>
      <c r="LDC2" s="396"/>
      <c r="LDD2" s="396"/>
      <c r="LDE2" s="396"/>
      <c r="LDF2" s="396"/>
      <c r="LDG2" s="396"/>
      <c r="LDH2" s="396"/>
      <c r="LDI2" s="396"/>
      <c r="LDJ2" s="396"/>
      <c r="LDK2" s="396"/>
      <c r="LDL2" s="396"/>
      <c r="LDM2" s="396"/>
      <c r="LDN2" s="396"/>
      <c r="LDO2" s="396"/>
      <c r="LDP2" s="396"/>
      <c r="LDQ2" s="396"/>
      <c r="LDR2" s="396"/>
      <c r="LDS2" s="396"/>
      <c r="LDT2" s="396"/>
      <c r="LDU2" s="396"/>
      <c r="LDV2" s="396"/>
      <c r="LDW2" s="396"/>
      <c r="LDX2" s="396"/>
      <c r="LDY2" s="396"/>
      <c r="LDZ2" s="396"/>
      <c r="LEA2" s="396"/>
      <c r="LEB2" s="396"/>
      <c r="LEC2" s="396"/>
      <c r="LED2" s="396"/>
      <c r="LEE2" s="396"/>
      <c r="LEF2" s="396"/>
      <c r="LEG2" s="396"/>
      <c r="LEH2" s="396"/>
      <c r="LEI2" s="396"/>
      <c r="LEJ2" s="396"/>
      <c r="LEK2" s="396"/>
      <c r="LEL2" s="396"/>
      <c r="LEM2" s="396"/>
      <c r="LEN2" s="396"/>
      <c r="LEO2" s="396"/>
      <c r="LEP2" s="396"/>
      <c r="LEQ2" s="396"/>
      <c r="LER2" s="396"/>
      <c r="LES2" s="396"/>
      <c r="LET2" s="396"/>
      <c r="LEU2" s="396"/>
      <c r="LEV2" s="396"/>
      <c r="LEW2" s="396"/>
      <c r="LEX2" s="396"/>
      <c r="LEY2" s="396"/>
      <c r="LEZ2" s="396"/>
      <c r="LFA2" s="396"/>
      <c r="LFB2" s="396"/>
      <c r="LFC2" s="396"/>
      <c r="LFD2" s="396"/>
      <c r="LFE2" s="396"/>
      <c r="LFF2" s="396"/>
      <c r="LFG2" s="396"/>
      <c r="LFH2" s="396"/>
      <c r="LFI2" s="396"/>
      <c r="LFJ2" s="396"/>
      <c r="LFK2" s="396"/>
      <c r="LFL2" s="396"/>
      <c r="LFM2" s="396"/>
      <c r="LFN2" s="396"/>
      <c r="LFO2" s="396"/>
      <c r="LFP2" s="396"/>
      <c r="LFQ2" s="396"/>
      <c r="LFR2" s="396"/>
      <c r="LFS2" s="396"/>
      <c r="LFT2" s="396"/>
      <c r="LFU2" s="396"/>
      <c r="LFV2" s="396"/>
      <c r="LFW2" s="396"/>
      <c r="LFX2" s="396"/>
      <c r="LFY2" s="396"/>
      <c r="LFZ2" s="396"/>
      <c r="LGA2" s="396"/>
      <c r="LGB2" s="396"/>
      <c r="LGC2" s="396"/>
      <c r="LGD2" s="396"/>
      <c r="LGE2" s="396"/>
      <c r="LGF2" s="396"/>
      <c r="LGG2" s="396"/>
      <c r="LGH2" s="396"/>
      <c r="LGI2" s="396"/>
      <c r="LGJ2" s="396"/>
      <c r="LGK2" s="396"/>
      <c r="LGL2" s="396"/>
      <c r="LGM2" s="396"/>
      <c r="LGN2" s="396"/>
      <c r="LGO2" s="396"/>
      <c r="LGP2" s="396"/>
      <c r="LGQ2" s="396"/>
      <c r="LGR2" s="396"/>
      <c r="LGS2" s="396"/>
      <c r="LGT2" s="396"/>
      <c r="LGU2" s="396"/>
      <c r="LGV2" s="396"/>
      <c r="LGW2" s="396"/>
      <c r="LGX2" s="396"/>
      <c r="LGY2" s="396"/>
      <c r="LGZ2" s="396"/>
      <c r="LHA2" s="396"/>
      <c r="LHB2" s="396"/>
      <c r="LHC2" s="396"/>
      <c r="LHD2" s="396"/>
      <c r="LHE2" s="396"/>
      <c r="LHF2" s="396"/>
      <c r="LHG2" s="396"/>
      <c r="LHH2" s="396"/>
      <c r="LHI2" s="396"/>
      <c r="LHJ2" s="396"/>
      <c r="LHK2" s="396"/>
      <c r="LHL2" s="396"/>
      <c r="LHM2" s="396"/>
      <c r="LHN2" s="396"/>
      <c r="LHO2" s="396"/>
      <c r="LHP2" s="396"/>
      <c r="LHQ2" s="396"/>
      <c r="LHR2" s="396"/>
      <c r="LHS2" s="396"/>
      <c r="LHT2" s="396"/>
      <c r="LHU2" s="396"/>
      <c r="LHV2" s="396"/>
      <c r="LHW2" s="396"/>
      <c r="LHX2" s="396"/>
      <c r="LHY2" s="396"/>
      <c r="LHZ2" s="396"/>
      <c r="LIA2" s="396"/>
      <c r="LIB2" s="396"/>
      <c r="LIC2" s="396"/>
      <c r="LID2" s="396"/>
      <c r="LIE2" s="396"/>
      <c r="LIF2" s="396"/>
      <c r="LIG2" s="396"/>
      <c r="LIH2" s="396"/>
      <c r="LII2" s="396"/>
      <c r="LIJ2" s="396"/>
      <c r="LIK2" s="396"/>
      <c r="LIL2" s="396"/>
      <c r="LIM2" s="396"/>
      <c r="LIN2" s="396"/>
      <c r="LIO2" s="396"/>
      <c r="LIP2" s="396"/>
      <c r="LIQ2" s="396"/>
      <c r="LIR2" s="396"/>
      <c r="LIS2" s="396"/>
      <c r="LIT2" s="396"/>
      <c r="LIU2" s="396"/>
      <c r="LIV2" s="396"/>
      <c r="LIW2" s="396"/>
      <c r="LIX2" s="396"/>
      <c r="LIY2" s="396"/>
      <c r="LIZ2" s="396"/>
      <c r="LJA2" s="396"/>
      <c r="LJB2" s="396"/>
      <c r="LJC2" s="396"/>
      <c r="LJD2" s="396"/>
      <c r="LJE2" s="396"/>
      <c r="LJF2" s="396"/>
      <c r="LJG2" s="396"/>
      <c r="LJH2" s="396"/>
      <c r="LJI2" s="396"/>
      <c r="LJJ2" s="396"/>
      <c r="LJK2" s="396"/>
      <c r="LJL2" s="396"/>
      <c r="LJM2" s="396"/>
      <c r="LJN2" s="396"/>
      <c r="LJO2" s="396"/>
      <c r="LJP2" s="396"/>
      <c r="LJQ2" s="396"/>
      <c r="LJR2" s="396"/>
      <c r="LJS2" s="396"/>
      <c r="LJT2" s="396"/>
      <c r="LJU2" s="396"/>
      <c r="LJV2" s="396"/>
      <c r="LJW2" s="396"/>
      <c r="LJX2" s="396"/>
      <c r="LJY2" s="396"/>
      <c r="LJZ2" s="396"/>
      <c r="LKA2" s="396"/>
      <c r="LKB2" s="396"/>
      <c r="LKC2" s="396"/>
      <c r="LKD2" s="396"/>
      <c r="LKE2" s="396"/>
      <c r="LKF2" s="396"/>
      <c r="LKG2" s="396"/>
      <c r="LKH2" s="396"/>
      <c r="LKI2" s="396"/>
      <c r="LKJ2" s="396"/>
      <c r="LKK2" s="396"/>
      <c r="LKL2" s="396"/>
      <c r="LKM2" s="396"/>
      <c r="LKN2" s="396"/>
      <c r="LKO2" s="396"/>
      <c r="LKP2" s="396"/>
      <c r="LKQ2" s="396"/>
      <c r="LKR2" s="396"/>
      <c r="LKS2" s="396"/>
      <c r="LKT2" s="396"/>
      <c r="LKU2" s="396"/>
      <c r="LKV2" s="396"/>
      <c r="LKW2" s="396"/>
      <c r="LKX2" s="396"/>
      <c r="LKY2" s="396"/>
      <c r="LKZ2" s="396"/>
      <c r="LLA2" s="396"/>
      <c r="LLB2" s="396"/>
      <c r="LLC2" s="396"/>
      <c r="LLD2" s="396"/>
      <c r="LLE2" s="396"/>
      <c r="LLF2" s="396"/>
      <c r="LLG2" s="396"/>
      <c r="LLH2" s="396"/>
      <c r="LLI2" s="396"/>
      <c r="LLJ2" s="396"/>
      <c r="LLK2" s="396"/>
      <c r="LLL2" s="396"/>
      <c r="LLM2" s="396"/>
      <c r="LLN2" s="396"/>
      <c r="LLO2" s="396"/>
      <c r="LLP2" s="396"/>
      <c r="LLQ2" s="396"/>
      <c r="LLR2" s="396"/>
      <c r="LLS2" s="396"/>
      <c r="LLT2" s="396"/>
      <c r="LLU2" s="396"/>
      <c r="LLV2" s="396"/>
      <c r="LLW2" s="396"/>
      <c r="LLX2" s="396"/>
      <c r="LLY2" s="396"/>
      <c r="LLZ2" s="396"/>
      <c r="LMA2" s="396"/>
      <c r="LMB2" s="396"/>
      <c r="LMC2" s="396"/>
      <c r="LMD2" s="396"/>
      <c r="LME2" s="396"/>
      <c r="LMF2" s="396"/>
      <c r="LMG2" s="396"/>
      <c r="LMH2" s="396"/>
      <c r="LMI2" s="396"/>
      <c r="LMJ2" s="396"/>
      <c r="LMK2" s="396"/>
      <c r="LML2" s="396"/>
      <c r="LMM2" s="396"/>
      <c r="LMN2" s="396"/>
      <c r="LMO2" s="396"/>
      <c r="LMP2" s="396"/>
      <c r="LMQ2" s="396"/>
      <c r="LMR2" s="396"/>
      <c r="LMS2" s="396"/>
      <c r="LMT2" s="396"/>
      <c r="LMU2" s="396"/>
      <c r="LMV2" s="396"/>
      <c r="LMW2" s="396"/>
      <c r="LMX2" s="396"/>
      <c r="LMY2" s="396"/>
      <c r="LMZ2" s="396"/>
      <c r="LNA2" s="396"/>
      <c r="LNB2" s="396"/>
      <c r="LNC2" s="396"/>
      <c r="LND2" s="396"/>
      <c r="LNE2" s="396"/>
      <c r="LNF2" s="396"/>
      <c r="LNG2" s="396"/>
      <c r="LNH2" s="396"/>
      <c r="LNI2" s="396"/>
      <c r="LNJ2" s="396"/>
      <c r="LNK2" s="396"/>
      <c r="LNL2" s="396"/>
      <c r="LNM2" s="396"/>
      <c r="LNN2" s="396"/>
      <c r="LNO2" s="396"/>
      <c r="LNP2" s="396"/>
      <c r="LNQ2" s="396"/>
      <c r="LNR2" s="396"/>
      <c r="LNS2" s="396"/>
      <c r="LNT2" s="396"/>
      <c r="LNU2" s="396"/>
      <c r="LNV2" s="396"/>
      <c r="LNW2" s="396"/>
      <c r="LNX2" s="396"/>
      <c r="LNY2" s="396"/>
      <c r="LNZ2" s="396"/>
      <c r="LOA2" s="396"/>
      <c r="LOB2" s="396"/>
      <c r="LOC2" s="396"/>
      <c r="LOD2" s="396"/>
      <c r="LOE2" s="396"/>
      <c r="LOF2" s="396"/>
      <c r="LOG2" s="396"/>
      <c r="LOH2" s="396"/>
      <c r="LOI2" s="396"/>
      <c r="LOJ2" s="396"/>
      <c r="LOK2" s="396"/>
      <c r="LOL2" s="396"/>
      <c r="LOM2" s="396"/>
      <c r="LON2" s="396"/>
      <c r="LOO2" s="396"/>
      <c r="LOP2" s="396"/>
      <c r="LOQ2" s="396"/>
      <c r="LOR2" s="396"/>
      <c r="LOS2" s="396"/>
      <c r="LOT2" s="396"/>
      <c r="LOU2" s="396"/>
      <c r="LOV2" s="396"/>
      <c r="LOW2" s="396"/>
      <c r="LOX2" s="396"/>
      <c r="LOY2" s="396"/>
      <c r="LOZ2" s="396"/>
      <c r="LPA2" s="396"/>
      <c r="LPB2" s="396"/>
      <c r="LPC2" s="396"/>
      <c r="LPD2" s="396"/>
      <c r="LPE2" s="396"/>
      <c r="LPF2" s="396"/>
      <c r="LPG2" s="396"/>
      <c r="LPH2" s="396"/>
      <c r="LPI2" s="396"/>
      <c r="LPJ2" s="396"/>
      <c r="LPK2" s="396"/>
      <c r="LPL2" s="396"/>
      <c r="LPM2" s="396"/>
      <c r="LPN2" s="396"/>
      <c r="LPO2" s="396"/>
      <c r="LPP2" s="396"/>
      <c r="LPQ2" s="396"/>
      <c r="LPR2" s="396"/>
      <c r="LPS2" s="396"/>
      <c r="LPT2" s="396"/>
      <c r="LPU2" s="396"/>
      <c r="LPV2" s="396"/>
      <c r="LPW2" s="396"/>
      <c r="LPX2" s="396"/>
      <c r="LPY2" s="396"/>
      <c r="LPZ2" s="396"/>
      <c r="LQA2" s="396"/>
      <c r="LQB2" s="396"/>
      <c r="LQC2" s="396"/>
      <c r="LQD2" s="396"/>
      <c r="LQE2" s="396"/>
      <c r="LQF2" s="396"/>
      <c r="LQG2" s="396"/>
      <c r="LQH2" s="396"/>
      <c r="LQI2" s="396"/>
      <c r="LQJ2" s="396"/>
      <c r="LQK2" s="396"/>
      <c r="LQL2" s="396"/>
      <c r="LQM2" s="396"/>
      <c r="LQN2" s="396"/>
      <c r="LQO2" s="396"/>
      <c r="LQP2" s="396"/>
      <c r="LQQ2" s="396"/>
      <c r="LQR2" s="396"/>
      <c r="LQS2" s="396"/>
      <c r="LQT2" s="396"/>
      <c r="LQU2" s="396"/>
      <c r="LQV2" s="396"/>
      <c r="LQW2" s="396"/>
      <c r="LQX2" s="396"/>
      <c r="LQY2" s="396"/>
      <c r="LQZ2" s="396"/>
      <c r="LRA2" s="396"/>
      <c r="LRB2" s="396"/>
      <c r="LRC2" s="396"/>
      <c r="LRD2" s="396"/>
      <c r="LRE2" s="396"/>
      <c r="LRF2" s="396"/>
      <c r="LRG2" s="396"/>
      <c r="LRH2" s="396"/>
      <c r="LRI2" s="396"/>
      <c r="LRJ2" s="396"/>
      <c r="LRK2" s="396"/>
      <c r="LRL2" s="396"/>
      <c r="LRM2" s="396"/>
      <c r="LRN2" s="396"/>
      <c r="LRO2" s="396"/>
      <c r="LRP2" s="396"/>
      <c r="LRQ2" s="396"/>
      <c r="LRR2" s="396"/>
      <c r="LRS2" s="396"/>
      <c r="LRT2" s="396"/>
      <c r="LRU2" s="396"/>
      <c r="LRV2" s="396"/>
      <c r="LRW2" s="396"/>
      <c r="LRX2" s="396"/>
      <c r="LRY2" s="396"/>
      <c r="LRZ2" s="396"/>
      <c r="LSA2" s="396"/>
      <c r="LSB2" s="396"/>
      <c r="LSC2" s="396"/>
      <c r="LSD2" s="396"/>
      <c r="LSE2" s="396"/>
      <c r="LSF2" s="396"/>
      <c r="LSG2" s="396"/>
      <c r="LSH2" s="396"/>
      <c r="LSI2" s="396"/>
      <c r="LSJ2" s="396"/>
      <c r="LSK2" s="396"/>
      <c r="LSL2" s="396"/>
      <c r="LSM2" s="396"/>
      <c r="LSN2" s="396"/>
      <c r="LSO2" s="396"/>
      <c r="LSP2" s="396"/>
      <c r="LSQ2" s="396"/>
      <c r="LSR2" s="396"/>
      <c r="LSS2" s="396"/>
      <c r="LST2" s="396"/>
      <c r="LSU2" s="396"/>
      <c r="LSV2" s="396"/>
      <c r="LSW2" s="396"/>
      <c r="LSX2" s="396"/>
      <c r="LSY2" s="396"/>
      <c r="LSZ2" s="396"/>
      <c r="LTA2" s="396"/>
      <c r="LTB2" s="396"/>
      <c r="LTC2" s="396"/>
      <c r="LTD2" s="396"/>
      <c r="LTE2" s="396"/>
      <c r="LTF2" s="396"/>
      <c r="LTG2" s="396"/>
      <c r="LTH2" s="396"/>
      <c r="LTI2" s="396"/>
      <c r="LTJ2" s="396"/>
      <c r="LTK2" s="396"/>
      <c r="LTL2" s="396"/>
      <c r="LTM2" s="396"/>
      <c r="LTN2" s="396"/>
      <c r="LTO2" s="396"/>
      <c r="LTP2" s="396"/>
      <c r="LTQ2" s="396"/>
      <c r="LTR2" s="396"/>
      <c r="LTS2" s="396"/>
      <c r="LTT2" s="396"/>
      <c r="LTU2" s="396"/>
      <c r="LTV2" s="396"/>
      <c r="LTW2" s="396"/>
      <c r="LTX2" s="396"/>
      <c r="LTY2" s="396"/>
      <c r="LTZ2" s="396"/>
      <c r="LUA2" s="396"/>
      <c r="LUB2" s="396"/>
      <c r="LUC2" s="396"/>
      <c r="LUD2" s="396"/>
      <c r="LUE2" s="396"/>
      <c r="LUF2" s="396"/>
      <c r="LUG2" s="396"/>
      <c r="LUH2" s="396"/>
      <c r="LUI2" s="396"/>
      <c r="LUJ2" s="396"/>
      <c r="LUK2" s="396"/>
      <c r="LUL2" s="396"/>
      <c r="LUM2" s="396"/>
      <c r="LUN2" s="396"/>
      <c r="LUO2" s="396"/>
      <c r="LUP2" s="396"/>
      <c r="LUQ2" s="396"/>
      <c r="LUR2" s="396"/>
      <c r="LUS2" s="396"/>
      <c r="LUT2" s="396"/>
      <c r="LUU2" s="396"/>
      <c r="LUV2" s="396"/>
      <c r="LUW2" s="396"/>
      <c r="LUX2" s="396"/>
      <c r="LUY2" s="396"/>
      <c r="LUZ2" s="396"/>
      <c r="LVA2" s="396"/>
      <c r="LVB2" s="396"/>
      <c r="LVC2" s="396"/>
      <c r="LVD2" s="396"/>
      <c r="LVE2" s="396"/>
      <c r="LVF2" s="396"/>
      <c r="LVG2" s="396"/>
      <c r="LVH2" s="396"/>
      <c r="LVI2" s="396"/>
      <c r="LVJ2" s="396"/>
      <c r="LVK2" s="396"/>
      <c r="LVL2" s="396"/>
      <c r="LVM2" s="396"/>
      <c r="LVN2" s="396"/>
      <c r="LVO2" s="396"/>
      <c r="LVP2" s="396"/>
      <c r="LVQ2" s="396"/>
      <c r="LVR2" s="396"/>
      <c r="LVS2" s="396"/>
      <c r="LVT2" s="396"/>
      <c r="LVU2" s="396"/>
      <c r="LVV2" s="396"/>
      <c r="LVW2" s="396"/>
      <c r="LVX2" s="396"/>
      <c r="LVY2" s="396"/>
      <c r="LVZ2" s="396"/>
      <c r="LWA2" s="396"/>
      <c r="LWB2" s="396"/>
      <c r="LWC2" s="396"/>
      <c r="LWD2" s="396"/>
      <c r="LWE2" s="396"/>
      <c r="LWF2" s="396"/>
      <c r="LWG2" s="396"/>
      <c r="LWH2" s="396"/>
      <c r="LWI2" s="396"/>
      <c r="LWJ2" s="396"/>
      <c r="LWK2" s="396"/>
      <c r="LWL2" s="396"/>
      <c r="LWM2" s="396"/>
      <c r="LWN2" s="396"/>
      <c r="LWO2" s="396"/>
      <c r="LWP2" s="396"/>
      <c r="LWQ2" s="396"/>
      <c r="LWR2" s="396"/>
      <c r="LWS2" s="396"/>
      <c r="LWT2" s="396"/>
      <c r="LWU2" s="396"/>
      <c r="LWV2" s="396"/>
      <c r="LWW2" s="396"/>
      <c r="LWX2" s="396"/>
      <c r="LWY2" s="396"/>
      <c r="LWZ2" s="396"/>
      <c r="LXA2" s="396"/>
      <c r="LXB2" s="396"/>
      <c r="LXC2" s="396"/>
      <c r="LXD2" s="396"/>
      <c r="LXE2" s="396"/>
      <c r="LXF2" s="396"/>
      <c r="LXG2" s="396"/>
      <c r="LXH2" s="396"/>
      <c r="LXI2" s="396"/>
      <c r="LXJ2" s="396"/>
      <c r="LXK2" s="396"/>
      <c r="LXL2" s="396"/>
      <c r="LXM2" s="396"/>
      <c r="LXN2" s="396"/>
      <c r="LXO2" s="396"/>
      <c r="LXP2" s="396"/>
      <c r="LXQ2" s="396"/>
      <c r="LXR2" s="396"/>
      <c r="LXS2" s="396"/>
      <c r="LXT2" s="396"/>
      <c r="LXU2" s="396"/>
      <c r="LXV2" s="396"/>
      <c r="LXW2" s="396"/>
      <c r="LXX2" s="396"/>
      <c r="LXY2" s="396"/>
      <c r="LXZ2" s="396"/>
      <c r="LYA2" s="396"/>
      <c r="LYB2" s="396"/>
      <c r="LYC2" s="396"/>
      <c r="LYD2" s="396"/>
      <c r="LYE2" s="396"/>
      <c r="LYF2" s="396"/>
      <c r="LYG2" s="396"/>
      <c r="LYH2" s="396"/>
      <c r="LYI2" s="396"/>
      <c r="LYJ2" s="396"/>
      <c r="LYK2" s="396"/>
      <c r="LYL2" s="396"/>
      <c r="LYM2" s="396"/>
      <c r="LYN2" s="396"/>
      <c r="LYO2" s="396"/>
      <c r="LYP2" s="396"/>
      <c r="LYQ2" s="396"/>
      <c r="LYR2" s="396"/>
      <c r="LYS2" s="396"/>
      <c r="LYT2" s="396"/>
      <c r="LYU2" s="396"/>
      <c r="LYV2" s="396"/>
      <c r="LYW2" s="396"/>
      <c r="LYX2" s="396"/>
      <c r="LYY2" s="396"/>
      <c r="LYZ2" s="396"/>
      <c r="LZA2" s="396"/>
      <c r="LZB2" s="396"/>
      <c r="LZC2" s="396"/>
      <c r="LZD2" s="396"/>
      <c r="LZE2" s="396"/>
      <c r="LZF2" s="396"/>
      <c r="LZG2" s="396"/>
      <c r="LZH2" s="396"/>
      <c r="LZI2" s="396"/>
      <c r="LZJ2" s="396"/>
      <c r="LZK2" s="396"/>
      <c r="LZL2" s="396"/>
      <c r="LZM2" s="396"/>
      <c r="LZN2" s="396"/>
      <c r="LZO2" s="396"/>
      <c r="LZP2" s="396"/>
      <c r="LZQ2" s="396"/>
      <c r="LZR2" s="396"/>
      <c r="LZS2" s="396"/>
      <c r="LZT2" s="396"/>
      <c r="LZU2" s="396"/>
      <c r="LZV2" s="396"/>
      <c r="LZW2" s="396"/>
      <c r="LZX2" s="396"/>
      <c r="LZY2" s="396"/>
      <c r="LZZ2" s="396"/>
      <c r="MAA2" s="396"/>
      <c r="MAB2" s="396"/>
      <c r="MAC2" s="396"/>
      <c r="MAD2" s="396"/>
      <c r="MAE2" s="396"/>
      <c r="MAF2" s="396"/>
      <c r="MAG2" s="396"/>
      <c r="MAH2" s="396"/>
      <c r="MAI2" s="396"/>
      <c r="MAJ2" s="396"/>
      <c r="MAK2" s="396"/>
      <c r="MAL2" s="396"/>
      <c r="MAM2" s="396"/>
      <c r="MAN2" s="396"/>
      <c r="MAO2" s="396"/>
      <c r="MAP2" s="396"/>
      <c r="MAQ2" s="396"/>
      <c r="MAR2" s="396"/>
      <c r="MAS2" s="396"/>
      <c r="MAT2" s="396"/>
      <c r="MAU2" s="396"/>
      <c r="MAV2" s="396"/>
      <c r="MAW2" s="396"/>
      <c r="MAX2" s="396"/>
      <c r="MAY2" s="396"/>
      <c r="MAZ2" s="396"/>
      <c r="MBA2" s="396"/>
      <c r="MBB2" s="396"/>
      <c r="MBC2" s="396"/>
      <c r="MBD2" s="396"/>
      <c r="MBE2" s="396"/>
      <c r="MBF2" s="396"/>
      <c r="MBG2" s="396"/>
      <c r="MBH2" s="396"/>
      <c r="MBI2" s="396"/>
      <c r="MBJ2" s="396"/>
      <c r="MBK2" s="396"/>
      <c r="MBL2" s="396"/>
      <c r="MBM2" s="396"/>
      <c r="MBN2" s="396"/>
      <c r="MBO2" s="396"/>
      <c r="MBP2" s="396"/>
      <c r="MBQ2" s="396"/>
      <c r="MBR2" s="396"/>
      <c r="MBS2" s="396"/>
      <c r="MBT2" s="396"/>
      <c r="MBU2" s="396"/>
      <c r="MBV2" s="396"/>
      <c r="MBW2" s="396"/>
      <c r="MBX2" s="396"/>
      <c r="MBY2" s="396"/>
      <c r="MBZ2" s="396"/>
      <c r="MCA2" s="396"/>
      <c r="MCB2" s="396"/>
      <c r="MCC2" s="396"/>
      <c r="MCD2" s="396"/>
      <c r="MCE2" s="396"/>
      <c r="MCF2" s="396"/>
      <c r="MCG2" s="396"/>
      <c r="MCH2" s="396"/>
      <c r="MCI2" s="396"/>
      <c r="MCJ2" s="396"/>
      <c r="MCK2" s="396"/>
      <c r="MCL2" s="396"/>
      <c r="MCM2" s="396"/>
      <c r="MCN2" s="396"/>
      <c r="MCO2" s="396"/>
      <c r="MCP2" s="396"/>
      <c r="MCQ2" s="396"/>
      <c r="MCR2" s="396"/>
      <c r="MCS2" s="396"/>
      <c r="MCT2" s="396"/>
      <c r="MCU2" s="396"/>
      <c r="MCV2" s="396"/>
      <c r="MCW2" s="396"/>
      <c r="MCX2" s="396"/>
      <c r="MCY2" s="396"/>
      <c r="MCZ2" s="396"/>
      <c r="MDA2" s="396"/>
      <c r="MDB2" s="396"/>
      <c r="MDC2" s="396"/>
      <c r="MDD2" s="396"/>
      <c r="MDE2" s="396"/>
      <c r="MDF2" s="396"/>
      <c r="MDG2" s="396"/>
      <c r="MDH2" s="396"/>
      <c r="MDI2" s="396"/>
      <c r="MDJ2" s="396"/>
      <c r="MDK2" s="396"/>
      <c r="MDL2" s="396"/>
      <c r="MDM2" s="396"/>
      <c r="MDN2" s="396"/>
      <c r="MDO2" s="396"/>
      <c r="MDP2" s="396"/>
      <c r="MDQ2" s="396"/>
      <c r="MDR2" s="396"/>
      <c r="MDS2" s="396"/>
      <c r="MDT2" s="396"/>
      <c r="MDU2" s="396"/>
      <c r="MDV2" s="396"/>
      <c r="MDW2" s="396"/>
      <c r="MDX2" s="396"/>
      <c r="MDY2" s="396"/>
      <c r="MDZ2" s="396"/>
      <c r="MEA2" s="396"/>
      <c r="MEB2" s="396"/>
      <c r="MEC2" s="396"/>
      <c r="MED2" s="396"/>
      <c r="MEE2" s="396"/>
      <c r="MEF2" s="396"/>
      <c r="MEG2" s="396"/>
      <c r="MEH2" s="396"/>
      <c r="MEI2" s="396"/>
      <c r="MEJ2" s="396"/>
      <c r="MEK2" s="396"/>
      <c r="MEL2" s="396"/>
      <c r="MEM2" s="396"/>
      <c r="MEN2" s="396"/>
      <c r="MEO2" s="396"/>
      <c r="MEP2" s="396"/>
      <c r="MEQ2" s="396"/>
      <c r="MER2" s="396"/>
      <c r="MES2" s="396"/>
      <c r="MET2" s="396"/>
      <c r="MEU2" s="396"/>
      <c r="MEV2" s="396"/>
      <c r="MEW2" s="396"/>
      <c r="MEX2" s="396"/>
      <c r="MEY2" s="396"/>
      <c r="MEZ2" s="396"/>
      <c r="MFA2" s="396"/>
      <c r="MFB2" s="396"/>
      <c r="MFC2" s="396"/>
      <c r="MFD2" s="396"/>
      <c r="MFE2" s="396"/>
      <c r="MFF2" s="396"/>
      <c r="MFG2" s="396"/>
      <c r="MFH2" s="396"/>
      <c r="MFI2" s="396"/>
      <c r="MFJ2" s="396"/>
      <c r="MFK2" s="396"/>
      <c r="MFL2" s="396"/>
      <c r="MFM2" s="396"/>
      <c r="MFN2" s="396"/>
      <c r="MFO2" s="396"/>
      <c r="MFP2" s="396"/>
      <c r="MFQ2" s="396"/>
      <c r="MFR2" s="396"/>
      <c r="MFS2" s="396"/>
      <c r="MFT2" s="396"/>
      <c r="MFU2" s="396"/>
      <c r="MFV2" s="396"/>
      <c r="MFW2" s="396"/>
      <c r="MFX2" s="396"/>
      <c r="MFY2" s="396"/>
      <c r="MFZ2" s="396"/>
      <c r="MGA2" s="396"/>
      <c r="MGB2" s="396"/>
      <c r="MGC2" s="396"/>
      <c r="MGD2" s="396"/>
      <c r="MGE2" s="396"/>
      <c r="MGF2" s="396"/>
      <c r="MGG2" s="396"/>
      <c r="MGH2" s="396"/>
      <c r="MGI2" s="396"/>
      <c r="MGJ2" s="396"/>
      <c r="MGK2" s="396"/>
      <c r="MGL2" s="396"/>
      <c r="MGM2" s="396"/>
      <c r="MGN2" s="396"/>
      <c r="MGO2" s="396"/>
      <c r="MGP2" s="396"/>
      <c r="MGQ2" s="396"/>
      <c r="MGR2" s="396"/>
      <c r="MGS2" s="396"/>
      <c r="MGT2" s="396"/>
      <c r="MGU2" s="396"/>
      <c r="MGV2" s="396"/>
      <c r="MGW2" s="396"/>
      <c r="MGX2" s="396"/>
      <c r="MGY2" s="396"/>
      <c r="MGZ2" s="396"/>
      <c r="MHA2" s="396"/>
      <c r="MHB2" s="396"/>
      <c r="MHC2" s="396"/>
      <c r="MHD2" s="396"/>
      <c r="MHE2" s="396"/>
      <c r="MHF2" s="396"/>
      <c r="MHG2" s="396"/>
      <c r="MHH2" s="396"/>
      <c r="MHI2" s="396"/>
      <c r="MHJ2" s="396"/>
      <c r="MHK2" s="396"/>
      <c r="MHL2" s="396"/>
      <c r="MHM2" s="396"/>
      <c r="MHN2" s="396"/>
      <c r="MHO2" s="396"/>
      <c r="MHP2" s="396"/>
      <c r="MHQ2" s="396"/>
      <c r="MHR2" s="396"/>
      <c r="MHS2" s="396"/>
      <c r="MHT2" s="396"/>
      <c r="MHU2" s="396"/>
      <c r="MHV2" s="396"/>
      <c r="MHW2" s="396"/>
      <c r="MHX2" s="396"/>
      <c r="MHY2" s="396"/>
      <c r="MHZ2" s="396"/>
      <c r="MIA2" s="396"/>
      <c r="MIB2" s="396"/>
      <c r="MIC2" s="396"/>
      <c r="MID2" s="396"/>
      <c r="MIE2" s="396"/>
      <c r="MIF2" s="396"/>
      <c r="MIG2" s="396"/>
      <c r="MIH2" s="396"/>
      <c r="MII2" s="396"/>
      <c r="MIJ2" s="396"/>
      <c r="MIK2" s="396"/>
      <c r="MIL2" s="396"/>
      <c r="MIM2" s="396"/>
      <c r="MIN2" s="396"/>
      <c r="MIO2" s="396"/>
      <c r="MIP2" s="396"/>
      <c r="MIQ2" s="396"/>
      <c r="MIR2" s="396"/>
      <c r="MIS2" s="396"/>
      <c r="MIT2" s="396"/>
      <c r="MIU2" s="396"/>
      <c r="MIV2" s="396"/>
      <c r="MIW2" s="396"/>
      <c r="MIX2" s="396"/>
      <c r="MIY2" s="396"/>
      <c r="MIZ2" s="396"/>
      <c r="MJA2" s="396"/>
      <c r="MJB2" s="396"/>
      <c r="MJC2" s="396"/>
      <c r="MJD2" s="396"/>
      <c r="MJE2" s="396"/>
      <c r="MJF2" s="396"/>
      <c r="MJG2" s="396"/>
      <c r="MJH2" s="396"/>
      <c r="MJI2" s="396"/>
      <c r="MJJ2" s="396"/>
      <c r="MJK2" s="396"/>
      <c r="MJL2" s="396"/>
      <c r="MJM2" s="396"/>
      <c r="MJN2" s="396"/>
      <c r="MJO2" s="396"/>
      <c r="MJP2" s="396"/>
      <c r="MJQ2" s="396"/>
      <c r="MJR2" s="396"/>
      <c r="MJS2" s="396"/>
      <c r="MJT2" s="396"/>
      <c r="MJU2" s="396"/>
      <c r="MJV2" s="396"/>
      <c r="MJW2" s="396"/>
      <c r="MJX2" s="396"/>
      <c r="MJY2" s="396"/>
      <c r="MJZ2" s="396"/>
      <c r="MKA2" s="396"/>
      <c r="MKB2" s="396"/>
      <c r="MKC2" s="396"/>
      <c r="MKD2" s="396"/>
      <c r="MKE2" s="396"/>
      <c r="MKF2" s="396"/>
      <c r="MKG2" s="396"/>
      <c r="MKH2" s="396"/>
      <c r="MKI2" s="396"/>
      <c r="MKJ2" s="396"/>
      <c r="MKK2" s="396"/>
      <c r="MKL2" s="396"/>
      <c r="MKM2" s="396"/>
      <c r="MKN2" s="396"/>
      <c r="MKO2" s="396"/>
      <c r="MKP2" s="396"/>
      <c r="MKQ2" s="396"/>
      <c r="MKR2" s="396"/>
      <c r="MKS2" s="396"/>
      <c r="MKT2" s="396"/>
      <c r="MKU2" s="396"/>
      <c r="MKV2" s="396"/>
      <c r="MKW2" s="396"/>
      <c r="MKX2" s="396"/>
      <c r="MKY2" s="396"/>
      <c r="MKZ2" s="396"/>
      <c r="MLA2" s="396"/>
      <c r="MLB2" s="396"/>
      <c r="MLC2" s="396"/>
      <c r="MLD2" s="396"/>
      <c r="MLE2" s="396"/>
      <c r="MLF2" s="396"/>
      <c r="MLG2" s="396"/>
      <c r="MLH2" s="396"/>
      <c r="MLI2" s="396"/>
      <c r="MLJ2" s="396"/>
      <c r="MLK2" s="396"/>
      <c r="MLL2" s="396"/>
      <c r="MLM2" s="396"/>
      <c r="MLN2" s="396"/>
      <c r="MLO2" s="396"/>
      <c r="MLP2" s="396"/>
      <c r="MLQ2" s="396"/>
      <c r="MLR2" s="396"/>
      <c r="MLS2" s="396"/>
      <c r="MLT2" s="396"/>
      <c r="MLU2" s="396"/>
      <c r="MLV2" s="396"/>
      <c r="MLW2" s="396"/>
      <c r="MLX2" s="396"/>
      <c r="MLY2" s="396"/>
      <c r="MLZ2" s="396"/>
      <c r="MMA2" s="396"/>
      <c r="MMB2" s="396"/>
      <c r="MMC2" s="396"/>
      <c r="MMD2" s="396"/>
      <c r="MME2" s="396"/>
      <c r="MMF2" s="396"/>
      <c r="MMG2" s="396"/>
      <c r="MMH2" s="396"/>
      <c r="MMI2" s="396"/>
      <c r="MMJ2" s="396"/>
      <c r="MMK2" s="396"/>
      <c r="MML2" s="396"/>
      <c r="MMM2" s="396"/>
      <c r="MMN2" s="396"/>
      <c r="MMO2" s="396"/>
      <c r="MMP2" s="396"/>
      <c r="MMQ2" s="396"/>
      <c r="MMR2" s="396"/>
      <c r="MMS2" s="396"/>
      <c r="MMT2" s="396"/>
      <c r="MMU2" s="396"/>
      <c r="MMV2" s="396"/>
      <c r="MMW2" s="396"/>
      <c r="MMX2" s="396"/>
      <c r="MMY2" s="396"/>
      <c r="MMZ2" s="396"/>
      <c r="MNA2" s="396"/>
      <c r="MNB2" s="396"/>
      <c r="MNC2" s="396"/>
      <c r="MND2" s="396"/>
      <c r="MNE2" s="396"/>
      <c r="MNF2" s="396"/>
      <c r="MNG2" s="396"/>
      <c r="MNH2" s="396"/>
      <c r="MNI2" s="396"/>
      <c r="MNJ2" s="396"/>
      <c r="MNK2" s="396"/>
      <c r="MNL2" s="396"/>
      <c r="MNM2" s="396"/>
      <c r="MNN2" s="396"/>
      <c r="MNO2" s="396"/>
      <c r="MNP2" s="396"/>
      <c r="MNQ2" s="396"/>
      <c r="MNR2" s="396"/>
      <c r="MNS2" s="396"/>
      <c r="MNT2" s="396"/>
      <c r="MNU2" s="396"/>
      <c r="MNV2" s="396"/>
      <c r="MNW2" s="396"/>
      <c r="MNX2" s="396"/>
      <c r="MNY2" s="396"/>
      <c r="MNZ2" s="396"/>
      <c r="MOA2" s="396"/>
      <c r="MOB2" s="396"/>
      <c r="MOC2" s="396"/>
      <c r="MOD2" s="396"/>
      <c r="MOE2" s="396"/>
      <c r="MOF2" s="396"/>
      <c r="MOG2" s="396"/>
      <c r="MOH2" s="396"/>
      <c r="MOI2" s="396"/>
      <c r="MOJ2" s="396"/>
      <c r="MOK2" s="396"/>
      <c r="MOL2" s="396"/>
      <c r="MOM2" s="396"/>
      <c r="MON2" s="396"/>
      <c r="MOO2" s="396"/>
      <c r="MOP2" s="396"/>
      <c r="MOQ2" s="396"/>
      <c r="MOR2" s="396"/>
      <c r="MOS2" s="396"/>
      <c r="MOT2" s="396"/>
      <c r="MOU2" s="396"/>
      <c r="MOV2" s="396"/>
      <c r="MOW2" s="396"/>
      <c r="MOX2" s="396"/>
      <c r="MOY2" s="396"/>
      <c r="MOZ2" s="396"/>
      <c r="MPA2" s="396"/>
      <c r="MPB2" s="396"/>
      <c r="MPC2" s="396"/>
      <c r="MPD2" s="396"/>
      <c r="MPE2" s="396"/>
      <c r="MPF2" s="396"/>
      <c r="MPG2" s="396"/>
      <c r="MPH2" s="396"/>
      <c r="MPI2" s="396"/>
      <c r="MPJ2" s="396"/>
      <c r="MPK2" s="396"/>
      <c r="MPL2" s="396"/>
      <c r="MPM2" s="396"/>
      <c r="MPN2" s="396"/>
      <c r="MPO2" s="396"/>
      <c r="MPP2" s="396"/>
      <c r="MPQ2" s="396"/>
      <c r="MPR2" s="396"/>
      <c r="MPS2" s="396"/>
      <c r="MPT2" s="396"/>
      <c r="MPU2" s="396"/>
      <c r="MPV2" s="396"/>
      <c r="MPW2" s="396"/>
      <c r="MPX2" s="396"/>
      <c r="MPY2" s="396"/>
      <c r="MPZ2" s="396"/>
      <c r="MQA2" s="396"/>
      <c r="MQB2" s="396"/>
      <c r="MQC2" s="396"/>
      <c r="MQD2" s="396"/>
      <c r="MQE2" s="396"/>
      <c r="MQF2" s="396"/>
      <c r="MQG2" s="396"/>
      <c r="MQH2" s="396"/>
      <c r="MQI2" s="396"/>
      <c r="MQJ2" s="396"/>
      <c r="MQK2" s="396"/>
      <c r="MQL2" s="396"/>
      <c r="MQM2" s="396"/>
      <c r="MQN2" s="396"/>
      <c r="MQO2" s="396"/>
      <c r="MQP2" s="396"/>
      <c r="MQQ2" s="396"/>
      <c r="MQR2" s="396"/>
      <c r="MQS2" s="396"/>
      <c r="MQT2" s="396"/>
      <c r="MQU2" s="396"/>
      <c r="MQV2" s="396"/>
      <c r="MQW2" s="396"/>
      <c r="MQX2" s="396"/>
      <c r="MQY2" s="396"/>
      <c r="MQZ2" s="396"/>
      <c r="MRA2" s="396"/>
      <c r="MRB2" s="396"/>
      <c r="MRC2" s="396"/>
      <c r="MRD2" s="396"/>
      <c r="MRE2" s="396"/>
      <c r="MRF2" s="396"/>
      <c r="MRG2" s="396"/>
      <c r="MRH2" s="396"/>
      <c r="MRI2" s="396"/>
      <c r="MRJ2" s="396"/>
      <c r="MRK2" s="396"/>
      <c r="MRL2" s="396"/>
      <c r="MRM2" s="396"/>
      <c r="MRN2" s="396"/>
      <c r="MRO2" s="396"/>
      <c r="MRP2" s="396"/>
      <c r="MRQ2" s="396"/>
      <c r="MRR2" s="396"/>
      <c r="MRS2" s="396"/>
      <c r="MRT2" s="396"/>
      <c r="MRU2" s="396"/>
      <c r="MRV2" s="396"/>
      <c r="MRW2" s="396"/>
      <c r="MRX2" s="396"/>
      <c r="MRY2" s="396"/>
      <c r="MRZ2" s="396"/>
      <c r="MSA2" s="396"/>
      <c r="MSB2" s="396"/>
      <c r="MSC2" s="396"/>
      <c r="MSD2" s="396"/>
      <c r="MSE2" s="396"/>
      <c r="MSF2" s="396"/>
      <c r="MSG2" s="396"/>
      <c r="MSH2" s="396"/>
      <c r="MSI2" s="396"/>
      <c r="MSJ2" s="396"/>
      <c r="MSK2" s="396"/>
      <c r="MSL2" s="396"/>
      <c r="MSM2" s="396"/>
      <c r="MSN2" s="396"/>
      <c r="MSO2" s="396"/>
      <c r="MSP2" s="396"/>
      <c r="MSQ2" s="396"/>
      <c r="MSR2" s="396"/>
      <c r="MSS2" s="396"/>
      <c r="MST2" s="396"/>
      <c r="MSU2" s="396"/>
      <c r="MSV2" s="396"/>
      <c r="MSW2" s="396"/>
      <c r="MSX2" s="396"/>
      <c r="MSY2" s="396"/>
      <c r="MSZ2" s="396"/>
      <c r="MTA2" s="396"/>
      <c r="MTB2" s="396"/>
      <c r="MTC2" s="396"/>
      <c r="MTD2" s="396"/>
      <c r="MTE2" s="396"/>
      <c r="MTF2" s="396"/>
      <c r="MTG2" s="396"/>
      <c r="MTH2" s="396"/>
      <c r="MTI2" s="396"/>
      <c r="MTJ2" s="396"/>
      <c r="MTK2" s="396"/>
      <c r="MTL2" s="396"/>
      <c r="MTM2" s="396"/>
      <c r="MTN2" s="396"/>
      <c r="MTO2" s="396"/>
      <c r="MTP2" s="396"/>
      <c r="MTQ2" s="396"/>
      <c r="MTR2" s="396"/>
      <c r="MTS2" s="396"/>
      <c r="MTT2" s="396"/>
      <c r="MTU2" s="396"/>
      <c r="MTV2" s="396"/>
      <c r="MTW2" s="396"/>
      <c r="MTX2" s="396"/>
      <c r="MTY2" s="396"/>
      <c r="MTZ2" s="396"/>
      <c r="MUA2" s="396"/>
      <c r="MUB2" s="396"/>
      <c r="MUC2" s="396"/>
      <c r="MUD2" s="396"/>
      <c r="MUE2" s="396"/>
      <c r="MUF2" s="396"/>
      <c r="MUG2" s="396"/>
      <c r="MUH2" s="396"/>
      <c r="MUI2" s="396"/>
      <c r="MUJ2" s="396"/>
      <c r="MUK2" s="396"/>
      <c r="MUL2" s="396"/>
      <c r="MUM2" s="396"/>
      <c r="MUN2" s="396"/>
      <c r="MUO2" s="396"/>
      <c r="MUP2" s="396"/>
      <c r="MUQ2" s="396"/>
      <c r="MUR2" s="396"/>
      <c r="MUS2" s="396"/>
      <c r="MUT2" s="396"/>
      <c r="MUU2" s="396"/>
      <c r="MUV2" s="396"/>
      <c r="MUW2" s="396"/>
      <c r="MUX2" s="396"/>
      <c r="MUY2" s="396"/>
      <c r="MUZ2" s="396"/>
      <c r="MVA2" s="396"/>
      <c r="MVB2" s="396"/>
      <c r="MVC2" s="396"/>
      <c r="MVD2" s="396"/>
      <c r="MVE2" s="396"/>
      <c r="MVF2" s="396"/>
      <c r="MVG2" s="396"/>
      <c r="MVH2" s="396"/>
      <c r="MVI2" s="396"/>
      <c r="MVJ2" s="396"/>
      <c r="MVK2" s="396"/>
      <c r="MVL2" s="396"/>
      <c r="MVM2" s="396"/>
      <c r="MVN2" s="396"/>
      <c r="MVO2" s="396"/>
      <c r="MVP2" s="396"/>
      <c r="MVQ2" s="396"/>
      <c r="MVR2" s="396"/>
      <c r="MVS2" s="396"/>
      <c r="MVT2" s="396"/>
      <c r="MVU2" s="396"/>
      <c r="MVV2" s="396"/>
      <c r="MVW2" s="396"/>
      <c r="MVX2" s="396"/>
      <c r="MVY2" s="396"/>
      <c r="MVZ2" s="396"/>
      <c r="MWA2" s="396"/>
      <c r="MWB2" s="396"/>
      <c r="MWC2" s="396"/>
      <c r="MWD2" s="396"/>
      <c r="MWE2" s="396"/>
      <c r="MWF2" s="396"/>
      <c r="MWG2" s="396"/>
      <c r="MWH2" s="396"/>
      <c r="MWI2" s="396"/>
      <c r="MWJ2" s="396"/>
      <c r="MWK2" s="396"/>
      <c r="MWL2" s="396"/>
      <c r="MWM2" s="396"/>
      <c r="MWN2" s="396"/>
      <c r="MWO2" s="396"/>
      <c r="MWP2" s="396"/>
      <c r="MWQ2" s="396"/>
      <c r="MWR2" s="396"/>
      <c r="MWS2" s="396"/>
      <c r="MWT2" s="396"/>
      <c r="MWU2" s="396"/>
      <c r="MWV2" s="396"/>
      <c r="MWW2" s="396"/>
      <c r="MWX2" s="396"/>
      <c r="MWY2" s="396"/>
      <c r="MWZ2" s="396"/>
      <c r="MXA2" s="396"/>
      <c r="MXB2" s="396"/>
      <c r="MXC2" s="396"/>
      <c r="MXD2" s="396"/>
      <c r="MXE2" s="396"/>
      <c r="MXF2" s="396"/>
      <c r="MXG2" s="396"/>
      <c r="MXH2" s="396"/>
      <c r="MXI2" s="396"/>
      <c r="MXJ2" s="396"/>
      <c r="MXK2" s="396"/>
      <c r="MXL2" s="396"/>
      <c r="MXM2" s="396"/>
      <c r="MXN2" s="396"/>
      <c r="MXO2" s="396"/>
      <c r="MXP2" s="396"/>
      <c r="MXQ2" s="396"/>
      <c r="MXR2" s="396"/>
      <c r="MXS2" s="396"/>
      <c r="MXT2" s="396"/>
      <c r="MXU2" s="396"/>
      <c r="MXV2" s="396"/>
      <c r="MXW2" s="396"/>
      <c r="MXX2" s="396"/>
      <c r="MXY2" s="396"/>
      <c r="MXZ2" s="396"/>
      <c r="MYA2" s="396"/>
      <c r="MYB2" s="396"/>
      <c r="MYC2" s="396"/>
      <c r="MYD2" s="396"/>
      <c r="MYE2" s="396"/>
      <c r="MYF2" s="396"/>
      <c r="MYG2" s="396"/>
      <c r="MYH2" s="396"/>
      <c r="MYI2" s="396"/>
      <c r="MYJ2" s="396"/>
      <c r="MYK2" s="396"/>
      <c r="MYL2" s="396"/>
      <c r="MYM2" s="396"/>
      <c r="MYN2" s="396"/>
      <c r="MYO2" s="396"/>
      <c r="MYP2" s="396"/>
      <c r="MYQ2" s="396"/>
      <c r="MYR2" s="396"/>
      <c r="MYS2" s="396"/>
      <c r="MYT2" s="396"/>
      <c r="MYU2" s="396"/>
      <c r="MYV2" s="396"/>
      <c r="MYW2" s="396"/>
      <c r="MYX2" s="396"/>
      <c r="MYY2" s="396"/>
      <c r="MYZ2" s="396"/>
      <c r="MZA2" s="396"/>
      <c r="MZB2" s="396"/>
      <c r="MZC2" s="396"/>
      <c r="MZD2" s="396"/>
      <c r="MZE2" s="396"/>
      <c r="MZF2" s="396"/>
      <c r="MZG2" s="396"/>
      <c r="MZH2" s="396"/>
      <c r="MZI2" s="396"/>
      <c r="MZJ2" s="396"/>
      <c r="MZK2" s="396"/>
      <c r="MZL2" s="396"/>
      <c r="MZM2" s="396"/>
      <c r="MZN2" s="396"/>
      <c r="MZO2" s="396"/>
      <c r="MZP2" s="396"/>
      <c r="MZQ2" s="396"/>
      <c r="MZR2" s="396"/>
      <c r="MZS2" s="396"/>
      <c r="MZT2" s="396"/>
      <c r="MZU2" s="396"/>
      <c r="MZV2" s="396"/>
      <c r="MZW2" s="396"/>
      <c r="MZX2" s="396"/>
      <c r="MZY2" s="396"/>
      <c r="MZZ2" s="396"/>
      <c r="NAA2" s="396"/>
      <c r="NAB2" s="396"/>
      <c r="NAC2" s="396"/>
      <c r="NAD2" s="396"/>
      <c r="NAE2" s="396"/>
      <c r="NAF2" s="396"/>
      <c r="NAG2" s="396"/>
      <c r="NAH2" s="396"/>
      <c r="NAI2" s="396"/>
      <c r="NAJ2" s="396"/>
      <c r="NAK2" s="396"/>
      <c r="NAL2" s="396"/>
      <c r="NAM2" s="396"/>
      <c r="NAN2" s="396"/>
      <c r="NAO2" s="396"/>
      <c r="NAP2" s="396"/>
      <c r="NAQ2" s="396"/>
      <c r="NAR2" s="396"/>
      <c r="NAS2" s="396"/>
      <c r="NAT2" s="396"/>
      <c r="NAU2" s="396"/>
      <c r="NAV2" s="396"/>
      <c r="NAW2" s="396"/>
      <c r="NAX2" s="396"/>
      <c r="NAY2" s="396"/>
      <c r="NAZ2" s="396"/>
      <c r="NBA2" s="396"/>
      <c r="NBB2" s="396"/>
      <c r="NBC2" s="396"/>
      <c r="NBD2" s="396"/>
      <c r="NBE2" s="396"/>
      <c r="NBF2" s="396"/>
      <c r="NBG2" s="396"/>
      <c r="NBH2" s="396"/>
      <c r="NBI2" s="396"/>
      <c r="NBJ2" s="396"/>
      <c r="NBK2" s="396"/>
      <c r="NBL2" s="396"/>
      <c r="NBM2" s="396"/>
      <c r="NBN2" s="396"/>
      <c r="NBO2" s="396"/>
      <c r="NBP2" s="396"/>
      <c r="NBQ2" s="396"/>
      <c r="NBR2" s="396"/>
      <c r="NBS2" s="396"/>
      <c r="NBT2" s="396"/>
      <c r="NBU2" s="396"/>
      <c r="NBV2" s="396"/>
      <c r="NBW2" s="396"/>
      <c r="NBX2" s="396"/>
      <c r="NBY2" s="396"/>
      <c r="NBZ2" s="396"/>
      <c r="NCA2" s="396"/>
      <c r="NCB2" s="396"/>
      <c r="NCC2" s="396"/>
      <c r="NCD2" s="396"/>
      <c r="NCE2" s="396"/>
      <c r="NCF2" s="396"/>
      <c r="NCG2" s="396"/>
      <c r="NCH2" s="396"/>
      <c r="NCI2" s="396"/>
      <c r="NCJ2" s="396"/>
      <c r="NCK2" s="396"/>
      <c r="NCL2" s="396"/>
      <c r="NCM2" s="396"/>
      <c r="NCN2" s="396"/>
      <c r="NCO2" s="396"/>
      <c r="NCP2" s="396"/>
      <c r="NCQ2" s="396"/>
      <c r="NCR2" s="396"/>
      <c r="NCS2" s="396"/>
      <c r="NCT2" s="396"/>
      <c r="NCU2" s="396"/>
      <c r="NCV2" s="396"/>
      <c r="NCW2" s="396"/>
      <c r="NCX2" s="396"/>
      <c r="NCY2" s="396"/>
      <c r="NCZ2" s="396"/>
      <c r="NDA2" s="396"/>
      <c r="NDB2" s="396"/>
      <c r="NDC2" s="396"/>
      <c r="NDD2" s="396"/>
      <c r="NDE2" s="396"/>
      <c r="NDF2" s="396"/>
      <c r="NDG2" s="396"/>
      <c r="NDH2" s="396"/>
      <c r="NDI2" s="396"/>
      <c r="NDJ2" s="396"/>
      <c r="NDK2" s="396"/>
      <c r="NDL2" s="396"/>
      <c r="NDM2" s="396"/>
      <c r="NDN2" s="396"/>
      <c r="NDO2" s="396"/>
      <c r="NDP2" s="396"/>
      <c r="NDQ2" s="396"/>
      <c r="NDR2" s="396"/>
      <c r="NDS2" s="396"/>
      <c r="NDT2" s="396"/>
      <c r="NDU2" s="396"/>
      <c r="NDV2" s="396"/>
      <c r="NDW2" s="396"/>
      <c r="NDX2" s="396"/>
      <c r="NDY2" s="396"/>
      <c r="NDZ2" s="396"/>
      <c r="NEA2" s="396"/>
      <c r="NEB2" s="396"/>
      <c r="NEC2" s="396"/>
      <c r="NED2" s="396"/>
      <c r="NEE2" s="396"/>
      <c r="NEF2" s="396"/>
      <c r="NEG2" s="396"/>
      <c r="NEH2" s="396"/>
      <c r="NEI2" s="396"/>
      <c r="NEJ2" s="396"/>
      <c r="NEK2" s="396"/>
      <c r="NEL2" s="396"/>
      <c r="NEM2" s="396"/>
      <c r="NEN2" s="396"/>
      <c r="NEO2" s="396"/>
      <c r="NEP2" s="396"/>
      <c r="NEQ2" s="396"/>
      <c r="NER2" s="396"/>
      <c r="NES2" s="396"/>
      <c r="NET2" s="396"/>
      <c r="NEU2" s="396"/>
      <c r="NEV2" s="396"/>
      <c r="NEW2" s="396"/>
      <c r="NEX2" s="396"/>
      <c r="NEY2" s="396"/>
      <c r="NEZ2" s="396"/>
      <c r="NFA2" s="396"/>
      <c r="NFB2" s="396"/>
      <c r="NFC2" s="396"/>
      <c r="NFD2" s="396"/>
      <c r="NFE2" s="396"/>
      <c r="NFF2" s="396"/>
      <c r="NFG2" s="396"/>
      <c r="NFH2" s="396"/>
      <c r="NFI2" s="396"/>
      <c r="NFJ2" s="396"/>
      <c r="NFK2" s="396"/>
      <c r="NFL2" s="396"/>
      <c r="NFM2" s="396"/>
      <c r="NFN2" s="396"/>
      <c r="NFO2" s="396"/>
      <c r="NFP2" s="396"/>
      <c r="NFQ2" s="396"/>
      <c r="NFR2" s="396"/>
      <c r="NFS2" s="396"/>
      <c r="NFT2" s="396"/>
      <c r="NFU2" s="396"/>
      <c r="NFV2" s="396"/>
      <c r="NFW2" s="396"/>
      <c r="NFX2" s="396"/>
      <c r="NFY2" s="396"/>
      <c r="NFZ2" s="396"/>
      <c r="NGA2" s="396"/>
      <c r="NGB2" s="396"/>
      <c r="NGC2" s="396"/>
      <c r="NGD2" s="396"/>
      <c r="NGE2" s="396"/>
      <c r="NGF2" s="396"/>
      <c r="NGG2" s="396"/>
      <c r="NGH2" s="396"/>
      <c r="NGI2" s="396"/>
      <c r="NGJ2" s="396"/>
      <c r="NGK2" s="396"/>
      <c r="NGL2" s="396"/>
      <c r="NGM2" s="396"/>
      <c r="NGN2" s="396"/>
      <c r="NGO2" s="396"/>
      <c r="NGP2" s="396"/>
      <c r="NGQ2" s="396"/>
      <c r="NGR2" s="396"/>
      <c r="NGS2" s="396"/>
      <c r="NGT2" s="396"/>
      <c r="NGU2" s="396"/>
      <c r="NGV2" s="396"/>
      <c r="NGW2" s="396"/>
      <c r="NGX2" s="396"/>
      <c r="NGY2" s="396"/>
      <c r="NGZ2" s="396"/>
      <c r="NHA2" s="396"/>
      <c r="NHB2" s="396"/>
      <c r="NHC2" s="396"/>
      <c r="NHD2" s="396"/>
      <c r="NHE2" s="396"/>
      <c r="NHF2" s="396"/>
      <c r="NHG2" s="396"/>
      <c r="NHH2" s="396"/>
      <c r="NHI2" s="396"/>
      <c r="NHJ2" s="396"/>
      <c r="NHK2" s="396"/>
      <c r="NHL2" s="396"/>
      <c r="NHM2" s="396"/>
      <c r="NHN2" s="396"/>
      <c r="NHO2" s="396"/>
      <c r="NHP2" s="396"/>
      <c r="NHQ2" s="396"/>
      <c r="NHR2" s="396"/>
      <c r="NHS2" s="396"/>
      <c r="NHT2" s="396"/>
      <c r="NHU2" s="396"/>
      <c r="NHV2" s="396"/>
      <c r="NHW2" s="396"/>
      <c r="NHX2" s="396"/>
      <c r="NHY2" s="396"/>
      <c r="NHZ2" s="396"/>
      <c r="NIA2" s="396"/>
      <c r="NIB2" s="396"/>
      <c r="NIC2" s="396"/>
      <c r="NID2" s="396"/>
      <c r="NIE2" s="396"/>
      <c r="NIF2" s="396"/>
      <c r="NIG2" s="396"/>
      <c r="NIH2" s="396"/>
      <c r="NII2" s="396"/>
      <c r="NIJ2" s="396"/>
      <c r="NIK2" s="396"/>
      <c r="NIL2" s="396"/>
      <c r="NIM2" s="396"/>
      <c r="NIN2" s="396"/>
      <c r="NIO2" s="396"/>
      <c r="NIP2" s="396"/>
      <c r="NIQ2" s="396"/>
      <c r="NIR2" s="396"/>
      <c r="NIS2" s="396"/>
      <c r="NIT2" s="396"/>
      <c r="NIU2" s="396"/>
      <c r="NIV2" s="396"/>
      <c r="NIW2" s="396"/>
      <c r="NIX2" s="396"/>
      <c r="NIY2" s="396"/>
      <c r="NIZ2" s="396"/>
      <c r="NJA2" s="396"/>
      <c r="NJB2" s="396"/>
      <c r="NJC2" s="396"/>
      <c r="NJD2" s="396"/>
      <c r="NJE2" s="396"/>
      <c r="NJF2" s="396"/>
      <c r="NJG2" s="396"/>
      <c r="NJH2" s="396"/>
      <c r="NJI2" s="396"/>
      <c r="NJJ2" s="396"/>
      <c r="NJK2" s="396"/>
      <c r="NJL2" s="396"/>
      <c r="NJM2" s="396"/>
      <c r="NJN2" s="396"/>
      <c r="NJO2" s="396"/>
      <c r="NJP2" s="396"/>
      <c r="NJQ2" s="396"/>
      <c r="NJR2" s="396"/>
      <c r="NJS2" s="396"/>
      <c r="NJT2" s="396"/>
      <c r="NJU2" s="396"/>
      <c r="NJV2" s="396"/>
      <c r="NJW2" s="396"/>
      <c r="NJX2" s="396"/>
      <c r="NJY2" s="396"/>
      <c r="NJZ2" s="396"/>
      <c r="NKA2" s="396"/>
      <c r="NKB2" s="396"/>
      <c r="NKC2" s="396"/>
      <c r="NKD2" s="396"/>
      <c r="NKE2" s="396"/>
      <c r="NKF2" s="396"/>
      <c r="NKG2" s="396"/>
      <c r="NKH2" s="396"/>
      <c r="NKI2" s="396"/>
      <c r="NKJ2" s="396"/>
      <c r="NKK2" s="396"/>
      <c r="NKL2" s="396"/>
      <c r="NKM2" s="396"/>
      <c r="NKN2" s="396"/>
      <c r="NKO2" s="396"/>
      <c r="NKP2" s="396"/>
      <c r="NKQ2" s="396"/>
      <c r="NKR2" s="396"/>
      <c r="NKS2" s="396"/>
      <c r="NKT2" s="396"/>
      <c r="NKU2" s="396"/>
      <c r="NKV2" s="396"/>
      <c r="NKW2" s="396"/>
      <c r="NKX2" s="396"/>
      <c r="NKY2" s="396"/>
      <c r="NKZ2" s="396"/>
      <c r="NLA2" s="396"/>
      <c r="NLB2" s="396"/>
      <c r="NLC2" s="396"/>
      <c r="NLD2" s="396"/>
      <c r="NLE2" s="396"/>
      <c r="NLF2" s="396"/>
      <c r="NLG2" s="396"/>
      <c r="NLH2" s="396"/>
      <c r="NLI2" s="396"/>
      <c r="NLJ2" s="396"/>
      <c r="NLK2" s="396"/>
      <c r="NLL2" s="396"/>
      <c r="NLM2" s="396"/>
      <c r="NLN2" s="396"/>
      <c r="NLO2" s="396"/>
      <c r="NLP2" s="396"/>
      <c r="NLQ2" s="396"/>
      <c r="NLR2" s="396"/>
      <c r="NLS2" s="396"/>
      <c r="NLT2" s="396"/>
      <c r="NLU2" s="396"/>
      <c r="NLV2" s="396"/>
      <c r="NLW2" s="396"/>
      <c r="NLX2" s="396"/>
      <c r="NLY2" s="396"/>
      <c r="NLZ2" s="396"/>
      <c r="NMA2" s="396"/>
      <c r="NMB2" s="396"/>
      <c r="NMC2" s="396"/>
      <c r="NMD2" s="396"/>
      <c r="NME2" s="396"/>
      <c r="NMF2" s="396"/>
      <c r="NMG2" s="396"/>
      <c r="NMH2" s="396"/>
      <c r="NMI2" s="396"/>
      <c r="NMJ2" s="396"/>
      <c r="NMK2" s="396"/>
      <c r="NML2" s="396"/>
      <c r="NMM2" s="396"/>
      <c r="NMN2" s="396"/>
      <c r="NMO2" s="396"/>
      <c r="NMP2" s="396"/>
      <c r="NMQ2" s="396"/>
      <c r="NMR2" s="396"/>
      <c r="NMS2" s="396"/>
      <c r="NMT2" s="396"/>
      <c r="NMU2" s="396"/>
      <c r="NMV2" s="396"/>
      <c r="NMW2" s="396"/>
      <c r="NMX2" s="396"/>
      <c r="NMY2" s="396"/>
      <c r="NMZ2" s="396"/>
      <c r="NNA2" s="396"/>
      <c r="NNB2" s="396"/>
      <c r="NNC2" s="396"/>
      <c r="NND2" s="396"/>
      <c r="NNE2" s="396"/>
      <c r="NNF2" s="396"/>
      <c r="NNG2" s="396"/>
      <c r="NNH2" s="396"/>
      <c r="NNI2" s="396"/>
      <c r="NNJ2" s="396"/>
      <c r="NNK2" s="396"/>
      <c r="NNL2" s="396"/>
      <c r="NNM2" s="396"/>
      <c r="NNN2" s="396"/>
      <c r="NNO2" s="396"/>
      <c r="NNP2" s="396"/>
      <c r="NNQ2" s="396"/>
      <c r="NNR2" s="396"/>
      <c r="NNS2" s="396"/>
      <c r="NNT2" s="396"/>
      <c r="NNU2" s="396"/>
      <c r="NNV2" s="396"/>
      <c r="NNW2" s="396"/>
      <c r="NNX2" s="396"/>
      <c r="NNY2" s="396"/>
      <c r="NNZ2" s="396"/>
      <c r="NOA2" s="396"/>
      <c r="NOB2" s="396"/>
      <c r="NOC2" s="396"/>
      <c r="NOD2" s="396"/>
      <c r="NOE2" s="396"/>
      <c r="NOF2" s="396"/>
      <c r="NOG2" s="396"/>
      <c r="NOH2" s="396"/>
      <c r="NOI2" s="396"/>
      <c r="NOJ2" s="396"/>
      <c r="NOK2" s="396"/>
      <c r="NOL2" s="396"/>
      <c r="NOM2" s="396"/>
      <c r="NON2" s="396"/>
      <c r="NOO2" s="396"/>
      <c r="NOP2" s="396"/>
      <c r="NOQ2" s="396"/>
      <c r="NOR2" s="396"/>
      <c r="NOS2" s="396"/>
      <c r="NOT2" s="396"/>
      <c r="NOU2" s="396"/>
      <c r="NOV2" s="396"/>
      <c r="NOW2" s="396"/>
      <c r="NOX2" s="396"/>
      <c r="NOY2" s="396"/>
      <c r="NOZ2" s="396"/>
      <c r="NPA2" s="396"/>
      <c r="NPB2" s="396"/>
      <c r="NPC2" s="396"/>
      <c r="NPD2" s="396"/>
      <c r="NPE2" s="396"/>
      <c r="NPF2" s="396"/>
      <c r="NPG2" s="396"/>
      <c r="NPH2" s="396"/>
      <c r="NPI2" s="396"/>
      <c r="NPJ2" s="396"/>
      <c r="NPK2" s="396"/>
      <c r="NPL2" s="396"/>
      <c r="NPM2" s="396"/>
      <c r="NPN2" s="396"/>
      <c r="NPO2" s="396"/>
      <c r="NPP2" s="396"/>
      <c r="NPQ2" s="396"/>
      <c r="NPR2" s="396"/>
      <c r="NPS2" s="396"/>
      <c r="NPT2" s="396"/>
      <c r="NPU2" s="396"/>
      <c r="NPV2" s="396"/>
      <c r="NPW2" s="396"/>
      <c r="NPX2" s="396"/>
      <c r="NPY2" s="396"/>
      <c r="NPZ2" s="396"/>
      <c r="NQA2" s="396"/>
      <c r="NQB2" s="396"/>
      <c r="NQC2" s="396"/>
      <c r="NQD2" s="396"/>
      <c r="NQE2" s="396"/>
      <c r="NQF2" s="396"/>
      <c r="NQG2" s="396"/>
      <c r="NQH2" s="396"/>
      <c r="NQI2" s="396"/>
      <c r="NQJ2" s="396"/>
      <c r="NQK2" s="396"/>
      <c r="NQL2" s="396"/>
      <c r="NQM2" s="396"/>
      <c r="NQN2" s="396"/>
      <c r="NQO2" s="396"/>
      <c r="NQP2" s="396"/>
      <c r="NQQ2" s="396"/>
      <c r="NQR2" s="396"/>
      <c r="NQS2" s="396"/>
      <c r="NQT2" s="396"/>
      <c r="NQU2" s="396"/>
      <c r="NQV2" s="396"/>
      <c r="NQW2" s="396"/>
      <c r="NQX2" s="396"/>
      <c r="NQY2" s="396"/>
      <c r="NQZ2" s="396"/>
      <c r="NRA2" s="396"/>
      <c r="NRB2" s="396"/>
      <c r="NRC2" s="396"/>
      <c r="NRD2" s="396"/>
      <c r="NRE2" s="396"/>
      <c r="NRF2" s="396"/>
      <c r="NRG2" s="396"/>
      <c r="NRH2" s="396"/>
      <c r="NRI2" s="396"/>
      <c r="NRJ2" s="396"/>
      <c r="NRK2" s="396"/>
      <c r="NRL2" s="396"/>
      <c r="NRM2" s="396"/>
      <c r="NRN2" s="396"/>
      <c r="NRO2" s="396"/>
      <c r="NRP2" s="396"/>
      <c r="NRQ2" s="396"/>
      <c r="NRR2" s="396"/>
      <c r="NRS2" s="396"/>
      <c r="NRT2" s="396"/>
      <c r="NRU2" s="396"/>
      <c r="NRV2" s="396"/>
      <c r="NRW2" s="396"/>
      <c r="NRX2" s="396"/>
      <c r="NRY2" s="396"/>
      <c r="NRZ2" s="396"/>
      <c r="NSA2" s="396"/>
      <c r="NSB2" s="396"/>
      <c r="NSC2" s="396"/>
      <c r="NSD2" s="396"/>
      <c r="NSE2" s="396"/>
      <c r="NSF2" s="396"/>
      <c r="NSG2" s="396"/>
      <c r="NSH2" s="396"/>
      <c r="NSI2" s="396"/>
      <c r="NSJ2" s="396"/>
      <c r="NSK2" s="396"/>
      <c r="NSL2" s="396"/>
      <c r="NSM2" s="396"/>
      <c r="NSN2" s="396"/>
      <c r="NSO2" s="396"/>
      <c r="NSP2" s="396"/>
      <c r="NSQ2" s="396"/>
      <c r="NSR2" s="396"/>
      <c r="NSS2" s="396"/>
      <c r="NST2" s="396"/>
      <c r="NSU2" s="396"/>
      <c r="NSV2" s="396"/>
      <c r="NSW2" s="396"/>
      <c r="NSX2" s="396"/>
      <c r="NSY2" s="396"/>
      <c r="NSZ2" s="396"/>
      <c r="NTA2" s="396"/>
      <c r="NTB2" s="396"/>
      <c r="NTC2" s="396"/>
      <c r="NTD2" s="396"/>
      <c r="NTE2" s="396"/>
      <c r="NTF2" s="396"/>
      <c r="NTG2" s="396"/>
      <c r="NTH2" s="396"/>
      <c r="NTI2" s="396"/>
      <c r="NTJ2" s="396"/>
      <c r="NTK2" s="396"/>
      <c r="NTL2" s="396"/>
      <c r="NTM2" s="396"/>
      <c r="NTN2" s="396"/>
      <c r="NTO2" s="396"/>
      <c r="NTP2" s="396"/>
      <c r="NTQ2" s="396"/>
      <c r="NTR2" s="396"/>
      <c r="NTS2" s="396"/>
      <c r="NTT2" s="396"/>
      <c r="NTU2" s="396"/>
      <c r="NTV2" s="396"/>
      <c r="NTW2" s="396"/>
      <c r="NTX2" s="396"/>
      <c r="NTY2" s="396"/>
      <c r="NTZ2" s="396"/>
      <c r="NUA2" s="396"/>
      <c r="NUB2" s="396"/>
      <c r="NUC2" s="396"/>
      <c r="NUD2" s="396"/>
      <c r="NUE2" s="396"/>
      <c r="NUF2" s="396"/>
      <c r="NUG2" s="396"/>
      <c r="NUH2" s="396"/>
      <c r="NUI2" s="396"/>
      <c r="NUJ2" s="396"/>
      <c r="NUK2" s="396"/>
      <c r="NUL2" s="396"/>
      <c r="NUM2" s="396"/>
      <c r="NUN2" s="396"/>
      <c r="NUO2" s="396"/>
      <c r="NUP2" s="396"/>
      <c r="NUQ2" s="396"/>
      <c r="NUR2" s="396"/>
      <c r="NUS2" s="396"/>
      <c r="NUT2" s="396"/>
      <c r="NUU2" s="396"/>
      <c r="NUV2" s="396"/>
      <c r="NUW2" s="396"/>
      <c r="NUX2" s="396"/>
      <c r="NUY2" s="396"/>
      <c r="NUZ2" s="396"/>
      <c r="NVA2" s="396"/>
      <c r="NVB2" s="396"/>
      <c r="NVC2" s="396"/>
      <c r="NVD2" s="396"/>
      <c r="NVE2" s="396"/>
      <c r="NVF2" s="396"/>
      <c r="NVG2" s="396"/>
      <c r="NVH2" s="396"/>
      <c r="NVI2" s="396"/>
      <c r="NVJ2" s="396"/>
      <c r="NVK2" s="396"/>
      <c r="NVL2" s="396"/>
      <c r="NVM2" s="396"/>
      <c r="NVN2" s="396"/>
      <c r="NVO2" s="396"/>
      <c r="NVP2" s="396"/>
      <c r="NVQ2" s="396"/>
      <c r="NVR2" s="396"/>
      <c r="NVS2" s="396"/>
      <c r="NVT2" s="396"/>
      <c r="NVU2" s="396"/>
      <c r="NVV2" s="396"/>
      <c r="NVW2" s="396"/>
      <c r="NVX2" s="396"/>
      <c r="NVY2" s="396"/>
      <c r="NVZ2" s="396"/>
      <c r="NWA2" s="396"/>
      <c r="NWB2" s="396"/>
      <c r="NWC2" s="396"/>
      <c r="NWD2" s="396"/>
      <c r="NWE2" s="396"/>
      <c r="NWF2" s="396"/>
      <c r="NWG2" s="396"/>
      <c r="NWH2" s="396"/>
      <c r="NWI2" s="396"/>
      <c r="NWJ2" s="396"/>
      <c r="NWK2" s="396"/>
      <c r="NWL2" s="396"/>
      <c r="NWM2" s="396"/>
      <c r="NWN2" s="396"/>
      <c r="NWO2" s="396"/>
      <c r="NWP2" s="396"/>
      <c r="NWQ2" s="396"/>
      <c r="NWR2" s="396"/>
      <c r="NWS2" s="396"/>
      <c r="NWT2" s="396"/>
      <c r="NWU2" s="396"/>
      <c r="NWV2" s="396"/>
      <c r="NWW2" s="396"/>
      <c r="NWX2" s="396"/>
      <c r="NWY2" s="396"/>
      <c r="NWZ2" s="396"/>
      <c r="NXA2" s="396"/>
      <c r="NXB2" s="396"/>
      <c r="NXC2" s="396"/>
      <c r="NXD2" s="396"/>
      <c r="NXE2" s="396"/>
      <c r="NXF2" s="396"/>
      <c r="NXG2" s="396"/>
      <c r="NXH2" s="396"/>
      <c r="NXI2" s="396"/>
      <c r="NXJ2" s="396"/>
      <c r="NXK2" s="396"/>
      <c r="NXL2" s="396"/>
      <c r="NXM2" s="396"/>
      <c r="NXN2" s="396"/>
      <c r="NXO2" s="396"/>
      <c r="NXP2" s="396"/>
      <c r="NXQ2" s="396"/>
      <c r="NXR2" s="396"/>
      <c r="NXS2" s="396"/>
      <c r="NXT2" s="396"/>
      <c r="NXU2" s="396"/>
      <c r="NXV2" s="396"/>
      <c r="NXW2" s="396"/>
      <c r="NXX2" s="396"/>
      <c r="NXY2" s="396"/>
      <c r="NXZ2" s="396"/>
      <c r="NYA2" s="396"/>
      <c r="NYB2" s="396"/>
      <c r="NYC2" s="396"/>
      <c r="NYD2" s="396"/>
      <c r="NYE2" s="396"/>
      <c r="NYF2" s="396"/>
      <c r="NYG2" s="396"/>
      <c r="NYH2" s="396"/>
      <c r="NYI2" s="396"/>
      <c r="NYJ2" s="396"/>
      <c r="NYK2" s="396"/>
      <c r="NYL2" s="396"/>
      <c r="NYM2" s="396"/>
      <c r="NYN2" s="396"/>
      <c r="NYO2" s="396"/>
      <c r="NYP2" s="396"/>
      <c r="NYQ2" s="396"/>
      <c r="NYR2" s="396"/>
      <c r="NYS2" s="396"/>
      <c r="NYT2" s="396"/>
      <c r="NYU2" s="396"/>
      <c r="NYV2" s="396"/>
      <c r="NYW2" s="396"/>
      <c r="NYX2" s="396"/>
      <c r="NYY2" s="396"/>
      <c r="NYZ2" s="396"/>
      <c r="NZA2" s="396"/>
      <c r="NZB2" s="396"/>
      <c r="NZC2" s="396"/>
      <c r="NZD2" s="396"/>
      <c r="NZE2" s="396"/>
      <c r="NZF2" s="396"/>
      <c r="NZG2" s="396"/>
      <c r="NZH2" s="396"/>
      <c r="NZI2" s="396"/>
      <c r="NZJ2" s="396"/>
      <c r="NZK2" s="396"/>
      <c r="NZL2" s="396"/>
      <c r="NZM2" s="396"/>
      <c r="NZN2" s="396"/>
      <c r="NZO2" s="396"/>
      <c r="NZP2" s="396"/>
      <c r="NZQ2" s="396"/>
      <c r="NZR2" s="396"/>
      <c r="NZS2" s="396"/>
      <c r="NZT2" s="396"/>
      <c r="NZU2" s="396"/>
      <c r="NZV2" s="396"/>
      <c r="NZW2" s="396"/>
      <c r="NZX2" s="396"/>
      <c r="NZY2" s="396"/>
      <c r="NZZ2" s="396"/>
      <c r="OAA2" s="396"/>
      <c r="OAB2" s="396"/>
      <c r="OAC2" s="396"/>
      <c r="OAD2" s="396"/>
      <c r="OAE2" s="396"/>
      <c r="OAF2" s="396"/>
      <c r="OAG2" s="396"/>
      <c r="OAH2" s="396"/>
      <c r="OAI2" s="396"/>
      <c r="OAJ2" s="396"/>
      <c r="OAK2" s="396"/>
      <c r="OAL2" s="396"/>
      <c r="OAM2" s="396"/>
      <c r="OAN2" s="396"/>
      <c r="OAO2" s="396"/>
      <c r="OAP2" s="396"/>
      <c r="OAQ2" s="396"/>
      <c r="OAR2" s="396"/>
      <c r="OAS2" s="396"/>
      <c r="OAT2" s="396"/>
      <c r="OAU2" s="396"/>
      <c r="OAV2" s="396"/>
      <c r="OAW2" s="396"/>
      <c r="OAX2" s="396"/>
      <c r="OAY2" s="396"/>
      <c r="OAZ2" s="396"/>
      <c r="OBA2" s="396"/>
      <c r="OBB2" s="396"/>
      <c r="OBC2" s="396"/>
      <c r="OBD2" s="396"/>
      <c r="OBE2" s="396"/>
      <c r="OBF2" s="396"/>
      <c r="OBG2" s="396"/>
      <c r="OBH2" s="396"/>
      <c r="OBI2" s="396"/>
      <c r="OBJ2" s="396"/>
      <c r="OBK2" s="396"/>
      <c r="OBL2" s="396"/>
      <c r="OBM2" s="396"/>
      <c r="OBN2" s="396"/>
      <c r="OBO2" s="396"/>
      <c r="OBP2" s="396"/>
      <c r="OBQ2" s="396"/>
      <c r="OBR2" s="396"/>
      <c r="OBS2" s="396"/>
      <c r="OBT2" s="396"/>
      <c r="OBU2" s="396"/>
      <c r="OBV2" s="396"/>
      <c r="OBW2" s="396"/>
      <c r="OBX2" s="396"/>
      <c r="OBY2" s="396"/>
      <c r="OBZ2" s="396"/>
      <c r="OCA2" s="396"/>
      <c r="OCB2" s="396"/>
      <c r="OCC2" s="396"/>
      <c r="OCD2" s="396"/>
      <c r="OCE2" s="396"/>
      <c r="OCF2" s="396"/>
      <c r="OCG2" s="396"/>
      <c r="OCH2" s="396"/>
      <c r="OCI2" s="396"/>
      <c r="OCJ2" s="396"/>
      <c r="OCK2" s="396"/>
      <c r="OCL2" s="396"/>
      <c r="OCM2" s="396"/>
      <c r="OCN2" s="396"/>
      <c r="OCO2" s="396"/>
      <c r="OCP2" s="396"/>
      <c r="OCQ2" s="396"/>
      <c r="OCR2" s="396"/>
      <c r="OCS2" s="396"/>
      <c r="OCT2" s="396"/>
      <c r="OCU2" s="396"/>
      <c r="OCV2" s="396"/>
      <c r="OCW2" s="396"/>
      <c r="OCX2" s="396"/>
      <c r="OCY2" s="396"/>
      <c r="OCZ2" s="396"/>
      <c r="ODA2" s="396"/>
      <c r="ODB2" s="396"/>
      <c r="ODC2" s="396"/>
      <c r="ODD2" s="396"/>
      <c r="ODE2" s="396"/>
      <c r="ODF2" s="396"/>
      <c r="ODG2" s="396"/>
      <c r="ODH2" s="396"/>
      <c r="ODI2" s="396"/>
      <c r="ODJ2" s="396"/>
      <c r="ODK2" s="396"/>
      <c r="ODL2" s="396"/>
      <c r="ODM2" s="396"/>
      <c r="ODN2" s="396"/>
      <c r="ODO2" s="396"/>
      <c r="ODP2" s="396"/>
      <c r="ODQ2" s="396"/>
      <c r="ODR2" s="396"/>
      <c r="ODS2" s="396"/>
      <c r="ODT2" s="396"/>
      <c r="ODU2" s="396"/>
      <c r="ODV2" s="396"/>
      <c r="ODW2" s="396"/>
      <c r="ODX2" s="396"/>
      <c r="ODY2" s="396"/>
      <c r="ODZ2" s="396"/>
      <c r="OEA2" s="396"/>
      <c r="OEB2" s="396"/>
      <c r="OEC2" s="396"/>
      <c r="OED2" s="396"/>
      <c r="OEE2" s="396"/>
      <c r="OEF2" s="396"/>
      <c r="OEG2" s="396"/>
      <c r="OEH2" s="396"/>
      <c r="OEI2" s="396"/>
      <c r="OEJ2" s="396"/>
      <c r="OEK2" s="396"/>
      <c r="OEL2" s="396"/>
      <c r="OEM2" s="396"/>
      <c r="OEN2" s="396"/>
      <c r="OEO2" s="396"/>
      <c r="OEP2" s="396"/>
      <c r="OEQ2" s="396"/>
      <c r="OER2" s="396"/>
      <c r="OES2" s="396"/>
      <c r="OET2" s="396"/>
      <c r="OEU2" s="396"/>
      <c r="OEV2" s="396"/>
      <c r="OEW2" s="396"/>
      <c r="OEX2" s="396"/>
      <c r="OEY2" s="396"/>
      <c r="OEZ2" s="396"/>
      <c r="OFA2" s="396"/>
      <c r="OFB2" s="396"/>
      <c r="OFC2" s="396"/>
      <c r="OFD2" s="396"/>
      <c r="OFE2" s="396"/>
      <c r="OFF2" s="396"/>
      <c r="OFG2" s="396"/>
      <c r="OFH2" s="396"/>
      <c r="OFI2" s="396"/>
      <c r="OFJ2" s="396"/>
      <c r="OFK2" s="396"/>
      <c r="OFL2" s="396"/>
      <c r="OFM2" s="396"/>
      <c r="OFN2" s="396"/>
      <c r="OFO2" s="396"/>
      <c r="OFP2" s="396"/>
      <c r="OFQ2" s="396"/>
      <c r="OFR2" s="396"/>
      <c r="OFS2" s="396"/>
      <c r="OFT2" s="396"/>
      <c r="OFU2" s="396"/>
      <c r="OFV2" s="396"/>
      <c r="OFW2" s="396"/>
      <c r="OFX2" s="396"/>
      <c r="OFY2" s="396"/>
      <c r="OFZ2" s="396"/>
      <c r="OGA2" s="396"/>
      <c r="OGB2" s="396"/>
      <c r="OGC2" s="396"/>
      <c r="OGD2" s="396"/>
      <c r="OGE2" s="396"/>
      <c r="OGF2" s="396"/>
      <c r="OGG2" s="396"/>
      <c r="OGH2" s="396"/>
      <c r="OGI2" s="396"/>
      <c r="OGJ2" s="396"/>
      <c r="OGK2" s="396"/>
      <c r="OGL2" s="396"/>
      <c r="OGM2" s="396"/>
      <c r="OGN2" s="396"/>
      <c r="OGO2" s="396"/>
      <c r="OGP2" s="396"/>
      <c r="OGQ2" s="396"/>
      <c r="OGR2" s="396"/>
      <c r="OGS2" s="396"/>
      <c r="OGT2" s="396"/>
      <c r="OGU2" s="396"/>
      <c r="OGV2" s="396"/>
      <c r="OGW2" s="396"/>
      <c r="OGX2" s="396"/>
      <c r="OGY2" s="396"/>
      <c r="OGZ2" s="396"/>
      <c r="OHA2" s="396"/>
      <c r="OHB2" s="396"/>
      <c r="OHC2" s="396"/>
      <c r="OHD2" s="396"/>
      <c r="OHE2" s="396"/>
      <c r="OHF2" s="396"/>
      <c r="OHG2" s="396"/>
      <c r="OHH2" s="396"/>
      <c r="OHI2" s="396"/>
      <c r="OHJ2" s="396"/>
      <c r="OHK2" s="396"/>
      <c r="OHL2" s="396"/>
      <c r="OHM2" s="396"/>
      <c r="OHN2" s="396"/>
      <c r="OHO2" s="396"/>
      <c r="OHP2" s="396"/>
      <c r="OHQ2" s="396"/>
      <c r="OHR2" s="396"/>
      <c r="OHS2" s="396"/>
      <c r="OHT2" s="396"/>
      <c r="OHU2" s="396"/>
      <c r="OHV2" s="396"/>
      <c r="OHW2" s="396"/>
      <c r="OHX2" s="396"/>
      <c r="OHY2" s="396"/>
      <c r="OHZ2" s="396"/>
      <c r="OIA2" s="396"/>
      <c r="OIB2" s="396"/>
      <c r="OIC2" s="396"/>
      <c r="OID2" s="396"/>
      <c r="OIE2" s="396"/>
      <c r="OIF2" s="396"/>
      <c r="OIG2" s="396"/>
      <c r="OIH2" s="396"/>
      <c r="OII2" s="396"/>
      <c r="OIJ2" s="396"/>
      <c r="OIK2" s="396"/>
      <c r="OIL2" s="396"/>
      <c r="OIM2" s="396"/>
      <c r="OIN2" s="396"/>
      <c r="OIO2" s="396"/>
      <c r="OIP2" s="396"/>
      <c r="OIQ2" s="396"/>
      <c r="OIR2" s="396"/>
      <c r="OIS2" s="396"/>
      <c r="OIT2" s="396"/>
      <c r="OIU2" s="396"/>
      <c r="OIV2" s="396"/>
      <c r="OIW2" s="396"/>
      <c r="OIX2" s="396"/>
      <c r="OIY2" s="396"/>
      <c r="OIZ2" s="396"/>
      <c r="OJA2" s="396"/>
      <c r="OJB2" s="396"/>
      <c r="OJC2" s="396"/>
      <c r="OJD2" s="396"/>
      <c r="OJE2" s="396"/>
      <c r="OJF2" s="396"/>
      <c r="OJG2" s="396"/>
      <c r="OJH2" s="396"/>
      <c r="OJI2" s="396"/>
      <c r="OJJ2" s="396"/>
      <c r="OJK2" s="396"/>
      <c r="OJL2" s="396"/>
      <c r="OJM2" s="396"/>
      <c r="OJN2" s="396"/>
      <c r="OJO2" s="396"/>
      <c r="OJP2" s="396"/>
      <c r="OJQ2" s="396"/>
      <c r="OJR2" s="396"/>
      <c r="OJS2" s="396"/>
      <c r="OJT2" s="396"/>
      <c r="OJU2" s="396"/>
      <c r="OJV2" s="396"/>
      <c r="OJW2" s="396"/>
      <c r="OJX2" s="396"/>
      <c r="OJY2" s="396"/>
      <c r="OJZ2" s="396"/>
      <c r="OKA2" s="396"/>
      <c r="OKB2" s="396"/>
      <c r="OKC2" s="396"/>
      <c r="OKD2" s="396"/>
      <c r="OKE2" s="396"/>
      <c r="OKF2" s="396"/>
      <c r="OKG2" s="396"/>
      <c r="OKH2" s="396"/>
      <c r="OKI2" s="396"/>
      <c r="OKJ2" s="396"/>
      <c r="OKK2" s="396"/>
      <c r="OKL2" s="396"/>
      <c r="OKM2" s="396"/>
      <c r="OKN2" s="396"/>
      <c r="OKO2" s="396"/>
      <c r="OKP2" s="396"/>
      <c r="OKQ2" s="396"/>
      <c r="OKR2" s="396"/>
      <c r="OKS2" s="396"/>
      <c r="OKT2" s="396"/>
      <c r="OKU2" s="396"/>
      <c r="OKV2" s="396"/>
      <c r="OKW2" s="396"/>
      <c r="OKX2" s="396"/>
      <c r="OKY2" s="396"/>
      <c r="OKZ2" s="396"/>
      <c r="OLA2" s="396"/>
      <c r="OLB2" s="396"/>
      <c r="OLC2" s="396"/>
      <c r="OLD2" s="396"/>
      <c r="OLE2" s="396"/>
      <c r="OLF2" s="396"/>
      <c r="OLG2" s="396"/>
      <c r="OLH2" s="396"/>
      <c r="OLI2" s="396"/>
      <c r="OLJ2" s="396"/>
      <c r="OLK2" s="396"/>
      <c r="OLL2" s="396"/>
      <c r="OLM2" s="396"/>
      <c r="OLN2" s="396"/>
      <c r="OLO2" s="396"/>
      <c r="OLP2" s="396"/>
      <c r="OLQ2" s="396"/>
      <c r="OLR2" s="396"/>
      <c r="OLS2" s="396"/>
      <c r="OLT2" s="396"/>
      <c r="OLU2" s="396"/>
      <c r="OLV2" s="396"/>
      <c r="OLW2" s="396"/>
      <c r="OLX2" s="396"/>
      <c r="OLY2" s="396"/>
      <c r="OLZ2" s="396"/>
      <c r="OMA2" s="396"/>
      <c r="OMB2" s="396"/>
      <c r="OMC2" s="396"/>
      <c r="OMD2" s="396"/>
      <c r="OME2" s="396"/>
      <c r="OMF2" s="396"/>
      <c r="OMG2" s="396"/>
      <c r="OMH2" s="396"/>
      <c r="OMI2" s="396"/>
      <c r="OMJ2" s="396"/>
      <c r="OMK2" s="396"/>
      <c r="OML2" s="396"/>
      <c r="OMM2" s="396"/>
      <c r="OMN2" s="396"/>
      <c r="OMO2" s="396"/>
      <c r="OMP2" s="396"/>
      <c r="OMQ2" s="396"/>
      <c r="OMR2" s="396"/>
      <c r="OMS2" s="396"/>
      <c r="OMT2" s="396"/>
      <c r="OMU2" s="396"/>
      <c r="OMV2" s="396"/>
      <c r="OMW2" s="396"/>
      <c r="OMX2" s="396"/>
      <c r="OMY2" s="396"/>
      <c r="OMZ2" s="396"/>
      <c r="ONA2" s="396"/>
      <c r="ONB2" s="396"/>
      <c r="ONC2" s="396"/>
      <c r="OND2" s="396"/>
      <c r="ONE2" s="396"/>
      <c r="ONF2" s="396"/>
      <c r="ONG2" s="396"/>
      <c r="ONH2" s="396"/>
      <c r="ONI2" s="396"/>
      <c r="ONJ2" s="396"/>
      <c r="ONK2" s="396"/>
      <c r="ONL2" s="396"/>
      <c r="ONM2" s="396"/>
      <c r="ONN2" s="396"/>
      <c r="ONO2" s="396"/>
      <c r="ONP2" s="396"/>
      <c r="ONQ2" s="396"/>
      <c r="ONR2" s="396"/>
      <c r="ONS2" s="396"/>
      <c r="ONT2" s="396"/>
      <c r="ONU2" s="396"/>
      <c r="ONV2" s="396"/>
      <c r="ONW2" s="396"/>
      <c r="ONX2" s="396"/>
      <c r="ONY2" s="396"/>
      <c r="ONZ2" s="396"/>
      <c r="OOA2" s="396"/>
      <c r="OOB2" s="396"/>
      <c r="OOC2" s="396"/>
      <c r="OOD2" s="396"/>
      <c r="OOE2" s="396"/>
      <c r="OOF2" s="396"/>
      <c r="OOG2" s="396"/>
      <c r="OOH2" s="396"/>
      <c r="OOI2" s="396"/>
      <c r="OOJ2" s="396"/>
      <c r="OOK2" s="396"/>
      <c r="OOL2" s="396"/>
      <c r="OOM2" s="396"/>
      <c r="OON2" s="396"/>
      <c r="OOO2" s="396"/>
      <c r="OOP2" s="396"/>
      <c r="OOQ2" s="396"/>
      <c r="OOR2" s="396"/>
      <c r="OOS2" s="396"/>
      <c r="OOT2" s="396"/>
      <c r="OOU2" s="396"/>
      <c r="OOV2" s="396"/>
      <c r="OOW2" s="396"/>
      <c r="OOX2" s="396"/>
      <c r="OOY2" s="396"/>
      <c r="OOZ2" s="396"/>
      <c r="OPA2" s="396"/>
      <c r="OPB2" s="396"/>
      <c r="OPC2" s="396"/>
      <c r="OPD2" s="396"/>
      <c r="OPE2" s="396"/>
      <c r="OPF2" s="396"/>
      <c r="OPG2" s="396"/>
      <c r="OPH2" s="396"/>
      <c r="OPI2" s="396"/>
      <c r="OPJ2" s="396"/>
      <c r="OPK2" s="396"/>
      <c r="OPL2" s="396"/>
      <c r="OPM2" s="396"/>
      <c r="OPN2" s="396"/>
      <c r="OPO2" s="396"/>
      <c r="OPP2" s="396"/>
      <c r="OPQ2" s="396"/>
      <c r="OPR2" s="396"/>
      <c r="OPS2" s="396"/>
      <c r="OPT2" s="396"/>
      <c r="OPU2" s="396"/>
      <c r="OPV2" s="396"/>
      <c r="OPW2" s="396"/>
      <c r="OPX2" s="396"/>
      <c r="OPY2" s="396"/>
      <c r="OPZ2" s="396"/>
      <c r="OQA2" s="396"/>
      <c r="OQB2" s="396"/>
      <c r="OQC2" s="396"/>
      <c r="OQD2" s="396"/>
      <c r="OQE2" s="396"/>
      <c r="OQF2" s="396"/>
      <c r="OQG2" s="396"/>
      <c r="OQH2" s="396"/>
      <c r="OQI2" s="396"/>
      <c r="OQJ2" s="396"/>
      <c r="OQK2" s="396"/>
      <c r="OQL2" s="396"/>
      <c r="OQM2" s="396"/>
      <c r="OQN2" s="396"/>
      <c r="OQO2" s="396"/>
      <c r="OQP2" s="396"/>
      <c r="OQQ2" s="396"/>
      <c r="OQR2" s="396"/>
      <c r="OQS2" s="396"/>
      <c r="OQT2" s="396"/>
      <c r="OQU2" s="396"/>
      <c r="OQV2" s="396"/>
      <c r="OQW2" s="396"/>
      <c r="OQX2" s="396"/>
      <c r="OQY2" s="396"/>
      <c r="OQZ2" s="396"/>
      <c r="ORA2" s="396"/>
      <c r="ORB2" s="396"/>
      <c r="ORC2" s="396"/>
      <c r="ORD2" s="396"/>
      <c r="ORE2" s="396"/>
      <c r="ORF2" s="396"/>
      <c r="ORG2" s="396"/>
      <c r="ORH2" s="396"/>
      <c r="ORI2" s="396"/>
      <c r="ORJ2" s="396"/>
      <c r="ORK2" s="396"/>
      <c r="ORL2" s="396"/>
      <c r="ORM2" s="396"/>
      <c r="ORN2" s="396"/>
      <c r="ORO2" s="396"/>
      <c r="ORP2" s="396"/>
      <c r="ORQ2" s="396"/>
      <c r="ORR2" s="396"/>
      <c r="ORS2" s="396"/>
      <c r="ORT2" s="396"/>
      <c r="ORU2" s="396"/>
      <c r="ORV2" s="396"/>
      <c r="ORW2" s="396"/>
      <c r="ORX2" s="396"/>
      <c r="ORY2" s="396"/>
      <c r="ORZ2" s="396"/>
      <c r="OSA2" s="396"/>
      <c r="OSB2" s="396"/>
      <c r="OSC2" s="396"/>
      <c r="OSD2" s="396"/>
      <c r="OSE2" s="396"/>
      <c r="OSF2" s="396"/>
      <c r="OSG2" s="396"/>
      <c r="OSH2" s="396"/>
      <c r="OSI2" s="396"/>
      <c r="OSJ2" s="396"/>
      <c r="OSK2" s="396"/>
      <c r="OSL2" s="396"/>
      <c r="OSM2" s="396"/>
      <c r="OSN2" s="396"/>
      <c r="OSO2" s="396"/>
      <c r="OSP2" s="396"/>
      <c r="OSQ2" s="396"/>
      <c r="OSR2" s="396"/>
      <c r="OSS2" s="396"/>
      <c r="OST2" s="396"/>
      <c r="OSU2" s="396"/>
      <c r="OSV2" s="396"/>
      <c r="OSW2" s="396"/>
      <c r="OSX2" s="396"/>
      <c r="OSY2" s="396"/>
      <c r="OSZ2" s="396"/>
      <c r="OTA2" s="396"/>
      <c r="OTB2" s="396"/>
      <c r="OTC2" s="396"/>
      <c r="OTD2" s="396"/>
      <c r="OTE2" s="396"/>
      <c r="OTF2" s="396"/>
      <c r="OTG2" s="396"/>
      <c r="OTH2" s="396"/>
      <c r="OTI2" s="396"/>
      <c r="OTJ2" s="396"/>
      <c r="OTK2" s="396"/>
      <c r="OTL2" s="396"/>
      <c r="OTM2" s="396"/>
      <c r="OTN2" s="396"/>
      <c r="OTO2" s="396"/>
      <c r="OTP2" s="396"/>
      <c r="OTQ2" s="396"/>
      <c r="OTR2" s="396"/>
      <c r="OTS2" s="396"/>
      <c r="OTT2" s="396"/>
      <c r="OTU2" s="396"/>
      <c r="OTV2" s="396"/>
      <c r="OTW2" s="396"/>
      <c r="OTX2" s="396"/>
      <c r="OTY2" s="396"/>
      <c r="OTZ2" s="396"/>
      <c r="OUA2" s="396"/>
      <c r="OUB2" s="396"/>
      <c r="OUC2" s="396"/>
      <c r="OUD2" s="396"/>
      <c r="OUE2" s="396"/>
      <c r="OUF2" s="396"/>
      <c r="OUG2" s="396"/>
      <c r="OUH2" s="396"/>
      <c r="OUI2" s="396"/>
      <c r="OUJ2" s="396"/>
      <c r="OUK2" s="396"/>
      <c r="OUL2" s="396"/>
      <c r="OUM2" s="396"/>
      <c r="OUN2" s="396"/>
      <c r="OUO2" s="396"/>
      <c r="OUP2" s="396"/>
      <c r="OUQ2" s="396"/>
      <c r="OUR2" s="396"/>
      <c r="OUS2" s="396"/>
      <c r="OUT2" s="396"/>
      <c r="OUU2" s="396"/>
      <c r="OUV2" s="396"/>
      <c r="OUW2" s="396"/>
      <c r="OUX2" s="396"/>
      <c r="OUY2" s="396"/>
      <c r="OUZ2" s="396"/>
      <c r="OVA2" s="396"/>
      <c r="OVB2" s="396"/>
      <c r="OVC2" s="396"/>
      <c r="OVD2" s="396"/>
      <c r="OVE2" s="396"/>
      <c r="OVF2" s="396"/>
      <c r="OVG2" s="396"/>
      <c r="OVH2" s="396"/>
      <c r="OVI2" s="396"/>
      <c r="OVJ2" s="396"/>
      <c r="OVK2" s="396"/>
      <c r="OVL2" s="396"/>
      <c r="OVM2" s="396"/>
      <c r="OVN2" s="396"/>
      <c r="OVO2" s="396"/>
      <c r="OVP2" s="396"/>
      <c r="OVQ2" s="396"/>
      <c r="OVR2" s="396"/>
      <c r="OVS2" s="396"/>
      <c r="OVT2" s="396"/>
      <c r="OVU2" s="396"/>
      <c r="OVV2" s="396"/>
      <c r="OVW2" s="396"/>
      <c r="OVX2" s="396"/>
      <c r="OVY2" s="396"/>
      <c r="OVZ2" s="396"/>
      <c r="OWA2" s="396"/>
      <c r="OWB2" s="396"/>
      <c r="OWC2" s="396"/>
      <c r="OWD2" s="396"/>
      <c r="OWE2" s="396"/>
      <c r="OWF2" s="396"/>
      <c r="OWG2" s="396"/>
      <c r="OWH2" s="396"/>
      <c r="OWI2" s="396"/>
      <c r="OWJ2" s="396"/>
      <c r="OWK2" s="396"/>
      <c r="OWL2" s="396"/>
      <c r="OWM2" s="396"/>
      <c r="OWN2" s="396"/>
      <c r="OWO2" s="396"/>
      <c r="OWP2" s="396"/>
      <c r="OWQ2" s="396"/>
      <c r="OWR2" s="396"/>
      <c r="OWS2" s="396"/>
      <c r="OWT2" s="396"/>
      <c r="OWU2" s="396"/>
      <c r="OWV2" s="396"/>
      <c r="OWW2" s="396"/>
      <c r="OWX2" s="396"/>
      <c r="OWY2" s="396"/>
      <c r="OWZ2" s="396"/>
      <c r="OXA2" s="396"/>
      <c r="OXB2" s="396"/>
      <c r="OXC2" s="396"/>
      <c r="OXD2" s="396"/>
      <c r="OXE2" s="396"/>
      <c r="OXF2" s="396"/>
      <c r="OXG2" s="396"/>
      <c r="OXH2" s="396"/>
      <c r="OXI2" s="396"/>
      <c r="OXJ2" s="396"/>
      <c r="OXK2" s="396"/>
      <c r="OXL2" s="396"/>
      <c r="OXM2" s="396"/>
      <c r="OXN2" s="396"/>
      <c r="OXO2" s="396"/>
      <c r="OXP2" s="396"/>
      <c r="OXQ2" s="396"/>
      <c r="OXR2" s="396"/>
      <c r="OXS2" s="396"/>
      <c r="OXT2" s="396"/>
      <c r="OXU2" s="396"/>
      <c r="OXV2" s="396"/>
      <c r="OXW2" s="396"/>
      <c r="OXX2" s="396"/>
      <c r="OXY2" s="396"/>
      <c r="OXZ2" s="396"/>
      <c r="OYA2" s="396"/>
      <c r="OYB2" s="396"/>
      <c r="OYC2" s="396"/>
      <c r="OYD2" s="396"/>
      <c r="OYE2" s="396"/>
      <c r="OYF2" s="396"/>
      <c r="OYG2" s="396"/>
      <c r="OYH2" s="396"/>
      <c r="OYI2" s="396"/>
      <c r="OYJ2" s="396"/>
      <c r="OYK2" s="396"/>
      <c r="OYL2" s="396"/>
      <c r="OYM2" s="396"/>
      <c r="OYN2" s="396"/>
      <c r="OYO2" s="396"/>
      <c r="OYP2" s="396"/>
      <c r="OYQ2" s="396"/>
      <c r="OYR2" s="396"/>
      <c r="OYS2" s="396"/>
      <c r="OYT2" s="396"/>
      <c r="OYU2" s="396"/>
      <c r="OYV2" s="396"/>
      <c r="OYW2" s="396"/>
      <c r="OYX2" s="396"/>
      <c r="OYY2" s="396"/>
      <c r="OYZ2" s="396"/>
      <c r="OZA2" s="396"/>
      <c r="OZB2" s="396"/>
      <c r="OZC2" s="396"/>
      <c r="OZD2" s="396"/>
      <c r="OZE2" s="396"/>
      <c r="OZF2" s="396"/>
      <c r="OZG2" s="396"/>
      <c r="OZH2" s="396"/>
      <c r="OZI2" s="396"/>
      <c r="OZJ2" s="396"/>
      <c r="OZK2" s="396"/>
      <c r="OZL2" s="396"/>
      <c r="OZM2" s="396"/>
      <c r="OZN2" s="396"/>
      <c r="OZO2" s="396"/>
      <c r="OZP2" s="396"/>
      <c r="OZQ2" s="396"/>
      <c r="OZR2" s="396"/>
      <c r="OZS2" s="396"/>
      <c r="OZT2" s="396"/>
      <c r="OZU2" s="396"/>
      <c r="OZV2" s="396"/>
      <c r="OZW2" s="396"/>
      <c r="OZX2" s="396"/>
      <c r="OZY2" s="396"/>
      <c r="OZZ2" s="396"/>
      <c r="PAA2" s="396"/>
      <c r="PAB2" s="396"/>
      <c r="PAC2" s="396"/>
      <c r="PAD2" s="396"/>
      <c r="PAE2" s="396"/>
      <c r="PAF2" s="396"/>
      <c r="PAG2" s="396"/>
      <c r="PAH2" s="396"/>
      <c r="PAI2" s="396"/>
      <c r="PAJ2" s="396"/>
      <c r="PAK2" s="396"/>
      <c r="PAL2" s="396"/>
      <c r="PAM2" s="396"/>
      <c r="PAN2" s="396"/>
      <c r="PAO2" s="396"/>
      <c r="PAP2" s="396"/>
      <c r="PAQ2" s="396"/>
      <c r="PAR2" s="396"/>
      <c r="PAS2" s="396"/>
      <c r="PAT2" s="396"/>
      <c r="PAU2" s="396"/>
      <c r="PAV2" s="396"/>
      <c r="PAW2" s="396"/>
      <c r="PAX2" s="396"/>
      <c r="PAY2" s="396"/>
      <c r="PAZ2" s="396"/>
      <c r="PBA2" s="396"/>
      <c r="PBB2" s="396"/>
      <c r="PBC2" s="396"/>
      <c r="PBD2" s="396"/>
      <c r="PBE2" s="396"/>
      <c r="PBF2" s="396"/>
      <c r="PBG2" s="396"/>
      <c r="PBH2" s="396"/>
      <c r="PBI2" s="396"/>
      <c r="PBJ2" s="396"/>
      <c r="PBK2" s="396"/>
      <c r="PBL2" s="396"/>
      <c r="PBM2" s="396"/>
      <c r="PBN2" s="396"/>
      <c r="PBO2" s="396"/>
      <c r="PBP2" s="396"/>
      <c r="PBQ2" s="396"/>
      <c r="PBR2" s="396"/>
      <c r="PBS2" s="396"/>
      <c r="PBT2" s="396"/>
      <c r="PBU2" s="396"/>
      <c r="PBV2" s="396"/>
      <c r="PBW2" s="396"/>
      <c r="PBX2" s="396"/>
      <c r="PBY2" s="396"/>
      <c r="PBZ2" s="396"/>
      <c r="PCA2" s="396"/>
      <c r="PCB2" s="396"/>
      <c r="PCC2" s="396"/>
      <c r="PCD2" s="396"/>
      <c r="PCE2" s="396"/>
      <c r="PCF2" s="396"/>
      <c r="PCG2" s="396"/>
      <c r="PCH2" s="396"/>
      <c r="PCI2" s="396"/>
      <c r="PCJ2" s="396"/>
      <c r="PCK2" s="396"/>
      <c r="PCL2" s="396"/>
      <c r="PCM2" s="396"/>
      <c r="PCN2" s="396"/>
      <c r="PCO2" s="396"/>
      <c r="PCP2" s="396"/>
      <c r="PCQ2" s="396"/>
      <c r="PCR2" s="396"/>
      <c r="PCS2" s="396"/>
      <c r="PCT2" s="396"/>
      <c r="PCU2" s="396"/>
      <c r="PCV2" s="396"/>
      <c r="PCW2" s="396"/>
      <c r="PCX2" s="396"/>
      <c r="PCY2" s="396"/>
      <c r="PCZ2" s="396"/>
      <c r="PDA2" s="396"/>
      <c r="PDB2" s="396"/>
      <c r="PDC2" s="396"/>
      <c r="PDD2" s="396"/>
      <c r="PDE2" s="396"/>
      <c r="PDF2" s="396"/>
      <c r="PDG2" s="396"/>
      <c r="PDH2" s="396"/>
      <c r="PDI2" s="396"/>
      <c r="PDJ2" s="396"/>
      <c r="PDK2" s="396"/>
      <c r="PDL2" s="396"/>
      <c r="PDM2" s="396"/>
      <c r="PDN2" s="396"/>
      <c r="PDO2" s="396"/>
      <c r="PDP2" s="396"/>
      <c r="PDQ2" s="396"/>
      <c r="PDR2" s="396"/>
      <c r="PDS2" s="396"/>
      <c r="PDT2" s="396"/>
      <c r="PDU2" s="396"/>
      <c r="PDV2" s="396"/>
      <c r="PDW2" s="396"/>
      <c r="PDX2" s="396"/>
      <c r="PDY2" s="396"/>
      <c r="PDZ2" s="396"/>
      <c r="PEA2" s="396"/>
      <c r="PEB2" s="396"/>
      <c r="PEC2" s="396"/>
      <c r="PED2" s="396"/>
      <c r="PEE2" s="396"/>
      <c r="PEF2" s="396"/>
      <c r="PEG2" s="396"/>
      <c r="PEH2" s="396"/>
      <c r="PEI2" s="396"/>
      <c r="PEJ2" s="396"/>
      <c r="PEK2" s="396"/>
      <c r="PEL2" s="396"/>
      <c r="PEM2" s="396"/>
      <c r="PEN2" s="396"/>
      <c r="PEO2" s="396"/>
      <c r="PEP2" s="396"/>
      <c r="PEQ2" s="396"/>
      <c r="PER2" s="396"/>
      <c r="PES2" s="396"/>
      <c r="PET2" s="396"/>
      <c r="PEU2" s="396"/>
      <c r="PEV2" s="396"/>
      <c r="PEW2" s="396"/>
      <c r="PEX2" s="396"/>
      <c r="PEY2" s="396"/>
      <c r="PEZ2" s="396"/>
      <c r="PFA2" s="396"/>
      <c r="PFB2" s="396"/>
      <c r="PFC2" s="396"/>
      <c r="PFD2" s="396"/>
      <c r="PFE2" s="396"/>
      <c r="PFF2" s="396"/>
      <c r="PFG2" s="396"/>
      <c r="PFH2" s="396"/>
      <c r="PFI2" s="396"/>
      <c r="PFJ2" s="396"/>
      <c r="PFK2" s="396"/>
      <c r="PFL2" s="396"/>
      <c r="PFM2" s="396"/>
      <c r="PFN2" s="396"/>
      <c r="PFO2" s="396"/>
      <c r="PFP2" s="396"/>
      <c r="PFQ2" s="396"/>
      <c r="PFR2" s="396"/>
      <c r="PFS2" s="396"/>
      <c r="PFT2" s="396"/>
      <c r="PFU2" s="396"/>
      <c r="PFV2" s="396"/>
      <c r="PFW2" s="396"/>
      <c r="PFX2" s="396"/>
      <c r="PFY2" s="396"/>
      <c r="PFZ2" s="396"/>
      <c r="PGA2" s="396"/>
      <c r="PGB2" s="396"/>
      <c r="PGC2" s="396"/>
      <c r="PGD2" s="396"/>
      <c r="PGE2" s="396"/>
      <c r="PGF2" s="396"/>
      <c r="PGG2" s="396"/>
      <c r="PGH2" s="396"/>
      <c r="PGI2" s="396"/>
      <c r="PGJ2" s="396"/>
      <c r="PGK2" s="396"/>
      <c r="PGL2" s="396"/>
      <c r="PGM2" s="396"/>
      <c r="PGN2" s="396"/>
      <c r="PGO2" s="396"/>
      <c r="PGP2" s="396"/>
      <c r="PGQ2" s="396"/>
      <c r="PGR2" s="396"/>
      <c r="PGS2" s="396"/>
      <c r="PGT2" s="396"/>
      <c r="PGU2" s="396"/>
      <c r="PGV2" s="396"/>
      <c r="PGW2" s="396"/>
      <c r="PGX2" s="396"/>
      <c r="PGY2" s="396"/>
      <c r="PGZ2" s="396"/>
      <c r="PHA2" s="396"/>
      <c r="PHB2" s="396"/>
      <c r="PHC2" s="396"/>
      <c r="PHD2" s="396"/>
      <c r="PHE2" s="396"/>
      <c r="PHF2" s="396"/>
      <c r="PHG2" s="396"/>
      <c r="PHH2" s="396"/>
      <c r="PHI2" s="396"/>
      <c r="PHJ2" s="396"/>
      <c r="PHK2" s="396"/>
      <c r="PHL2" s="396"/>
      <c r="PHM2" s="396"/>
      <c r="PHN2" s="396"/>
      <c r="PHO2" s="396"/>
      <c r="PHP2" s="396"/>
      <c r="PHQ2" s="396"/>
      <c r="PHR2" s="396"/>
      <c r="PHS2" s="396"/>
      <c r="PHT2" s="396"/>
      <c r="PHU2" s="396"/>
      <c r="PHV2" s="396"/>
      <c r="PHW2" s="396"/>
      <c r="PHX2" s="396"/>
      <c r="PHY2" s="396"/>
      <c r="PHZ2" s="396"/>
      <c r="PIA2" s="396"/>
      <c r="PIB2" s="396"/>
      <c r="PIC2" s="396"/>
      <c r="PID2" s="396"/>
      <c r="PIE2" s="396"/>
      <c r="PIF2" s="396"/>
      <c r="PIG2" s="396"/>
      <c r="PIH2" s="396"/>
      <c r="PII2" s="396"/>
      <c r="PIJ2" s="396"/>
      <c r="PIK2" s="396"/>
      <c r="PIL2" s="396"/>
      <c r="PIM2" s="396"/>
      <c r="PIN2" s="396"/>
      <c r="PIO2" s="396"/>
      <c r="PIP2" s="396"/>
      <c r="PIQ2" s="396"/>
      <c r="PIR2" s="396"/>
      <c r="PIS2" s="396"/>
      <c r="PIT2" s="396"/>
      <c r="PIU2" s="396"/>
      <c r="PIV2" s="396"/>
      <c r="PIW2" s="396"/>
      <c r="PIX2" s="396"/>
      <c r="PIY2" s="396"/>
      <c r="PIZ2" s="396"/>
      <c r="PJA2" s="396"/>
      <c r="PJB2" s="396"/>
      <c r="PJC2" s="396"/>
      <c r="PJD2" s="396"/>
      <c r="PJE2" s="396"/>
      <c r="PJF2" s="396"/>
      <c r="PJG2" s="396"/>
      <c r="PJH2" s="396"/>
      <c r="PJI2" s="396"/>
      <c r="PJJ2" s="396"/>
      <c r="PJK2" s="396"/>
      <c r="PJL2" s="396"/>
      <c r="PJM2" s="396"/>
      <c r="PJN2" s="396"/>
      <c r="PJO2" s="396"/>
      <c r="PJP2" s="396"/>
      <c r="PJQ2" s="396"/>
      <c r="PJR2" s="396"/>
      <c r="PJS2" s="396"/>
      <c r="PJT2" s="396"/>
      <c r="PJU2" s="396"/>
      <c r="PJV2" s="396"/>
      <c r="PJW2" s="396"/>
      <c r="PJX2" s="396"/>
      <c r="PJY2" s="396"/>
      <c r="PJZ2" s="396"/>
      <c r="PKA2" s="396"/>
      <c r="PKB2" s="396"/>
      <c r="PKC2" s="396"/>
      <c r="PKD2" s="396"/>
      <c r="PKE2" s="396"/>
      <c r="PKF2" s="396"/>
      <c r="PKG2" s="396"/>
      <c r="PKH2" s="396"/>
      <c r="PKI2" s="396"/>
      <c r="PKJ2" s="396"/>
      <c r="PKK2" s="396"/>
      <c r="PKL2" s="396"/>
      <c r="PKM2" s="396"/>
      <c r="PKN2" s="396"/>
      <c r="PKO2" s="396"/>
      <c r="PKP2" s="396"/>
      <c r="PKQ2" s="396"/>
      <c r="PKR2" s="396"/>
      <c r="PKS2" s="396"/>
      <c r="PKT2" s="396"/>
      <c r="PKU2" s="396"/>
      <c r="PKV2" s="396"/>
      <c r="PKW2" s="396"/>
      <c r="PKX2" s="396"/>
      <c r="PKY2" s="396"/>
      <c r="PKZ2" s="396"/>
      <c r="PLA2" s="396"/>
      <c r="PLB2" s="396"/>
      <c r="PLC2" s="396"/>
      <c r="PLD2" s="396"/>
      <c r="PLE2" s="396"/>
      <c r="PLF2" s="396"/>
      <c r="PLG2" s="396"/>
      <c r="PLH2" s="396"/>
      <c r="PLI2" s="396"/>
      <c r="PLJ2" s="396"/>
      <c r="PLK2" s="396"/>
      <c r="PLL2" s="396"/>
      <c r="PLM2" s="396"/>
      <c r="PLN2" s="396"/>
      <c r="PLO2" s="396"/>
      <c r="PLP2" s="396"/>
      <c r="PLQ2" s="396"/>
      <c r="PLR2" s="396"/>
      <c r="PLS2" s="396"/>
      <c r="PLT2" s="396"/>
      <c r="PLU2" s="396"/>
      <c r="PLV2" s="396"/>
      <c r="PLW2" s="396"/>
      <c r="PLX2" s="396"/>
      <c r="PLY2" s="396"/>
      <c r="PLZ2" s="396"/>
      <c r="PMA2" s="396"/>
      <c r="PMB2" s="396"/>
      <c r="PMC2" s="396"/>
      <c r="PMD2" s="396"/>
      <c r="PME2" s="396"/>
      <c r="PMF2" s="396"/>
      <c r="PMG2" s="396"/>
      <c r="PMH2" s="396"/>
      <c r="PMI2" s="396"/>
      <c r="PMJ2" s="396"/>
      <c r="PMK2" s="396"/>
      <c r="PML2" s="396"/>
      <c r="PMM2" s="396"/>
      <c r="PMN2" s="396"/>
      <c r="PMO2" s="396"/>
      <c r="PMP2" s="396"/>
      <c r="PMQ2" s="396"/>
      <c r="PMR2" s="396"/>
      <c r="PMS2" s="396"/>
      <c r="PMT2" s="396"/>
      <c r="PMU2" s="396"/>
      <c r="PMV2" s="396"/>
      <c r="PMW2" s="396"/>
      <c r="PMX2" s="396"/>
      <c r="PMY2" s="396"/>
      <c r="PMZ2" s="396"/>
      <c r="PNA2" s="396"/>
      <c r="PNB2" s="396"/>
      <c r="PNC2" s="396"/>
      <c r="PND2" s="396"/>
      <c r="PNE2" s="396"/>
      <c r="PNF2" s="396"/>
      <c r="PNG2" s="396"/>
      <c r="PNH2" s="396"/>
      <c r="PNI2" s="396"/>
      <c r="PNJ2" s="396"/>
      <c r="PNK2" s="396"/>
      <c r="PNL2" s="396"/>
      <c r="PNM2" s="396"/>
      <c r="PNN2" s="396"/>
      <c r="PNO2" s="396"/>
      <c r="PNP2" s="396"/>
      <c r="PNQ2" s="396"/>
      <c r="PNR2" s="396"/>
      <c r="PNS2" s="396"/>
      <c r="PNT2" s="396"/>
      <c r="PNU2" s="396"/>
      <c r="PNV2" s="396"/>
      <c r="PNW2" s="396"/>
      <c r="PNX2" s="396"/>
      <c r="PNY2" s="396"/>
      <c r="PNZ2" s="396"/>
      <c r="POA2" s="396"/>
      <c r="POB2" s="396"/>
      <c r="POC2" s="396"/>
      <c r="POD2" s="396"/>
      <c r="POE2" s="396"/>
      <c r="POF2" s="396"/>
      <c r="POG2" s="396"/>
      <c r="POH2" s="396"/>
      <c r="POI2" s="396"/>
      <c r="POJ2" s="396"/>
      <c r="POK2" s="396"/>
      <c r="POL2" s="396"/>
      <c r="POM2" s="396"/>
      <c r="PON2" s="396"/>
      <c r="POO2" s="396"/>
      <c r="POP2" s="396"/>
      <c r="POQ2" s="396"/>
      <c r="POR2" s="396"/>
      <c r="POS2" s="396"/>
      <c r="POT2" s="396"/>
      <c r="POU2" s="396"/>
      <c r="POV2" s="396"/>
      <c r="POW2" s="396"/>
      <c r="POX2" s="396"/>
      <c r="POY2" s="396"/>
      <c r="POZ2" s="396"/>
      <c r="PPA2" s="396"/>
      <c r="PPB2" s="396"/>
      <c r="PPC2" s="396"/>
      <c r="PPD2" s="396"/>
      <c r="PPE2" s="396"/>
      <c r="PPF2" s="396"/>
      <c r="PPG2" s="396"/>
      <c r="PPH2" s="396"/>
      <c r="PPI2" s="396"/>
      <c r="PPJ2" s="396"/>
      <c r="PPK2" s="396"/>
      <c r="PPL2" s="396"/>
      <c r="PPM2" s="396"/>
      <c r="PPN2" s="396"/>
      <c r="PPO2" s="396"/>
      <c r="PPP2" s="396"/>
      <c r="PPQ2" s="396"/>
      <c r="PPR2" s="396"/>
      <c r="PPS2" s="396"/>
      <c r="PPT2" s="396"/>
      <c r="PPU2" s="396"/>
      <c r="PPV2" s="396"/>
      <c r="PPW2" s="396"/>
      <c r="PPX2" s="396"/>
      <c r="PPY2" s="396"/>
      <c r="PPZ2" s="396"/>
      <c r="PQA2" s="396"/>
      <c r="PQB2" s="396"/>
      <c r="PQC2" s="396"/>
      <c r="PQD2" s="396"/>
      <c r="PQE2" s="396"/>
      <c r="PQF2" s="396"/>
      <c r="PQG2" s="396"/>
      <c r="PQH2" s="396"/>
      <c r="PQI2" s="396"/>
      <c r="PQJ2" s="396"/>
      <c r="PQK2" s="396"/>
      <c r="PQL2" s="396"/>
      <c r="PQM2" s="396"/>
      <c r="PQN2" s="396"/>
      <c r="PQO2" s="396"/>
      <c r="PQP2" s="396"/>
      <c r="PQQ2" s="396"/>
      <c r="PQR2" s="396"/>
      <c r="PQS2" s="396"/>
      <c r="PQT2" s="396"/>
      <c r="PQU2" s="396"/>
      <c r="PQV2" s="396"/>
      <c r="PQW2" s="396"/>
      <c r="PQX2" s="396"/>
      <c r="PQY2" s="396"/>
      <c r="PQZ2" s="396"/>
      <c r="PRA2" s="396"/>
      <c r="PRB2" s="396"/>
      <c r="PRC2" s="396"/>
      <c r="PRD2" s="396"/>
      <c r="PRE2" s="396"/>
      <c r="PRF2" s="396"/>
      <c r="PRG2" s="396"/>
      <c r="PRH2" s="396"/>
      <c r="PRI2" s="396"/>
      <c r="PRJ2" s="396"/>
      <c r="PRK2" s="396"/>
      <c r="PRL2" s="396"/>
      <c r="PRM2" s="396"/>
      <c r="PRN2" s="396"/>
      <c r="PRO2" s="396"/>
      <c r="PRP2" s="396"/>
      <c r="PRQ2" s="396"/>
      <c r="PRR2" s="396"/>
      <c r="PRS2" s="396"/>
      <c r="PRT2" s="396"/>
      <c r="PRU2" s="396"/>
      <c r="PRV2" s="396"/>
      <c r="PRW2" s="396"/>
      <c r="PRX2" s="396"/>
      <c r="PRY2" s="396"/>
      <c r="PRZ2" s="396"/>
      <c r="PSA2" s="396"/>
      <c r="PSB2" s="396"/>
      <c r="PSC2" s="396"/>
      <c r="PSD2" s="396"/>
      <c r="PSE2" s="396"/>
      <c r="PSF2" s="396"/>
      <c r="PSG2" s="396"/>
      <c r="PSH2" s="396"/>
      <c r="PSI2" s="396"/>
      <c r="PSJ2" s="396"/>
      <c r="PSK2" s="396"/>
      <c r="PSL2" s="396"/>
      <c r="PSM2" s="396"/>
      <c r="PSN2" s="396"/>
      <c r="PSO2" s="396"/>
      <c r="PSP2" s="396"/>
      <c r="PSQ2" s="396"/>
      <c r="PSR2" s="396"/>
      <c r="PSS2" s="396"/>
      <c r="PST2" s="396"/>
      <c r="PSU2" s="396"/>
      <c r="PSV2" s="396"/>
      <c r="PSW2" s="396"/>
      <c r="PSX2" s="396"/>
      <c r="PSY2" s="396"/>
      <c r="PSZ2" s="396"/>
      <c r="PTA2" s="396"/>
      <c r="PTB2" s="396"/>
      <c r="PTC2" s="396"/>
      <c r="PTD2" s="396"/>
      <c r="PTE2" s="396"/>
      <c r="PTF2" s="396"/>
      <c r="PTG2" s="396"/>
      <c r="PTH2" s="396"/>
      <c r="PTI2" s="396"/>
      <c r="PTJ2" s="396"/>
      <c r="PTK2" s="396"/>
      <c r="PTL2" s="396"/>
      <c r="PTM2" s="396"/>
      <c r="PTN2" s="396"/>
      <c r="PTO2" s="396"/>
      <c r="PTP2" s="396"/>
      <c r="PTQ2" s="396"/>
      <c r="PTR2" s="396"/>
      <c r="PTS2" s="396"/>
      <c r="PTT2" s="396"/>
      <c r="PTU2" s="396"/>
      <c r="PTV2" s="396"/>
      <c r="PTW2" s="396"/>
      <c r="PTX2" s="396"/>
      <c r="PTY2" s="396"/>
      <c r="PTZ2" s="396"/>
      <c r="PUA2" s="396"/>
      <c r="PUB2" s="396"/>
      <c r="PUC2" s="396"/>
      <c r="PUD2" s="396"/>
      <c r="PUE2" s="396"/>
      <c r="PUF2" s="396"/>
      <c r="PUG2" s="396"/>
      <c r="PUH2" s="396"/>
      <c r="PUI2" s="396"/>
      <c r="PUJ2" s="396"/>
      <c r="PUK2" s="396"/>
      <c r="PUL2" s="396"/>
      <c r="PUM2" s="396"/>
      <c r="PUN2" s="396"/>
      <c r="PUO2" s="396"/>
      <c r="PUP2" s="396"/>
      <c r="PUQ2" s="396"/>
      <c r="PUR2" s="396"/>
      <c r="PUS2" s="396"/>
      <c r="PUT2" s="396"/>
      <c r="PUU2" s="396"/>
      <c r="PUV2" s="396"/>
      <c r="PUW2" s="396"/>
      <c r="PUX2" s="396"/>
      <c r="PUY2" s="396"/>
      <c r="PUZ2" s="396"/>
      <c r="PVA2" s="396"/>
      <c r="PVB2" s="396"/>
      <c r="PVC2" s="396"/>
      <c r="PVD2" s="396"/>
      <c r="PVE2" s="396"/>
      <c r="PVF2" s="396"/>
      <c r="PVG2" s="396"/>
      <c r="PVH2" s="396"/>
      <c r="PVI2" s="396"/>
      <c r="PVJ2" s="396"/>
      <c r="PVK2" s="396"/>
      <c r="PVL2" s="396"/>
      <c r="PVM2" s="396"/>
      <c r="PVN2" s="396"/>
      <c r="PVO2" s="396"/>
      <c r="PVP2" s="396"/>
      <c r="PVQ2" s="396"/>
      <c r="PVR2" s="396"/>
      <c r="PVS2" s="396"/>
      <c r="PVT2" s="396"/>
      <c r="PVU2" s="396"/>
      <c r="PVV2" s="396"/>
      <c r="PVW2" s="396"/>
      <c r="PVX2" s="396"/>
      <c r="PVY2" s="396"/>
      <c r="PVZ2" s="396"/>
      <c r="PWA2" s="396"/>
      <c r="PWB2" s="396"/>
      <c r="PWC2" s="396"/>
      <c r="PWD2" s="396"/>
      <c r="PWE2" s="396"/>
      <c r="PWF2" s="396"/>
      <c r="PWG2" s="396"/>
      <c r="PWH2" s="396"/>
      <c r="PWI2" s="396"/>
      <c r="PWJ2" s="396"/>
      <c r="PWK2" s="396"/>
      <c r="PWL2" s="396"/>
      <c r="PWM2" s="396"/>
      <c r="PWN2" s="396"/>
      <c r="PWO2" s="396"/>
      <c r="PWP2" s="396"/>
      <c r="PWQ2" s="396"/>
      <c r="PWR2" s="396"/>
      <c r="PWS2" s="396"/>
      <c r="PWT2" s="396"/>
      <c r="PWU2" s="396"/>
      <c r="PWV2" s="396"/>
      <c r="PWW2" s="396"/>
      <c r="PWX2" s="396"/>
      <c r="PWY2" s="396"/>
      <c r="PWZ2" s="396"/>
      <c r="PXA2" s="396"/>
      <c r="PXB2" s="396"/>
      <c r="PXC2" s="396"/>
      <c r="PXD2" s="396"/>
      <c r="PXE2" s="396"/>
      <c r="PXF2" s="396"/>
      <c r="PXG2" s="396"/>
      <c r="PXH2" s="396"/>
      <c r="PXI2" s="396"/>
      <c r="PXJ2" s="396"/>
      <c r="PXK2" s="396"/>
      <c r="PXL2" s="396"/>
      <c r="PXM2" s="396"/>
      <c r="PXN2" s="396"/>
      <c r="PXO2" s="396"/>
      <c r="PXP2" s="396"/>
      <c r="PXQ2" s="396"/>
      <c r="PXR2" s="396"/>
      <c r="PXS2" s="396"/>
      <c r="PXT2" s="396"/>
      <c r="PXU2" s="396"/>
      <c r="PXV2" s="396"/>
      <c r="PXW2" s="396"/>
      <c r="PXX2" s="396"/>
      <c r="PXY2" s="396"/>
      <c r="PXZ2" s="396"/>
      <c r="PYA2" s="396"/>
      <c r="PYB2" s="396"/>
      <c r="PYC2" s="396"/>
      <c r="PYD2" s="396"/>
      <c r="PYE2" s="396"/>
      <c r="PYF2" s="396"/>
      <c r="PYG2" s="396"/>
      <c r="PYH2" s="396"/>
      <c r="PYI2" s="396"/>
      <c r="PYJ2" s="396"/>
      <c r="PYK2" s="396"/>
      <c r="PYL2" s="396"/>
      <c r="PYM2" s="396"/>
      <c r="PYN2" s="396"/>
      <c r="PYO2" s="396"/>
      <c r="PYP2" s="396"/>
      <c r="PYQ2" s="396"/>
      <c r="PYR2" s="396"/>
      <c r="PYS2" s="396"/>
      <c r="PYT2" s="396"/>
      <c r="PYU2" s="396"/>
      <c r="PYV2" s="396"/>
      <c r="PYW2" s="396"/>
      <c r="PYX2" s="396"/>
      <c r="PYY2" s="396"/>
      <c r="PYZ2" s="396"/>
      <c r="PZA2" s="396"/>
      <c r="PZB2" s="396"/>
      <c r="PZC2" s="396"/>
      <c r="PZD2" s="396"/>
      <c r="PZE2" s="396"/>
      <c r="PZF2" s="396"/>
      <c r="PZG2" s="396"/>
      <c r="PZH2" s="396"/>
      <c r="PZI2" s="396"/>
      <c r="PZJ2" s="396"/>
      <c r="PZK2" s="396"/>
      <c r="PZL2" s="396"/>
      <c r="PZM2" s="396"/>
      <c r="PZN2" s="396"/>
      <c r="PZO2" s="396"/>
      <c r="PZP2" s="396"/>
      <c r="PZQ2" s="396"/>
      <c r="PZR2" s="396"/>
      <c r="PZS2" s="396"/>
      <c r="PZT2" s="396"/>
      <c r="PZU2" s="396"/>
      <c r="PZV2" s="396"/>
      <c r="PZW2" s="396"/>
      <c r="PZX2" s="396"/>
      <c r="PZY2" s="396"/>
      <c r="PZZ2" s="396"/>
      <c r="QAA2" s="396"/>
      <c r="QAB2" s="396"/>
      <c r="QAC2" s="396"/>
      <c r="QAD2" s="396"/>
      <c r="QAE2" s="396"/>
      <c r="QAF2" s="396"/>
      <c r="QAG2" s="396"/>
      <c r="QAH2" s="396"/>
      <c r="QAI2" s="396"/>
      <c r="QAJ2" s="396"/>
      <c r="QAK2" s="396"/>
      <c r="QAL2" s="396"/>
      <c r="QAM2" s="396"/>
      <c r="QAN2" s="396"/>
      <c r="QAO2" s="396"/>
      <c r="QAP2" s="396"/>
      <c r="QAQ2" s="396"/>
      <c r="QAR2" s="396"/>
      <c r="QAS2" s="396"/>
      <c r="QAT2" s="396"/>
      <c r="QAU2" s="396"/>
      <c r="QAV2" s="396"/>
      <c r="QAW2" s="396"/>
      <c r="QAX2" s="396"/>
      <c r="QAY2" s="396"/>
      <c r="QAZ2" s="396"/>
      <c r="QBA2" s="396"/>
      <c r="QBB2" s="396"/>
      <c r="QBC2" s="396"/>
      <c r="QBD2" s="396"/>
      <c r="QBE2" s="396"/>
      <c r="QBF2" s="396"/>
      <c r="QBG2" s="396"/>
      <c r="QBH2" s="396"/>
      <c r="QBI2" s="396"/>
      <c r="QBJ2" s="396"/>
      <c r="QBK2" s="396"/>
      <c r="QBL2" s="396"/>
      <c r="QBM2" s="396"/>
      <c r="QBN2" s="396"/>
      <c r="QBO2" s="396"/>
      <c r="QBP2" s="396"/>
      <c r="QBQ2" s="396"/>
      <c r="QBR2" s="396"/>
      <c r="QBS2" s="396"/>
      <c r="QBT2" s="396"/>
      <c r="QBU2" s="396"/>
      <c r="QBV2" s="396"/>
      <c r="QBW2" s="396"/>
      <c r="QBX2" s="396"/>
      <c r="QBY2" s="396"/>
      <c r="QBZ2" s="396"/>
      <c r="QCA2" s="396"/>
      <c r="QCB2" s="396"/>
      <c r="QCC2" s="396"/>
      <c r="QCD2" s="396"/>
      <c r="QCE2" s="396"/>
      <c r="QCF2" s="396"/>
      <c r="QCG2" s="396"/>
      <c r="QCH2" s="396"/>
      <c r="QCI2" s="396"/>
      <c r="QCJ2" s="396"/>
      <c r="QCK2" s="396"/>
      <c r="QCL2" s="396"/>
      <c r="QCM2" s="396"/>
      <c r="QCN2" s="396"/>
      <c r="QCO2" s="396"/>
      <c r="QCP2" s="396"/>
      <c r="QCQ2" s="396"/>
      <c r="QCR2" s="396"/>
      <c r="QCS2" s="396"/>
      <c r="QCT2" s="396"/>
      <c r="QCU2" s="396"/>
      <c r="QCV2" s="396"/>
      <c r="QCW2" s="396"/>
      <c r="QCX2" s="396"/>
      <c r="QCY2" s="396"/>
      <c r="QCZ2" s="396"/>
      <c r="QDA2" s="396"/>
      <c r="QDB2" s="396"/>
      <c r="QDC2" s="396"/>
      <c r="QDD2" s="396"/>
      <c r="QDE2" s="396"/>
      <c r="QDF2" s="396"/>
      <c r="QDG2" s="396"/>
      <c r="QDH2" s="396"/>
      <c r="QDI2" s="396"/>
      <c r="QDJ2" s="396"/>
      <c r="QDK2" s="396"/>
      <c r="QDL2" s="396"/>
      <c r="QDM2" s="396"/>
      <c r="QDN2" s="396"/>
      <c r="QDO2" s="396"/>
      <c r="QDP2" s="396"/>
      <c r="QDQ2" s="396"/>
      <c r="QDR2" s="396"/>
      <c r="QDS2" s="396"/>
      <c r="QDT2" s="396"/>
      <c r="QDU2" s="396"/>
      <c r="QDV2" s="396"/>
      <c r="QDW2" s="396"/>
      <c r="QDX2" s="396"/>
      <c r="QDY2" s="396"/>
      <c r="QDZ2" s="396"/>
      <c r="QEA2" s="396"/>
      <c r="QEB2" s="396"/>
      <c r="QEC2" s="396"/>
      <c r="QED2" s="396"/>
      <c r="QEE2" s="396"/>
      <c r="QEF2" s="396"/>
      <c r="QEG2" s="396"/>
      <c r="QEH2" s="396"/>
      <c r="QEI2" s="396"/>
      <c r="QEJ2" s="396"/>
      <c r="QEK2" s="396"/>
      <c r="QEL2" s="396"/>
      <c r="QEM2" s="396"/>
      <c r="QEN2" s="396"/>
      <c r="QEO2" s="396"/>
      <c r="QEP2" s="396"/>
      <c r="QEQ2" s="396"/>
      <c r="QER2" s="396"/>
      <c r="QES2" s="396"/>
      <c r="QET2" s="396"/>
      <c r="QEU2" s="396"/>
      <c r="QEV2" s="396"/>
      <c r="QEW2" s="396"/>
      <c r="QEX2" s="396"/>
      <c r="QEY2" s="396"/>
      <c r="QEZ2" s="396"/>
      <c r="QFA2" s="396"/>
      <c r="QFB2" s="396"/>
      <c r="QFC2" s="396"/>
      <c r="QFD2" s="396"/>
      <c r="QFE2" s="396"/>
      <c r="QFF2" s="396"/>
      <c r="QFG2" s="396"/>
      <c r="QFH2" s="396"/>
      <c r="QFI2" s="396"/>
      <c r="QFJ2" s="396"/>
      <c r="QFK2" s="396"/>
      <c r="QFL2" s="396"/>
      <c r="QFM2" s="396"/>
      <c r="QFN2" s="396"/>
      <c r="QFO2" s="396"/>
      <c r="QFP2" s="396"/>
      <c r="QFQ2" s="396"/>
      <c r="QFR2" s="396"/>
      <c r="QFS2" s="396"/>
      <c r="QFT2" s="396"/>
      <c r="QFU2" s="396"/>
      <c r="QFV2" s="396"/>
      <c r="QFW2" s="396"/>
      <c r="QFX2" s="396"/>
      <c r="QFY2" s="396"/>
      <c r="QFZ2" s="396"/>
      <c r="QGA2" s="396"/>
      <c r="QGB2" s="396"/>
      <c r="QGC2" s="396"/>
      <c r="QGD2" s="396"/>
      <c r="QGE2" s="396"/>
      <c r="QGF2" s="396"/>
      <c r="QGG2" s="396"/>
      <c r="QGH2" s="396"/>
      <c r="QGI2" s="396"/>
      <c r="QGJ2" s="396"/>
      <c r="QGK2" s="396"/>
      <c r="QGL2" s="396"/>
      <c r="QGM2" s="396"/>
      <c r="QGN2" s="396"/>
      <c r="QGO2" s="396"/>
      <c r="QGP2" s="396"/>
      <c r="QGQ2" s="396"/>
      <c r="QGR2" s="396"/>
      <c r="QGS2" s="396"/>
      <c r="QGT2" s="396"/>
      <c r="QGU2" s="396"/>
      <c r="QGV2" s="396"/>
      <c r="QGW2" s="396"/>
      <c r="QGX2" s="396"/>
      <c r="QGY2" s="396"/>
      <c r="QGZ2" s="396"/>
      <c r="QHA2" s="396"/>
      <c r="QHB2" s="396"/>
      <c r="QHC2" s="396"/>
      <c r="QHD2" s="396"/>
      <c r="QHE2" s="396"/>
      <c r="QHF2" s="396"/>
      <c r="QHG2" s="396"/>
      <c r="QHH2" s="396"/>
      <c r="QHI2" s="396"/>
      <c r="QHJ2" s="396"/>
      <c r="QHK2" s="396"/>
      <c r="QHL2" s="396"/>
      <c r="QHM2" s="396"/>
      <c r="QHN2" s="396"/>
      <c r="QHO2" s="396"/>
      <c r="QHP2" s="396"/>
      <c r="QHQ2" s="396"/>
      <c r="QHR2" s="396"/>
      <c r="QHS2" s="396"/>
      <c r="QHT2" s="396"/>
      <c r="QHU2" s="396"/>
      <c r="QHV2" s="396"/>
      <c r="QHW2" s="396"/>
      <c r="QHX2" s="396"/>
      <c r="QHY2" s="396"/>
      <c r="QHZ2" s="396"/>
      <c r="QIA2" s="396"/>
      <c r="QIB2" s="396"/>
      <c r="QIC2" s="396"/>
      <c r="QID2" s="396"/>
      <c r="QIE2" s="396"/>
      <c r="QIF2" s="396"/>
      <c r="QIG2" s="396"/>
      <c r="QIH2" s="396"/>
      <c r="QII2" s="396"/>
      <c r="QIJ2" s="396"/>
      <c r="QIK2" s="396"/>
      <c r="QIL2" s="396"/>
      <c r="QIM2" s="396"/>
      <c r="QIN2" s="396"/>
      <c r="QIO2" s="396"/>
      <c r="QIP2" s="396"/>
      <c r="QIQ2" s="396"/>
      <c r="QIR2" s="396"/>
      <c r="QIS2" s="396"/>
      <c r="QIT2" s="396"/>
      <c r="QIU2" s="396"/>
      <c r="QIV2" s="396"/>
      <c r="QIW2" s="396"/>
      <c r="QIX2" s="396"/>
      <c r="QIY2" s="396"/>
      <c r="QIZ2" s="396"/>
      <c r="QJA2" s="396"/>
      <c r="QJB2" s="396"/>
      <c r="QJC2" s="396"/>
      <c r="QJD2" s="396"/>
      <c r="QJE2" s="396"/>
      <c r="QJF2" s="396"/>
      <c r="QJG2" s="396"/>
      <c r="QJH2" s="396"/>
      <c r="QJI2" s="396"/>
      <c r="QJJ2" s="396"/>
      <c r="QJK2" s="396"/>
      <c r="QJL2" s="396"/>
      <c r="QJM2" s="396"/>
      <c r="QJN2" s="396"/>
      <c r="QJO2" s="396"/>
      <c r="QJP2" s="396"/>
      <c r="QJQ2" s="396"/>
      <c r="QJR2" s="396"/>
      <c r="QJS2" s="396"/>
      <c r="QJT2" s="396"/>
      <c r="QJU2" s="396"/>
      <c r="QJV2" s="396"/>
      <c r="QJW2" s="396"/>
      <c r="QJX2" s="396"/>
      <c r="QJY2" s="396"/>
      <c r="QJZ2" s="396"/>
      <c r="QKA2" s="396"/>
      <c r="QKB2" s="396"/>
      <c r="QKC2" s="396"/>
      <c r="QKD2" s="396"/>
      <c r="QKE2" s="396"/>
      <c r="QKF2" s="396"/>
      <c r="QKG2" s="396"/>
      <c r="QKH2" s="396"/>
      <c r="QKI2" s="396"/>
      <c r="QKJ2" s="396"/>
      <c r="QKK2" s="396"/>
      <c r="QKL2" s="396"/>
      <c r="QKM2" s="396"/>
      <c r="QKN2" s="396"/>
      <c r="QKO2" s="396"/>
      <c r="QKP2" s="396"/>
      <c r="QKQ2" s="396"/>
      <c r="QKR2" s="396"/>
      <c r="QKS2" s="396"/>
      <c r="QKT2" s="396"/>
      <c r="QKU2" s="396"/>
      <c r="QKV2" s="396"/>
      <c r="QKW2" s="396"/>
      <c r="QKX2" s="396"/>
      <c r="QKY2" s="396"/>
      <c r="QKZ2" s="396"/>
      <c r="QLA2" s="396"/>
      <c r="QLB2" s="396"/>
      <c r="QLC2" s="396"/>
      <c r="QLD2" s="396"/>
      <c r="QLE2" s="396"/>
      <c r="QLF2" s="396"/>
      <c r="QLG2" s="396"/>
      <c r="QLH2" s="396"/>
      <c r="QLI2" s="396"/>
      <c r="QLJ2" s="396"/>
      <c r="QLK2" s="396"/>
      <c r="QLL2" s="396"/>
      <c r="QLM2" s="396"/>
      <c r="QLN2" s="396"/>
      <c r="QLO2" s="396"/>
      <c r="QLP2" s="396"/>
      <c r="QLQ2" s="396"/>
      <c r="QLR2" s="396"/>
      <c r="QLS2" s="396"/>
      <c r="QLT2" s="396"/>
      <c r="QLU2" s="396"/>
      <c r="QLV2" s="396"/>
      <c r="QLW2" s="396"/>
      <c r="QLX2" s="396"/>
      <c r="QLY2" s="396"/>
      <c r="QLZ2" s="396"/>
      <c r="QMA2" s="396"/>
      <c r="QMB2" s="396"/>
      <c r="QMC2" s="396"/>
      <c r="QMD2" s="396"/>
      <c r="QME2" s="396"/>
      <c r="QMF2" s="396"/>
      <c r="QMG2" s="396"/>
      <c r="QMH2" s="396"/>
      <c r="QMI2" s="396"/>
      <c r="QMJ2" s="396"/>
      <c r="QMK2" s="396"/>
      <c r="QML2" s="396"/>
      <c r="QMM2" s="396"/>
      <c r="QMN2" s="396"/>
      <c r="QMO2" s="396"/>
      <c r="QMP2" s="396"/>
      <c r="QMQ2" s="396"/>
      <c r="QMR2" s="396"/>
      <c r="QMS2" s="396"/>
      <c r="QMT2" s="396"/>
      <c r="QMU2" s="396"/>
      <c r="QMV2" s="396"/>
      <c r="QMW2" s="396"/>
      <c r="QMX2" s="396"/>
      <c r="QMY2" s="396"/>
      <c r="QMZ2" s="396"/>
      <c r="QNA2" s="396"/>
      <c r="QNB2" s="396"/>
      <c r="QNC2" s="396"/>
      <c r="QND2" s="396"/>
      <c r="QNE2" s="396"/>
      <c r="QNF2" s="396"/>
      <c r="QNG2" s="396"/>
      <c r="QNH2" s="396"/>
      <c r="QNI2" s="396"/>
      <c r="QNJ2" s="396"/>
      <c r="QNK2" s="396"/>
      <c r="QNL2" s="396"/>
      <c r="QNM2" s="396"/>
      <c r="QNN2" s="396"/>
      <c r="QNO2" s="396"/>
      <c r="QNP2" s="396"/>
      <c r="QNQ2" s="396"/>
      <c r="QNR2" s="396"/>
      <c r="QNS2" s="396"/>
      <c r="QNT2" s="396"/>
      <c r="QNU2" s="396"/>
      <c r="QNV2" s="396"/>
      <c r="QNW2" s="396"/>
      <c r="QNX2" s="396"/>
      <c r="QNY2" s="396"/>
      <c r="QNZ2" s="396"/>
      <c r="QOA2" s="396"/>
      <c r="QOB2" s="396"/>
      <c r="QOC2" s="396"/>
      <c r="QOD2" s="396"/>
      <c r="QOE2" s="396"/>
      <c r="QOF2" s="396"/>
      <c r="QOG2" s="396"/>
      <c r="QOH2" s="396"/>
      <c r="QOI2" s="396"/>
      <c r="QOJ2" s="396"/>
      <c r="QOK2" s="396"/>
      <c r="QOL2" s="396"/>
      <c r="QOM2" s="396"/>
      <c r="QON2" s="396"/>
      <c r="QOO2" s="396"/>
      <c r="QOP2" s="396"/>
      <c r="QOQ2" s="396"/>
      <c r="QOR2" s="396"/>
      <c r="QOS2" s="396"/>
      <c r="QOT2" s="396"/>
      <c r="QOU2" s="396"/>
      <c r="QOV2" s="396"/>
      <c r="QOW2" s="396"/>
      <c r="QOX2" s="396"/>
      <c r="QOY2" s="396"/>
      <c r="QOZ2" s="396"/>
      <c r="QPA2" s="396"/>
      <c r="QPB2" s="396"/>
      <c r="QPC2" s="396"/>
      <c r="QPD2" s="396"/>
      <c r="QPE2" s="396"/>
      <c r="QPF2" s="396"/>
      <c r="QPG2" s="396"/>
      <c r="QPH2" s="396"/>
      <c r="QPI2" s="396"/>
      <c r="QPJ2" s="396"/>
      <c r="QPK2" s="396"/>
      <c r="QPL2" s="396"/>
      <c r="QPM2" s="396"/>
      <c r="QPN2" s="396"/>
      <c r="QPO2" s="396"/>
      <c r="QPP2" s="396"/>
      <c r="QPQ2" s="396"/>
      <c r="QPR2" s="396"/>
      <c r="QPS2" s="396"/>
      <c r="QPT2" s="396"/>
      <c r="QPU2" s="396"/>
      <c r="QPV2" s="396"/>
      <c r="QPW2" s="396"/>
      <c r="QPX2" s="396"/>
      <c r="QPY2" s="396"/>
      <c r="QPZ2" s="396"/>
      <c r="QQA2" s="396"/>
      <c r="QQB2" s="396"/>
      <c r="QQC2" s="396"/>
      <c r="QQD2" s="396"/>
      <c r="QQE2" s="396"/>
      <c r="QQF2" s="396"/>
      <c r="QQG2" s="396"/>
      <c r="QQH2" s="396"/>
      <c r="QQI2" s="396"/>
      <c r="QQJ2" s="396"/>
      <c r="QQK2" s="396"/>
      <c r="QQL2" s="396"/>
      <c r="QQM2" s="396"/>
      <c r="QQN2" s="396"/>
      <c r="QQO2" s="396"/>
      <c r="QQP2" s="396"/>
      <c r="QQQ2" s="396"/>
      <c r="QQR2" s="396"/>
      <c r="QQS2" s="396"/>
      <c r="QQT2" s="396"/>
      <c r="QQU2" s="396"/>
      <c r="QQV2" s="396"/>
      <c r="QQW2" s="396"/>
      <c r="QQX2" s="396"/>
      <c r="QQY2" s="396"/>
      <c r="QQZ2" s="396"/>
      <c r="QRA2" s="396"/>
      <c r="QRB2" s="396"/>
      <c r="QRC2" s="396"/>
      <c r="QRD2" s="396"/>
      <c r="QRE2" s="396"/>
      <c r="QRF2" s="396"/>
      <c r="QRG2" s="396"/>
      <c r="QRH2" s="396"/>
      <c r="QRI2" s="396"/>
      <c r="QRJ2" s="396"/>
      <c r="QRK2" s="396"/>
      <c r="QRL2" s="396"/>
      <c r="QRM2" s="396"/>
      <c r="QRN2" s="396"/>
      <c r="QRO2" s="396"/>
      <c r="QRP2" s="396"/>
      <c r="QRQ2" s="396"/>
      <c r="QRR2" s="396"/>
      <c r="QRS2" s="396"/>
      <c r="QRT2" s="396"/>
      <c r="QRU2" s="396"/>
      <c r="QRV2" s="396"/>
      <c r="QRW2" s="396"/>
      <c r="QRX2" s="396"/>
      <c r="QRY2" s="396"/>
      <c r="QRZ2" s="396"/>
      <c r="QSA2" s="396"/>
      <c r="QSB2" s="396"/>
      <c r="QSC2" s="396"/>
      <c r="QSD2" s="396"/>
      <c r="QSE2" s="396"/>
      <c r="QSF2" s="396"/>
      <c r="QSG2" s="396"/>
      <c r="QSH2" s="396"/>
      <c r="QSI2" s="396"/>
      <c r="QSJ2" s="396"/>
      <c r="QSK2" s="396"/>
      <c r="QSL2" s="396"/>
      <c r="QSM2" s="396"/>
      <c r="QSN2" s="396"/>
      <c r="QSO2" s="396"/>
      <c r="QSP2" s="396"/>
      <c r="QSQ2" s="396"/>
      <c r="QSR2" s="396"/>
      <c r="QSS2" s="396"/>
      <c r="QST2" s="396"/>
      <c r="QSU2" s="396"/>
      <c r="QSV2" s="396"/>
      <c r="QSW2" s="396"/>
      <c r="QSX2" s="396"/>
      <c r="QSY2" s="396"/>
      <c r="QSZ2" s="396"/>
      <c r="QTA2" s="396"/>
      <c r="QTB2" s="396"/>
      <c r="QTC2" s="396"/>
      <c r="QTD2" s="396"/>
      <c r="QTE2" s="396"/>
      <c r="QTF2" s="396"/>
      <c r="QTG2" s="396"/>
      <c r="QTH2" s="396"/>
      <c r="QTI2" s="396"/>
      <c r="QTJ2" s="396"/>
      <c r="QTK2" s="396"/>
      <c r="QTL2" s="396"/>
      <c r="QTM2" s="396"/>
      <c r="QTN2" s="396"/>
      <c r="QTO2" s="396"/>
      <c r="QTP2" s="396"/>
      <c r="QTQ2" s="396"/>
      <c r="QTR2" s="396"/>
      <c r="QTS2" s="396"/>
      <c r="QTT2" s="396"/>
      <c r="QTU2" s="396"/>
      <c r="QTV2" s="396"/>
      <c r="QTW2" s="396"/>
      <c r="QTX2" s="396"/>
      <c r="QTY2" s="396"/>
      <c r="QTZ2" s="396"/>
      <c r="QUA2" s="396"/>
      <c r="QUB2" s="396"/>
      <c r="QUC2" s="396"/>
      <c r="QUD2" s="396"/>
      <c r="QUE2" s="396"/>
      <c r="QUF2" s="396"/>
      <c r="QUG2" s="396"/>
      <c r="QUH2" s="396"/>
      <c r="QUI2" s="396"/>
      <c r="QUJ2" s="396"/>
      <c r="QUK2" s="396"/>
      <c r="QUL2" s="396"/>
      <c r="QUM2" s="396"/>
      <c r="QUN2" s="396"/>
      <c r="QUO2" s="396"/>
      <c r="QUP2" s="396"/>
      <c r="QUQ2" s="396"/>
      <c r="QUR2" s="396"/>
      <c r="QUS2" s="396"/>
      <c r="QUT2" s="396"/>
      <c r="QUU2" s="396"/>
      <c r="QUV2" s="396"/>
      <c r="QUW2" s="396"/>
      <c r="QUX2" s="396"/>
      <c r="QUY2" s="396"/>
      <c r="QUZ2" s="396"/>
      <c r="QVA2" s="396"/>
      <c r="QVB2" s="396"/>
      <c r="QVC2" s="396"/>
      <c r="QVD2" s="396"/>
      <c r="QVE2" s="396"/>
      <c r="QVF2" s="396"/>
      <c r="QVG2" s="396"/>
      <c r="QVH2" s="396"/>
      <c r="QVI2" s="396"/>
      <c r="QVJ2" s="396"/>
      <c r="QVK2" s="396"/>
      <c r="QVL2" s="396"/>
      <c r="QVM2" s="396"/>
      <c r="QVN2" s="396"/>
      <c r="QVO2" s="396"/>
      <c r="QVP2" s="396"/>
      <c r="QVQ2" s="396"/>
      <c r="QVR2" s="396"/>
      <c r="QVS2" s="396"/>
      <c r="QVT2" s="396"/>
      <c r="QVU2" s="396"/>
      <c r="QVV2" s="396"/>
      <c r="QVW2" s="396"/>
      <c r="QVX2" s="396"/>
      <c r="QVY2" s="396"/>
      <c r="QVZ2" s="396"/>
      <c r="QWA2" s="396"/>
      <c r="QWB2" s="396"/>
      <c r="QWC2" s="396"/>
      <c r="QWD2" s="396"/>
      <c r="QWE2" s="396"/>
      <c r="QWF2" s="396"/>
      <c r="QWG2" s="396"/>
      <c r="QWH2" s="396"/>
      <c r="QWI2" s="396"/>
      <c r="QWJ2" s="396"/>
      <c r="QWK2" s="396"/>
      <c r="QWL2" s="396"/>
      <c r="QWM2" s="396"/>
      <c r="QWN2" s="396"/>
      <c r="QWO2" s="396"/>
      <c r="QWP2" s="396"/>
      <c r="QWQ2" s="396"/>
      <c r="QWR2" s="396"/>
      <c r="QWS2" s="396"/>
      <c r="QWT2" s="396"/>
      <c r="QWU2" s="396"/>
      <c r="QWV2" s="396"/>
      <c r="QWW2" s="396"/>
      <c r="QWX2" s="396"/>
      <c r="QWY2" s="396"/>
      <c r="QWZ2" s="396"/>
      <c r="QXA2" s="396"/>
      <c r="QXB2" s="396"/>
      <c r="QXC2" s="396"/>
      <c r="QXD2" s="396"/>
      <c r="QXE2" s="396"/>
      <c r="QXF2" s="396"/>
      <c r="QXG2" s="396"/>
      <c r="QXH2" s="396"/>
      <c r="QXI2" s="396"/>
      <c r="QXJ2" s="396"/>
      <c r="QXK2" s="396"/>
      <c r="QXL2" s="396"/>
      <c r="QXM2" s="396"/>
      <c r="QXN2" s="396"/>
      <c r="QXO2" s="396"/>
      <c r="QXP2" s="396"/>
      <c r="QXQ2" s="396"/>
      <c r="QXR2" s="396"/>
      <c r="QXS2" s="396"/>
      <c r="QXT2" s="396"/>
      <c r="QXU2" s="396"/>
      <c r="QXV2" s="396"/>
      <c r="QXW2" s="396"/>
      <c r="QXX2" s="396"/>
      <c r="QXY2" s="396"/>
      <c r="QXZ2" s="396"/>
      <c r="QYA2" s="396"/>
      <c r="QYB2" s="396"/>
      <c r="QYC2" s="396"/>
      <c r="QYD2" s="396"/>
      <c r="QYE2" s="396"/>
      <c r="QYF2" s="396"/>
      <c r="QYG2" s="396"/>
      <c r="QYH2" s="396"/>
      <c r="QYI2" s="396"/>
      <c r="QYJ2" s="396"/>
      <c r="QYK2" s="396"/>
      <c r="QYL2" s="396"/>
      <c r="QYM2" s="396"/>
      <c r="QYN2" s="396"/>
      <c r="QYO2" s="396"/>
      <c r="QYP2" s="396"/>
      <c r="QYQ2" s="396"/>
      <c r="QYR2" s="396"/>
      <c r="QYS2" s="396"/>
      <c r="QYT2" s="396"/>
      <c r="QYU2" s="396"/>
      <c r="QYV2" s="396"/>
      <c r="QYW2" s="396"/>
      <c r="QYX2" s="396"/>
      <c r="QYY2" s="396"/>
      <c r="QYZ2" s="396"/>
      <c r="QZA2" s="396"/>
      <c r="QZB2" s="396"/>
      <c r="QZC2" s="396"/>
      <c r="QZD2" s="396"/>
      <c r="QZE2" s="396"/>
      <c r="QZF2" s="396"/>
      <c r="QZG2" s="396"/>
      <c r="QZH2" s="396"/>
      <c r="QZI2" s="396"/>
      <c r="QZJ2" s="396"/>
      <c r="QZK2" s="396"/>
      <c r="QZL2" s="396"/>
      <c r="QZM2" s="396"/>
      <c r="QZN2" s="396"/>
      <c r="QZO2" s="396"/>
      <c r="QZP2" s="396"/>
      <c r="QZQ2" s="396"/>
      <c r="QZR2" s="396"/>
      <c r="QZS2" s="396"/>
      <c r="QZT2" s="396"/>
      <c r="QZU2" s="396"/>
      <c r="QZV2" s="396"/>
      <c r="QZW2" s="396"/>
      <c r="QZX2" s="396"/>
      <c r="QZY2" s="396"/>
      <c r="QZZ2" s="396"/>
      <c r="RAA2" s="396"/>
      <c r="RAB2" s="396"/>
      <c r="RAC2" s="396"/>
      <c r="RAD2" s="396"/>
      <c r="RAE2" s="396"/>
      <c r="RAF2" s="396"/>
      <c r="RAG2" s="396"/>
      <c r="RAH2" s="396"/>
      <c r="RAI2" s="396"/>
      <c r="RAJ2" s="396"/>
      <c r="RAK2" s="396"/>
      <c r="RAL2" s="396"/>
      <c r="RAM2" s="396"/>
      <c r="RAN2" s="396"/>
      <c r="RAO2" s="396"/>
      <c r="RAP2" s="396"/>
      <c r="RAQ2" s="396"/>
      <c r="RAR2" s="396"/>
      <c r="RAS2" s="396"/>
      <c r="RAT2" s="396"/>
      <c r="RAU2" s="396"/>
      <c r="RAV2" s="396"/>
      <c r="RAW2" s="396"/>
      <c r="RAX2" s="396"/>
      <c r="RAY2" s="396"/>
      <c r="RAZ2" s="396"/>
      <c r="RBA2" s="396"/>
      <c r="RBB2" s="396"/>
      <c r="RBC2" s="396"/>
      <c r="RBD2" s="396"/>
      <c r="RBE2" s="396"/>
      <c r="RBF2" s="396"/>
      <c r="RBG2" s="396"/>
      <c r="RBH2" s="396"/>
      <c r="RBI2" s="396"/>
      <c r="RBJ2" s="396"/>
      <c r="RBK2" s="396"/>
      <c r="RBL2" s="396"/>
      <c r="RBM2" s="396"/>
      <c r="RBN2" s="396"/>
      <c r="RBO2" s="396"/>
      <c r="RBP2" s="396"/>
      <c r="RBQ2" s="396"/>
      <c r="RBR2" s="396"/>
      <c r="RBS2" s="396"/>
      <c r="RBT2" s="396"/>
      <c r="RBU2" s="396"/>
      <c r="RBV2" s="396"/>
      <c r="RBW2" s="396"/>
      <c r="RBX2" s="396"/>
      <c r="RBY2" s="396"/>
      <c r="RBZ2" s="396"/>
      <c r="RCA2" s="396"/>
      <c r="RCB2" s="396"/>
      <c r="RCC2" s="396"/>
      <c r="RCD2" s="396"/>
      <c r="RCE2" s="396"/>
      <c r="RCF2" s="396"/>
      <c r="RCG2" s="396"/>
      <c r="RCH2" s="396"/>
      <c r="RCI2" s="396"/>
      <c r="RCJ2" s="396"/>
      <c r="RCK2" s="396"/>
      <c r="RCL2" s="396"/>
      <c r="RCM2" s="396"/>
      <c r="RCN2" s="396"/>
      <c r="RCO2" s="396"/>
      <c r="RCP2" s="396"/>
      <c r="RCQ2" s="396"/>
      <c r="RCR2" s="396"/>
      <c r="RCS2" s="396"/>
      <c r="RCT2" s="396"/>
      <c r="RCU2" s="396"/>
      <c r="RCV2" s="396"/>
      <c r="RCW2" s="396"/>
      <c r="RCX2" s="396"/>
      <c r="RCY2" s="396"/>
      <c r="RCZ2" s="396"/>
      <c r="RDA2" s="396"/>
      <c r="RDB2" s="396"/>
      <c r="RDC2" s="396"/>
      <c r="RDD2" s="396"/>
      <c r="RDE2" s="396"/>
      <c r="RDF2" s="396"/>
      <c r="RDG2" s="396"/>
      <c r="RDH2" s="396"/>
      <c r="RDI2" s="396"/>
      <c r="RDJ2" s="396"/>
      <c r="RDK2" s="396"/>
      <c r="RDL2" s="396"/>
      <c r="RDM2" s="396"/>
      <c r="RDN2" s="396"/>
      <c r="RDO2" s="396"/>
      <c r="RDP2" s="396"/>
      <c r="RDQ2" s="396"/>
      <c r="RDR2" s="396"/>
      <c r="RDS2" s="396"/>
      <c r="RDT2" s="396"/>
      <c r="RDU2" s="396"/>
      <c r="RDV2" s="396"/>
      <c r="RDW2" s="396"/>
      <c r="RDX2" s="396"/>
      <c r="RDY2" s="396"/>
      <c r="RDZ2" s="396"/>
      <c r="REA2" s="396"/>
      <c r="REB2" s="396"/>
      <c r="REC2" s="396"/>
      <c r="RED2" s="396"/>
      <c r="REE2" s="396"/>
      <c r="REF2" s="396"/>
      <c r="REG2" s="396"/>
      <c r="REH2" s="396"/>
      <c r="REI2" s="396"/>
      <c r="REJ2" s="396"/>
      <c r="REK2" s="396"/>
      <c r="REL2" s="396"/>
      <c r="REM2" s="396"/>
      <c r="REN2" s="396"/>
      <c r="REO2" s="396"/>
      <c r="REP2" s="396"/>
      <c r="REQ2" s="396"/>
      <c r="RER2" s="396"/>
      <c r="RES2" s="396"/>
      <c r="RET2" s="396"/>
      <c r="REU2" s="396"/>
      <c r="REV2" s="396"/>
      <c r="REW2" s="396"/>
      <c r="REX2" s="396"/>
      <c r="REY2" s="396"/>
      <c r="REZ2" s="396"/>
      <c r="RFA2" s="396"/>
      <c r="RFB2" s="396"/>
      <c r="RFC2" s="396"/>
      <c r="RFD2" s="396"/>
      <c r="RFE2" s="396"/>
      <c r="RFF2" s="396"/>
      <c r="RFG2" s="396"/>
      <c r="RFH2" s="396"/>
      <c r="RFI2" s="396"/>
      <c r="RFJ2" s="396"/>
      <c r="RFK2" s="396"/>
      <c r="RFL2" s="396"/>
      <c r="RFM2" s="396"/>
      <c r="RFN2" s="396"/>
      <c r="RFO2" s="396"/>
      <c r="RFP2" s="396"/>
      <c r="RFQ2" s="396"/>
      <c r="RFR2" s="396"/>
      <c r="RFS2" s="396"/>
      <c r="RFT2" s="396"/>
      <c r="RFU2" s="396"/>
      <c r="RFV2" s="396"/>
      <c r="RFW2" s="396"/>
      <c r="RFX2" s="396"/>
      <c r="RFY2" s="396"/>
      <c r="RFZ2" s="396"/>
      <c r="RGA2" s="396"/>
      <c r="RGB2" s="396"/>
      <c r="RGC2" s="396"/>
      <c r="RGD2" s="396"/>
      <c r="RGE2" s="396"/>
      <c r="RGF2" s="396"/>
      <c r="RGG2" s="396"/>
      <c r="RGH2" s="396"/>
      <c r="RGI2" s="396"/>
      <c r="RGJ2" s="396"/>
      <c r="RGK2" s="396"/>
      <c r="RGL2" s="396"/>
      <c r="RGM2" s="396"/>
      <c r="RGN2" s="396"/>
      <c r="RGO2" s="396"/>
      <c r="RGP2" s="396"/>
      <c r="RGQ2" s="396"/>
      <c r="RGR2" s="396"/>
      <c r="RGS2" s="396"/>
      <c r="RGT2" s="396"/>
      <c r="RGU2" s="396"/>
      <c r="RGV2" s="396"/>
      <c r="RGW2" s="396"/>
      <c r="RGX2" s="396"/>
      <c r="RGY2" s="396"/>
      <c r="RGZ2" s="396"/>
      <c r="RHA2" s="396"/>
      <c r="RHB2" s="396"/>
      <c r="RHC2" s="396"/>
      <c r="RHD2" s="396"/>
      <c r="RHE2" s="396"/>
      <c r="RHF2" s="396"/>
      <c r="RHG2" s="396"/>
      <c r="RHH2" s="396"/>
      <c r="RHI2" s="396"/>
      <c r="RHJ2" s="396"/>
      <c r="RHK2" s="396"/>
      <c r="RHL2" s="396"/>
      <c r="RHM2" s="396"/>
      <c r="RHN2" s="396"/>
      <c r="RHO2" s="396"/>
      <c r="RHP2" s="396"/>
      <c r="RHQ2" s="396"/>
      <c r="RHR2" s="396"/>
      <c r="RHS2" s="396"/>
      <c r="RHT2" s="396"/>
      <c r="RHU2" s="396"/>
      <c r="RHV2" s="396"/>
      <c r="RHW2" s="396"/>
      <c r="RHX2" s="396"/>
      <c r="RHY2" s="396"/>
      <c r="RHZ2" s="396"/>
      <c r="RIA2" s="396"/>
      <c r="RIB2" s="396"/>
      <c r="RIC2" s="396"/>
      <c r="RID2" s="396"/>
      <c r="RIE2" s="396"/>
      <c r="RIF2" s="396"/>
      <c r="RIG2" s="396"/>
      <c r="RIH2" s="396"/>
      <c r="RII2" s="396"/>
      <c r="RIJ2" s="396"/>
      <c r="RIK2" s="396"/>
      <c r="RIL2" s="396"/>
      <c r="RIM2" s="396"/>
      <c r="RIN2" s="396"/>
      <c r="RIO2" s="396"/>
      <c r="RIP2" s="396"/>
      <c r="RIQ2" s="396"/>
      <c r="RIR2" s="396"/>
      <c r="RIS2" s="396"/>
      <c r="RIT2" s="396"/>
      <c r="RIU2" s="396"/>
      <c r="RIV2" s="396"/>
      <c r="RIW2" s="396"/>
      <c r="RIX2" s="396"/>
      <c r="RIY2" s="396"/>
      <c r="RIZ2" s="396"/>
      <c r="RJA2" s="396"/>
      <c r="RJB2" s="396"/>
      <c r="RJC2" s="396"/>
      <c r="RJD2" s="396"/>
      <c r="RJE2" s="396"/>
      <c r="RJF2" s="396"/>
      <c r="RJG2" s="396"/>
      <c r="RJH2" s="396"/>
      <c r="RJI2" s="396"/>
      <c r="RJJ2" s="396"/>
      <c r="RJK2" s="396"/>
      <c r="RJL2" s="396"/>
      <c r="RJM2" s="396"/>
      <c r="RJN2" s="396"/>
      <c r="RJO2" s="396"/>
      <c r="RJP2" s="396"/>
      <c r="RJQ2" s="396"/>
      <c r="RJR2" s="396"/>
      <c r="RJS2" s="396"/>
      <c r="RJT2" s="396"/>
      <c r="RJU2" s="396"/>
      <c r="RJV2" s="396"/>
      <c r="RJW2" s="396"/>
      <c r="RJX2" s="396"/>
      <c r="RJY2" s="396"/>
      <c r="RJZ2" s="396"/>
      <c r="RKA2" s="396"/>
      <c r="RKB2" s="396"/>
      <c r="RKC2" s="396"/>
      <c r="RKD2" s="396"/>
      <c r="RKE2" s="396"/>
      <c r="RKF2" s="396"/>
      <c r="RKG2" s="396"/>
      <c r="RKH2" s="396"/>
      <c r="RKI2" s="396"/>
      <c r="RKJ2" s="396"/>
      <c r="RKK2" s="396"/>
      <c r="RKL2" s="396"/>
      <c r="RKM2" s="396"/>
      <c r="RKN2" s="396"/>
      <c r="RKO2" s="396"/>
      <c r="RKP2" s="396"/>
      <c r="RKQ2" s="396"/>
      <c r="RKR2" s="396"/>
      <c r="RKS2" s="396"/>
      <c r="RKT2" s="396"/>
      <c r="RKU2" s="396"/>
      <c r="RKV2" s="396"/>
      <c r="RKW2" s="396"/>
      <c r="RKX2" s="396"/>
      <c r="RKY2" s="396"/>
      <c r="RKZ2" s="396"/>
      <c r="RLA2" s="396"/>
      <c r="RLB2" s="396"/>
      <c r="RLC2" s="396"/>
      <c r="RLD2" s="396"/>
      <c r="RLE2" s="396"/>
      <c r="RLF2" s="396"/>
      <c r="RLG2" s="396"/>
      <c r="RLH2" s="396"/>
      <c r="RLI2" s="396"/>
      <c r="RLJ2" s="396"/>
      <c r="RLK2" s="396"/>
      <c r="RLL2" s="396"/>
      <c r="RLM2" s="396"/>
      <c r="RLN2" s="396"/>
      <c r="RLO2" s="396"/>
      <c r="RLP2" s="396"/>
      <c r="RLQ2" s="396"/>
      <c r="RLR2" s="396"/>
      <c r="RLS2" s="396"/>
      <c r="RLT2" s="396"/>
      <c r="RLU2" s="396"/>
      <c r="RLV2" s="396"/>
      <c r="RLW2" s="396"/>
      <c r="RLX2" s="396"/>
      <c r="RLY2" s="396"/>
      <c r="RLZ2" s="396"/>
      <c r="RMA2" s="396"/>
      <c r="RMB2" s="396"/>
      <c r="RMC2" s="396"/>
      <c r="RMD2" s="396"/>
      <c r="RME2" s="396"/>
      <c r="RMF2" s="396"/>
      <c r="RMG2" s="396"/>
      <c r="RMH2" s="396"/>
      <c r="RMI2" s="396"/>
      <c r="RMJ2" s="396"/>
      <c r="RMK2" s="396"/>
      <c r="RML2" s="396"/>
      <c r="RMM2" s="396"/>
      <c r="RMN2" s="396"/>
      <c r="RMO2" s="396"/>
      <c r="RMP2" s="396"/>
      <c r="RMQ2" s="396"/>
      <c r="RMR2" s="396"/>
      <c r="RMS2" s="396"/>
      <c r="RMT2" s="396"/>
      <c r="RMU2" s="396"/>
      <c r="RMV2" s="396"/>
      <c r="RMW2" s="396"/>
      <c r="RMX2" s="396"/>
      <c r="RMY2" s="396"/>
      <c r="RMZ2" s="396"/>
      <c r="RNA2" s="396"/>
      <c r="RNB2" s="396"/>
      <c r="RNC2" s="396"/>
      <c r="RND2" s="396"/>
      <c r="RNE2" s="396"/>
      <c r="RNF2" s="396"/>
      <c r="RNG2" s="396"/>
      <c r="RNH2" s="396"/>
      <c r="RNI2" s="396"/>
      <c r="RNJ2" s="396"/>
      <c r="RNK2" s="396"/>
      <c r="RNL2" s="396"/>
      <c r="RNM2" s="396"/>
      <c r="RNN2" s="396"/>
      <c r="RNO2" s="396"/>
      <c r="RNP2" s="396"/>
      <c r="RNQ2" s="396"/>
      <c r="RNR2" s="396"/>
      <c r="RNS2" s="396"/>
      <c r="RNT2" s="396"/>
      <c r="RNU2" s="396"/>
      <c r="RNV2" s="396"/>
      <c r="RNW2" s="396"/>
      <c r="RNX2" s="396"/>
      <c r="RNY2" s="396"/>
      <c r="RNZ2" s="396"/>
      <c r="ROA2" s="396"/>
      <c r="ROB2" s="396"/>
      <c r="ROC2" s="396"/>
      <c r="ROD2" s="396"/>
      <c r="ROE2" s="396"/>
      <c r="ROF2" s="396"/>
      <c r="ROG2" s="396"/>
      <c r="ROH2" s="396"/>
      <c r="ROI2" s="396"/>
      <c r="ROJ2" s="396"/>
      <c r="ROK2" s="396"/>
      <c r="ROL2" s="396"/>
      <c r="ROM2" s="396"/>
      <c r="RON2" s="396"/>
      <c r="ROO2" s="396"/>
      <c r="ROP2" s="396"/>
      <c r="ROQ2" s="396"/>
      <c r="ROR2" s="396"/>
      <c r="ROS2" s="396"/>
      <c r="ROT2" s="396"/>
      <c r="ROU2" s="396"/>
      <c r="ROV2" s="396"/>
      <c r="ROW2" s="396"/>
      <c r="ROX2" s="396"/>
      <c r="ROY2" s="396"/>
      <c r="ROZ2" s="396"/>
      <c r="RPA2" s="396"/>
      <c r="RPB2" s="396"/>
      <c r="RPC2" s="396"/>
      <c r="RPD2" s="396"/>
      <c r="RPE2" s="396"/>
      <c r="RPF2" s="396"/>
      <c r="RPG2" s="396"/>
      <c r="RPH2" s="396"/>
      <c r="RPI2" s="396"/>
      <c r="RPJ2" s="396"/>
      <c r="RPK2" s="396"/>
      <c r="RPL2" s="396"/>
      <c r="RPM2" s="396"/>
      <c r="RPN2" s="396"/>
      <c r="RPO2" s="396"/>
      <c r="RPP2" s="396"/>
      <c r="RPQ2" s="396"/>
      <c r="RPR2" s="396"/>
      <c r="RPS2" s="396"/>
      <c r="RPT2" s="396"/>
      <c r="RPU2" s="396"/>
      <c r="RPV2" s="396"/>
      <c r="RPW2" s="396"/>
      <c r="RPX2" s="396"/>
      <c r="RPY2" s="396"/>
      <c r="RPZ2" s="396"/>
      <c r="RQA2" s="396"/>
      <c r="RQB2" s="396"/>
      <c r="RQC2" s="396"/>
      <c r="RQD2" s="396"/>
      <c r="RQE2" s="396"/>
      <c r="RQF2" s="396"/>
      <c r="RQG2" s="396"/>
      <c r="RQH2" s="396"/>
      <c r="RQI2" s="396"/>
      <c r="RQJ2" s="396"/>
      <c r="RQK2" s="396"/>
      <c r="RQL2" s="396"/>
      <c r="RQM2" s="396"/>
      <c r="RQN2" s="396"/>
      <c r="RQO2" s="396"/>
      <c r="RQP2" s="396"/>
      <c r="RQQ2" s="396"/>
      <c r="RQR2" s="396"/>
      <c r="RQS2" s="396"/>
      <c r="RQT2" s="396"/>
      <c r="RQU2" s="396"/>
      <c r="RQV2" s="396"/>
      <c r="RQW2" s="396"/>
      <c r="RQX2" s="396"/>
      <c r="RQY2" s="396"/>
      <c r="RQZ2" s="396"/>
      <c r="RRA2" s="396"/>
      <c r="RRB2" s="396"/>
      <c r="RRC2" s="396"/>
      <c r="RRD2" s="396"/>
      <c r="RRE2" s="396"/>
      <c r="RRF2" s="396"/>
      <c r="RRG2" s="396"/>
      <c r="RRH2" s="396"/>
      <c r="RRI2" s="396"/>
      <c r="RRJ2" s="396"/>
      <c r="RRK2" s="396"/>
      <c r="RRL2" s="396"/>
      <c r="RRM2" s="396"/>
      <c r="RRN2" s="396"/>
      <c r="RRO2" s="396"/>
      <c r="RRP2" s="396"/>
      <c r="RRQ2" s="396"/>
      <c r="RRR2" s="396"/>
      <c r="RRS2" s="396"/>
      <c r="RRT2" s="396"/>
      <c r="RRU2" s="396"/>
      <c r="RRV2" s="396"/>
      <c r="RRW2" s="396"/>
      <c r="RRX2" s="396"/>
      <c r="RRY2" s="396"/>
      <c r="RRZ2" s="396"/>
      <c r="RSA2" s="396"/>
      <c r="RSB2" s="396"/>
      <c r="RSC2" s="396"/>
      <c r="RSD2" s="396"/>
      <c r="RSE2" s="396"/>
      <c r="RSF2" s="396"/>
      <c r="RSG2" s="396"/>
      <c r="RSH2" s="396"/>
      <c r="RSI2" s="396"/>
      <c r="RSJ2" s="396"/>
      <c r="RSK2" s="396"/>
      <c r="RSL2" s="396"/>
      <c r="RSM2" s="396"/>
      <c r="RSN2" s="396"/>
      <c r="RSO2" s="396"/>
      <c r="RSP2" s="396"/>
      <c r="RSQ2" s="396"/>
      <c r="RSR2" s="396"/>
      <c r="RSS2" s="396"/>
      <c r="RST2" s="396"/>
      <c r="RSU2" s="396"/>
      <c r="RSV2" s="396"/>
      <c r="RSW2" s="396"/>
      <c r="RSX2" s="396"/>
      <c r="RSY2" s="396"/>
      <c r="RSZ2" s="396"/>
      <c r="RTA2" s="396"/>
      <c r="RTB2" s="396"/>
      <c r="RTC2" s="396"/>
      <c r="RTD2" s="396"/>
      <c r="RTE2" s="396"/>
      <c r="RTF2" s="396"/>
      <c r="RTG2" s="396"/>
      <c r="RTH2" s="396"/>
      <c r="RTI2" s="396"/>
      <c r="RTJ2" s="396"/>
      <c r="RTK2" s="396"/>
      <c r="RTL2" s="396"/>
      <c r="RTM2" s="396"/>
      <c r="RTN2" s="396"/>
      <c r="RTO2" s="396"/>
      <c r="RTP2" s="396"/>
      <c r="RTQ2" s="396"/>
      <c r="RTR2" s="396"/>
      <c r="RTS2" s="396"/>
      <c r="RTT2" s="396"/>
      <c r="RTU2" s="396"/>
      <c r="RTV2" s="396"/>
      <c r="RTW2" s="396"/>
      <c r="RTX2" s="396"/>
      <c r="RTY2" s="396"/>
      <c r="RTZ2" s="396"/>
      <c r="RUA2" s="396"/>
      <c r="RUB2" s="396"/>
      <c r="RUC2" s="396"/>
      <c r="RUD2" s="396"/>
      <c r="RUE2" s="396"/>
      <c r="RUF2" s="396"/>
      <c r="RUG2" s="396"/>
      <c r="RUH2" s="396"/>
      <c r="RUI2" s="396"/>
      <c r="RUJ2" s="396"/>
      <c r="RUK2" s="396"/>
      <c r="RUL2" s="396"/>
      <c r="RUM2" s="396"/>
      <c r="RUN2" s="396"/>
      <c r="RUO2" s="396"/>
      <c r="RUP2" s="396"/>
      <c r="RUQ2" s="396"/>
      <c r="RUR2" s="396"/>
      <c r="RUS2" s="396"/>
      <c r="RUT2" s="396"/>
      <c r="RUU2" s="396"/>
      <c r="RUV2" s="396"/>
      <c r="RUW2" s="396"/>
      <c r="RUX2" s="396"/>
      <c r="RUY2" s="396"/>
      <c r="RUZ2" s="396"/>
      <c r="RVA2" s="396"/>
      <c r="RVB2" s="396"/>
      <c r="RVC2" s="396"/>
      <c r="RVD2" s="396"/>
      <c r="RVE2" s="396"/>
      <c r="RVF2" s="396"/>
      <c r="RVG2" s="396"/>
      <c r="RVH2" s="396"/>
      <c r="RVI2" s="396"/>
      <c r="RVJ2" s="396"/>
      <c r="RVK2" s="396"/>
      <c r="RVL2" s="396"/>
      <c r="RVM2" s="396"/>
      <c r="RVN2" s="396"/>
      <c r="RVO2" s="396"/>
      <c r="RVP2" s="396"/>
      <c r="RVQ2" s="396"/>
      <c r="RVR2" s="396"/>
      <c r="RVS2" s="396"/>
      <c r="RVT2" s="396"/>
      <c r="RVU2" s="396"/>
      <c r="RVV2" s="396"/>
      <c r="RVW2" s="396"/>
      <c r="RVX2" s="396"/>
      <c r="RVY2" s="396"/>
      <c r="RVZ2" s="396"/>
      <c r="RWA2" s="396"/>
      <c r="RWB2" s="396"/>
      <c r="RWC2" s="396"/>
      <c r="RWD2" s="396"/>
      <c r="RWE2" s="396"/>
      <c r="RWF2" s="396"/>
      <c r="RWG2" s="396"/>
      <c r="RWH2" s="396"/>
      <c r="RWI2" s="396"/>
      <c r="RWJ2" s="396"/>
      <c r="RWK2" s="396"/>
      <c r="RWL2" s="396"/>
      <c r="RWM2" s="396"/>
      <c r="RWN2" s="396"/>
      <c r="RWO2" s="396"/>
      <c r="RWP2" s="396"/>
      <c r="RWQ2" s="396"/>
      <c r="RWR2" s="396"/>
      <c r="RWS2" s="396"/>
      <c r="RWT2" s="396"/>
      <c r="RWU2" s="396"/>
      <c r="RWV2" s="396"/>
      <c r="RWW2" s="396"/>
      <c r="RWX2" s="396"/>
      <c r="RWY2" s="396"/>
      <c r="RWZ2" s="396"/>
      <c r="RXA2" s="396"/>
      <c r="RXB2" s="396"/>
      <c r="RXC2" s="396"/>
      <c r="RXD2" s="396"/>
      <c r="RXE2" s="396"/>
      <c r="RXF2" s="396"/>
      <c r="RXG2" s="396"/>
      <c r="RXH2" s="396"/>
      <c r="RXI2" s="396"/>
      <c r="RXJ2" s="396"/>
      <c r="RXK2" s="396"/>
      <c r="RXL2" s="396"/>
      <c r="RXM2" s="396"/>
      <c r="RXN2" s="396"/>
      <c r="RXO2" s="396"/>
      <c r="RXP2" s="396"/>
      <c r="RXQ2" s="396"/>
      <c r="RXR2" s="396"/>
      <c r="RXS2" s="396"/>
      <c r="RXT2" s="396"/>
      <c r="RXU2" s="396"/>
      <c r="RXV2" s="396"/>
      <c r="RXW2" s="396"/>
      <c r="RXX2" s="396"/>
      <c r="RXY2" s="396"/>
      <c r="RXZ2" s="396"/>
      <c r="RYA2" s="396"/>
      <c r="RYB2" s="396"/>
      <c r="RYC2" s="396"/>
      <c r="RYD2" s="396"/>
      <c r="RYE2" s="396"/>
      <c r="RYF2" s="396"/>
      <c r="RYG2" s="396"/>
      <c r="RYH2" s="396"/>
      <c r="RYI2" s="396"/>
      <c r="RYJ2" s="396"/>
      <c r="RYK2" s="396"/>
      <c r="RYL2" s="396"/>
      <c r="RYM2" s="396"/>
      <c r="RYN2" s="396"/>
      <c r="RYO2" s="396"/>
      <c r="RYP2" s="396"/>
      <c r="RYQ2" s="396"/>
      <c r="RYR2" s="396"/>
      <c r="RYS2" s="396"/>
      <c r="RYT2" s="396"/>
      <c r="RYU2" s="396"/>
      <c r="RYV2" s="396"/>
      <c r="RYW2" s="396"/>
      <c r="RYX2" s="396"/>
      <c r="RYY2" s="396"/>
      <c r="RYZ2" s="396"/>
      <c r="RZA2" s="396"/>
      <c r="RZB2" s="396"/>
      <c r="RZC2" s="396"/>
      <c r="RZD2" s="396"/>
      <c r="RZE2" s="396"/>
      <c r="RZF2" s="396"/>
      <c r="RZG2" s="396"/>
      <c r="RZH2" s="396"/>
      <c r="RZI2" s="396"/>
      <c r="RZJ2" s="396"/>
      <c r="RZK2" s="396"/>
      <c r="RZL2" s="396"/>
      <c r="RZM2" s="396"/>
      <c r="RZN2" s="396"/>
      <c r="RZO2" s="396"/>
      <c r="RZP2" s="396"/>
      <c r="RZQ2" s="396"/>
      <c r="RZR2" s="396"/>
      <c r="RZS2" s="396"/>
      <c r="RZT2" s="396"/>
      <c r="RZU2" s="396"/>
      <c r="RZV2" s="396"/>
      <c r="RZW2" s="396"/>
      <c r="RZX2" s="396"/>
      <c r="RZY2" s="396"/>
      <c r="RZZ2" s="396"/>
      <c r="SAA2" s="396"/>
      <c r="SAB2" s="396"/>
      <c r="SAC2" s="396"/>
      <c r="SAD2" s="396"/>
      <c r="SAE2" s="396"/>
      <c r="SAF2" s="396"/>
      <c r="SAG2" s="396"/>
      <c r="SAH2" s="396"/>
      <c r="SAI2" s="396"/>
      <c r="SAJ2" s="396"/>
      <c r="SAK2" s="396"/>
      <c r="SAL2" s="396"/>
      <c r="SAM2" s="396"/>
      <c r="SAN2" s="396"/>
      <c r="SAO2" s="396"/>
      <c r="SAP2" s="396"/>
      <c r="SAQ2" s="396"/>
      <c r="SAR2" s="396"/>
      <c r="SAS2" s="396"/>
      <c r="SAT2" s="396"/>
      <c r="SAU2" s="396"/>
      <c r="SAV2" s="396"/>
      <c r="SAW2" s="396"/>
      <c r="SAX2" s="396"/>
      <c r="SAY2" s="396"/>
      <c r="SAZ2" s="396"/>
      <c r="SBA2" s="396"/>
      <c r="SBB2" s="396"/>
      <c r="SBC2" s="396"/>
      <c r="SBD2" s="396"/>
      <c r="SBE2" s="396"/>
      <c r="SBF2" s="396"/>
      <c r="SBG2" s="396"/>
      <c r="SBH2" s="396"/>
      <c r="SBI2" s="396"/>
      <c r="SBJ2" s="396"/>
      <c r="SBK2" s="396"/>
      <c r="SBL2" s="396"/>
      <c r="SBM2" s="396"/>
      <c r="SBN2" s="396"/>
      <c r="SBO2" s="396"/>
      <c r="SBP2" s="396"/>
      <c r="SBQ2" s="396"/>
      <c r="SBR2" s="396"/>
      <c r="SBS2" s="396"/>
      <c r="SBT2" s="396"/>
      <c r="SBU2" s="396"/>
      <c r="SBV2" s="396"/>
      <c r="SBW2" s="396"/>
      <c r="SBX2" s="396"/>
      <c r="SBY2" s="396"/>
      <c r="SBZ2" s="396"/>
      <c r="SCA2" s="396"/>
      <c r="SCB2" s="396"/>
      <c r="SCC2" s="396"/>
      <c r="SCD2" s="396"/>
      <c r="SCE2" s="396"/>
      <c r="SCF2" s="396"/>
      <c r="SCG2" s="396"/>
      <c r="SCH2" s="396"/>
      <c r="SCI2" s="396"/>
      <c r="SCJ2" s="396"/>
      <c r="SCK2" s="396"/>
      <c r="SCL2" s="396"/>
      <c r="SCM2" s="396"/>
      <c r="SCN2" s="396"/>
      <c r="SCO2" s="396"/>
      <c r="SCP2" s="396"/>
      <c r="SCQ2" s="396"/>
      <c r="SCR2" s="396"/>
      <c r="SCS2" s="396"/>
      <c r="SCT2" s="396"/>
      <c r="SCU2" s="396"/>
      <c r="SCV2" s="396"/>
      <c r="SCW2" s="396"/>
      <c r="SCX2" s="396"/>
      <c r="SCY2" s="396"/>
      <c r="SCZ2" s="396"/>
      <c r="SDA2" s="396"/>
      <c r="SDB2" s="396"/>
      <c r="SDC2" s="396"/>
      <c r="SDD2" s="396"/>
      <c r="SDE2" s="396"/>
      <c r="SDF2" s="396"/>
      <c r="SDG2" s="396"/>
      <c r="SDH2" s="396"/>
      <c r="SDI2" s="396"/>
      <c r="SDJ2" s="396"/>
      <c r="SDK2" s="396"/>
      <c r="SDL2" s="396"/>
      <c r="SDM2" s="396"/>
      <c r="SDN2" s="396"/>
      <c r="SDO2" s="396"/>
      <c r="SDP2" s="396"/>
      <c r="SDQ2" s="396"/>
      <c r="SDR2" s="396"/>
      <c r="SDS2" s="396"/>
      <c r="SDT2" s="396"/>
      <c r="SDU2" s="396"/>
      <c r="SDV2" s="396"/>
      <c r="SDW2" s="396"/>
      <c r="SDX2" s="396"/>
      <c r="SDY2" s="396"/>
      <c r="SDZ2" s="396"/>
      <c r="SEA2" s="396"/>
      <c r="SEB2" s="396"/>
      <c r="SEC2" s="396"/>
      <c r="SED2" s="396"/>
      <c r="SEE2" s="396"/>
      <c r="SEF2" s="396"/>
      <c r="SEG2" s="396"/>
      <c r="SEH2" s="396"/>
      <c r="SEI2" s="396"/>
      <c r="SEJ2" s="396"/>
      <c r="SEK2" s="396"/>
      <c r="SEL2" s="396"/>
      <c r="SEM2" s="396"/>
      <c r="SEN2" s="396"/>
      <c r="SEO2" s="396"/>
      <c r="SEP2" s="396"/>
      <c r="SEQ2" s="396"/>
      <c r="SER2" s="396"/>
      <c r="SES2" s="396"/>
      <c r="SET2" s="396"/>
      <c r="SEU2" s="396"/>
      <c r="SEV2" s="396"/>
      <c r="SEW2" s="396"/>
      <c r="SEX2" s="396"/>
      <c r="SEY2" s="396"/>
      <c r="SEZ2" s="396"/>
      <c r="SFA2" s="396"/>
      <c r="SFB2" s="396"/>
      <c r="SFC2" s="396"/>
      <c r="SFD2" s="396"/>
      <c r="SFE2" s="396"/>
      <c r="SFF2" s="396"/>
      <c r="SFG2" s="396"/>
      <c r="SFH2" s="396"/>
      <c r="SFI2" s="396"/>
      <c r="SFJ2" s="396"/>
      <c r="SFK2" s="396"/>
      <c r="SFL2" s="396"/>
      <c r="SFM2" s="396"/>
      <c r="SFN2" s="396"/>
      <c r="SFO2" s="396"/>
      <c r="SFP2" s="396"/>
      <c r="SFQ2" s="396"/>
      <c r="SFR2" s="396"/>
      <c r="SFS2" s="396"/>
      <c r="SFT2" s="396"/>
      <c r="SFU2" s="396"/>
      <c r="SFV2" s="396"/>
      <c r="SFW2" s="396"/>
      <c r="SFX2" s="396"/>
      <c r="SFY2" s="396"/>
      <c r="SFZ2" s="396"/>
      <c r="SGA2" s="396"/>
      <c r="SGB2" s="396"/>
      <c r="SGC2" s="396"/>
      <c r="SGD2" s="396"/>
      <c r="SGE2" s="396"/>
      <c r="SGF2" s="396"/>
      <c r="SGG2" s="396"/>
      <c r="SGH2" s="396"/>
      <c r="SGI2" s="396"/>
      <c r="SGJ2" s="396"/>
      <c r="SGK2" s="396"/>
      <c r="SGL2" s="396"/>
      <c r="SGM2" s="396"/>
      <c r="SGN2" s="396"/>
      <c r="SGO2" s="396"/>
      <c r="SGP2" s="396"/>
      <c r="SGQ2" s="396"/>
      <c r="SGR2" s="396"/>
      <c r="SGS2" s="396"/>
      <c r="SGT2" s="396"/>
      <c r="SGU2" s="396"/>
      <c r="SGV2" s="396"/>
      <c r="SGW2" s="396"/>
      <c r="SGX2" s="396"/>
      <c r="SGY2" s="396"/>
      <c r="SGZ2" s="396"/>
      <c r="SHA2" s="396"/>
      <c r="SHB2" s="396"/>
      <c r="SHC2" s="396"/>
      <c r="SHD2" s="396"/>
      <c r="SHE2" s="396"/>
      <c r="SHF2" s="396"/>
      <c r="SHG2" s="396"/>
      <c r="SHH2" s="396"/>
      <c r="SHI2" s="396"/>
      <c r="SHJ2" s="396"/>
      <c r="SHK2" s="396"/>
      <c r="SHL2" s="396"/>
      <c r="SHM2" s="396"/>
      <c r="SHN2" s="396"/>
      <c r="SHO2" s="396"/>
      <c r="SHP2" s="396"/>
      <c r="SHQ2" s="396"/>
      <c r="SHR2" s="396"/>
      <c r="SHS2" s="396"/>
      <c r="SHT2" s="396"/>
      <c r="SHU2" s="396"/>
      <c r="SHV2" s="396"/>
      <c r="SHW2" s="396"/>
      <c r="SHX2" s="396"/>
      <c r="SHY2" s="396"/>
      <c r="SHZ2" s="396"/>
      <c r="SIA2" s="396"/>
      <c r="SIB2" s="396"/>
      <c r="SIC2" s="396"/>
      <c r="SID2" s="396"/>
      <c r="SIE2" s="396"/>
      <c r="SIF2" s="396"/>
      <c r="SIG2" s="396"/>
      <c r="SIH2" s="396"/>
      <c r="SII2" s="396"/>
      <c r="SIJ2" s="396"/>
      <c r="SIK2" s="396"/>
      <c r="SIL2" s="396"/>
      <c r="SIM2" s="396"/>
      <c r="SIN2" s="396"/>
      <c r="SIO2" s="396"/>
      <c r="SIP2" s="396"/>
      <c r="SIQ2" s="396"/>
      <c r="SIR2" s="396"/>
      <c r="SIS2" s="396"/>
      <c r="SIT2" s="396"/>
      <c r="SIU2" s="396"/>
      <c r="SIV2" s="396"/>
      <c r="SIW2" s="396"/>
      <c r="SIX2" s="396"/>
      <c r="SIY2" s="396"/>
      <c r="SIZ2" s="396"/>
      <c r="SJA2" s="396"/>
      <c r="SJB2" s="396"/>
      <c r="SJC2" s="396"/>
      <c r="SJD2" s="396"/>
      <c r="SJE2" s="396"/>
      <c r="SJF2" s="396"/>
      <c r="SJG2" s="396"/>
      <c r="SJH2" s="396"/>
      <c r="SJI2" s="396"/>
      <c r="SJJ2" s="396"/>
      <c r="SJK2" s="396"/>
      <c r="SJL2" s="396"/>
      <c r="SJM2" s="396"/>
      <c r="SJN2" s="396"/>
      <c r="SJO2" s="396"/>
      <c r="SJP2" s="396"/>
      <c r="SJQ2" s="396"/>
      <c r="SJR2" s="396"/>
      <c r="SJS2" s="396"/>
      <c r="SJT2" s="396"/>
      <c r="SJU2" s="396"/>
      <c r="SJV2" s="396"/>
      <c r="SJW2" s="396"/>
      <c r="SJX2" s="396"/>
      <c r="SJY2" s="396"/>
      <c r="SJZ2" s="396"/>
      <c r="SKA2" s="396"/>
      <c r="SKB2" s="396"/>
      <c r="SKC2" s="396"/>
      <c r="SKD2" s="396"/>
      <c r="SKE2" s="396"/>
      <c r="SKF2" s="396"/>
      <c r="SKG2" s="396"/>
      <c r="SKH2" s="396"/>
      <c r="SKI2" s="396"/>
      <c r="SKJ2" s="396"/>
      <c r="SKK2" s="396"/>
      <c r="SKL2" s="396"/>
      <c r="SKM2" s="396"/>
      <c r="SKN2" s="396"/>
      <c r="SKO2" s="396"/>
      <c r="SKP2" s="396"/>
      <c r="SKQ2" s="396"/>
      <c r="SKR2" s="396"/>
      <c r="SKS2" s="396"/>
      <c r="SKT2" s="396"/>
      <c r="SKU2" s="396"/>
      <c r="SKV2" s="396"/>
      <c r="SKW2" s="396"/>
      <c r="SKX2" s="396"/>
      <c r="SKY2" s="396"/>
      <c r="SKZ2" s="396"/>
      <c r="SLA2" s="396"/>
      <c r="SLB2" s="396"/>
      <c r="SLC2" s="396"/>
      <c r="SLD2" s="396"/>
      <c r="SLE2" s="396"/>
      <c r="SLF2" s="396"/>
      <c r="SLG2" s="396"/>
      <c r="SLH2" s="396"/>
      <c r="SLI2" s="396"/>
      <c r="SLJ2" s="396"/>
      <c r="SLK2" s="396"/>
      <c r="SLL2" s="396"/>
      <c r="SLM2" s="396"/>
      <c r="SLN2" s="396"/>
      <c r="SLO2" s="396"/>
      <c r="SLP2" s="396"/>
      <c r="SLQ2" s="396"/>
      <c r="SLR2" s="396"/>
      <c r="SLS2" s="396"/>
      <c r="SLT2" s="396"/>
      <c r="SLU2" s="396"/>
      <c r="SLV2" s="396"/>
      <c r="SLW2" s="396"/>
      <c r="SLX2" s="396"/>
      <c r="SLY2" s="396"/>
      <c r="SLZ2" s="396"/>
      <c r="SMA2" s="396"/>
      <c r="SMB2" s="396"/>
      <c r="SMC2" s="396"/>
      <c r="SMD2" s="396"/>
      <c r="SME2" s="396"/>
      <c r="SMF2" s="396"/>
      <c r="SMG2" s="396"/>
      <c r="SMH2" s="396"/>
      <c r="SMI2" s="396"/>
      <c r="SMJ2" s="396"/>
      <c r="SMK2" s="396"/>
      <c r="SML2" s="396"/>
      <c r="SMM2" s="396"/>
      <c r="SMN2" s="396"/>
      <c r="SMO2" s="396"/>
      <c r="SMP2" s="396"/>
      <c r="SMQ2" s="396"/>
      <c r="SMR2" s="396"/>
      <c r="SMS2" s="396"/>
      <c r="SMT2" s="396"/>
      <c r="SMU2" s="396"/>
      <c r="SMV2" s="396"/>
      <c r="SMW2" s="396"/>
      <c r="SMX2" s="396"/>
      <c r="SMY2" s="396"/>
      <c r="SMZ2" s="396"/>
      <c r="SNA2" s="396"/>
      <c r="SNB2" s="396"/>
      <c r="SNC2" s="396"/>
      <c r="SND2" s="396"/>
      <c r="SNE2" s="396"/>
      <c r="SNF2" s="396"/>
      <c r="SNG2" s="396"/>
      <c r="SNH2" s="396"/>
      <c r="SNI2" s="396"/>
      <c r="SNJ2" s="396"/>
      <c r="SNK2" s="396"/>
      <c r="SNL2" s="396"/>
      <c r="SNM2" s="396"/>
      <c r="SNN2" s="396"/>
      <c r="SNO2" s="396"/>
      <c r="SNP2" s="396"/>
      <c r="SNQ2" s="396"/>
      <c r="SNR2" s="396"/>
      <c r="SNS2" s="396"/>
      <c r="SNT2" s="396"/>
      <c r="SNU2" s="396"/>
      <c r="SNV2" s="396"/>
      <c r="SNW2" s="396"/>
      <c r="SNX2" s="396"/>
      <c r="SNY2" s="396"/>
      <c r="SNZ2" s="396"/>
      <c r="SOA2" s="396"/>
      <c r="SOB2" s="396"/>
      <c r="SOC2" s="396"/>
      <c r="SOD2" s="396"/>
      <c r="SOE2" s="396"/>
      <c r="SOF2" s="396"/>
      <c r="SOG2" s="396"/>
      <c r="SOH2" s="396"/>
      <c r="SOI2" s="396"/>
      <c r="SOJ2" s="396"/>
      <c r="SOK2" s="396"/>
      <c r="SOL2" s="396"/>
      <c r="SOM2" s="396"/>
      <c r="SON2" s="396"/>
      <c r="SOO2" s="396"/>
      <c r="SOP2" s="396"/>
      <c r="SOQ2" s="396"/>
      <c r="SOR2" s="396"/>
      <c r="SOS2" s="396"/>
      <c r="SOT2" s="396"/>
      <c r="SOU2" s="396"/>
      <c r="SOV2" s="396"/>
      <c r="SOW2" s="396"/>
      <c r="SOX2" s="396"/>
      <c r="SOY2" s="396"/>
      <c r="SOZ2" s="396"/>
      <c r="SPA2" s="396"/>
      <c r="SPB2" s="396"/>
      <c r="SPC2" s="396"/>
      <c r="SPD2" s="396"/>
      <c r="SPE2" s="396"/>
      <c r="SPF2" s="396"/>
      <c r="SPG2" s="396"/>
      <c r="SPH2" s="396"/>
      <c r="SPI2" s="396"/>
      <c r="SPJ2" s="396"/>
      <c r="SPK2" s="396"/>
      <c r="SPL2" s="396"/>
      <c r="SPM2" s="396"/>
      <c r="SPN2" s="396"/>
      <c r="SPO2" s="396"/>
      <c r="SPP2" s="396"/>
      <c r="SPQ2" s="396"/>
      <c r="SPR2" s="396"/>
      <c r="SPS2" s="396"/>
      <c r="SPT2" s="396"/>
      <c r="SPU2" s="396"/>
      <c r="SPV2" s="396"/>
      <c r="SPW2" s="396"/>
      <c r="SPX2" s="396"/>
      <c r="SPY2" s="396"/>
      <c r="SPZ2" s="396"/>
      <c r="SQA2" s="396"/>
      <c r="SQB2" s="396"/>
      <c r="SQC2" s="396"/>
      <c r="SQD2" s="396"/>
      <c r="SQE2" s="396"/>
      <c r="SQF2" s="396"/>
      <c r="SQG2" s="396"/>
      <c r="SQH2" s="396"/>
      <c r="SQI2" s="396"/>
      <c r="SQJ2" s="396"/>
      <c r="SQK2" s="396"/>
      <c r="SQL2" s="396"/>
      <c r="SQM2" s="396"/>
      <c r="SQN2" s="396"/>
      <c r="SQO2" s="396"/>
      <c r="SQP2" s="396"/>
      <c r="SQQ2" s="396"/>
      <c r="SQR2" s="396"/>
      <c r="SQS2" s="396"/>
      <c r="SQT2" s="396"/>
      <c r="SQU2" s="396"/>
      <c r="SQV2" s="396"/>
      <c r="SQW2" s="396"/>
      <c r="SQX2" s="396"/>
      <c r="SQY2" s="396"/>
      <c r="SQZ2" s="396"/>
      <c r="SRA2" s="396"/>
      <c r="SRB2" s="396"/>
      <c r="SRC2" s="396"/>
      <c r="SRD2" s="396"/>
      <c r="SRE2" s="396"/>
      <c r="SRF2" s="396"/>
      <c r="SRG2" s="396"/>
      <c r="SRH2" s="396"/>
      <c r="SRI2" s="396"/>
      <c r="SRJ2" s="396"/>
      <c r="SRK2" s="396"/>
      <c r="SRL2" s="396"/>
      <c r="SRM2" s="396"/>
      <c r="SRN2" s="396"/>
      <c r="SRO2" s="396"/>
      <c r="SRP2" s="396"/>
      <c r="SRQ2" s="396"/>
      <c r="SRR2" s="396"/>
      <c r="SRS2" s="396"/>
      <c r="SRT2" s="396"/>
      <c r="SRU2" s="396"/>
      <c r="SRV2" s="396"/>
      <c r="SRW2" s="396"/>
      <c r="SRX2" s="396"/>
      <c r="SRY2" s="396"/>
      <c r="SRZ2" s="396"/>
      <c r="SSA2" s="396"/>
      <c r="SSB2" s="396"/>
      <c r="SSC2" s="396"/>
      <c r="SSD2" s="396"/>
      <c r="SSE2" s="396"/>
      <c r="SSF2" s="396"/>
      <c r="SSG2" s="396"/>
      <c r="SSH2" s="396"/>
      <c r="SSI2" s="396"/>
      <c r="SSJ2" s="396"/>
      <c r="SSK2" s="396"/>
      <c r="SSL2" s="396"/>
      <c r="SSM2" s="396"/>
      <c r="SSN2" s="396"/>
      <c r="SSO2" s="396"/>
      <c r="SSP2" s="396"/>
      <c r="SSQ2" s="396"/>
      <c r="SSR2" s="396"/>
      <c r="SSS2" s="396"/>
      <c r="SST2" s="396"/>
      <c r="SSU2" s="396"/>
      <c r="SSV2" s="396"/>
      <c r="SSW2" s="396"/>
      <c r="SSX2" s="396"/>
      <c r="SSY2" s="396"/>
      <c r="SSZ2" s="396"/>
      <c r="STA2" s="396"/>
      <c r="STB2" s="396"/>
      <c r="STC2" s="396"/>
      <c r="STD2" s="396"/>
      <c r="STE2" s="396"/>
      <c r="STF2" s="396"/>
      <c r="STG2" s="396"/>
      <c r="STH2" s="396"/>
      <c r="STI2" s="396"/>
      <c r="STJ2" s="396"/>
      <c r="STK2" s="396"/>
      <c r="STL2" s="396"/>
      <c r="STM2" s="396"/>
      <c r="STN2" s="396"/>
      <c r="STO2" s="396"/>
      <c r="STP2" s="396"/>
      <c r="STQ2" s="396"/>
      <c r="STR2" s="396"/>
      <c r="STS2" s="396"/>
      <c r="STT2" s="396"/>
      <c r="STU2" s="396"/>
      <c r="STV2" s="396"/>
      <c r="STW2" s="396"/>
      <c r="STX2" s="396"/>
      <c r="STY2" s="396"/>
      <c r="STZ2" s="396"/>
      <c r="SUA2" s="396"/>
      <c r="SUB2" s="396"/>
      <c r="SUC2" s="396"/>
      <c r="SUD2" s="396"/>
      <c r="SUE2" s="396"/>
      <c r="SUF2" s="396"/>
      <c r="SUG2" s="396"/>
      <c r="SUH2" s="396"/>
      <c r="SUI2" s="396"/>
      <c r="SUJ2" s="396"/>
      <c r="SUK2" s="396"/>
      <c r="SUL2" s="396"/>
      <c r="SUM2" s="396"/>
      <c r="SUN2" s="396"/>
      <c r="SUO2" s="396"/>
      <c r="SUP2" s="396"/>
      <c r="SUQ2" s="396"/>
      <c r="SUR2" s="396"/>
      <c r="SUS2" s="396"/>
      <c r="SUT2" s="396"/>
      <c r="SUU2" s="396"/>
      <c r="SUV2" s="396"/>
      <c r="SUW2" s="396"/>
      <c r="SUX2" s="396"/>
      <c r="SUY2" s="396"/>
      <c r="SUZ2" s="396"/>
      <c r="SVA2" s="396"/>
      <c r="SVB2" s="396"/>
      <c r="SVC2" s="396"/>
      <c r="SVD2" s="396"/>
      <c r="SVE2" s="396"/>
      <c r="SVF2" s="396"/>
      <c r="SVG2" s="396"/>
      <c r="SVH2" s="396"/>
      <c r="SVI2" s="396"/>
      <c r="SVJ2" s="396"/>
      <c r="SVK2" s="396"/>
      <c r="SVL2" s="396"/>
      <c r="SVM2" s="396"/>
      <c r="SVN2" s="396"/>
      <c r="SVO2" s="396"/>
      <c r="SVP2" s="396"/>
      <c r="SVQ2" s="396"/>
      <c r="SVR2" s="396"/>
      <c r="SVS2" s="396"/>
      <c r="SVT2" s="396"/>
      <c r="SVU2" s="396"/>
      <c r="SVV2" s="396"/>
      <c r="SVW2" s="396"/>
      <c r="SVX2" s="396"/>
      <c r="SVY2" s="396"/>
      <c r="SVZ2" s="396"/>
      <c r="SWA2" s="396"/>
      <c r="SWB2" s="396"/>
      <c r="SWC2" s="396"/>
      <c r="SWD2" s="396"/>
      <c r="SWE2" s="396"/>
      <c r="SWF2" s="396"/>
      <c r="SWG2" s="396"/>
      <c r="SWH2" s="396"/>
      <c r="SWI2" s="396"/>
      <c r="SWJ2" s="396"/>
      <c r="SWK2" s="396"/>
      <c r="SWL2" s="396"/>
      <c r="SWM2" s="396"/>
      <c r="SWN2" s="396"/>
      <c r="SWO2" s="396"/>
      <c r="SWP2" s="396"/>
      <c r="SWQ2" s="396"/>
      <c r="SWR2" s="396"/>
      <c r="SWS2" s="396"/>
      <c r="SWT2" s="396"/>
      <c r="SWU2" s="396"/>
      <c r="SWV2" s="396"/>
      <c r="SWW2" s="396"/>
      <c r="SWX2" s="396"/>
      <c r="SWY2" s="396"/>
      <c r="SWZ2" s="396"/>
      <c r="SXA2" s="396"/>
      <c r="SXB2" s="396"/>
      <c r="SXC2" s="396"/>
      <c r="SXD2" s="396"/>
      <c r="SXE2" s="396"/>
      <c r="SXF2" s="396"/>
      <c r="SXG2" s="396"/>
      <c r="SXH2" s="396"/>
      <c r="SXI2" s="396"/>
      <c r="SXJ2" s="396"/>
      <c r="SXK2" s="396"/>
      <c r="SXL2" s="396"/>
      <c r="SXM2" s="396"/>
      <c r="SXN2" s="396"/>
      <c r="SXO2" s="396"/>
      <c r="SXP2" s="396"/>
      <c r="SXQ2" s="396"/>
      <c r="SXR2" s="396"/>
      <c r="SXS2" s="396"/>
      <c r="SXT2" s="396"/>
      <c r="SXU2" s="396"/>
      <c r="SXV2" s="396"/>
      <c r="SXW2" s="396"/>
      <c r="SXX2" s="396"/>
      <c r="SXY2" s="396"/>
      <c r="SXZ2" s="396"/>
      <c r="SYA2" s="396"/>
      <c r="SYB2" s="396"/>
      <c r="SYC2" s="396"/>
      <c r="SYD2" s="396"/>
      <c r="SYE2" s="396"/>
      <c r="SYF2" s="396"/>
      <c r="SYG2" s="396"/>
      <c r="SYH2" s="396"/>
      <c r="SYI2" s="396"/>
      <c r="SYJ2" s="396"/>
      <c r="SYK2" s="396"/>
      <c r="SYL2" s="396"/>
      <c r="SYM2" s="396"/>
      <c r="SYN2" s="396"/>
      <c r="SYO2" s="396"/>
      <c r="SYP2" s="396"/>
      <c r="SYQ2" s="396"/>
      <c r="SYR2" s="396"/>
      <c r="SYS2" s="396"/>
      <c r="SYT2" s="396"/>
      <c r="SYU2" s="396"/>
      <c r="SYV2" s="396"/>
      <c r="SYW2" s="396"/>
      <c r="SYX2" s="396"/>
      <c r="SYY2" s="396"/>
      <c r="SYZ2" s="396"/>
      <c r="SZA2" s="396"/>
      <c r="SZB2" s="396"/>
      <c r="SZC2" s="396"/>
      <c r="SZD2" s="396"/>
      <c r="SZE2" s="396"/>
      <c r="SZF2" s="396"/>
      <c r="SZG2" s="396"/>
      <c r="SZH2" s="396"/>
      <c r="SZI2" s="396"/>
      <c r="SZJ2" s="396"/>
      <c r="SZK2" s="396"/>
      <c r="SZL2" s="396"/>
      <c r="SZM2" s="396"/>
      <c r="SZN2" s="396"/>
      <c r="SZO2" s="396"/>
      <c r="SZP2" s="396"/>
      <c r="SZQ2" s="396"/>
      <c r="SZR2" s="396"/>
      <c r="SZS2" s="396"/>
      <c r="SZT2" s="396"/>
      <c r="SZU2" s="396"/>
      <c r="SZV2" s="396"/>
      <c r="SZW2" s="396"/>
      <c r="SZX2" s="396"/>
      <c r="SZY2" s="396"/>
      <c r="SZZ2" s="396"/>
      <c r="TAA2" s="396"/>
      <c r="TAB2" s="396"/>
      <c r="TAC2" s="396"/>
      <c r="TAD2" s="396"/>
      <c r="TAE2" s="396"/>
      <c r="TAF2" s="396"/>
      <c r="TAG2" s="396"/>
      <c r="TAH2" s="396"/>
      <c r="TAI2" s="396"/>
      <c r="TAJ2" s="396"/>
      <c r="TAK2" s="396"/>
      <c r="TAL2" s="396"/>
      <c r="TAM2" s="396"/>
      <c r="TAN2" s="396"/>
      <c r="TAO2" s="396"/>
      <c r="TAP2" s="396"/>
      <c r="TAQ2" s="396"/>
      <c r="TAR2" s="396"/>
      <c r="TAS2" s="396"/>
      <c r="TAT2" s="396"/>
      <c r="TAU2" s="396"/>
      <c r="TAV2" s="396"/>
      <c r="TAW2" s="396"/>
      <c r="TAX2" s="396"/>
      <c r="TAY2" s="396"/>
      <c r="TAZ2" s="396"/>
      <c r="TBA2" s="396"/>
      <c r="TBB2" s="396"/>
      <c r="TBC2" s="396"/>
      <c r="TBD2" s="396"/>
      <c r="TBE2" s="396"/>
      <c r="TBF2" s="396"/>
      <c r="TBG2" s="396"/>
      <c r="TBH2" s="396"/>
      <c r="TBI2" s="396"/>
      <c r="TBJ2" s="396"/>
      <c r="TBK2" s="396"/>
      <c r="TBL2" s="396"/>
      <c r="TBM2" s="396"/>
      <c r="TBN2" s="396"/>
      <c r="TBO2" s="396"/>
      <c r="TBP2" s="396"/>
      <c r="TBQ2" s="396"/>
      <c r="TBR2" s="396"/>
      <c r="TBS2" s="396"/>
      <c r="TBT2" s="396"/>
      <c r="TBU2" s="396"/>
      <c r="TBV2" s="396"/>
      <c r="TBW2" s="396"/>
      <c r="TBX2" s="396"/>
      <c r="TBY2" s="396"/>
      <c r="TBZ2" s="396"/>
      <c r="TCA2" s="396"/>
      <c r="TCB2" s="396"/>
      <c r="TCC2" s="396"/>
      <c r="TCD2" s="396"/>
      <c r="TCE2" s="396"/>
      <c r="TCF2" s="396"/>
      <c r="TCG2" s="396"/>
      <c r="TCH2" s="396"/>
      <c r="TCI2" s="396"/>
      <c r="TCJ2" s="396"/>
      <c r="TCK2" s="396"/>
      <c r="TCL2" s="396"/>
      <c r="TCM2" s="396"/>
      <c r="TCN2" s="396"/>
      <c r="TCO2" s="396"/>
      <c r="TCP2" s="396"/>
      <c r="TCQ2" s="396"/>
      <c r="TCR2" s="396"/>
      <c r="TCS2" s="396"/>
      <c r="TCT2" s="396"/>
      <c r="TCU2" s="396"/>
      <c r="TCV2" s="396"/>
      <c r="TCW2" s="396"/>
      <c r="TCX2" s="396"/>
      <c r="TCY2" s="396"/>
      <c r="TCZ2" s="396"/>
      <c r="TDA2" s="396"/>
      <c r="TDB2" s="396"/>
      <c r="TDC2" s="396"/>
      <c r="TDD2" s="396"/>
      <c r="TDE2" s="396"/>
      <c r="TDF2" s="396"/>
      <c r="TDG2" s="396"/>
      <c r="TDH2" s="396"/>
      <c r="TDI2" s="396"/>
      <c r="TDJ2" s="396"/>
      <c r="TDK2" s="396"/>
      <c r="TDL2" s="396"/>
      <c r="TDM2" s="396"/>
      <c r="TDN2" s="396"/>
      <c r="TDO2" s="396"/>
      <c r="TDP2" s="396"/>
      <c r="TDQ2" s="396"/>
      <c r="TDR2" s="396"/>
      <c r="TDS2" s="396"/>
      <c r="TDT2" s="396"/>
      <c r="TDU2" s="396"/>
      <c r="TDV2" s="396"/>
      <c r="TDW2" s="396"/>
      <c r="TDX2" s="396"/>
      <c r="TDY2" s="396"/>
      <c r="TDZ2" s="396"/>
      <c r="TEA2" s="396"/>
      <c r="TEB2" s="396"/>
      <c r="TEC2" s="396"/>
      <c r="TED2" s="396"/>
      <c r="TEE2" s="396"/>
      <c r="TEF2" s="396"/>
      <c r="TEG2" s="396"/>
      <c r="TEH2" s="396"/>
      <c r="TEI2" s="396"/>
      <c r="TEJ2" s="396"/>
      <c r="TEK2" s="396"/>
      <c r="TEL2" s="396"/>
      <c r="TEM2" s="396"/>
      <c r="TEN2" s="396"/>
      <c r="TEO2" s="396"/>
      <c r="TEP2" s="396"/>
      <c r="TEQ2" s="396"/>
      <c r="TER2" s="396"/>
      <c r="TES2" s="396"/>
      <c r="TET2" s="396"/>
      <c r="TEU2" s="396"/>
      <c r="TEV2" s="396"/>
      <c r="TEW2" s="396"/>
      <c r="TEX2" s="396"/>
      <c r="TEY2" s="396"/>
      <c r="TEZ2" s="396"/>
      <c r="TFA2" s="396"/>
      <c r="TFB2" s="396"/>
      <c r="TFC2" s="396"/>
      <c r="TFD2" s="396"/>
      <c r="TFE2" s="396"/>
      <c r="TFF2" s="396"/>
      <c r="TFG2" s="396"/>
      <c r="TFH2" s="396"/>
      <c r="TFI2" s="396"/>
      <c r="TFJ2" s="396"/>
      <c r="TFK2" s="396"/>
      <c r="TFL2" s="396"/>
      <c r="TFM2" s="396"/>
      <c r="TFN2" s="396"/>
      <c r="TFO2" s="396"/>
      <c r="TFP2" s="396"/>
      <c r="TFQ2" s="396"/>
      <c r="TFR2" s="396"/>
      <c r="TFS2" s="396"/>
      <c r="TFT2" s="396"/>
      <c r="TFU2" s="396"/>
      <c r="TFV2" s="396"/>
      <c r="TFW2" s="396"/>
      <c r="TFX2" s="396"/>
      <c r="TFY2" s="396"/>
      <c r="TFZ2" s="396"/>
      <c r="TGA2" s="396"/>
      <c r="TGB2" s="396"/>
      <c r="TGC2" s="396"/>
      <c r="TGD2" s="396"/>
      <c r="TGE2" s="396"/>
      <c r="TGF2" s="396"/>
      <c r="TGG2" s="396"/>
      <c r="TGH2" s="396"/>
      <c r="TGI2" s="396"/>
      <c r="TGJ2" s="396"/>
      <c r="TGK2" s="396"/>
      <c r="TGL2" s="396"/>
      <c r="TGM2" s="396"/>
      <c r="TGN2" s="396"/>
      <c r="TGO2" s="396"/>
      <c r="TGP2" s="396"/>
      <c r="TGQ2" s="396"/>
      <c r="TGR2" s="396"/>
      <c r="TGS2" s="396"/>
      <c r="TGT2" s="396"/>
      <c r="TGU2" s="396"/>
      <c r="TGV2" s="396"/>
      <c r="TGW2" s="396"/>
      <c r="TGX2" s="396"/>
      <c r="TGY2" s="396"/>
      <c r="TGZ2" s="396"/>
      <c r="THA2" s="396"/>
      <c r="THB2" s="396"/>
      <c r="THC2" s="396"/>
      <c r="THD2" s="396"/>
      <c r="THE2" s="396"/>
      <c r="THF2" s="396"/>
      <c r="THG2" s="396"/>
      <c r="THH2" s="396"/>
      <c r="THI2" s="396"/>
      <c r="THJ2" s="396"/>
      <c r="THK2" s="396"/>
      <c r="THL2" s="396"/>
      <c r="THM2" s="396"/>
      <c r="THN2" s="396"/>
      <c r="THO2" s="396"/>
      <c r="THP2" s="396"/>
      <c r="THQ2" s="396"/>
      <c r="THR2" s="396"/>
      <c r="THS2" s="396"/>
      <c r="THT2" s="396"/>
      <c r="THU2" s="396"/>
      <c r="THV2" s="396"/>
      <c r="THW2" s="396"/>
      <c r="THX2" s="396"/>
      <c r="THY2" s="396"/>
      <c r="THZ2" s="396"/>
      <c r="TIA2" s="396"/>
      <c r="TIB2" s="396"/>
      <c r="TIC2" s="396"/>
      <c r="TID2" s="396"/>
      <c r="TIE2" s="396"/>
      <c r="TIF2" s="396"/>
      <c r="TIG2" s="396"/>
      <c r="TIH2" s="396"/>
      <c r="TII2" s="396"/>
      <c r="TIJ2" s="396"/>
      <c r="TIK2" s="396"/>
      <c r="TIL2" s="396"/>
      <c r="TIM2" s="396"/>
      <c r="TIN2" s="396"/>
      <c r="TIO2" s="396"/>
      <c r="TIP2" s="396"/>
      <c r="TIQ2" s="396"/>
      <c r="TIR2" s="396"/>
      <c r="TIS2" s="396"/>
      <c r="TIT2" s="396"/>
      <c r="TIU2" s="396"/>
      <c r="TIV2" s="396"/>
      <c r="TIW2" s="396"/>
      <c r="TIX2" s="396"/>
      <c r="TIY2" s="396"/>
      <c r="TIZ2" s="396"/>
      <c r="TJA2" s="396"/>
      <c r="TJB2" s="396"/>
      <c r="TJC2" s="396"/>
      <c r="TJD2" s="396"/>
      <c r="TJE2" s="396"/>
      <c r="TJF2" s="396"/>
      <c r="TJG2" s="396"/>
      <c r="TJH2" s="396"/>
      <c r="TJI2" s="396"/>
      <c r="TJJ2" s="396"/>
      <c r="TJK2" s="396"/>
      <c r="TJL2" s="396"/>
      <c r="TJM2" s="396"/>
      <c r="TJN2" s="396"/>
      <c r="TJO2" s="396"/>
      <c r="TJP2" s="396"/>
      <c r="TJQ2" s="396"/>
      <c r="TJR2" s="396"/>
      <c r="TJS2" s="396"/>
      <c r="TJT2" s="396"/>
      <c r="TJU2" s="396"/>
      <c r="TJV2" s="396"/>
      <c r="TJW2" s="396"/>
      <c r="TJX2" s="396"/>
      <c r="TJY2" s="396"/>
      <c r="TJZ2" s="396"/>
      <c r="TKA2" s="396"/>
      <c r="TKB2" s="396"/>
      <c r="TKC2" s="396"/>
      <c r="TKD2" s="396"/>
      <c r="TKE2" s="396"/>
      <c r="TKF2" s="396"/>
      <c r="TKG2" s="396"/>
      <c r="TKH2" s="396"/>
      <c r="TKI2" s="396"/>
      <c r="TKJ2" s="396"/>
      <c r="TKK2" s="396"/>
      <c r="TKL2" s="396"/>
      <c r="TKM2" s="396"/>
      <c r="TKN2" s="396"/>
      <c r="TKO2" s="396"/>
      <c r="TKP2" s="396"/>
      <c r="TKQ2" s="396"/>
      <c r="TKR2" s="396"/>
      <c r="TKS2" s="396"/>
      <c r="TKT2" s="396"/>
      <c r="TKU2" s="396"/>
      <c r="TKV2" s="396"/>
      <c r="TKW2" s="396"/>
      <c r="TKX2" s="396"/>
      <c r="TKY2" s="396"/>
      <c r="TKZ2" s="396"/>
      <c r="TLA2" s="396"/>
      <c r="TLB2" s="396"/>
      <c r="TLC2" s="396"/>
      <c r="TLD2" s="396"/>
      <c r="TLE2" s="396"/>
      <c r="TLF2" s="396"/>
      <c r="TLG2" s="396"/>
      <c r="TLH2" s="396"/>
      <c r="TLI2" s="396"/>
      <c r="TLJ2" s="396"/>
      <c r="TLK2" s="396"/>
      <c r="TLL2" s="396"/>
      <c r="TLM2" s="396"/>
      <c r="TLN2" s="396"/>
      <c r="TLO2" s="396"/>
      <c r="TLP2" s="396"/>
      <c r="TLQ2" s="396"/>
      <c r="TLR2" s="396"/>
      <c r="TLS2" s="396"/>
      <c r="TLT2" s="396"/>
      <c r="TLU2" s="396"/>
      <c r="TLV2" s="396"/>
      <c r="TLW2" s="396"/>
      <c r="TLX2" s="396"/>
      <c r="TLY2" s="396"/>
      <c r="TLZ2" s="396"/>
      <c r="TMA2" s="396"/>
      <c r="TMB2" s="396"/>
      <c r="TMC2" s="396"/>
      <c r="TMD2" s="396"/>
      <c r="TME2" s="396"/>
      <c r="TMF2" s="396"/>
      <c r="TMG2" s="396"/>
      <c r="TMH2" s="396"/>
      <c r="TMI2" s="396"/>
      <c r="TMJ2" s="396"/>
      <c r="TMK2" s="396"/>
      <c r="TML2" s="396"/>
      <c r="TMM2" s="396"/>
      <c r="TMN2" s="396"/>
      <c r="TMO2" s="396"/>
      <c r="TMP2" s="396"/>
      <c r="TMQ2" s="396"/>
      <c r="TMR2" s="396"/>
      <c r="TMS2" s="396"/>
      <c r="TMT2" s="396"/>
      <c r="TMU2" s="396"/>
      <c r="TMV2" s="396"/>
      <c r="TMW2" s="396"/>
      <c r="TMX2" s="396"/>
      <c r="TMY2" s="396"/>
      <c r="TMZ2" s="396"/>
      <c r="TNA2" s="396"/>
      <c r="TNB2" s="396"/>
      <c r="TNC2" s="396"/>
      <c r="TND2" s="396"/>
      <c r="TNE2" s="396"/>
      <c r="TNF2" s="396"/>
      <c r="TNG2" s="396"/>
      <c r="TNH2" s="396"/>
      <c r="TNI2" s="396"/>
      <c r="TNJ2" s="396"/>
      <c r="TNK2" s="396"/>
      <c r="TNL2" s="396"/>
      <c r="TNM2" s="396"/>
      <c r="TNN2" s="396"/>
      <c r="TNO2" s="396"/>
      <c r="TNP2" s="396"/>
      <c r="TNQ2" s="396"/>
      <c r="TNR2" s="396"/>
      <c r="TNS2" s="396"/>
      <c r="TNT2" s="396"/>
      <c r="TNU2" s="396"/>
      <c r="TNV2" s="396"/>
      <c r="TNW2" s="396"/>
      <c r="TNX2" s="396"/>
      <c r="TNY2" s="396"/>
      <c r="TNZ2" s="396"/>
      <c r="TOA2" s="396"/>
      <c r="TOB2" s="396"/>
      <c r="TOC2" s="396"/>
      <c r="TOD2" s="396"/>
      <c r="TOE2" s="396"/>
      <c r="TOF2" s="396"/>
      <c r="TOG2" s="396"/>
      <c r="TOH2" s="396"/>
      <c r="TOI2" s="396"/>
      <c r="TOJ2" s="396"/>
      <c r="TOK2" s="396"/>
      <c r="TOL2" s="396"/>
      <c r="TOM2" s="396"/>
      <c r="TON2" s="396"/>
      <c r="TOO2" s="396"/>
      <c r="TOP2" s="396"/>
      <c r="TOQ2" s="396"/>
      <c r="TOR2" s="396"/>
      <c r="TOS2" s="396"/>
      <c r="TOT2" s="396"/>
      <c r="TOU2" s="396"/>
      <c r="TOV2" s="396"/>
      <c r="TOW2" s="396"/>
      <c r="TOX2" s="396"/>
      <c r="TOY2" s="396"/>
      <c r="TOZ2" s="396"/>
      <c r="TPA2" s="396"/>
      <c r="TPB2" s="396"/>
      <c r="TPC2" s="396"/>
      <c r="TPD2" s="396"/>
      <c r="TPE2" s="396"/>
      <c r="TPF2" s="396"/>
      <c r="TPG2" s="396"/>
      <c r="TPH2" s="396"/>
      <c r="TPI2" s="396"/>
      <c r="TPJ2" s="396"/>
      <c r="TPK2" s="396"/>
      <c r="TPL2" s="396"/>
      <c r="TPM2" s="396"/>
      <c r="TPN2" s="396"/>
      <c r="TPO2" s="396"/>
      <c r="TPP2" s="396"/>
      <c r="TPQ2" s="396"/>
      <c r="TPR2" s="396"/>
      <c r="TPS2" s="396"/>
      <c r="TPT2" s="396"/>
      <c r="TPU2" s="396"/>
      <c r="TPV2" s="396"/>
      <c r="TPW2" s="396"/>
      <c r="TPX2" s="396"/>
      <c r="TPY2" s="396"/>
      <c r="TPZ2" s="396"/>
      <c r="TQA2" s="396"/>
      <c r="TQB2" s="396"/>
      <c r="TQC2" s="396"/>
      <c r="TQD2" s="396"/>
      <c r="TQE2" s="396"/>
      <c r="TQF2" s="396"/>
      <c r="TQG2" s="396"/>
      <c r="TQH2" s="396"/>
      <c r="TQI2" s="396"/>
      <c r="TQJ2" s="396"/>
      <c r="TQK2" s="396"/>
      <c r="TQL2" s="396"/>
      <c r="TQM2" s="396"/>
      <c r="TQN2" s="396"/>
      <c r="TQO2" s="396"/>
      <c r="TQP2" s="396"/>
      <c r="TQQ2" s="396"/>
      <c r="TQR2" s="396"/>
      <c r="TQS2" s="396"/>
      <c r="TQT2" s="396"/>
      <c r="TQU2" s="396"/>
      <c r="TQV2" s="396"/>
      <c r="TQW2" s="396"/>
      <c r="TQX2" s="396"/>
      <c r="TQY2" s="396"/>
      <c r="TQZ2" s="396"/>
      <c r="TRA2" s="396"/>
      <c r="TRB2" s="396"/>
      <c r="TRC2" s="396"/>
      <c r="TRD2" s="396"/>
      <c r="TRE2" s="396"/>
      <c r="TRF2" s="396"/>
      <c r="TRG2" s="396"/>
      <c r="TRH2" s="396"/>
      <c r="TRI2" s="396"/>
      <c r="TRJ2" s="396"/>
      <c r="TRK2" s="396"/>
      <c r="TRL2" s="396"/>
      <c r="TRM2" s="396"/>
      <c r="TRN2" s="396"/>
      <c r="TRO2" s="396"/>
      <c r="TRP2" s="396"/>
      <c r="TRQ2" s="396"/>
      <c r="TRR2" s="396"/>
      <c r="TRS2" s="396"/>
      <c r="TRT2" s="396"/>
      <c r="TRU2" s="396"/>
      <c r="TRV2" s="396"/>
      <c r="TRW2" s="396"/>
      <c r="TRX2" s="396"/>
      <c r="TRY2" s="396"/>
      <c r="TRZ2" s="396"/>
      <c r="TSA2" s="396"/>
      <c r="TSB2" s="396"/>
      <c r="TSC2" s="396"/>
      <c r="TSD2" s="396"/>
      <c r="TSE2" s="396"/>
      <c r="TSF2" s="396"/>
      <c r="TSG2" s="396"/>
      <c r="TSH2" s="396"/>
      <c r="TSI2" s="396"/>
      <c r="TSJ2" s="396"/>
      <c r="TSK2" s="396"/>
      <c r="TSL2" s="396"/>
      <c r="TSM2" s="396"/>
      <c r="TSN2" s="396"/>
      <c r="TSO2" s="396"/>
      <c r="TSP2" s="396"/>
      <c r="TSQ2" s="396"/>
      <c r="TSR2" s="396"/>
      <c r="TSS2" s="396"/>
      <c r="TST2" s="396"/>
      <c r="TSU2" s="396"/>
      <c r="TSV2" s="396"/>
      <c r="TSW2" s="396"/>
      <c r="TSX2" s="396"/>
      <c r="TSY2" s="396"/>
      <c r="TSZ2" s="396"/>
      <c r="TTA2" s="396"/>
      <c r="TTB2" s="396"/>
      <c r="TTC2" s="396"/>
      <c r="TTD2" s="396"/>
      <c r="TTE2" s="396"/>
      <c r="TTF2" s="396"/>
      <c r="TTG2" s="396"/>
      <c r="TTH2" s="396"/>
      <c r="TTI2" s="396"/>
      <c r="TTJ2" s="396"/>
      <c r="TTK2" s="396"/>
      <c r="TTL2" s="396"/>
      <c r="TTM2" s="396"/>
      <c r="TTN2" s="396"/>
      <c r="TTO2" s="396"/>
      <c r="TTP2" s="396"/>
      <c r="TTQ2" s="396"/>
      <c r="TTR2" s="396"/>
      <c r="TTS2" s="396"/>
      <c r="TTT2" s="396"/>
      <c r="TTU2" s="396"/>
      <c r="TTV2" s="396"/>
      <c r="TTW2" s="396"/>
      <c r="TTX2" s="396"/>
      <c r="TTY2" s="396"/>
      <c r="TTZ2" s="396"/>
      <c r="TUA2" s="396"/>
      <c r="TUB2" s="396"/>
      <c r="TUC2" s="396"/>
      <c r="TUD2" s="396"/>
      <c r="TUE2" s="396"/>
      <c r="TUF2" s="396"/>
      <c r="TUG2" s="396"/>
      <c r="TUH2" s="396"/>
      <c r="TUI2" s="396"/>
      <c r="TUJ2" s="396"/>
      <c r="TUK2" s="396"/>
      <c r="TUL2" s="396"/>
      <c r="TUM2" s="396"/>
      <c r="TUN2" s="396"/>
      <c r="TUO2" s="396"/>
      <c r="TUP2" s="396"/>
      <c r="TUQ2" s="396"/>
      <c r="TUR2" s="396"/>
      <c r="TUS2" s="396"/>
      <c r="TUT2" s="396"/>
      <c r="TUU2" s="396"/>
      <c r="TUV2" s="396"/>
      <c r="TUW2" s="396"/>
      <c r="TUX2" s="396"/>
      <c r="TUY2" s="396"/>
      <c r="TUZ2" s="396"/>
      <c r="TVA2" s="396"/>
      <c r="TVB2" s="396"/>
      <c r="TVC2" s="396"/>
      <c r="TVD2" s="396"/>
      <c r="TVE2" s="396"/>
      <c r="TVF2" s="396"/>
      <c r="TVG2" s="396"/>
      <c r="TVH2" s="396"/>
      <c r="TVI2" s="396"/>
      <c r="TVJ2" s="396"/>
      <c r="TVK2" s="396"/>
      <c r="TVL2" s="396"/>
      <c r="TVM2" s="396"/>
      <c r="TVN2" s="396"/>
      <c r="TVO2" s="396"/>
      <c r="TVP2" s="396"/>
      <c r="TVQ2" s="396"/>
      <c r="TVR2" s="396"/>
      <c r="TVS2" s="396"/>
      <c r="TVT2" s="396"/>
      <c r="TVU2" s="396"/>
      <c r="TVV2" s="396"/>
      <c r="TVW2" s="396"/>
      <c r="TVX2" s="396"/>
      <c r="TVY2" s="396"/>
      <c r="TVZ2" s="396"/>
      <c r="TWA2" s="396"/>
      <c r="TWB2" s="396"/>
      <c r="TWC2" s="396"/>
      <c r="TWD2" s="396"/>
      <c r="TWE2" s="396"/>
      <c r="TWF2" s="396"/>
      <c r="TWG2" s="396"/>
      <c r="TWH2" s="396"/>
      <c r="TWI2" s="396"/>
      <c r="TWJ2" s="396"/>
      <c r="TWK2" s="396"/>
      <c r="TWL2" s="396"/>
      <c r="TWM2" s="396"/>
      <c r="TWN2" s="396"/>
      <c r="TWO2" s="396"/>
      <c r="TWP2" s="396"/>
      <c r="TWQ2" s="396"/>
      <c r="TWR2" s="396"/>
      <c r="TWS2" s="396"/>
      <c r="TWT2" s="396"/>
      <c r="TWU2" s="396"/>
      <c r="TWV2" s="396"/>
      <c r="TWW2" s="396"/>
      <c r="TWX2" s="396"/>
      <c r="TWY2" s="396"/>
      <c r="TWZ2" s="396"/>
      <c r="TXA2" s="396"/>
      <c r="TXB2" s="396"/>
      <c r="TXC2" s="396"/>
      <c r="TXD2" s="396"/>
      <c r="TXE2" s="396"/>
      <c r="TXF2" s="396"/>
      <c r="TXG2" s="396"/>
      <c r="TXH2" s="396"/>
      <c r="TXI2" s="396"/>
      <c r="TXJ2" s="396"/>
      <c r="TXK2" s="396"/>
      <c r="TXL2" s="396"/>
      <c r="TXM2" s="396"/>
      <c r="TXN2" s="396"/>
      <c r="TXO2" s="396"/>
      <c r="TXP2" s="396"/>
      <c r="TXQ2" s="396"/>
      <c r="TXR2" s="396"/>
      <c r="TXS2" s="396"/>
      <c r="TXT2" s="396"/>
      <c r="TXU2" s="396"/>
      <c r="TXV2" s="396"/>
      <c r="TXW2" s="396"/>
      <c r="TXX2" s="396"/>
      <c r="TXY2" s="396"/>
      <c r="TXZ2" s="396"/>
      <c r="TYA2" s="396"/>
      <c r="TYB2" s="396"/>
      <c r="TYC2" s="396"/>
      <c r="TYD2" s="396"/>
      <c r="TYE2" s="396"/>
      <c r="TYF2" s="396"/>
      <c r="TYG2" s="396"/>
      <c r="TYH2" s="396"/>
      <c r="TYI2" s="396"/>
      <c r="TYJ2" s="396"/>
      <c r="TYK2" s="396"/>
      <c r="TYL2" s="396"/>
      <c r="TYM2" s="396"/>
      <c r="TYN2" s="396"/>
      <c r="TYO2" s="396"/>
      <c r="TYP2" s="396"/>
      <c r="TYQ2" s="396"/>
      <c r="TYR2" s="396"/>
      <c r="TYS2" s="396"/>
      <c r="TYT2" s="396"/>
      <c r="TYU2" s="396"/>
      <c r="TYV2" s="396"/>
      <c r="TYW2" s="396"/>
      <c r="TYX2" s="396"/>
      <c r="TYY2" s="396"/>
      <c r="TYZ2" s="396"/>
      <c r="TZA2" s="396"/>
      <c r="TZB2" s="396"/>
      <c r="TZC2" s="396"/>
      <c r="TZD2" s="396"/>
      <c r="TZE2" s="396"/>
      <c r="TZF2" s="396"/>
      <c r="TZG2" s="396"/>
      <c r="TZH2" s="396"/>
      <c r="TZI2" s="396"/>
      <c r="TZJ2" s="396"/>
      <c r="TZK2" s="396"/>
      <c r="TZL2" s="396"/>
      <c r="TZM2" s="396"/>
      <c r="TZN2" s="396"/>
      <c r="TZO2" s="396"/>
      <c r="TZP2" s="396"/>
      <c r="TZQ2" s="396"/>
      <c r="TZR2" s="396"/>
      <c r="TZS2" s="396"/>
      <c r="TZT2" s="396"/>
      <c r="TZU2" s="396"/>
      <c r="TZV2" s="396"/>
      <c r="TZW2" s="396"/>
      <c r="TZX2" s="396"/>
      <c r="TZY2" s="396"/>
      <c r="TZZ2" s="396"/>
      <c r="UAA2" s="396"/>
      <c r="UAB2" s="396"/>
      <c r="UAC2" s="396"/>
      <c r="UAD2" s="396"/>
      <c r="UAE2" s="396"/>
      <c r="UAF2" s="396"/>
      <c r="UAG2" s="396"/>
      <c r="UAH2" s="396"/>
      <c r="UAI2" s="396"/>
      <c r="UAJ2" s="396"/>
      <c r="UAK2" s="396"/>
      <c r="UAL2" s="396"/>
      <c r="UAM2" s="396"/>
      <c r="UAN2" s="396"/>
      <c r="UAO2" s="396"/>
      <c r="UAP2" s="396"/>
      <c r="UAQ2" s="396"/>
      <c r="UAR2" s="396"/>
      <c r="UAS2" s="396"/>
      <c r="UAT2" s="396"/>
      <c r="UAU2" s="396"/>
      <c r="UAV2" s="396"/>
      <c r="UAW2" s="396"/>
      <c r="UAX2" s="396"/>
      <c r="UAY2" s="396"/>
      <c r="UAZ2" s="396"/>
      <c r="UBA2" s="396"/>
      <c r="UBB2" s="396"/>
      <c r="UBC2" s="396"/>
      <c r="UBD2" s="396"/>
      <c r="UBE2" s="396"/>
      <c r="UBF2" s="396"/>
      <c r="UBG2" s="396"/>
      <c r="UBH2" s="396"/>
      <c r="UBI2" s="396"/>
      <c r="UBJ2" s="396"/>
      <c r="UBK2" s="396"/>
      <c r="UBL2" s="396"/>
      <c r="UBM2" s="396"/>
      <c r="UBN2" s="396"/>
      <c r="UBO2" s="396"/>
      <c r="UBP2" s="396"/>
      <c r="UBQ2" s="396"/>
      <c r="UBR2" s="396"/>
      <c r="UBS2" s="396"/>
      <c r="UBT2" s="396"/>
      <c r="UBU2" s="396"/>
      <c r="UBV2" s="396"/>
      <c r="UBW2" s="396"/>
      <c r="UBX2" s="396"/>
      <c r="UBY2" s="396"/>
      <c r="UBZ2" s="396"/>
      <c r="UCA2" s="396"/>
      <c r="UCB2" s="396"/>
      <c r="UCC2" s="396"/>
      <c r="UCD2" s="396"/>
      <c r="UCE2" s="396"/>
      <c r="UCF2" s="396"/>
      <c r="UCG2" s="396"/>
      <c r="UCH2" s="396"/>
      <c r="UCI2" s="396"/>
      <c r="UCJ2" s="396"/>
      <c r="UCK2" s="396"/>
      <c r="UCL2" s="396"/>
      <c r="UCM2" s="396"/>
      <c r="UCN2" s="396"/>
      <c r="UCO2" s="396"/>
      <c r="UCP2" s="396"/>
      <c r="UCQ2" s="396"/>
      <c r="UCR2" s="396"/>
      <c r="UCS2" s="396"/>
      <c r="UCT2" s="396"/>
      <c r="UCU2" s="396"/>
      <c r="UCV2" s="396"/>
      <c r="UCW2" s="396"/>
      <c r="UCX2" s="396"/>
      <c r="UCY2" s="396"/>
      <c r="UCZ2" s="396"/>
      <c r="UDA2" s="396"/>
      <c r="UDB2" s="396"/>
      <c r="UDC2" s="396"/>
      <c r="UDD2" s="396"/>
      <c r="UDE2" s="396"/>
      <c r="UDF2" s="396"/>
      <c r="UDG2" s="396"/>
      <c r="UDH2" s="396"/>
      <c r="UDI2" s="396"/>
      <c r="UDJ2" s="396"/>
      <c r="UDK2" s="396"/>
      <c r="UDL2" s="396"/>
      <c r="UDM2" s="396"/>
      <c r="UDN2" s="396"/>
      <c r="UDO2" s="396"/>
      <c r="UDP2" s="396"/>
      <c r="UDQ2" s="396"/>
      <c r="UDR2" s="396"/>
      <c r="UDS2" s="396"/>
      <c r="UDT2" s="396"/>
      <c r="UDU2" s="396"/>
      <c r="UDV2" s="396"/>
      <c r="UDW2" s="396"/>
      <c r="UDX2" s="396"/>
      <c r="UDY2" s="396"/>
      <c r="UDZ2" s="396"/>
      <c r="UEA2" s="396"/>
      <c r="UEB2" s="396"/>
      <c r="UEC2" s="396"/>
      <c r="UED2" s="396"/>
      <c r="UEE2" s="396"/>
      <c r="UEF2" s="396"/>
      <c r="UEG2" s="396"/>
      <c r="UEH2" s="396"/>
      <c r="UEI2" s="396"/>
      <c r="UEJ2" s="396"/>
      <c r="UEK2" s="396"/>
      <c r="UEL2" s="396"/>
      <c r="UEM2" s="396"/>
      <c r="UEN2" s="396"/>
      <c r="UEO2" s="396"/>
      <c r="UEP2" s="396"/>
      <c r="UEQ2" s="396"/>
      <c r="UER2" s="396"/>
      <c r="UES2" s="396"/>
      <c r="UET2" s="396"/>
      <c r="UEU2" s="396"/>
      <c r="UEV2" s="396"/>
      <c r="UEW2" s="396"/>
      <c r="UEX2" s="396"/>
      <c r="UEY2" s="396"/>
      <c r="UEZ2" s="396"/>
      <c r="UFA2" s="396"/>
      <c r="UFB2" s="396"/>
      <c r="UFC2" s="396"/>
      <c r="UFD2" s="396"/>
      <c r="UFE2" s="396"/>
      <c r="UFF2" s="396"/>
      <c r="UFG2" s="396"/>
      <c r="UFH2" s="396"/>
      <c r="UFI2" s="396"/>
      <c r="UFJ2" s="396"/>
      <c r="UFK2" s="396"/>
      <c r="UFL2" s="396"/>
      <c r="UFM2" s="396"/>
      <c r="UFN2" s="396"/>
      <c r="UFO2" s="396"/>
      <c r="UFP2" s="396"/>
      <c r="UFQ2" s="396"/>
      <c r="UFR2" s="396"/>
      <c r="UFS2" s="396"/>
      <c r="UFT2" s="396"/>
      <c r="UFU2" s="396"/>
      <c r="UFV2" s="396"/>
      <c r="UFW2" s="396"/>
      <c r="UFX2" s="396"/>
      <c r="UFY2" s="396"/>
      <c r="UFZ2" s="396"/>
      <c r="UGA2" s="396"/>
      <c r="UGB2" s="396"/>
      <c r="UGC2" s="396"/>
      <c r="UGD2" s="396"/>
      <c r="UGE2" s="396"/>
      <c r="UGF2" s="396"/>
      <c r="UGG2" s="396"/>
      <c r="UGH2" s="396"/>
      <c r="UGI2" s="396"/>
      <c r="UGJ2" s="396"/>
      <c r="UGK2" s="396"/>
      <c r="UGL2" s="396"/>
      <c r="UGM2" s="396"/>
      <c r="UGN2" s="396"/>
      <c r="UGO2" s="396"/>
      <c r="UGP2" s="396"/>
      <c r="UGQ2" s="396"/>
      <c r="UGR2" s="396"/>
      <c r="UGS2" s="396"/>
      <c r="UGT2" s="396"/>
      <c r="UGU2" s="396"/>
      <c r="UGV2" s="396"/>
      <c r="UGW2" s="396"/>
      <c r="UGX2" s="396"/>
      <c r="UGY2" s="396"/>
      <c r="UGZ2" s="396"/>
      <c r="UHA2" s="396"/>
      <c r="UHB2" s="396"/>
      <c r="UHC2" s="396"/>
      <c r="UHD2" s="396"/>
      <c r="UHE2" s="396"/>
      <c r="UHF2" s="396"/>
      <c r="UHG2" s="396"/>
      <c r="UHH2" s="396"/>
      <c r="UHI2" s="396"/>
      <c r="UHJ2" s="396"/>
      <c r="UHK2" s="396"/>
      <c r="UHL2" s="396"/>
      <c r="UHM2" s="396"/>
      <c r="UHN2" s="396"/>
      <c r="UHO2" s="396"/>
      <c r="UHP2" s="396"/>
      <c r="UHQ2" s="396"/>
      <c r="UHR2" s="396"/>
      <c r="UHS2" s="396"/>
      <c r="UHT2" s="396"/>
      <c r="UHU2" s="396"/>
      <c r="UHV2" s="396"/>
      <c r="UHW2" s="396"/>
      <c r="UHX2" s="396"/>
      <c r="UHY2" s="396"/>
      <c r="UHZ2" s="396"/>
      <c r="UIA2" s="396"/>
      <c r="UIB2" s="396"/>
      <c r="UIC2" s="396"/>
      <c r="UID2" s="396"/>
      <c r="UIE2" s="396"/>
      <c r="UIF2" s="396"/>
      <c r="UIG2" s="396"/>
      <c r="UIH2" s="396"/>
      <c r="UII2" s="396"/>
      <c r="UIJ2" s="396"/>
      <c r="UIK2" s="396"/>
      <c r="UIL2" s="396"/>
      <c r="UIM2" s="396"/>
      <c r="UIN2" s="396"/>
      <c r="UIO2" s="396"/>
      <c r="UIP2" s="396"/>
      <c r="UIQ2" s="396"/>
      <c r="UIR2" s="396"/>
      <c r="UIS2" s="396"/>
      <c r="UIT2" s="396"/>
      <c r="UIU2" s="396"/>
      <c r="UIV2" s="396"/>
      <c r="UIW2" s="396"/>
      <c r="UIX2" s="396"/>
      <c r="UIY2" s="396"/>
      <c r="UIZ2" s="396"/>
      <c r="UJA2" s="396"/>
      <c r="UJB2" s="396"/>
      <c r="UJC2" s="396"/>
      <c r="UJD2" s="396"/>
      <c r="UJE2" s="396"/>
      <c r="UJF2" s="396"/>
      <c r="UJG2" s="396"/>
      <c r="UJH2" s="396"/>
      <c r="UJI2" s="396"/>
      <c r="UJJ2" s="396"/>
      <c r="UJK2" s="396"/>
      <c r="UJL2" s="396"/>
      <c r="UJM2" s="396"/>
      <c r="UJN2" s="396"/>
      <c r="UJO2" s="396"/>
      <c r="UJP2" s="396"/>
      <c r="UJQ2" s="396"/>
      <c r="UJR2" s="396"/>
      <c r="UJS2" s="396"/>
      <c r="UJT2" s="396"/>
      <c r="UJU2" s="396"/>
      <c r="UJV2" s="396"/>
      <c r="UJW2" s="396"/>
      <c r="UJX2" s="396"/>
      <c r="UJY2" s="396"/>
      <c r="UJZ2" s="396"/>
      <c r="UKA2" s="396"/>
      <c r="UKB2" s="396"/>
      <c r="UKC2" s="396"/>
      <c r="UKD2" s="396"/>
      <c r="UKE2" s="396"/>
      <c r="UKF2" s="396"/>
      <c r="UKG2" s="396"/>
      <c r="UKH2" s="396"/>
      <c r="UKI2" s="396"/>
      <c r="UKJ2" s="396"/>
      <c r="UKK2" s="396"/>
      <c r="UKL2" s="396"/>
      <c r="UKM2" s="396"/>
      <c r="UKN2" s="396"/>
      <c r="UKO2" s="396"/>
      <c r="UKP2" s="396"/>
      <c r="UKQ2" s="396"/>
      <c r="UKR2" s="396"/>
      <c r="UKS2" s="396"/>
      <c r="UKT2" s="396"/>
      <c r="UKU2" s="396"/>
      <c r="UKV2" s="396"/>
      <c r="UKW2" s="396"/>
      <c r="UKX2" s="396"/>
      <c r="UKY2" s="396"/>
      <c r="UKZ2" s="396"/>
      <c r="ULA2" s="396"/>
      <c r="ULB2" s="396"/>
      <c r="ULC2" s="396"/>
      <c r="ULD2" s="396"/>
      <c r="ULE2" s="396"/>
      <c r="ULF2" s="396"/>
      <c r="ULG2" s="396"/>
      <c r="ULH2" s="396"/>
      <c r="ULI2" s="396"/>
      <c r="ULJ2" s="396"/>
      <c r="ULK2" s="396"/>
      <c r="ULL2" s="396"/>
      <c r="ULM2" s="396"/>
      <c r="ULN2" s="396"/>
      <c r="ULO2" s="396"/>
      <c r="ULP2" s="396"/>
      <c r="ULQ2" s="396"/>
      <c r="ULR2" s="396"/>
      <c r="ULS2" s="396"/>
      <c r="ULT2" s="396"/>
      <c r="ULU2" s="396"/>
      <c r="ULV2" s="396"/>
      <c r="ULW2" s="396"/>
      <c r="ULX2" s="396"/>
      <c r="ULY2" s="396"/>
      <c r="ULZ2" s="396"/>
      <c r="UMA2" s="396"/>
      <c r="UMB2" s="396"/>
      <c r="UMC2" s="396"/>
      <c r="UMD2" s="396"/>
      <c r="UME2" s="396"/>
      <c r="UMF2" s="396"/>
      <c r="UMG2" s="396"/>
      <c r="UMH2" s="396"/>
      <c r="UMI2" s="396"/>
      <c r="UMJ2" s="396"/>
      <c r="UMK2" s="396"/>
      <c r="UML2" s="396"/>
      <c r="UMM2" s="396"/>
      <c r="UMN2" s="396"/>
      <c r="UMO2" s="396"/>
      <c r="UMP2" s="396"/>
      <c r="UMQ2" s="396"/>
      <c r="UMR2" s="396"/>
      <c r="UMS2" s="396"/>
      <c r="UMT2" s="396"/>
      <c r="UMU2" s="396"/>
      <c r="UMV2" s="396"/>
      <c r="UMW2" s="396"/>
      <c r="UMX2" s="396"/>
      <c r="UMY2" s="396"/>
      <c r="UMZ2" s="396"/>
      <c r="UNA2" s="396"/>
      <c r="UNB2" s="396"/>
      <c r="UNC2" s="396"/>
      <c r="UND2" s="396"/>
      <c r="UNE2" s="396"/>
      <c r="UNF2" s="396"/>
      <c r="UNG2" s="396"/>
      <c r="UNH2" s="396"/>
      <c r="UNI2" s="396"/>
      <c r="UNJ2" s="396"/>
      <c r="UNK2" s="396"/>
      <c r="UNL2" s="396"/>
      <c r="UNM2" s="396"/>
      <c r="UNN2" s="396"/>
      <c r="UNO2" s="396"/>
      <c r="UNP2" s="396"/>
      <c r="UNQ2" s="396"/>
      <c r="UNR2" s="396"/>
      <c r="UNS2" s="396"/>
      <c r="UNT2" s="396"/>
      <c r="UNU2" s="396"/>
      <c r="UNV2" s="396"/>
      <c r="UNW2" s="396"/>
      <c r="UNX2" s="396"/>
      <c r="UNY2" s="396"/>
      <c r="UNZ2" s="396"/>
      <c r="UOA2" s="396"/>
      <c r="UOB2" s="396"/>
      <c r="UOC2" s="396"/>
      <c r="UOD2" s="396"/>
      <c r="UOE2" s="396"/>
      <c r="UOF2" s="396"/>
      <c r="UOG2" s="396"/>
      <c r="UOH2" s="396"/>
      <c r="UOI2" s="396"/>
      <c r="UOJ2" s="396"/>
      <c r="UOK2" s="396"/>
      <c r="UOL2" s="396"/>
      <c r="UOM2" s="396"/>
      <c r="UON2" s="396"/>
      <c r="UOO2" s="396"/>
      <c r="UOP2" s="396"/>
      <c r="UOQ2" s="396"/>
      <c r="UOR2" s="396"/>
      <c r="UOS2" s="396"/>
      <c r="UOT2" s="396"/>
      <c r="UOU2" s="396"/>
      <c r="UOV2" s="396"/>
      <c r="UOW2" s="396"/>
      <c r="UOX2" s="396"/>
      <c r="UOY2" s="396"/>
      <c r="UOZ2" s="396"/>
      <c r="UPA2" s="396"/>
      <c r="UPB2" s="396"/>
      <c r="UPC2" s="396"/>
      <c r="UPD2" s="396"/>
      <c r="UPE2" s="396"/>
      <c r="UPF2" s="396"/>
      <c r="UPG2" s="396"/>
      <c r="UPH2" s="396"/>
      <c r="UPI2" s="396"/>
      <c r="UPJ2" s="396"/>
      <c r="UPK2" s="396"/>
      <c r="UPL2" s="396"/>
      <c r="UPM2" s="396"/>
      <c r="UPN2" s="396"/>
      <c r="UPO2" s="396"/>
      <c r="UPP2" s="396"/>
      <c r="UPQ2" s="396"/>
      <c r="UPR2" s="396"/>
      <c r="UPS2" s="396"/>
      <c r="UPT2" s="396"/>
      <c r="UPU2" s="396"/>
      <c r="UPV2" s="396"/>
      <c r="UPW2" s="396"/>
      <c r="UPX2" s="396"/>
      <c r="UPY2" s="396"/>
      <c r="UPZ2" s="396"/>
      <c r="UQA2" s="396"/>
      <c r="UQB2" s="396"/>
      <c r="UQC2" s="396"/>
      <c r="UQD2" s="396"/>
      <c r="UQE2" s="396"/>
      <c r="UQF2" s="396"/>
      <c r="UQG2" s="396"/>
      <c r="UQH2" s="396"/>
      <c r="UQI2" s="396"/>
      <c r="UQJ2" s="396"/>
      <c r="UQK2" s="396"/>
      <c r="UQL2" s="396"/>
      <c r="UQM2" s="396"/>
      <c r="UQN2" s="396"/>
      <c r="UQO2" s="396"/>
      <c r="UQP2" s="396"/>
      <c r="UQQ2" s="396"/>
      <c r="UQR2" s="396"/>
      <c r="UQS2" s="396"/>
      <c r="UQT2" s="396"/>
      <c r="UQU2" s="396"/>
      <c r="UQV2" s="396"/>
      <c r="UQW2" s="396"/>
      <c r="UQX2" s="396"/>
      <c r="UQY2" s="396"/>
      <c r="UQZ2" s="396"/>
      <c r="URA2" s="396"/>
      <c r="URB2" s="396"/>
      <c r="URC2" s="396"/>
      <c r="URD2" s="396"/>
      <c r="URE2" s="396"/>
      <c r="URF2" s="396"/>
      <c r="URG2" s="396"/>
      <c r="URH2" s="396"/>
      <c r="URI2" s="396"/>
      <c r="URJ2" s="396"/>
      <c r="URK2" s="396"/>
      <c r="URL2" s="396"/>
      <c r="URM2" s="396"/>
      <c r="URN2" s="396"/>
      <c r="URO2" s="396"/>
      <c r="URP2" s="396"/>
      <c r="URQ2" s="396"/>
      <c r="URR2" s="396"/>
      <c r="URS2" s="396"/>
      <c r="URT2" s="396"/>
      <c r="URU2" s="396"/>
      <c r="URV2" s="396"/>
      <c r="URW2" s="396"/>
      <c r="URX2" s="396"/>
      <c r="URY2" s="396"/>
      <c r="URZ2" s="396"/>
      <c r="USA2" s="396"/>
      <c r="USB2" s="396"/>
      <c r="USC2" s="396"/>
      <c r="USD2" s="396"/>
      <c r="USE2" s="396"/>
      <c r="USF2" s="396"/>
      <c r="USG2" s="396"/>
      <c r="USH2" s="396"/>
      <c r="USI2" s="396"/>
      <c r="USJ2" s="396"/>
      <c r="USK2" s="396"/>
      <c r="USL2" s="396"/>
      <c r="USM2" s="396"/>
      <c r="USN2" s="396"/>
      <c r="USO2" s="396"/>
      <c r="USP2" s="396"/>
      <c r="USQ2" s="396"/>
      <c r="USR2" s="396"/>
      <c r="USS2" s="396"/>
      <c r="UST2" s="396"/>
      <c r="USU2" s="396"/>
      <c r="USV2" s="396"/>
      <c r="USW2" s="396"/>
      <c r="USX2" s="396"/>
      <c r="USY2" s="396"/>
      <c r="USZ2" s="396"/>
      <c r="UTA2" s="396"/>
      <c r="UTB2" s="396"/>
      <c r="UTC2" s="396"/>
      <c r="UTD2" s="396"/>
      <c r="UTE2" s="396"/>
      <c r="UTF2" s="396"/>
      <c r="UTG2" s="396"/>
      <c r="UTH2" s="396"/>
      <c r="UTI2" s="396"/>
      <c r="UTJ2" s="396"/>
      <c r="UTK2" s="396"/>
      <c r="UTL2" s="396"/>
      <c r="UTM2" s="396"/>
      <c r="UTN2" s="396"/>
      <c r="UTO2" s="396"/>
      <c r="UTP2" s="396"/>
      <c r="UTQ2" s="396"/>
      <c r="UTR2" s="396"/>
      <c r="UTS2" s="396"/>
      <c r="UTT2" s="396"/>
      <c r="UTU2" s="396"/>
      <c r="UTV2" s="396"/>
      <c r="UTW2" s="396"/>
      <c r="UTX2" s="396"/>
      <c r="UTY2" s="396"/>
      <c r="UTZ2" s="396"/>
      <c r="UUA2" s="396"/>
      <c r="UUB2" s="396"/>
      <c r="UUC2" s="396"/>
      <c r="UUD2" s="396"/>
      <c r="UUE2" s="396"/>
      <c r="UUF2" s="396"/>
      <c r="UUG2" s="396"/>
      <c r="UUH2" s="396"/>
      <c r="UUI2" s="396"/>
      <c r="UUJ2" s="396"/>
      <c r="UUK2" s="396"/>
      <c r="UUL2" s="396"/>
      <c r="UUM2" s="396"/>
      <c r="UUN2" s="396"/>
      <c r="UUO2" s="396"/>
      <c r="UUP2" s="396"/>
      <c r="UUQ2" s="396"/>
      <c r="UUR2" s="396"/>
      <c r="UUS2" s="396"/>
      <c r="UUT2" s="396"/>
      <c r="UUU2" s="396"/>
      <c r="UUV2" s="396"/>
      <c r="UUW2" s="396"/>
      <c r="UUX2" s="396"/>
      <c r="UUY2" s="396"/>
      <c r="UUZ2" s="396"/>
      <c r="UVA2" s="396"/>
      <c r="UVB2" s="396"/>
      <c r="UVC2" s="396"/>
      <c r="UVD2" s="396"/>
      <c r="UVE2" s="396"/>
      <c r="UVF2" s="396"/>
      <c r="UVG2" s="396"/>
      <c r="UVH2" s="396"/>
      <c r="UVI2" s="396"/>
      <c r="UVJ2" s="396"/>
      <c r="UVK2" s="396"/>
      <c r="UVL2" s="396"/>
      <c r="UVM2" s="396"/>
      <c r="UVN2" s="396"/>
      <c r="UVO2" s="396"/>
      <c r="UVP2" s="396"/>
      <c r="UVQ2" s="396"/>
      <c r="UVR2" s="396"/>
      <c r="UVS2" s="396"/>
      <c r="UVT2" s="396"/>
      <c r="UVU2" s="396"/>
      <c r="UVV2" s="396"/>
      <c r="UVW2" s="396"/>
      <c r="UVX2" s="396"/>
      <c r="UVY2" s="396"/>
      <c r="UVZ2" s="396"/>
      <c r="UWA2" s="396"/>
      <c r="UWB2" s="396"/>
      <c r="UWC2" s="396"/>
      <c r="UWD2" s="396"/>
      <c r="UWE2" s="396"/>
      <c r="UWF2" s="396"/>
      <c r="UWG2" s="396"/>
      <c r="UWH2" s="396"/>
      <c r="UWI2" s="396"/>
      <c r="UWJ2" s="396"/>
      <c r="UWK2" s="396"/>
      <c r="UWL2" s="396"/>
      <c r="UWM2" s="396"/>
      <c r="UWN2" s="396"/>
      <c r="UWO2" s="396"/>
      <c r="UWP2" s="396"/>
      <c r="UWQ2" s="396"/>
      <c r="UWR2" s="396"/>
      <c r="UWS2" s="396"/>
      <c r="UWT2" s="396"/>
      <c r="UWU2" s="396"/>
      <c r="UWV2" s="396"/>
      <c r="UWW2" s="396"/>
      <c r="UWX2" s="396"/>
      <c r="UWY2" s="396"/>
      <c r="UWZ2" s="396"/>
      <c r="UXA2" s="396"/>
      <c r="UXB2" s="396"/>
      <c r="UXC2" s="396"/>
      <c r="UXD2" s="396"/>
      <c r="UXE2" s="396"/>
      <c r="UXF2" s="396"/>
      <c r="UXG2" s="396"/>
      <c r="UXH2" s="396"/>
      <c r="UXI2" s="396"/>
      <c r="UXJ2" s="396"/>
      <c r="UXK2" s="396"/>
      <c r="UXL2" s="396"/>
      <c r="UXM2" s="396"/>
      <c r="UXN2" s="396"/>
      <c r="UXO2" s="396"/>
      <c r="UXP2" s="396"/>
      <c r="UXQ2" s="396"/>
      <c r="UXR2" s="396"/>
      <c r="UXS2" s="396"/>
      <c r="UXT2" s="396"/>
      <c r="UXU2" s="396"/>
      <c r="UXV2" s="396"/>
      <c r="UXW2" s="396"/>
      <c r="UXX2" s="396"/>
      <c r="UXY2" s="396"/>
      <c r="UXZ2" s="396"/>
      <c r="UYA2" s="396"/>
      <c r="UYB2" s="396"/>
      <c r="UYC2" s="396"/>
      <c r="UYD2" s="396"/>
      <c r="UYE2" s="396"/>
      <c r="UYF2" s="396"/>
      <c r="UYG2" s="396"/>
      <c r="UYH2" s="396"/>
      <c r="UYI2" s="396"/>
      <c r="UYJ2" s="396"/>
      <c r="UYK2" s="396"/>
      <c r="UYL2" s="396"/>
      <c r="UYM2" s="396"/>
      <c r="UYN2" s="396"/>
      <c r="UYO2" s="396"/>
      <c r="UYP2" s="396"/>
      <c r="UYQ2" s="396"/>
      <c r="UYR2" s="396"/>
      <c r="UYS2" s="396"/>
      <c r="UYT2" s="396"/>
      <c r="UYU2" s="396"/>
      <c r="UYV2" s="396"/>
      <c r="UYW2" s="396"/>
      <c r="UYX2" s="396"/>
      <c r="UYY2" s="396"/>
      <c r="UYZ2" s="396"/>
      <c r="UZA2" s="396"/>
      <c r="UZB2" s="396"/>
      <c r="UZC2" s="396"/>
      <c r="UZD2" s="396"/>
      <c r="UZE2" s="396"/>
      <c r="UZF2" s="396"/>
      <c r="UZG2" s="396"/>
      <c r="UZH2" s="396"/>
      <c r="UZI2" s="396"/>
      <c r="UZJ2" s="396"/>
      <c r="UZK2" s="396"/>
      <c r="UZL2" s="396"/>
      <c r="UZM2" s="396"/>
      <c r="UZN2" s="396"/>
      <c r="UZO2" s="396"/>
      <c r="UZP2" s="396"/>
      <c r="UZQ2" s="396"/>
      <c r="UZR2" s="396"/>
      <c r="UZS2" s="396"/>
      <c r="UZT2" s="396"/>
      <c r="UZU2" s="396"/>
      <c r="UZV2" s="396"/>
      <c r="UZW2" s="396"/>
      <c r="UZX2" s="396"/>
      <c r="UZY2" s="396"/>
      <c r="UZZ2" s="396"/>
      <c r="VAA2" s="396"/>
      <c r="VAB2" s="396"/>
      <c r="VAC2" s="396"/>
      <c r="VAD2" s="396"/>
      <c r="VAE2" s="396"/>
      <c r="VAF2" s="396"/>
      <c r="VAG2" s="396"/>
      <c r="VAH2" s="396"/>
      <c r="VAI2" s="396"/>
      <c r="VAJ2" s="396"/>
      <c r="VAK2" s="396"/>
      <c r="VAL2" s="396"/>
      <c r="VAM2" s="396"/>
      <c r="VAN2" s="396"/>
      <c r="VAO2" s="396"/>
      <c r="VAP2" s="396"/>
      <c r="VAQ2" s="396"/>
      <c r="VAR2" s="396"/>
      <c r="VAS2" s="396"/>
      <c r="VAT2" s="396"/>
      <c r="VAU2" s="396"/>
      <c r="VAV2" s="396"/>
      <c r="VAW2" s="396"/>
      <c r="VAX2" s="396"/>
      <c r="VAY2" s="396"/>
      <c r="VAZ2" s="396"/>
      <c r="VBA2" s="396"/>
      <c r="VBB2" s="396"/>
      <c r="VBC2" s="396"/>
      <c r="VBD2" s="396"/>
      <c r="VBE2" s="396"/>
      <c r="VBF2" s="396"/>
      <c r="VBG2" s="396"/>
      <c r="VBH2" s="396"/>
      <c r="VBI2" s="396"/>
      <c r="VBJ2" s="396"/>
      <c r="VBK2" s="396"/>
      <c r="VBL2" s="396"/>
      <c r="VBM2" s="396"/>
      <c r="VBN2" s="396"/>
      <c r="VBO2" s="396"/>
      <c r="VBP2" s="396"/>
      <c r="VBQ2" s="396"/>
      <c r="VBR2" s="396"/>
      <c r="VBS2" s="396"/>
      <c r="VBT2" s="396"/>
      <c r="VBU2" s="396"/>
      <c r="VBV2" s="396"/>
      <c r="VBW2" s="396"/>
      <c r="VBX2" s="396"/>
      <c r="VBY2" s="396"/>
      <c r="VBZ2" s="396"/>
      <c r="VCA2" s="396"/>
      <c r="VCB2" s="396"/>
      <c r="VCC2" s="396"/>
      <c r="VCD2" s="396"/>
      <c r="VCE2" s="396"/>
      <c r="VCF2" s="396"/>
      <c r="VCG2" s="396"/>
      <c r="VCH2" s="396"/>
      <c r="VCI2" s="396"/>
      <c r="VCJ2" s="396"/>
      <c r="VCK2" s="396"/>
      <c r="VCL2" s="396"/>
      <c r="VCM2" s="396"/>
      <c r="VCN2" s="396"/>
      <c r="VCO2" s="396"/>
      <c r="VCP2" s="396"/>
      <c r="VCQ2" s="396"/>
      <c r="VCR2" s="396"/>
      <c r="VCS2" s="396"/>
      <c r="VCT2" s="396"/>
      <c r="VCU2" s="396"/>
      <c r="VCV2" s="396"/>
      <c r="VCW2" s="396"/>
      <c r="VCX2" s="396"/>
      <c r="VCY2" s="396"/>
      <c r="VCZ2" s="396"/>
      <c r="VDA2" s="396"/>
      <c r="VDB2" s="396"/>
      <c r="VDC2" s="396"/>
      <c r="VDD2" s="396"/>
      <c r="VDE2" s="396"/>
      <c r="VDF2" s="396"/>
      <c r="VDG2" s="396"/>
      <c r="VDH2" s="396"/>
      <c r="VDI2" s="396"/>
      <c r="VDJ2" s="396"/>
      <c r="VDK2" s="396"/>
      <c r="VDL2" s="396"/>
      <c r="VDM2" s="396"/>
      <c r="VDN2" s="396"/>
      <c r="VDO2" s="396"/>
      <c r="VDP2" s="396"/>
      <c r="VDQ2" s="396"/>
      <c r="VDR2" s="396"/>
      <c r="VDS2" s="396"/>
      <c r="VDT2" s="396"/>
      <c r="VDU2" s="396"/>
      <c r="VDV2" s="396"/>
      <c r="VDW2" s="396"/>
      <c r="VDX2" s="396"/>
      <c r="VDY2" s="396"/>
      <c r="VDZ2" s="396"/>
      <c r="VEA2" s="396"/>
      <c r="VEB2" s="396"/>
      <c r="VEC2" s="396"/>
      <c r="VED2" s="396"/>
      <c r="VEE2" s="396"/>
      <c r="VEF2" s="396"/>
      <c r="VEG2" s="396"/>
      <c r="VEH2" s="396"/>
      <c r="VEI2" s="396"/>
      <c r="VEJ2" s="396"/>
      <c r="VEK2" s="396"/>
      <c r="VEL2" s="396"/>
      <c r="VEM2" s="396"/>
      <c r="VEN2" s="396"/>
      <c r="VEO2" s="396"/>
      <c r="VEP2" s="396"/>
      <c r="VEQ2" s="396"/>
      <c r="VER2" s="396"/>
      <c r="VES2" s="396"/>
      <c r="VET2" s="396"/>
      <c r="VEU2" s="396"/>
      <c r="VEV2" s="396"/>
      <c r="VEW2" s="396"/>
      <c r="VEX2" s="396"/>
      <c r="VEY2" s="396"/>
      <c r="VEZ2" s="396"/>
      <c r="VFA2" s="396"/>
      <c r="VFB2" s="396"/>
      <c r="VFC2" s="396"/>
      <c r="VFD2" s="396"/>
      <c r="VFE2" s="396"/>
      <c r="VFF2" s="396"/>
      <c r="VFG2" s="396"/>
      <c r="VFH2" s="396"/>
      <c r="VFI2" s="396"/>
      <c r="VFJ2" s="396"/>
      <c r="VFK2" s="396"/>
      <c r="VFL2" s="396"/>
      <c r="VFM2" s="396"/>
      <c r="VFN2" s="396"/>
      <c r="VFO2" s="396"/>
      <c r="VFP2" s="396"/>
      <c r="VFQ2" s="396"/>
      <c r="VFR2" s="396"/>
      <c r="VFS2" s="396"/>
      <c r="VFT2" s="396"/>
      <c r="VFU2" s="396"/>
      <c r="VFV2" s="396"/>
      <c r="VFW2" s="396"/>
      <c r="VFX2" s="396"/>
      <c r="VFY2" s="396"/>
      <c r="VFZ2" s="396"/>
      <c r="VGA2" s="396"/>
      <c r="VGB2" s="396"/>
      <c r="VGC2" s="396"/>
      <c r="VGD2" s="396"/>
      <c r="VGE2" s="396"/>
      <c r="VGF2" s="396"/>
      <c r="VGG2" s="396"/>
      <c r="VGH2" s="396"/>
      <c r="VGI2" s="396"/>
      <c r="VGJ2" s="396"/>
      <c r="VGK2" s="396"/>
      <c r="VGL2" s="396"/>
      <c r="VGM2" s="396"/>
      <c r="VGN2" s="396"/>
      <c r="VGO2" s="396"/>
      <c r="VGP2" s="396"/>
      <c r="VGQ2" s="396"/>
      <c r="VGR2" s="396"/>
      <c r="VGS2" s="396"/>
      <c r="VGT2" s="396"/>
      <c r="VGU2" s="396"/>
      <c r="VGV2" s="396"/>
      <c r="VGW2" s="396"/>
      <c r="VGX2" s="396"/>
      <c r="VGY2" s="396"/>
      <c r="VGZ2" s="396"/>
      <c r="VHA2" s="396"/>
      <c r="VHB2" s="396"/>
      <c r="VHC2" s="396"/>
      <c r="VHD2" s="396"/>
      <c r="VHE2" s="396"/>
      <c r="VHF2" s="396"/>
      <c r="VHG2" s="396"/>
      <c r="VHH2" s="396"/>
      <c r="VHI2" s="396"/>
      <c r="VHJ2" s="396"/>
      <c r="VHK2" s="396"/>
      <c r="VHL2" s="396"/>
      <c r="VHM2" s="396"/>
      <c r="VHN2" s="396"/>
      <c r="VHO2" s="396"/>
      <c r="VHP2" s="396"/>
      <c r="VHQ2" s="396"/>
      <c r="VHR2" s="396"/>
      <c r="VHS2" s="396"/>
      <c r="VHT2" s="396"/>
      <c r="VHU2" s="396"/>
      <c r="VHV2" s="396"/>
      <c r="VHW2" s="396"/>
      <c r="VHX2" s="396"/>
      <c r="VHY2" s="396"/>
      <c r="VHZ2" s="396"/>
      <c r="VIA2" s="396"/>
      <c r="VIB2" s="396"/>
      <c r="VIC2" s="396"/>
      <c r="VID2" s="396"/>
      <c r="VIE2" s="396"/>
      <c r="VIF2" s="396"/>
      <c r="VIG2" s="396"/>
      <c r="VIH2" s="396"/>
      <c r="VII2" s="396"/>
      <c r="VIJ2" s="396"/>
      <c r="VIK2" s="396"/>
      <c r="VIL2" s="396"/>
      <c r="VIM2" s="396"/>
      <c r="VIN2" s="396"/>
      <c r="VIO2" s="396"/>
      <c r="VIP2" s="396"/>
      <c r="VIQ2" s="396"/>
      <c r="VIR2" s="396"/>
      <c r="VIS2" s="396"/>
      <c r="VIT2" s="396"/>
      <c r="VIU2" s="396"/>
      <c r="VIV2" s="396"/>
      <c r="VIW2" s="396"/>
      <c r="VIX2" s="396"/>
      <c r="VIY2" s="396"/>
      <c r="VIZ2" s="396"/>
      <c r="VJA2" s="396"/>
      <c r="VJB2" s="396"/>
      <c r="VJC2" s="396"/>
      <c r="VJD2" s="396"/>
      <c r="VJE2" s="396"/>
      <c r="VJF2" s="396"/>
      <c r="VJG2" s="396"/>
      <c r="VJH2" s="396"/>
      <c r="VJI2" s="396"/>
      <c r="VJJ2" s="396"/>
      <c r="VJK2" s="396"/>
      <c r="VJL2" s="396"/>
      <c r="VJM2" s="396"/>
      <c r="VJN2" s="396"/>
      <c r="VJO2" s="396"/>
      <c r="VJP2" s="396"/>
      <c r="VJQ2" s="396"/>
      <c r="VJR2" s="396"/>
      <c r="VJS2" s="396"/>
      <c r="VJT2" s="396"/>
      <c r="VJU2" s="396"/>
      <c r="VJV2" s="396"/>
      <c r="VJW2" s="396"/>
      <c r="VJX2" s="396"/>
      <c r="VJY2" s="396"/>
      <c r="VJZ2" s="396"/>
      <c r="VKA2" s="396"/>
      <c r="VKB2" s="396"/>
      <c r="VKC2" s="396"/>
      <c r="VKD2" s="396"/>
      <c r="VKE2" s="396"/>
      <c r="VKF2" s="396"/>
      <c r="VKG2" s="396"/>
      <c r="VKH2" s="396"/>
      <c r="VKI2" s="396"/>
      <c r="VKJ2" s="396"/>
      <c r="VKK2" s="396"/>
      <c r="VKL2" s="396"/>
      <c r="VKM2" s="396"/>
      <c r="VKN2" s="396"/>
      <c r="VKO2" s="396"/>
      <c r="VKP2" s="396"/>
      <c r="VKQ2" s="396"/>
      <c r="VKR2" s="396"/>
      <c r="VKS2" s="396"/>
      <c r="VKT2" s="396"/>
      <c r="VKU2" s="396"/>
      <c r="VKV2" s="396"/>
      <c r="VKW2" s="396"/>
      <c r="VKX2" s="396"/>
      <c r="VKY2" s="396"/>
      <c r="VKZ2" s="396"/>
      <c r="VLA2" s="396"/>
      <c r="VLB2" s="396"/>
      <c r="VLC2" s="396"/>
      <c r="VLD2" s="396"/>
      <c r="VLE2" s="396"/>
      <c r="VLF2" s="396"/>
      <c r="VLG2" s="396"/>
      <c r="VLH2" s="396"/>
      <c r="VLI2" s="396"/>
      <c r="VLJ2" s="396"/>
      <c r="VLK2" s="396"/>
      <c r="VLL2" s="396"/>
      <c r="VLM2" s="396"/>
      <c r="VLN2" s="396"/>
      <c r="VLO2" s="396"/>
      <c r="VLP2" s="396"/>
      <c r="VLQ2" s="396"/>
      <c r="VLR2" s="396"/>
      <c r="VLS2" s="396"/>
      <c r="VLT2" s="396"/>
      <c r="VLU2" s="396"/>
      <c r="VLV2" s="396"/>
      <c r="VLW2" s="396"/>
      <c r="VLX2" s="396"/>
      <c r="VLY2" s="396"/>
      <c r="VLZ2" s="396"/>
      <c r="VMA2" s="396"/>
      <c r="VMB2" s="396"/>
      <c r="VMC2" s="396"/>
      <c r="VMD2" s="396"/>
      <c r="VME2" s="396"/>
      <c r="VMF2" s="396"/>
      <c r="VMG2" s="396"/>
      <c r="VMH2" s="396"/>
      <c r="VMI2" s="396"/>
      <c r="VMJ2" s="396"/>
      <c r="VMK2" s="396"/>
      <c r="VML2" s="396"/>
      <c r="VMM2" s="396"/>
      <c r="VMN2" s="396"/>
      <c r="VMO2" s="396"/>
      <c r="VMP2" s="396"/>
      <c r="VMQ2" s="396"/>
      <c r="VMR2" s="396"/>
      <c r="VMS2" s="396"/>
      <c r="VMT2" s="396"/>
      <c r="VMU2" s="396"/>
      <c r="VMV2" s="396"/>
      <c r="VMW2" s="396"/>
      <c r="VMX2" s="396"/>
      <c r="VMY2" s="396"/>
      <c r="VMZ2" s="396"/>
      <c r="VNA2" s="396"/>
      <c r="VNB2" s="396"/>
      <c r="VNC2" s="396"/>
      <c r="VND2" s="396"/>
      <c r="VNE2" s="396"/>
      <c r="VNF2" s="396"/>
      <c r="VNG2" s="396"/>
      <c r="VNH2" s="396"/>
      <c r="VNI2" s="396"/>
      <c r="VNJ2" s="396"/>
      <c r="VNK2" s="396"/>
      <c r="VNL2" s="396"/>
      <c r="VNM2" s="396"/>
      <c r="VNN2" s="396"/>
      <c r="VNO2" s="396"/>
      <c r="VNP2" s="396"/>
      <c r="VNQ2" s="396"/>
      <c r="VNR2" s="396"/>
      <c r="VNS2" s="396"/>
      <c r="VNT2" s="396"/>
      <c r="VNU2" s="396"/>
      <c r="VNV2" s="396"/>
      <c r="VNW2" s="396"/>
      <c r="VNX2" s="396"/>
      <c r="VNY2" s="396"/>
      <c r="VNZ2" s="396"/>
      <c r="VOA2" s="396"/>
      <c r="VOB2" s="396"/>
      <c r="VOC2" s="396"/>
      <c r="VOD2" s="396"/>
      <c r="VOE2" s="396"/>
      <c r="VOF2" s="396"/>
      <c r="VOG2" s="396"/>
      <c r="VOH2" s="396"/>
      <c r="VOI2" s="396"/>
      <c r="VOJ2" s="396"/>
      <c r="VOK2" s="396"/>
      <c r="VOL2" s="396"/>
      <c r="VOM2" s="396"/>
      <c r="VON2" s="396"/>
      <c r="VOO2" s="396"/>
      <c r="VOP2" s="396"/>
      <c r="VOQ2" s="396"/>
      <c r="VOR2" s="396"/>
      <c r="VOS2" s="396"/>
      <c r="VOT2" s="396"/>
      <c r="VOU2" s="396"/>
      <c r="VOV2" s="396"/>
      <c r="VOW2" s="396"/>
      <c r="VOX2" s="396"/>
      <c r="VOY2" s="396"/>
      <c r="VOZ2" s="396"/>
      <c r="VPA2" s="396"/>
      <c r="VPB2" s="396"/>
      <c r="VPC2" s="396"/>
      <c r="VPD2" s="396"/>
      <c r="VPE2" s="396"/>
      <c r="VPF2" s="396"/>
      <c r="VPG2" s="396"/>
      <c r="VPH2" s="396"/>
      <c r="VPI2" s="396"/>
      <c r="VPJ2" s="396"/>
      <c r="VPK2" s="396"/>
      <c r="VPL2" s="396"/>
      <c r="VPM2" s="396"/>
      <c r="VPN2" s="396"/>
      <c r="VPO2" s="396"/>
      <c r="VPP2" s="396"/>
      <c r="VPQ2" s="396"/>
      <c r="VPR2" s="396"/>
      <c r="VPS2" s="396"/>
      <c r="VPT2" s="396"/>
      <c r="VPU2" s="396"/>
      <c r="VPV2" s="396"/>
      <c r="VPW2" s="396"/>
      <c r="VPX2" s="396"/>
      <c r="VPY2" s="396"/>
      <c r="VPZ2" s="396"/>
      <c r="VQA2" s="396"/>
      <c r="VQB2" s="396"/>
      <c r="VQC2" s="396"/>
      <c r="VQD2" s="396"/>
      <c r="VQE2" s="396"/>
      <c r="VQF2" s="396"/>
      <c r="VQG2" s="396"/>
      <c r="VQH2" s="396"/>
      <c r="VQI2" s="396"/>
      <c r="VQJ2" s="396"/>
      <c r="VQK2" s="396"/>
      <c r="VQL2" s="396"/>
      <c r="VQM2" s="396"/>
      <c r="VQN2" s="396"/>
      <c r="VQO2" s="396"/>
      <c r="VQP2" s="396"/>
      <c r="VQQ2" s="396"/>
      <c r="VQR2" s="396"/>
      <c r="VQS2" s="396"/>
      <c r="VQT2" s="396"/>
      <c r="VQU2" s="396"/>
      <c r="VQV2" s="396"/>
      <c r="VQW2" s="396"/>
      <c r="VQX2" s="396"/>
      <c r="VQY2" s="396"/>
      <c r="VQZ2" s="396"/>
      <c r="VRA2" s="396"/>
      <c r="VRB2" s="396"/>
      <c r="VRC2" s="396"/>
      <c r="VRD2" s="396"/>
      <c r="VRE2" s="396"/>
      <c r="VRF2" s="396"/>
      <c r="VRG2" s="396"/>
      <c r="VRH2" s="396"/>
      <c r="VRI2" s="396"/>
      <c r="VRJ2" s="396"/>
      <c r="VRK2" s="396"/>
      <c r="VRL2" s="396"/>
      <c r="VRM2" s="396"/>
      <c r="VRN2" s="396"/>
      <c r="VRO2" s="396"/>
      <c r="VRP2" s="396"/>
      <c r="VRQ2" s="396"/>
      <c r="VRR2" s="396"/>
      <c r="VRS2" s="396"/>
      <c r="VRT2" s="396"/>
      <c r="VRU2" s="396"/>
      <c r="VRV2" s="396"/>
      <c r="VRW2" s="396"/>
      <c r="VRX2" s="396"/>
      <c r="VRY2" s="396"/>
      <c r="VRZ2" s="396"/>
      <c r="VSA2" s="396"/>
      <c r="VSB2" s="396"/>
      <c r="VSC2" s="396"/>
      <c r="VSD2" s="396"/>
      <c r="VSE2" s="396"/>
      <c r="VSF2" s="396"/>
      <c r="VSG2" s="396"/>
      <c r="VSH2" s="396"/>
      <c r="VSI2" s="396"/>
      <c r="VSJ2" s="396"/>
      <c r="VSK2" s="396"/>
      <c r="VSL2" s="396"/>
      <c r="VSM2" s="396"/>
      <c r="VSN2" s="396"/>
      <c r="VSO2" s="396"/>
      <c r="VSP2" s="396"/>
      <c r="VSQ2" s="396"/>
      <c r="VSR2" s="396"/>
      <c r="VSS2" s="396"/>
      <c r="VST2" s="396"/>
      <c r="VSU2" s="396"/>
      <c r="VSV2" s="396"/>
      <c r="VSW2" s="396"/>
      <c r="VSX2" s="396"/>
      <c r="VSY2" s="396"/>
      <c r="VSZ2" s="396"/>
      <c r="VTA2" s="396"/>
      <c r="VTB2" s="396"/>
      <c r="VTC2" s="396"/>
      <c r="VTD2" s="396"/>
      <c r="VTE2" s="396"/>
      <c r="VTF2" s="396"/>
      <c r="VTG2" s="396"/>
      <c r="VTH2" s="396"/>
      <c r="VTI2" s="396"/>
      <c r="VTJ2" s="396"/>
      <c r="VTK2" s="396"/>
      <c r="VTL2" s="396"/>
      <c r="VTM2" s="396"/>
      <c r="VTN2" s="396"/>
      <c r="VTO2" s="396"/>
      <c r="VTP2" s="396"/>
      <c r="VTQ2" s="396"/>
      <c r="VTR2" s="396"/>
      <c r="VTS2" s="396"/>
      <c r="VTT2" s="396"/>
      <c r="VTU2" s="396"/>
      <c r="VTV2" s="396"/>
      <c r="VTW2" s="396"/>
      <c r="VTX2" s="396"/>
      <c r="VTY2" s="396"/>
      <c r="VTZ2" s="396"/>
      <c r="VUA2" s="396"/>
      <c r="VUB2" s="396"/>
      <c r="VUC2" s="396"/>
      <c r="VUD2" s="396"/>
      <c r="VUE2" s="396"/>
      <c r="VUF2" s="396"/>
      <c r="VUG2" s="396"/>
      <c r="VUH2" s="396"/>
      <c r="VUI2" s="396"/>
      <c r="VUJ2" s="396"/>
      <c r="VUK2" s="396"/>
      <c r="VUL2" s="396"/>
      <c r="VUM2" s="396"/>
      <c r="VUN2" s="396"/>
      <c r="VUO2" s="396"/>
      <c r="VUP2" s="396"/>
      <c r="VUQ2" s="396"/>
      <c r="VUR2" s="396"/>
      <c r="VUS2" s="396"/>
      <c r="VUT2" s="396"/>
      <c r="VUU2" s="396"/>
      <c r="VUV2" s="396"/>
      <c r="VUW2" s="396"/>
      <c r="VUX2" s="396"/>
      <c r="VUY2" s="396"/>
      <c r="VUZ2" s="396"/>
      <c r="VVA2" s="396"/>
      <c r="VVB2" s="396"/>
      <c r="VVC2" s="396"/>
      <c r="VVD2" s="396"/>
      <c r="VVE2" s="396"/>
      <c r="VVF2" s="396"/>
      <c r="VVG2" s="396"/>
      <c r="VVH2" s="396"/>
      <c r="VVI2" s="396"/>
      <c r="VVJ2" s="396"/>
      <c r="VVK2" s="396"/>
      <c r="VVL2" s="396"/>
      <c r="VVM2" s="396"/>
      <c r="VVN2" s="396"/>
      <c r="VVO2" s="396"/>
      <c r="VVP2" s="396"/>
      <c r="VVQ2" s="396"/>
      <c r="VVR2" s="396"/>
      <c r="VVS2" s="396"/>
      <c r="VVT2" s="396"/>
      <c r="VVU2" s="396"/>
      <c r="VVV2" s="396"/>
      <c r="VVW2" s="396"/>
      <c r="VVX2" s="396"/>
      <c r="VVY2" s="396"/>
      <c r="VVZ2" s="396"/>
      <c r="VWA2" s="396"/>
      <c r="VWB2" s="396"/>
      <c r="VWC2" s="396"/>
      <c r="VWD2" s="396"/>
      <c r="VWE2" s="396"/>
      <c r="VWF2" s="396"/>
      <c r="VWG2" s="396"/>
      <c r="VWH2" s="396"/>
      <c r="VWI2" s="396"/>
      <c r="VWJ2" s="396"/>
      <c r="VWK2" s="396"/>
      <c r="VWL2" s="396"/>
      <c r="VWM2" s="396"/>
      <c r="VWN2" s="396"/>
      <c r="VWO2" s="396"/>
      <c r="VWP2" s="396"/>
      <c r="VWQ2" s="396"/>
      <c r="VWR2" s="396"/>
      <c r="VWS2" s="396"/>
      <c r="VWT2" s="396"/>
      <c r="VWU2" s="396"/>
      <c r="VWV2" s="396"/>
      <c r="VWW2" s="396"/>
      <c r="VWX2" s="396"/>
      <c r="VWY2" s="396"/>
      <c r="VWZ2" s="396"/>
      <c r="VXA2" s="396"/>
      <c r="VXB2" s="396"/>
      <c r="VXC2" s="396"/>
      <c r="VXD2" s="396"/>
      <c r="VXE2" s="396"/>
      <c r="VXF2" s="396"/>
      <c r="VXG2" s="396"/>
      <c r="VXH2" s="396"/>
      <c r="VXI2" s="396"/>
      <c r="VXJ2" s="396"/>
      <c r="VXK2" s="396"/>
      <c r="VXL2" s="396"/>
      <c r="VXM2" s="396"/>
      <c r="VXN2" s="396"/>
      <c r="VXO2" s="396"/>
      <c r="VXP2" s="396"/>
      <c r="VXQ2" s="396"/>
      <c r="VXR2" s="396"/>
      <c r="VXS2" s="396"/>
      <c r="VXT2" s="396"/>
      <c r="VXU2" s="396"/>
      <c r="VXV2" s="396"/>
      <c r="VXW2" s="396"/>
      <c r="VXX2" s="396"/>
      <c r="VXY2" s="396"/>
      <c r="VXZ2" s="396"/>
      <c r="VYA2" s="396"/>
      <c r="VYB2" s="396"/>
      <c r="VYC2" s="396"/>
      <c r="VYD2" s="396"/>
      <c r="VYE2" s="396"/>
      <c r="VYF2" s="396"/>
      <c r="VYG2" s="396"/>
      <c r="VYH2" s="396"/>
      <c r="VYI2" s="396"/>
      <c r="VYJ2" s="396"/>
      <c r="VYK2" s="396"/>
      <c r="VYL2" s="396"/>
      <c r="VYM2" s="396"/>
      <c r="VYN2" s="396"/>
      <c r="VYO2" s="396"/>
      <c r="VYP2" s="396"/>
      <c r="VYQ2" s="396"/>
      <c r="VYR2" s="396"/>
      <c r="VYS2" s="396"/>
      <c r="VYT2" s="396"/>
      <c r="VYU2" s="396"/>
      <c r="VYV2" s="396"/>
      <c r="VYW2" s="396"/>
      <c r="VYX2" s="396"/>
      <c r="VYY2" s="396"/>
      <c r="VYZ2" s="396"/>
      <c r="VZA2" s="396"/>
      <c r="VZB2" s="396"/>
      <c r="VZC2" s="396"/>
      <c r="VZD2" s="396"/>
      <c r="VZE2" s="396"/>
      <c r="VZF2" s="396"/>
      <c r="VZG2" s="396"/>
      <c r="VZH2" s="396"/>
      <c r="VZI2" s="396"/>
      <c r="VZJ2" s="396"/>
      <c r="VZK2" s="396"/>
      <c r="VZL2" s="396"/>
      <c r="VZM2" s="396"/>
      <c r="VZN2" s="396"/>
      <c r="VZO2" s="396"/>
      <c r="VZP2" s="396"/>
      <c r="VZQ2" s="396"/>
      <c r="VZR2" s="396"/>
      <c r="VZS2" s="396"/>
      <c r="VZT2" s="396"/>
      <c r="VZU2" s="396"/>
      <c r="VZV2" s="396"/>
      <c r="VZW2" s="396"/>
      <c r="VZX2" s="396"/>
      <c r="VZY2" s="396"/>
      <c r="VZZ2" s="396"/>
      <c r="WAA2" s="396"/>
      <c r="WAB2" s="396"/>
      <c r="WAC2" s="396"/>
      <c r="WAD2" s="396"/>
      <c r="WAE2" s="396"/>
      <c r="WAF2" s="396"/>
      <c r="WAG2" s="396"/>
      <c r="WAH2" s="396"/>
      <c r="WAI2" s="396"/>
      <c r="WAJ2" s="396"/>
      <c r="WAK2" s="396"/>
      <c r="WAL2" s="396"/>
      <c r="WAM2" s="396"/>
      <c r="WAN2" s="396"/>
      <c r="WAO2" s="396"/>
      <c r="WAP2" s="396"/>
      <c r="WAQ2" s="396"/>
      <c r="WAR2" s="396"/>
      <c r="WAS2" s="396"/>
      <c r="WAT2" s="396"/>
      <c r="WAU2" s="396"/>
      <c r="WAV2" s="396"/>
      <c r="WAW2" s="396"/>
      <c r="WAX2" s="396"/>
      <c r="WAY2" s="396"/>
      <c r="WAZ2" s="396"/>
      <c r="WBA2" s="396"/>
      <c r="WBB2" s="396"/>
      <c r="WBC2" s="396"/>
      <c r="WBD2" s="396"/>
      <c r="WBE2" s="396"/>
      <c r="WBF2" s="396"/>
      <c r="WBG2" s="396"/>
      <c r="WBH2" s="396"/>
      <c r="WBI2" s="396"/>
      <c r="WBJ2" s="396"/>
      <c r="WBK2" s="396"/>
      <c r="WBL2" s="396"/>
      <c r="WBM2" s="396"/>
      <c r="WBN2" s="396"/>
      <c r="WBO2" s="396"/>
      <c r="WBP2" s="396"/>
      <c r="WBQ2" s="396"/>
      <c r="WBR2" s="396"/>
      <c r="WBS2" s="396"/>
      <c r="WBT2" s="396"/>
      <c r="WBU2" s="396"/>
      <c r="WBV2" s="396"/>
      <c r="WBW2" s="396"/>
      <c r="WBX2" s="396"/>
      <c r="WBY2" s="396"/>
      <c r="WBZ2" s="396"/>
      <c r="WCA2" s="396"/>
      <c r="WCB2" s="396"/>
      <c r="WCC2" s="396"/>
      <c r="WCD2" s="396"/>
      <c r="WCE2" s="396"/>
      <c r="WCF2" s="396"/>
      <c r="WCG2" s="396"/>
      <c r="WCH2" s="396"/>
      <c r="WCI2" s="396"/>
      <c r="WCJ2" s="396"/>
      <c r="WCK2" s="396"/>
      <c r="WCL2" s="396"/>
      <c r="WCM2" s="396"/>
      <c r="WCN2" s="396"/>
      <c r="WCO2" s="396"/>
      <c r="WCP2" s="396"/>
      <c r="WCQ2" s="396"/>
      <c r="WCR2" s="396"/>
      <c r="WCS2" s="396"/>
      <c r="WCT2" s="396"/>
      <c r="WCU2" s="396"/>
      <c r="WCV2" s="396"/>
      <c r="WCW2" s="396"/>
      <c r="WCX2" s="396"/>
      <c r="WCY2" s="396"/>
      <c r="WCZ2" s="396"/>
      <c r="WDA2" s="396"/>
      <c r="WDB2" s="396"/>
      <c r="WDC2" s="396"/>
      <c r="WDD2" s="396"/>
      <c r="WDE2" s="396"/>
      <c r="WDF2" s="396"/>
      <c r="WDG2" s="396"/>
      <c r="WDH2" s="396"/>
      <c r="WDI2" s="396"/>
      <c r="WDJ2" s="396"/>
      <c r="WDK2" s="396"/>
      <c r="WDL2" s="396"/>
      <c r="WDM2" s="396"/>
      <c r="WDN2" s="396"/>
      <c r="WDO2" s="396"/>
      <c r="WDP2" s="396"/>
      <c r="WDQ2" s="396"/>
      <c r="WDR2" s="396"/>
      <c r="WDS2" s="396"/>
      <c r="WDT2" s="396"/>
      <c r="WDU2" s="396"/>
      <c r="WDV2" s="396"/>
      <c r="WDW2" s="396"/>
      <c r="WDX2" s="396"/>
      <c r="WDY2" s="396"/>
      <c r="WDZ2" s="396"/>
      <c r="WEA2" s="396"/>
      <c r="WEB2" s="396"/>
      <c r="WEC2" s="396"/>
      <c r="WED2" s="396"/>
      <c r="WEE2" s="396"/>
      <c r="WEF2" s="396"/>
      <c r="WEG2" s="396"/>
      <c r="WEH2" s="396"/>
      <c r="WEI2" s="396"/>
      <c r="WEJ2" s="396"/>
      <c r="WEK2" s="396"/>
      <c r="WEL2" s="396"/>
      <c r="WEM2" s="396"/>
      <c r="WEN2" s="396"/>
      <c r="WEO2" s="396"/>
      <c r="WEP2" s="396"/>
      <c r="WEQ2" s="396"/>
      <c r="WER2" s="396"/>
      <c r="WES2" s="396"/>
      <c r="WET2" s="396"/>
      <c r="WEU2" s="396"/>
      <c r="WEV2" s="396"/>
      <c r="WEW2" s="396"/>
      <c r="WEX2" s="396"/>
      <c r="WEY2" s="396"/>
      <c r="WEZ2" s="396"/>
      <c r="WFA2" s="396"/>
      <c r="WFB2" s="396"/>
      <c r="WFC2" s="396"/>
      <c r="WFD2" s="396"/>
      <c r="WFE2" s="396"/>
      <c r="WFF2" s="396"/>
      <c r="WFG2" s="396"/>
      <c r="WFH2" s="396"/>
      <c r="WFI2" s="396"/>
      <c r="WFJ2" s="396"/>
      <c r="WFK2" s="396"/>
      <c r="WFL2" s="396"/>
      <c r="WFM2" s="396"/>
      <c r="WFN2" s="396"/>
      <c r="WFO2" s="396"/>
      <c r="WFP2" s="396"/>
      <c r="WFQ2" s="396"/>
      <c r="WFR2" s="396"/>
      <c r="WFS2" s="396"/>
      <c r="WFT2" s="396"/>
      <c r="WFU2" s="396"/>
      <c r="WFV2" s="396"/>
      <c r="WFW2" s="396"/>
      <c r="WFX2" s="396"/>
      <c r="WFY2" s="396"/>
      <c r="WFZ2" s="396"/>
      <c r="WGA2" s="396"/>
      <c r="WGB2" s="396"/>
      <c r="WGC2" s="396"/>
      <c r="WGD2" s="396"/>
      <c r="WGE2" s="396"/>
      <c r="WGF2" s="396"/>
      <c r="WGG2" s="396"/>
      <c r="WGH2" s="396"/>
      <c r="WGI2" s="396"/>
      <c r="WGJ2" s="396"/>
      <c r="WGK2" s="396"/>
      <c r="WGL2" s="396"/>
      <c r="WGM2" s="396"/>
      <c r="WGN2" s="396"/>
      <c r="WGO2" s="396"/>
      <c r="WGP2" s="396"/>
      <c r="WGQ2" s="396"/>
      <c r="WGR2" s="396"/>
      <c r="WGS2" s="396"/>
      <c r="WGT2" s="396"/>
      <c r="WGU2" s="396"/>
      <c r="WGV2" s="396"/>
      <c r="WGW2" s="396"/>
      <c r="WGX2" s="396"/>
      <c r="WGY2" s="396"/>
      <c r="WGZ2" s="396"/>
      <c r="WHA2" s="396"/>
      <c r="WHB2" s="396"/>
      <c r="WHC2" s="396"/>
      <c r="WHD2" s="396"/>
      <c r="WHE2" s="396"/>
      <c r="WHF2" s="396"/>
      <c r="WHG2" s="396"/>
      <c r="WHH2" s="396"/>
      <c r="WHI2" s="396"/>
      <c r="WHJ2" s="396"/>
      <c r="WHK2" s="396"/>
      <c r="WHL2" s="396"/>
      <c r="WHM2" s="396"/>
      <c r="WHN2" s="396"/>
      <c r="WHO2" s="396"/>
      <c r="WHP2" s="396"/>
      <c r="WHQ2" s="396"/>
      <c r="WHR2" s="396"/>
      <c r="WHS2" s="396"/>
      <c r="WHT2" s="396"/>
      <c r="WHU2" s="396"/>
      <c r="WHV2" s="396"/>
      <c r="WHW2" s="396"/>
      <c r="WHX2" s="396"/>
      <c r="WHY2" s="396"/>
      <c r="WHZ2" s="396"/>
      <c r="WIA2" s="396"/>
      <c r="WIB2" s="396"/>
      <c r="WIC2" s="396"/>
      <c r="WID2" s="396"/>
      <c r="WIE2" s="396"/>
      <c r="WIF2" s="396"/>
      <c r="WIG2" s="396"/>
      <c r="WIH2" s="396"/>
      <c r="WII2" s="396"/>
      <c r="WIJ2" s="396"/>
      <c r="WIK2" s="396"/>
      <c r="WIL2" s="396"/>
      <c r="WIM2" s="396"/>
      <c r="WIN2" s="396"/>
      <c r="WIO2" s="396"/>
      <c r="WIP2" s="396"/>
      <c r="WIQ2" s="396"/>
      <c r="WIR2" s="396"/>
      <c r="WIS2" s="396"/>
      <c r="WIT2" s="396"/>
      <c r="WIU2" s="396"/>
      <c r="WIV2" s="396"/>
      <c r="WIW2" s="396"/>
      <c r="WIX2" s="396"/>
      <c r="WIY2" s="396"/>
      <c r="WIZ2" s="396"/>
      <c r="WJA2" s="396"/>
      <c r="WJB2" s="396"/>
      <c r="WJC2" s="396"/>
      <c r="WJD2" s="396"/>
      <c r="WJE2" s="396"/>
      <c r="WJF2" s="396"/>
      <c r="WJG2" s="396"/>
      <c r="WJH2" s="396"/>
      <c r="WJI2" s="396"/>
      <c r="WJJ2" s="396"/>
      <c r="WJK2" s="396"/>
      <c r="WJL2" s="396"/>
      <c r="WJM2" s="396"/>
      <c r="WJN2" s="396"/>
      <c r="WJO2" s="396"/>
      <c r="WJP2" s="396"/>
      <c r="WJQ2" s="396"/>
      <c r="WJR2" s="396"/>
      <c r="WJS2" s="396"/>
      <c r="WJT2" s="396"/>
      <c r="WJU2" s="396"/>
      <c r="WJV2" s="396"/>
      <c r="WJW2" s="396"/>
      <c r="WJX2" s="396"/>
      <c r="WJY2" s="396"/>
      <c r="WJZ2" s="396"/>
      <c r="WKA2" s="396"/>
      <c r="WKB2" s="396"/>
      <c r="WKC2" s="396"/>
      <c r="WKD2" s="396"/>
      <c r="WKE2" s="396"/>
      <c r="WKF2" s="396"/>
      <c r="WKG2" s="396"/>
      <c r="WKH2" s="396"/>
      <c r="WKI2" s="396"/>
      <c r="WKJ2" s="396"/>
      <c r="WKK2" s="396"/>
      <c r="WKL2" s="396"/>
      <c r="WKM2" s="396"/>
      <c r="WKN2" s="396"/>
      <c r="WKO2" s="396"/>
      <c r="WKP2" s="396"/>
      <c r="WKQ2" s="396"/>
      <c r="WKR2" s="396"/>
      <c r="WKS2" s="396"/>
      <c r="WKT2" s="396"/>
      <c r="WKU2" s="396"/>
      <c r="WKV2" s="396"/>
      <c r="WKW2" s="396"/>
      <c r="WKX2" s="396"/>
      <c r="WKY2" s="396"/>
      <c r="WKZ2" s="396"/>
      <c r="WLA2" s="396"/>
      <c r="WLB2" s="396"/>
      <c r="WLC2" s="396"/>
      <c r="WLD2" s="396"/>
      <c r="WLE2" s="396"/>
      <c r="WLF2" s="396"/>
      <c r="WLG2" s="396"/>
      <c r="WLH2" s="396"/>
      <c r="WLI2" s="396"/>
      <c r="WLJ2" s="396"/>
      <c r="WLK2" s="396"/>
      <c r="WLL2" s="396"/>
      <c r="WLM2" s="396"/>
      <c r="WLN2" s="396"/>
      <c r="WLO2" s="396"/>
      <c r="WLP2" s="396"/>
      <c r="WLQ2" s="396"/>
      <c r="WLR2" s="396"/>
      <c r="WLS2" s="396"/>
      <c r="WLT2" s="396"/>
      <c r="WLU2" s="396"/>
      <c r="WLV2" s="396"/>
      <c r="WLW2" s="396"/>
      <c r="WLX2" s="396"/>
      <c r="WLY2" s="396"/>
      <c r="WLZ2" s="396"/>
      <c r="WMA2" s="396"/>
      <c r="WMB2" s="396"/>
      <c r="WMC2" s="396"/>
      <c r="WMD2" s="396"/>
      <c r="WME2" s="396"/>
      <c r="WMF2" s="396"/>
      <c r="WMG2" s="396"/>
      <c r="WMH2" s="396"/>
      <c r="WMI2" s="396"/>
      <c r="WMJ2" s="396"/>
      <c r="WMK2" s="396"/>
      <c r="WML2" s="396"/>
      <c r="WMM2" s="396"/>
      <c r="WMN2" s="396"/>
      <c r="WMO2" s="396"/>
      <c r="WMP2" s="396"/>
      <c r="WMQ2" s="396"/>
      <c r="WMR2" s="396"/>
      <c r="WMS2" s="396"/>
      <c r="WMT2" s="396"/>
      <c r="WMU2" s="396"/>
      <c r="WMV2" s="396"/>
      <c r="WMW2" s="396"/>
      <c r="WMX2" s="396"/>
      <c r="WMY2" s="396"/>
      <c r="WMZ2" s="396"/>
      <c r="WNA2" s="396"/>
      <c r="WNB2" s="396"/>
      <c r="WNC2" s="396"/>
      <c r="WND2" s="396"/>
      <c r="WNE2" s="396"/>
      <c r="WNF2" s="396"/>
      <c r="WNG2" s="396"/>
      <c r="WNH2" s="396"/>
      <c r="WNI2" s="396"/>
      <c r="WNJ2" s="396"/>
      <c r="WNK2" s="396"/>
      <c r="WNL2" s="396"/>
      <c r="WNM2" s="396"/>
      <c r="WNN2" s="396"/>
      <c r="WNO2" s="396"/>
      <c r="WNP2" s="396"/>
      <c r="WNQ2" s="396"/>
      <c r="WNR2" s="396"/>
      <c r="WNS2" s="396"/>
      <c r="WNT2" s="396"/>
      <c r="WNU2" s="396"/>
      <c r="WNV2" s="396"/>
      <c r="WNW2" s="396"/>
      <c r="WNX2" s="396"/>
      <c r="WNY2" s="396"/>
      <c r="WNZ2" s="396"/>
      <c r="WOA2" s="396"/>
      <c r="WOB2" s="396"/>
      <c r="WOC2" s="396"/>
      <c r="WOD2" s="396"/>
      <c r="WOE2" s="396"/>
      <c r="WOF2" s="396"/>
      <c r="WOG2" s="396"/>
      <c r="WOH2" s="396"/>
      <c r="WOI2" s="396"/>
      <c r="WOJ2" s="396"/>
      <c r="WOK2" s="396"/>
      <c r="WOL2" s="396"/>
      <c r="WOM2" s="396"/>
      <c r="WON2" s="396"/>
      <c r="WOO2" s="396"/>
      <c r="WOP2" s="396"/>
      <c r="WOQ2" s="396"/>
      <c r="WOR2" s="396"/>
      <c r="WOS2" s="396"/>
      <c r="WOT2" s="396"/>
      <c r="WOU2" s="396"/>
      <c r="WOV2" s="396"/>
      <c r="WOW2" s="396"/>
      <c r="WOX2" s="396"/>
      <c r="WOY2" s="396"/>
      <c r="WOZ2" s="396"/>
      <c r="WPA2" s="396"/>
      <c r="WPB2" s="396"/>
      <c r="WPC2" s="396"/>
      <c r="WPD2" s="396"/>
      <c r="WPE2" s="396"/>
      <c r="WPF2" s="396"/>
      <c r="WPG2" s="396"/>
      <c r="WPH2" s="396"/>
      <c r="WPI2" s="396"/>
      <c r="WPJ2" s="396"/>
      <c r="WPK2" s="396"/>
      <c r="WPL2" s="396"/>
      <c r="WPM2" s="396"/>
      <c r="WPN2" s="396"/>
      <c r="WPO2" s="396"/>
      <c r="WPP2" s="396"/>
      <c r="WPQ2" s="396"/>
      <c r="WPR2" s="396"/>
      <c r="WPS2" s="396"/>
      <c r="WPT2" s="396"/>
      <c r="WPU2" s="396"/>
      <c r="WPV2" s="396"/>
      <c r="WPW2" s="396"/>
      <c r="WPX2" s="396"/>
      <c r="WPY2" s="396"/>
      <c r="WPZ2" s="396"/>
      <c r="WQA2" s="396"/>
      <c r="WQB2" s="396"/>
      <c r="WQC2" s="396"/>
      <c r="WQD2" s="396"/>
      <c r="WQE2" s="396"/>
      <c r="WQF2" s="396"/>
      <c r="WQG2" s="396"/>
      <c r="WQH2" s="396"/>
      <c r="WQI2" s="396"/>
      <c r="WQJ2" s="396"/>
      <c r="WQK2" s="396"/>
      <c r="WQL2" s="396"/>
      <c r="WQM2" s="396"/>
      <c r="WQN2" s="396"/>
      <c r="WQO2" s="396"/>
      <c r="WQP2" s="396"/>
      <c r="WQQ2" s="396"/>
      <c r="WQR2" s="396"/>
      <c r="WQS2" s="396"/>
      <c r="WQT2" s="396"/>
      <c r="WQU2" s="396"/>
      <c r="WQV2" s="396"/>
      <c r="WQW2" s="396"/>
      <c r="WQX2" s="396"/>
      <c r="WQY2" s="396"/>
      <c r="WQZ2" s="396"/>
      <c r="WRA2" s="396"/>
      <c r="WRB2" s="396"/>
      <c r="WRC2" s="396"/>
      <c r="WRD2" s="396"/>
      <c r="WRE2" s="396"/>
      <c r="WRF2" s="396"/>
      <c r="WRG2" s="396"/>
      <c r="WRH2" s="396"/>
      <c r="WRI2" s="396"/>
      <c r="WRJ2" s="396"/>
      <c r="WRK2" s="396"/>
      <c r="WRL2" s="396"/>
      <c r="WRM2" s="396"/>
      <c r="WRN2" s="396"/>
      <c r="WRO2" s="396"/>
      <c r="WRP2" s="396"/>
      <c r="WRQ2" s="396"/>
      <c r="WRR2" s="396"/>
      <c r="WRS2" s="396"/>
      <c r="WRT2" s="396"/>
      <c r="WRU2" s="396"/>
      <c r="WRV2" s="396"/>
      <c r="WRW2" s="396"/>
      <c r="WRX2" s="396"/>
      <c r="WRY2" s="396"/>
      <c r="WRZ2" s="396"/>
      <c r="WSA2" s="396"/>
      <c r="WSB2" s="396"/>
      <c r="WSC2" s="396"/>
      <c r="WSD2" s="396"/>
      <c r="WSE2" s="396"/>
      <c r="WSF2" s="396"/>
      <c r="WSG2" s="396"/>
      <c r="WSH2" s="396"/>
      <c r="WSI2" s="396"/>
      <c r="WSJ2" s="396"/>
      <c r="WSK2" s="396"/>
      <c r="WSL2" s="396"/>
      <c r="WSM2" s="396"/>
      <c r="WSN2" s="396"/>
      <c r="WSO2" s="396"/>
      <c r="WSP2" s="396"/>
      <c r="WSQ2" s="396"/>
      <c r="WSR2" s="396"/>
      <c r="WSS2" s="396"/>
      <c r="WST2" s="396"/>
      <c r="WSU2" s="396"/>
      <c r="WSV2" s="396"/>
      <c r="WSW2" s="396"/>
      <c r="WSX2" s="396"/>
      <c r="WSY2" s="396"/>
      <c r="WSZ2" s="396"/>
      <c r="WTA2" s="396"/>
      <c r="WTB2" s="396"/>
      <c r="WTC2" s="396"/>
      <c r="WTD2" s="396"/>
      <c r="WTE2" s="396"/>
      <c r="WTF2" s="396"/>
      <c r="WTG2" s="396"/>
      <c r="WTH2" s="396"/>
      <c r="WTI2" s="396"/>
      <c r="WTJ2" s="396"/>
      <c r="WTK2" s="396"/>
      <c r="WTL2" s="396"/>
      <c r="WTM2" s="396"/>
      <c r="WTN2" s="396"/>
      <c r="WTO2" s="396"/>
      <c r="WTP2" s="396"/>
      <c r="WTQ2" s="396"/>
      <c r="WTR2" s="396"/>
      <c r="WTS2" s="396"/>
      <c r="WTT2" s="396"/>
      <c r="WTU2" s="396"/>
      <c r="WTV2" s="396"/>
      <c r="WTW2" s="396"/>
      <c r="WTX2" s="396"/>
      <c r="WTY2" s="396"/>
      <c r="WTZ2" s="396"/>
      <c r="WUA2" s="396"/>
      <c r="WUB2" s="396"/>
      <c r="WUC2" s="396"/>
      <c r="WUD2" s="396"/>
      <c r="WUE2" s="396"/>
      <c r="WUF2" s="396"/>
      <c r="WUG2" s="396"/>
      <c r="WUH2" s="396"/>
      <c r="WUI2" s="396"/>
      <c r="WUJ2" s="396"/>
      <c r="WUK2" s="396"/>
      <c r="WUL2" s="396"/>
      <c r="WUM2" s="396"/>
      <c r="WUN2" s="396"/>
      <c r="WUO2" s="396"/>
      <c r="WUP2" s="396"/>
      <c r="WUQ2" s="396"/>
      <c r="WUR2" s="396"/>
      <c r="WUS2" s="396"/>
      <c r="WUT2" s="396"/>
      <c r="WUU2" s="396"/>
      <c r="WUV2" s="396"/>
      <c r="WUW2" s="396"/>
      <c r="WUX2" s="396"/>
      <c r="WUY2" s="396"/>
      <c r="WUZ2" s="396"/>
      <c r="WVA2" s="396"/>
      <c r="WVB2" s="396"/>
      <c r="WVC2" s="396"/>
      <c r="WVD2" s="396"/>
      <c r="WVE2" s="396"/>
      <c r="WVF2" s="396"/>
      <c r="WVG2" s="396"/>
      <c r="WVH2" s="396"/>
      <c r="WVI2" s="396"/>
      <c r="WVJ2" s="396"/>
      <c r="WVK2" s="396"/>
      <c r="WVL2" s="396"/>
      <c r="WVM2" s="396"/>
      <c r="WVN2" s="396"/>
      <c r="WVO2" s="396"/>
      <c r="WVP2" s="396"/>
      <c r="WVQ2" s="396"/>
      <c r="WVR2" s="396"/>
      <c r="WVS2" s="396"/>
      <c r="WVT2" s="396"/>
      <c r="WVU2" s="396"/>
      <c r="WVV2" s="396"/>
      <c r="WVW2" s="396"/>
      <c r="WVX2" s="396"/>
      <c r="WVY2" s="396"/>
      <c r="WVZ2" s="396"/>
      <c r="WWA2" s="396"/>
      <c r="WWB2" s="396"/>
      <c r="WWC2" s="396"/>
      <c r="WWD2" s="396"/>
      <c r="WWE2" s="396"/>
      <c r="WWF2" s="396"/>
      <c r="WWG2" s="396"/>
      <c r="WWH2" s="396"/>
      <c r="WWI2" s="396"/>
      <c r="WWJ2" s="396"/>
      <c r="WWK2" s="396"/>
      <c r="WWL2" s="396"/>
      <c r="WWM2" s="396"/>
      <c r="WWN2" s="396"/>
      <c r="WWO2" s="396"/>
      <c r="WWP2" s="396"/>
      <c r="WWQ2" s="396"/>
      <c r="WWR2" s="396"/>
      <c r="WWS2" s="396"/>
      <c r="WWT2" s="396"/>
      <c r="WWU2" s="396"/>
      <c r="WWV2" s="396"/>
      <c r="WWW2" s="396"/>
      <c r="WWX2" s="396"/>
      <c r="WWY2" s="396"/>
      <c r="WWZ2" s="396"/>
      <c r="WXA2" s="396"/>
      <c r="WXB2" s="396"/>
      <c r="WXC2" s="396"/>
      <c r="WXD2" s="396"/>
      <c r="WXE2" s="396"/>
      <c r="WXF2" s="396"/>
      <c r="WXG2" s="396"/>
      <c r="WXH2" s="396"/>
      <c r="WXI2" s="396"/>
      <c r="WXJ2" s="396"/>
      <c r="WXK2" s="396"/>
      <c r="WXL2" s="396"/>
      <c r="WXM2" s="396"/>
      <c r="WXN2" s="396"/>
      <c r="WXO2" s="396"/>
      <c r="WXP2" s="396"/>
      <c r="WXQ2" s="396"/>
      <c r="WXR2" s="396"/>
      <c r="WXS2" s="396"/>
      <c r="WXT2" s="396"/>
      <c r="WXU2" s="396"/>
      <c r="WXV2" s="396"/>
      <c r="WXW2" s="396"/>
      <c r="WXX2" s="396"/>
      <c r="WXY2" s="396"/>
      <c r="WXZ2" s="396"/>
      <c r="WYA2" s="396"/>
      <c r="WYB2" s="396"/>
      <c r="WYC2" s="396"/>
      <c r="WYD2" s="396"/>
      <c r="WYE2" s="396"/>
      <c r="WYF2" s="396"/>
      <c r="WYG2" s="396"/>
      <c r="WYH2" s="396"/>
      <c r="WYI2" s="396"/>
      <c r="WYJ2" s="396"/>
      <c r="WYK2" s="396"/>
      <c r="WYL2" s="396"/>
      <c r="WYM2" s="396"/>
      <c r="WYN2" s="396"/>
      <c r="WYO2" s="396"/>
      <c r="WYP2" s="396"/>
      <c r="WYQ2" s="396"/>
      <c r="WYR2" s="396"/>
      <c r="WYS2" s="396"/>
      <c r="WYT2" s="396"/>
      <c r="WYU2" s="396"/>
      <c r="WYV2" s="396"/>
      <c r="WYW2" s="396"/>
      <c r="WYX2" s="396"/>
      <c r="WYY2" s="396"/>
      <c r="WYZ2" s="396"/>
      <c r="WZA2" s="396"/>
      <c r="WZB2" s="396"/>
      <c r="WZC2" s="396"/>
      <c r="WZD2" s="396"/>
      <c r="WZE2" s="396"/>
      <c r="WZF2" s="396"/>
      <c r="WZG2" s="396"/>
      <c r="WZH2" s="396"/>
      <c r="WZI2" s="396"/>
      <c r="WZJ2" s="396"/>
      <c r="WZK2" s="396"/>
      <c r="WZL2" s="396"/>
      <c r="WZM2" s="396"/>
      <c r="WZN2" s="396"/>
      <c r="WZO2" s="396"/>
      <c r="WZP2" s="396"/>
      <c r="WZQ2" s="396"/>
      <c r="WZR2" s="396"/>
      <c r="WZS2" s="396"/>
      <c r="WZT2" s="396"/>
      <c r="WZU2" s="396"/>
      <c r="WZV2" s="396"/>
      <c r="WZW2" s="396"/>
      <c r="WZX2" s="396"/>
      <c r="WZY2" s="396"/>
      <c r="WZZ2" s="396"/>
      <c r="XAA2" s="396"/>
      <c r="XAB2" s="396"/>
      <c r="XAC2" s="396"/>
      <c r="XAD2" s="396"/>
      <c r="XAE2" s="396"/>
      <c r="XAF2" s="396"/>
      <c r="XAG2" s="396"/>
      <c r="XAH2" s="396"/>
      <c r="XAI2" s="396"/>
      <c r="XAJ2" s="396"/>
      <c r="XAK2" s="396"/>
      <c r="XAL2" s="396"/>
      <c r="XAM2" s="396"/>
      <c r="XAN2" s="396"/>
      <c r="XAO2" s="396"/>
      <c r="XAP2" s="396"/>
      <c r="XAQ2" s="396"/>
      <c r="XAR2" s="396"/>
      <c r="XAS2" s="396"/>
      <c r="XAT2" s="396"/>
      <c r="XAU2" s="396"/>
      <c r="XAV2" s="396"/>
      <c r="XAW2" s="396"/>
      <c r="XAX2" s="396"/>
      <c r="XAY2" s="396"/>
      <c r="XAZ2" s="396"/>
      <c r="XBA2" s="396"/>
      <c r="XBB2" s="396"/>
      <c r="XBC2" s="396"/>
      <c r="XBD2" s="396"/>
      <c r="XBE2" s="396"/>
      <c r="XBF2" s="396"/>
      <c r="XBG2" s="396"/>
      <c r="XBH2" s="396"/>
      <c r="XBI2" s="396"/>
      <c r="XBJ2" s="396"/>
      <c r="XBK2" s="396"/>
      <c r="XBL2" s="396"/>
      <c r="XBM2" s="396"/>
      <c r="XBN2" s="396"/>
      <c r="XBO2" s="396"/>
      <c r="XBP2" s="396"/>
      <c r="XBQ2" s="396"/>
      <c r="XBR2" s="396"/>
      <c r="XBS2" s="396"/>
      <c r="XBT2" s="396"/>
      <c r="XBU2" s="396"/>
      <c r="XBV2" s="396"/>
      <c r="XBW2" s="396"/>
      <c r="XBX2" s="396"/>
      <c r="XBY2" s="396"/>
      <c r="XBZ2" s="396"/>
      <c r="XCA2" s="396"/>
      <c r="XCB2" s="396"/>
      <c r="XCC2" s="396"/>
      <c r="XCD2" s="396"/>
      <c r="XCE2" s="396"/>
      <c r="XCF2" s="396"/>
      <c r="XCG2" s="396"/>
      <c r="XCH2" s="396"/>
      <c r="XCI2" s="396"/>
      <c r="XCJ2" s="396"/>
      <c r="XCK2" s="396"/>
      <c r="XCL2" s="396"/>
      <c r="XCM2" s="396"/>
      <c r="XCN2" s="396"/>
      <c r="XCO2" s="396"/>
      <c r="XCP2" s="396"/>
      <c r="XCQ2" s="396"/>
      <c r="XCR2" s="396"/>
      <c r="XCS2" s="396"/>
      <c r="XCT2" s="396"/>
      <c r="XCU2" s="396"/>
      <c r="XCV2" s="396"/>
      <c r="XCW2" s="396"/>
      <c r="XCX2" s="396"/>
      <c r="XCY2" s="396"/>
      <c r="XCZ2" s="396"/>
      <c r="XDA2" s="396"/>
      <c r="XDB2" s="396"/>
      <c r="XDC2" s="396"/>
      <c r="XDD2" s="396"/>
      <c r="XDE2" s="396"/>
      <c r="XDF2" s="396"/>
      <c r="XDG2" s="396"/>
      <c r="XDH2" s="396"/>
      <c r="XDI2" s="396"/>
      <c r="XDJ2" s="396"/>
      <c r="XDK2" s="396"/>
      <c r="XDL2" s="396"/>
      <c r="XDM2" s="396"/>
      <c r="XDN2" s="396"/>
      <c r="XDO2" s="396"/>
      <c r="XDP2" s="396"/>
      <c r="XDQ2" s="396"/>
      <c r="XDR2" s="396"/>
      <c r="XDS2" s="396"/>
      <c r="XDT2" s="396"/>
      <c r="XDU2" s="396"/>
      <c r="XDV2" s="396"/>
      <c r="XDW2" s="396"/>
      <c r="XDX2" s="396"/>
      <c r="XDY2" s="396"/>
      <c r="XDZ2" s="396"/>
      <c r="XEA2" s="396"/>
      <c r="XEB2" s="396"/>
      <c r="XEC2" s="396"/>
      <c r="XED2" s="396"/>
      <c r="XEE2" s="396"/>
      <c r="XEF2" s="396"/>
      <c r="XEG2" s="396"/>
      <c r="XEH2" s="396"/>
      <c r="XEI2" s="396"/>
      <c r="XEJ2" s="396"/>
      <c r="XEK2" s="396"/>
      <c r="XEL2" s="396"/>
      <c r="XEM2" s="396"/>
      <c r="XEN2" s="396"/>
      <c r="XEO2" s="396"/>
      <c r="XEP2" s="396"/>
      <c r="XEQ2" s="396"/>
      <c r="XER2" s="396"/>
      <c r="XES2" s="396"/>
      <c r="XET2" s="396"/>
      <c r="XEU2" s="396"/>
      <c r="XEV2" s="396"/>
      <c r="XEW2" s="396"/>
      <c r="XEX2" s="396"/>
      <c r="XEY2" s="396"/>
      <c r="XEZ2" s="396"/>
      <c r="XFA2" s="396"/>
      <c r="XFB2" s="396"/>
      <c r="XFC2" s="396"/>
      <c r="XFD2" s="396"/>
    </row>
    <row r="3" spans="1:16384" s="141" customFormat="1" ht="20.25" customHeight="1" x14ac:dyDescent="0.25">
      <c r="A3" s="397" t="s">
        <v>5572</v>
      </c>
      <c r="B3" s="397"/>
      <c r="C3" s="397"/>
      <c r="D3" s="397"/>
      <c r="E3" s="397"/>
      <c r="F3" s="397"/>
      <c r="G3" s="397"/>
      <c r="H3" s="397"/>
      <c r="I3" s="396"/>
      <c r="J3" s="396"/>
      <c r="K3" s="396"/>
      <c r="L3" s="396"/>
      <c r="M3" s="396"/>
      <c r="N3" s="396"/>
      <c r="O3" s="396"/>
      <c r="P3" s="396"/>
      <c r="Q3" s="396"/>
      <c r="R3" s="396"/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  <c r="CR3" s="396"/>
      <c r="CS3" s="396"/>
      <c r="CT3" s="396"/>
      <c r="CU3" s="396"/>
      <c r="CV3" s="396"/>
      <c r="CW3" s="396"/>
      <c r="CX3" s="396"/>
      <c r="CY3" s="396"/>
      <c r="CZ3" s="396"/>
      <c r="DA3" s="396"/>
      <c r="DB3" s="396"/>
      <c r="DC3" s="396"/>
      <c r="DD3" s="396"/>
      <c r="DE3" s="396"/>
      <c r="DF3" s="396"/>
      <c r="DG3" s="396"/>
      <c r="DH3" s="396"/>
      <c r="DI3" s="396"/>
      <c r="DJ3" s="396"/>
      <c r="DK3" s="396"/>
      <c r="DL3" s="396"/>
      <c r="DM3" s="396"/>
      <c r="DN3" s="396"/>
      <c r="DO3" s="396"/>
      <c r="DP3" s="396"/>
      <c r="DQ3" s="396"/>
      <c r="DR3" s="396"/>
      <c r="DS3" s="396"/>
      <c r="DT3" s="396"/>
      <c r="DU3" s="396"/>
      <c r="DV3" s="396"/>
      <c r="DW3" s="396"/>
      <c r="DX3" s="396"/>
      <c r="DY3" s="396"/>
      <c r="DZ3" s="396"/>
      <c r="EA3" s="396"/>
      <c r="EB3" s="396"/>
      <c r="EC3" s="396"/>
      <c r="ED3" s="396"/>
      <c r="EE3" s="396"/>
      <c r="EF3" s="396"/>
      <c r="EG3" s="396"/>
      <c r="EH3" s="396"/>
      <c r="EI3" s="396"/>
      <c r="EJ3" s="396"/>
      <c r="EK3" s="396"/>
      <c r="EL3" s="396"/>
      <c r="EM3" s="396"/>
      <c r="EN3" s="396"/>
      <c r="EO3" s="396"/>
      <c r="EP3" s="396"/>
      <c r="EQ3" s="396"/>
      <c r="ER3" s="396"/>
      <c r="ES3" s="396"/>
      <c r="ET3" s="396"/>
      <c r="EU3" s="396"/>
      <c r="EV3" s="396"/>
      <c r="EW3" s="396"/>
      <c r="EX3" s="396"/>
      <c r="EY3" s="396"/>
      <c r="EZ3" s="396"/>
      <c r="FA3" s="396"/>
      <c r="FB3" s="396"/>
      <c r="FC3" s="396"/>
      <c r="FD3" s="396"/>
      <c r="FE3" s="396"/>
      <c r="FF3" s="396"/>
      <c r="FG3" s="396"/>
      <c r="FH3" s="396"/>
      <c r="FI3" s="396"/>
      <c r="FJ3" s="396"/>
      <c r="FK3" s="396"/>
      <c r="FL3" s="396"/>
      <c r="FM3" s="396"/>
      <c r="FN3" s="396"/>
      <c r="FO3" s="396"/>
      <c r="FP3" s="396"/>
      <c r="FQ3" s="396"/>
      <c r="FR3" s="396"/>
      <c r="FS3" s="396"/>
      <c r="FT3" s="396"/>
      <c r="FU3" s="396"/>
      <c r="FV3" s="396"/>
      <c r="FW3" s="396"/>
      <c r="FX3" s="396"/>
      <c r="FY3" s="396"/>
      <c r="FZ3" s="396"/>
      <c r="GA3" s="396"/>
      <c r="GB3" s="396"/>
      <c r="GC3" s="396"/>
      <c r="GD3" s="396"/>
      <c r="GE3" s="396"/>
      <c r="GF3" s="396"/>
      <c r="GG3" s="396"/>
      <c r="GH3" s="396"/>
      <c r="GI3" s="396"/>
      <c r="GJ3" s="396"/>
      <c r="GK3" s="396"/>
      <c r="GL3" s="396"/>
      <c r="GM3" s="396"/>
      <c r="GN3" s="396"/>
      <c r="GO3" s="396"/>
      <c r="GP3" s="396"/>
      <c r="GQ3" s="396"/>
      <c r="GR3" s="396"/>
      <c r="GS3" s="396"/>
      <c r="GT3" s="396"/>
      <c r="GU3" s="396"/>
      <c r="GV3" s="396"/>
      <c r="GW3" s="396"/>
      <c r="GX3" s="396"/>
      <c r="GY3" s="396"/>
      <c r="GZ3" s="396"/>
      <c r="HA3" s="396"/>
      <c r="HB3" s="396"/>
      <c r="HC3" s="396"/>
      <c r="HD3" s="396"/>
      <c r="HE3" s="396"/>
      <c r="HF3" s="396"/>
      <c r="HG3" s="396"/>
      <c r="HH3" s="396"/>
      <c r="HI3" s="396"/>
      <c r="HJ3" s="396"/>
      <c r="HK3" s="396"/>
      <c r="HL3" s="396"/>
      <c r="HM3" s="396"/>
      <c r="HN3" s="396"/>
      <c r="HO3" s="396"/>
      <c r="HP3" s="396"/>
      <c r="HQ3" s="396"/>
      <c r="HR3" s="396"/>
      <c r="HS3" s="396"/>
      <c r="HT3" s="396"/>
      <c r="HU3" s="396"/>
      <c r="HV3" s="396"/>
      <c r="HW3" s="396"/>
      <c r="HX3" s="396"/>
      <c r="HY3" s="396"/>
      <c r="HZ3" s="396"/>
      <c r="IA3" s="396"/>
      <c r="IB3" s="396"/>
      <c r="IC3" s="396"/>
      <c r="ID3" s="396"/>
      <c r="IE3" s="396"/>
      <c r="IF3" s="396"/>
      <c r="IG3" s="396"/>
      <c r="IH3" s="396"/>
      <c r="II3" s="396"/>
      <c r="IJ3" s="396"/>
      <c r="IK3" s="396"/>
      <c r="IL3" s="396"/>
      <c r="IM3" s="396"/>
      <c r="IN3" s="396"/>
      <c r="IO3" s="396"/>
      <c r="IP3" s="396"/>
      <c r="IQ3" s="396"/>
      <c r="IR3" s="396"/>
      <c r="IS3" s="396"/>
      <c r="IT3" s="396"/>
      <c r="IU3" s="396"/>
      <c r="IV3" s="396"/>
      <c r="IW3" s="396"/>
      <c r="IX3" s="396"/>
      <c r="IY3" s="396"/>
      <c r="IZ3" s="396"/>
      <c r="JA3" s="396"/>
      <c r="JB3" s="396"/>
      <c r="JC3" s="396"/>
      <c r="JD3" s="396"/>
      <c r="JE3" s="396"/>
      <c r="JF3" s="396"/>
      <c r="JG3" s="396"/>
      <c r="JH3" s="396"/>
      <c r="JI3" s="396"/>
      <c r="JJ3" s="396"/>
      <c r="JK3" s="396"/>
      <c r="JL3" s="396"/>
      <c r="JM3" s="396"/>
      <c r="JN3" s="396"/>
      <c r="JO3" s="396"/>
      <c r="JP3" s="396"/>
      <c r="JQ3" s="396"/>
      <c r="JR3" s="396"/>
      <c r="JS3" s="396"/>
      <c r="JT3" s="396"/>
      <c r="JU3" s="396"/>
      <c r="JV3" s="396"/>
      <c r="JW3" s="396"/>
      <c r="JX3" s="396"/>
      <c r="JY3" s="396"/>
      <c r="JZ3" s="396"/>
      <c r="KA3" s="396"/>
      <c r="KB3" s="396"/>
      <c r="KC3" s="396"/>
      <c r="KD3" s="396"/>
      <c r="KE3" s="396"/>
      <c r="KF3" s="396"/>
      <c r="KG3" s="396"/>
      <c r="KH3" s="396"/>
      <c r="KI3" s="396"/>
      <c r="KJ3" s="396"/>
      <c r="KK3" s="396"/>
      <c r="KL3" s="396"/>
      <c r="KM3" s="396"/>
      <c r="KN3" s="396"/>
      <c r="KO3" s="396"/>
      <c r="KP3" s="396"/>
      <c r="KQ3" s="396"/>
      <c r="KR3" s="396"/>
      <c r="KS3" s="396"/>
      <c r="KT3" s="396"/>
      <c r="KU3" s="396"/>
      <c r="KV3" s="396"/>
      <c r="KW3" s="396"/>
      <c r="KX3" s="396"/>
      <c r="KY3" s="396"/>
      <c r="KZ3" s="396"/>
      <c r="LA3" s="396"/>
      <c r="LB3" s="396"/>
      <c r="LC3" s="396"/>
      <c r="LD3" s="396"/>
      <c r="LE3" s="396"/>
      <c r="LF3" s="396"/>
      <c r="LG3" s="396"/>
      <c r="LH3" s="396"/>
      <c r="LI3" s="396"/>
      <c r="LJ3" s="396"/>
      <c r="LK3" s="396"/>
      <c r="LL3" s="396"/>
      <c r="LM3" s="396"/>
      <c r="LN3" s="396"/>
      <c r="LO3" s="396"/>
      <c r="LP3" s="396"/>
      <c r="LQ3" s="396"/>
      <c r="LR3" s="396"/>
      <c r="LS3" s="396"/>
      <c r="LT3" s="396"/>
      <c r="LU3" s="396"/>
      <c r="LV3" s="396"/>
      <c r="LW3" s="396"/>
      <c r="LX3" s="396"/>
      <c r="LY3" s="396"/>
      <c r="LZ3" s="396"/>
      <c r="MA3" s="396"/>
      <c r="MB3" s="396"/>
      <c r="MC3" s="396"/>
      <c r="MD3" s="396"/>
      <c r="ME3" s="396"/>
      <c r="MF3" s="396"/>
      <c r="MG3" s="396"/>
      <c r="MH3" s="396"/>
      <c r="MI3" s="396"/>
      <c r="MJ3" s="396"/>
      <c r="MK3" s="396"/>
      <c r="ML3" s="396"/>
      <c r="MM3" s="396"/>
      <c r="MN3" s="396"/>
      <c r="MO3" s="396"/>
      <c r="MP3" s="396"/>
      <c r="MQ3" s="396"/>
      <c r="MR3" s="396"/>
      <c r="MS3" s="396"/>
      <c r="MT3" s="396"/>
      <c r="MU3" s="396"/>
      <c r="MV3" s="396"/>
      <c r="MW3" s="396"/>
      <c r="MX3" s="396"/>
      <c r="MY3" s="396"/>
      <c r="MZ3" s="396"/>
      <c r="NA3" s="396"/>
      <c r="NB3" s="396"/>
      <c r="NC3" s="396"/>
      <c r="ND3" s="396"/>
      <c r="NE3" s="396"/>
      <c r="NF3" s="396"/>
      <c r="NG3" s="396"/>
      <c r="NH3" s="396"/>
      <c r="NI3" s="396"/>
      <c r="NJ3" s="396"/>
      <c r="NK3" s="396"/>
      <c r="NL3" s="396"/>
      <c r="NM3" s="396"/>
      <c r="NN3" s="396"/>
      <c r="NO3" s="396"/>
      <c r="NP3" s="396"/>
      <c r="NQ3" s="396"/>
      <c r="NR3" s="396"/>
      <c r="NS3" s="396"/>
      <c r="NT3" s="396"/>
      <c r="NU3" s="396"/>
      <c r="NV3" s="396"/>
      <c r="NW3" s="396"/>
      <c r="NX3" s="396"/>
      <c r="NY3" s="396"/>
      <c r="NZ3" s="396"/>
      <c r="OA3" s="396"/>
      <c r="OB3" s="396"/>
      <c r="OC3" s="396"/>
      <c r="OD3" s="396"/>
      <c r="OE3" s="396"/>
      <c r="OF3" s="396"/>
      <c r="OG3" s="396"/>
      <c r="OH3" s="396"/>
      <c r="OI3" s="396"/>
      <c r="OJ3" s="396"/>
      <c r="OK3" s="396"/>
      <c r="OL3" s="396"/>
      <c r="OM3" s="396"/>
      <c r="ON3" s="396"/>
      <c r="OO3" s="396"/>
      <c r="OP3" s="396"/>
      <c r="OQ3" s="396"/>
      <c r="OR3" s="396"/>
      <c r="OS3" s="396"/>
      <c r="OT3" s="396"/>
      <c r="OU3" s="396"/>
      <c r="OV3" s="396"/>
      <c r="OW3" s="396"/>
      <c r="OX3" s="396"/>
      <c r="OY3" s="396"/>
      <c r="OZ3" s="396"/>
      <c r="PA3" s="396"/>
      <c r="PB3" s="396"/>
      <c r="PC3" s="396"/>
      <c r="PD3" s="396"/>
      <c r="PE3" s="396"/>
      <c r="PF3" s="396"/>
      <c r="PG3" s="396"/>
      <c r="PH3" s="396"/>
      <c r="PI3" s="396"/>
      <c r="PJ3" s="396"/>
      <c r="PK3" s="396"/>
      <c r="PL3" s="396"/>
      <c r="PM3" s="396"/>
      <c r="PN3" s="396"/>
      <c r="PO3" s="396"/>
      <c r="PP3" s="396"/>
      <c r="PQ3" s="396"/>
      <c r="PR3" s="396"/>
      <c r="PS3" s="396"/>
      <c r="PT3" s="396"/>
      <c r="PU3" s="396"/>
      <c r="PV3" s="396"/>
      <c r="PW3" s="396"/>
      <c r="PX3" s="396"/>
      <c r="PY3" s="396"/>
      <c r="PZ3" s="396"/>
      <c r="QA3" s="396"/>
      <c r="QB3" s="396"/>
      <c r="QC3" s="396"/>
      <c r="QD3" s="396"/>
      <c r="QE3" s="396"/>
      <c r="QF3" s="396"/>
      <c r="QG3" s="396"/>
      <c r="QH3" s="396"/>
      <c r="QI3" s="396"/>
      <c r="QJ3" s="396"/>
      <c r="QK3" s="396"/>
      <c r="QL3" s="396"/>
      <c r="QM3" s="396"/>
      <c r="QN3" s="396"/>
      <c r="QO3" s="396"/>
      <c r="QP3" s="396"/>
      <c r="QQ3" s="396"/>
      <c r="QR3" s="396"/>
      <c r="QS3" s="396"/>
      <c r="QT3" s="396"/>
      <c r="QU3" s="396"/>
      <c r="QV3" s="396"/>
      <c r="QW3" s="396"/>
      <c r="QX3" s="396"/>
      <c r="QY3" s="396"/>
      <c r="QZ3" s="396"/>
      <c r="RA3" s="396"/>
      <c r="RB3" s="396"/>
      <c r="RC3" s="396"/>
      <c r="RD3" s="396"/>
      <c r="RE3" s="396"/>
      <c r="RF3" s="396"/>
      <c r="RG3" s="396"/>
      <c r="RH3" s="396"/>
      <c r="RI3" s="396"/>
      <c r="RJ3" s="396"/>
      <c r="RK3" s="396"/>
      <c r="RL3" s="396"/>
      <c r="RM3" s="396"/>
      <c r="RN3" s="396"/>
      <c r="RO3" s="396"/>
      <c r="RP3" s="396"/>
      <c r="RQ3" s="396"/>
      <c r="RR3" s="396"/>
      <c r="RS3" s="396"/>
      <c r="RT3" s="396"/>
      <c r="RU3" s="396"/>
      <c r="RV3" s="396"/>
      <c r="RW3" s="396"/>
      <c r="RX3" s="396"/>
      <c r="RY3" s="396"/>
      <c r="RZ3" s="396"/>
      <c r="SA3" s="396"/>
      <c r="SB3" s="396"/>
      <c r="SC3" s="396"/>
      <c r="SD3" s="396"/>
      <c r="SE3" s="396"/>
      <c r="SF3" s="396"/>
      <c r="SG3" s="396"/>
      <c r="SH3" s="396"/>
      <c r="SI3" s="396"/>
      <c r="SJ3" s="396"/>
      <c r="SK3" s="396"/>
      <c r="SL3" s="396"/>
      <c r="SM3" s="396"/>
      <c r="SN3" s="396"/>
      <c r="SO3" s="396"/>
      <c r="SP3" s="396"/>
      <c r="SQ3" s="396"/>
      <c r="SR3" s="396"/>
      <c r="SS3" s="396"/>
      <c r="ST3" s="396"/>
      <c r="SU3" s="396"/>
      <c r="SV3" s="396"/>
      <c r="SW3" s="396"/>
      <c r="SX3" s="396"/>
      <c r="SY3" s="396"/>
      <c r="SZ3" s="396"/>
      <c r="TA3" s="396"/>
      <c r="TB3" s="396"/>
      <c r="TC3" s="396"/>
      <c r="TD3" s="396"/>
      <c r="TE3" s="396"/>
      <c r="TF3" s="396"/>
      <c r="TG3" s="396"/>
      <c r="TH3" s="396"/>
      <c r="TI3" s="396"/>
      <c r="TJ3" s="396"/>
      <c r="TK3" s="396"/>
      <c r="TL3" s="396"/>
      <c r="TM3" s="396"/>
      <c r="TN3" s="396"/>
      <c r="TO3" s="396"/>
      <c r="TP3" s="396"/>
      <c r="TQ3" s="396"/>
      <c r="TR3" s="396"/>
      <c r="TS3" s="396"/>
      <c r="TT3" s="396"/>
      <c r="TU3" s="396"/>
      <c r="TV3" s="396"/>
      <c r="TW3" s="396"/>
      <c r="TX3" s="396"/>
      <c r="TY3" s="396"/>
      <c r="TZ3" s="396"/>
      <c r="UA3" s="396"/>
      <c r="UB3" s="396"/>
      <c r="UC3" s="396"/>
      <c r="UD3" s="396"/>
      <c r="UE3" s="396"/>
      <c r="UF3" s="396"/>
      <c r="UG3" s="396"/>
      <c r="UH3" s="396"/>
      <c r="UI3" s="396"/>
      <c r="UJ3" s="396"/>
      <c r="UK3" s="396"/>
      <c r="UL3" s="396"/>
      <c r="UM3" s="396"/>
      <c r="UN3" s="396"/>
      <c r="UO3" s="396"/>
      <c r="UP3" s="396"/>
      <c r="UQ3" s="396"/>
      <c r="UR3" s="396"/>
      <c r="US3" s="396"/>
      <c r="UT3" s="396"/>
      <c r="UU3" s="396"/>
      <c r="UV3" s="396"/>
      <c r="UW3" s="396"/>
      <c r="UX3" s="396"/>
      <c r="UY3" s="396"/>
      <c r="UZ3" s="396"/>
      <c r="VA3" s="396"/>
      <c r="VB3" s="396"/>
      <c r="VC3" s="396"/>
      <c r="VD3" s="396"/>
      <c r="VE3" s="396"/>
      <c r="VF3" s="396"/>
      <c r="VG3" s="396"/>
      <c r="VH3" s="396"/>
      <c r="VI3" s="396"/>
      <c r="VJ3" s="396"/>
      <c r="VK3" s="396"/>
      <c r="VL3" s="396"/>
      <c r="VM3" s="396"/>
      <c r="VN3" s="396"/>
      <c r="VO3" s="396"/>
      <c r="VP3" s="396"/>
      <c r="VQ3" s="396"/>
      <c r="VR3" s="396"/>
      <c r="VS3" s="396"/>
      <c r="VT3" s="396"/>
      <c r="VU3" s="396"/>
      <c r="VV3" s="396"/>
      <c r="VW3" s="396"/>
      <c r="VX3" s="396"/>
      <c r="VY3" s="396"/>
      <c r="VZ3" s="396"/>
      <c r="WA3" s="396"/>
      <c r="WB3" s="396"/>
      <c r="WC3" s="396"/>
      <c r="WD3" s="396"/>
      <c r="WE3" s="396"/>
      <c r="WF3" s="396"/>
      <c r="WG3" s="396"/>
      <c r="WH3" s="396"/>
      <c r="WI3" s="396"/>
      <c r="WJ3" s="396"/>
      <c r="WK3" s="396"/>
      <c r="WL3" s="396"/>
      <c r="WM3" s="396"/>
      <c r="WN3" s="396"/>
      <c r="WO3" s="396"/>
      <c r="WP3" s="396"/>
      <c r="WQ3" s="396"/>
      <c r="WR3" s="396"/>
      <c r="WS3" s="396"/>
      <c r="WT3" s="396"/>
      <c r="WU3" s="396"/>
      <c r="WV3" s="396"/>
      <c r="WW3" s="396"/>
      <c r="WX3" s="396"/>
      <c r="WY3" s="396"/>
      <c r="WZ3" s="396"/>
      <c r="XA3" s="396"/>
      <c r="XB3" s="396"/>
      <c r="XC3" s="396"/>
      <c r="XD3" s="396"/>
      <c r="XE3" s="396"/>
      <c r="XF3" s="396"/>
      <c r="XG3" s="396"/>
      <c r="XH3" s="396"/>
      <c r="XI3" s="396"/>
      <c r="XJ3" s="396"/>
      <c r="XK3" s="396"/>
      <c r="XL3" s="396"/>
      <c r="XM3" s="396"/>
      <c r="XN3" s="396"/>
      <c r="XO3" s="396"/>
      <c r="XP3" s="396"/>
      <c r="XQ3" s="396"/>
      <c r="XR3" s="396"/>
      <c r="XS3" s="396"/>
      <c r="XT3" s="396"/>
      <c r="XU3" s="396"/>
      <c r="XV3" s="396"/>
      <c r="XW3" s="396"/>
      <c r="XX3" s="396"/>
      <c r="XY3" s="396"/>
      <c r="XZ3" s="396"/>
      <c r="YA3" s="396"/>
      <c r="YB3" s="396"/>
      <c r="YC3" s="396"/>
      <c r="YD3" s="396"/>
      <c r="YE3" s="396"/>
      <c r="YF3" s="396"/>
      <c r="YG3" s="396"/>
      <c r="YH3" s="396"/>
      <c r="YI3" s="396"/>
      <c r="YJ3" s="396"/>
      <c r="YK3" s="396"/>
      <c r="YL3" s="396"/>
      <c r="YM3" s="396"/>
      <c r="YN3" s="396"/>
      <c r="YO3" s="396"/>
      <c r="YP3" s="396"/>
      <c r="YQ3" s="396"/>
      <c r="YR3" s="396"/>
      <c r="YS3" s="396"/>
      <c r="YT3" s="396"/>
      <c r="YU3" s="396"/>
      <c r="YV3" s="396"/>
      <c r="YW3" s="396"/>
      <c r="YX3" s="396"/>
      <c r="YY3" s="396"/>
      <c r="YZ3" s="396"/>
      <c r="ZA3" s="396"/>
      <c r="ZB3" s="396"/>
      <c r="ZC3" s="396"/>
      <c r="ZD3" s="396"/>
      <c r="ZE3" s="396"/>
      <c r="ZF3" s="396"/>
      <c r="ZG3" s="396"/>
      <c r="ZH3" s="396"/>
      <c r="ZI3" s="396"/>
      <c r="ZJ3" s="396"/>
      <c r="ZK3" s="396"/>
      <c r="ZL3" s="396"/>
      <c r="ZM3" s="396"/>
      <c r="ZN3" s="396"/>
      <c r="ZO3" s="396"/>
      <c r="ZP3" s="396"/>
      <c r="ZQ3" s="396"/>
      <c r="ZR3" s="396"/>
      <c r="ZS3" s="396"/>
      <c r="ZT3" s="396"/>
      <c r="ZU3" s="396"/>
      <c r="ZV3" s="396"/>
      <c r="ZW3" s="396"/>
      <c r="ZX3" s="396"/>
      <c r="ZY3" s="396"/>
      <c r="ZZ3" s="396"/>
      <c r="AAA3" s="396"/>
      <c r="AAB3" s="396"/>
      <c r="AAC3" s="396"/>
      <c r="AAD3" s="396"/>
      <c r="AAE3" s="396"/>
      <c r="AAF3" s="396"/>
      <c r="AAG3" s="396"/>
      <c r="AAH3" s="396"/>
      <c r="AAI3" s="396"/>
      <c r="AAJ3" s="396"/>
      <c r="AAK3" s="396"/>
      <c r="AAL3" s="396"/>
      <c r="AAM3" s="396"/>
      <c r="AAN3" s="396"/>
      <c r="AAO3" s="396"/>
      <c r="AAP3" s="396"/>
      <c r="AAQ3" s="396"/>
      <c r="AAR3" s="396"/>
      <c r="AAS3" s="396"/>
      <c r="AAT3" s="396"/>
      <c r="AAU3" s="396"/>
      <c r="AAV3" s="396"/>
      <c r="AAW3" s="396"/>
      <c r="AAX3" s="396"/>
      <c r="AAY3" s="396"/>
      <c r="AAZ3" s="396"/>
      <c r="ABA3" s="396"/>
      <c r="ABB3" s="396"/>
      <c r="ABC3" s="396"/>
      <c r="ABD3" s="396"/>
      <c r="ABE3" s="396"/>
      <c r="ABF3" s="396"/>
      <c r="ABG3" s="396"/>
      <c r="ABH3" s="396"/>
      <c r="ABI3" s="396"/>
      <c r="ABJ3" s="396"/>
      <c r="ABK3" s="396"/>
      <c r="ABL3" s="396"/>
      <c r="ABM3" s="396"/>
      <c r="ABN3" s="396"/>
      <c r="ABO3" s="396"/>
      <c r="ABP3" s="396"/>
      <c r="ABQ3" s="396"/>
      <c r="ABR3" s="396"/>
      <c r="ABS3" s="396"/>
      <c r="ABT3" s="396"/>
      <c r="ABU3" s="396"/>
      <c r="ABV3" s="396"/>
      <c r="ABW3" s="396"/>
      <c r="ABX3" s="396"/>
      <c r="ABY3" s="396"/>
      <c r="ABZ3" s="396"/>
      <c r="ACA3" s="396"/>
      <c r="ACB3" s="396"/>
      <c r="ACC3" s="396"/>
      <c r="ACD3" s="396"/>
      <c r="ACE3" s="396"/>
      <c r="ACF3" s="396"/>
      <c r="ACG3" s="396"/>
      <c r="ACH3" s="396"/>
      <c r="ACI3" s="396"/>
      <c r="ACJ3" s="396"/>
      <c r="ACK3" s="396"/>
      <c r="ACL3" s="396"/>
      <c r="ACM3" s="396"/>
      <c r="ACN3" s="396"/>
      <c r="ACO3" s="396"/>
      <c r="ACP3" s="396"/>
      <c r="ACQ3" s="396"/>
      <c r="ACR3" s="396"/>
      <c r="ACS3" s="396"/>
      <c r="ACT3" s="396"/>
      <c r="ACU3" s="396"/>
      <c r="ACV3" s="396"/>
      <c r="ACW3" s="396"/>
      <c r="ACX3" s="396"/>
      <c r="ACY3" s="396"/>
      <c r="ACZ3" s="396"/>
      <c r="ADA3" s="396"/>
      <c r="ADB3" s="396"/>
      <c r="ADC3" s="396"/>
      <c r="ADD3" s="396"/>
      <c r="ADE3" s="396"/>
      <c r="ADF3" s="396"/>
      <c r="ADG3" s="396"/>
      <c r="ADH3" s="396"/>
      <c r="ADI3" s="396"/>
      <c r="ADJ3" s="396"/>
      <c r="ADK3" s="396"/>
      <c r="ADL3" s="396"/>
      <c r="ADM3" s="396"/>
      <c r="ADN3" s="396"/>
      <c r="ADO3" s="396"/>
      <c r="ADP3" s="396"/>
      <c r="ADQ3" s="396"/>
      <c r="ADR3" s="396"/>
      <c r="ADS3" s="396"/>
      <c r="ADT3" s="396"/>
      <c r="ADU3" s="396"/>
      <c r="ADV3" s="396"/>
      <c r="ADW3" s="396"/>
      <c r="ADX3" s="396"/>
      <c r="ADY3" s="396"/>
      <c r="ADZ3" s="396"/>
      <c r="AEA3" s="396"/>
      <c r="AEB3" s="396"/>
      <c r="AEC3" s="396"/>
      <c r="AED3" s="396"/>
      <c r="AEE3" s="396"/>
      <c r="AEF3" s="396"/>
      <c r="AEG3" s="396"/>
      <c r="AEH3" s="396"/>
      <c r="AEI3" s="396"/>
      <c r="AEJ3" s="396"/>
      <c r="AEK3" s="396"/>
      <c r="AEL3" s="396"/>
      <c r="AEM3" s="396"/>
      <c r="AEN3" s="396"/>
      <c r="AEO3" s="396"/>
      <c r="AEP3" s="396"/>
      <c r="AEQ3" s="396"/>
      <c r="AER3" s="396"/>
      <c r="AES3" s="396"/>
      <c r="AET3" s="396"/>
      <c r="AEU3" s="396"/>
      <c r="AEV3" s="396"/>
      <c r="AEW3" s="396"/>
      <c r="AEX3" s="396"/>
      <c r="AEY3" s="396"/>
      <c r="AEZ3" s="396"/>
      <c r="AFA3" s="396"/>
      <c r="AFB3" s="396"/>
      <c r="AFC3" s="396"/>
      <c r="AFD3" s="396"/>
      <c r="AFE3" s="396"/>
      <c r="AFF3" s="396"/>
      <c r="AFG3" s="396"/>
      <c r="AFH3" s="396"/>
      <c r="AFI3" s="396"/>
      <c r="AFJ3" s="396"/>
      <c r="AFK3" s="396"/>
      <c r="AFL3" s="396"/>
      <c r="AFM3" s="396"/>
      <c r="AFN3" s="396"/>
      <c r="AFO3" s="396"/>
      <c r="AFP3" s="396"/>
      <c r="AFQ3" s="396"/>
      <c r="AFR3" s="396"/>
      <c r="AFS3" s="396"/>
      <c r="AFT3" s="396"/>
      <c r="AFU3" s="396"/>
      <c r="AFV3" s="396"/>
      <c r="AFW3" s="396"/>
      <c r="AFX3" s="396"/>
      <c r="AFY3" s="396"/>
      <c r="AFZ3" s="396"/>
      <c r="AGA3" s="396"/>
      <c r="AGB3" s="396"/>
      <c r="AGC3" s="396"/>
      <c r="AGD3" s="396"/>
      <c r="AGE3" s="396"/>
      <c r="AGF3" s="396"/>
      <c r="AGG3" s="396"/>
      <c r="AGH3" s="396"/>
      <c r="AGI3" s="396"/>
      <c r="AGJ3" s="396"/>
      <c r="AGK3" s="396"/>
      <c r="AGL3" s="396"/>
      <c r="AGM3" s="396"/>
      <c r="AGN3" s="396"/>
      <c r="AGO3" s="396"/>
      <c r="AGP3" s="396"/>
      <c r="AGQ3" s="396"/>
      <c r="AGR3" s="396"/>
      <c r="AGS3" s="396"/>
      <c r="AGT3" s="396"/>
      <c r="AGU3" s="396"/>
      <c r="AGV3" s="396"/>
      <c r="AGW3" s="396"/>
      <c r="AGX3" s="396"/>
      <c r="AGY3" s="396"/>
      <c r="AGZ3" s="396"/>
      <c r="AHA3" s="396"/>
      <c r="AHB3" s="396"/>
      <c r="AHC3" s="396"/>
      <c r="AHD3" s="396"/>
      <c r="AHE3" s="396"/>
      <c r="AHF3" s="396"/>
      <c r="AHG3" s="396"/>
      <c r="AHH3" s="396"/>
      <c r="AHI3" s="396"/>
      <c r="AHJ3" s="396"/>
      <c r="AHK3" s="396"/>
      <c r="AHL3" s="396"/>
      <c r="AHM3" s="396"/>
      <c r="AHN3" s="396"/>
      <c r="AHO3" s="396"/>
      <c r="AHP3" s="396"/>
      <c r="AHQ3" s="396"/>
      <c r="AHR3" s="396"/>
      <c r="AHS3" s="396"/>
      <c r="AHT3" s="396"/>
      <c r="AHU3" s="396"/>
      <c r="AHV3" s="396"/>
      <c r="AHW3" s="396"/>
      <c r="AHX3" s="396"/>
      <c r="AHY3" s="396"/>
      <c r="AHZ3" s="396"/>
      <c r="AIA3" s="396"/>
      <c r="AIB3" s="396"/>
      <c r="AIC3" s="396"/>
      <c r="AID3" s="396"/>
      <c r="AIE3" s="396"/>
      <c r="AIF3" s="396"/>
      <c r="AIG3" s="396"/>
      <c r="AIH3" s="396"/>
      <c r="AII3" s="396"/>
      <c r="AIJ3" s="396"/>
      <c r="AIK3" s="396"/>
      <c r="AIL3" s="396"/>
      <c r="AIM3" s="396"/>
      <c r="AIN3" s="396"/>
      <c r="AIO3" s="396"/>
      <c r="AIP3" s="396"/>
      <c r="AIQ3" s="396"/>
      <c r="AIR3" s="396"/>
      <c r="AIS3" s="396"/>
      <c r="AIT3" s="396"/>
      <c r="AIU3" s="396"/>
      <c r="AIV3" s="396"/>
      <c r="AIW3" s="396"/>
      <c r="AIX3" s="396"/>
      <c r="AIY3" s="396"/>
      <c r="AIZ3" s="396"/>
      <c r="AJA3" s="396"/>
      <c r="AJB3" s="396"/>
      <c r="AJC3" s="396"/>
      <c r="AJD3" s="396"/>
      <c r="AJE3" s="396"/>
      <c r="AJF3" s="396"/>
      <c r="AJG3" s="396"/>
      <c r="AJH3" s="396"/>
      <c r="AJI3" s="396"/>
      <c r="AJJ3" s="396"/>
      <c r="AJK3" s="396"/>
      <c r="AJL3" s="396"/>
      <c r="AJM3" s="396"/>
      <c r="AJN3" s="396"/>
      <c r="AJO3" s="396"/>
      <c r="AJP3" s="396"/>
      <c r="AJQ3" s="396"/>
      <c r="AJR3" s="396"/>
      <c r="AJS3" s="396"/>
      <c r="AJT3" s="396"/>
      <c r="AJU3" s="396"/>
      <c r="AJV3" s="396"/>
      <c r="AJW3" s="396"/>
      <c r="AJX3" s="396"/>
      <c r="AJY3" s="396"/>
      <c r="AJZ3" s="396"/>
      <c r="AKA3" s="396"/>
      <c r="AKB3" s="396"/>
      <c r="AKC3" s="396"/>
      <c r="AKD3" s="396"/>
      <c r="AKE3" s="396"/>
      <c r="AKF3" s="396"/>
      <c r="AKG3" s="396"/>
      <c r="AKH3" s="396"/>
      <c r="AKI3" s="396"/>
      <c r="AKJ3" s="396"/>
      <c r="AKK3" s="396"/>
      <c r="AKL3" s="396"/>
      <c r="AKM3" s="396"/>
      <c r="AKN3" s="396"/>
      <c r="AKO3" s="396"/>
      <c r="AKP3" s="396"/>
      <c r="AKQ3" s="396"/>
      <c r="AKR3" s="396"/>
      <c r="AKS3" s="396"/>
      <c r="AKT3" s="396"/>
      <c r="AKU3" s="396"/>
      <c r="AKV3" s="396"/>
      <c r="AKW3" s="396"/>
      <c r="AKX3" s="396"/>
      <c r="AKY3" s="396"/>
      <c r="AKZ3" s="396"/>
      <c r="ALA3" s="396"/>
      <c r="ALB3" s="396"/>
      <c r="ALC3" s="396"/>
      <c r="ALD3" s="396"/>
      <c r="ALE3" s="396"/>
      <c r="ALF3" s="396"/>
      <c r="ALG3" s="396"/>
      <c r="ALH3" s="396"/>
      <c r="ALI3" s="396"/>
      <c r="ALJ3" s="396"/>
      <c r="ALK3" s="396"/>
      <c r="ALL3" s="396"/>
      <c r="ALM3" s="396"/>
      <c r="ALN3" s="396"/>
      <c r="ALO3" s="396"/>
      <c r="ALP3" s="396"/>
      <c r="ALQ3" s="396"/>
      <c r="ALR3" s="396"/>
      <c r="ALS3" s="396"/>
      <c r="ALT3" s="396"/>
      <c r="ALU3" s="396"/>
      <c r="ALV3" s="396"/>
      <c r="ALW3" s="396"/>
      <c r="ALX3" s="396"/>
      <c r="ALY3" s="396"/>
      <c r="ALZ3" s="396"/>
      <c r="AMA3" s="396"/>
      <c r="AMB3" s="396"/>
      <c r="AMC3" s="396"/>
      <c r="AMD3" s="396"/>
      <c r="AME3" s="396"/>
      <c r="AMF3" s="396"/>
      <c r="AMG3" s="396"/>
      <c r="AMH3" s="396"/>
      <c r="AMI3" s="396"/>
      <c r="AMJ3" s="396"/>
      <c r="AMK3" s="396"/>
      <c r="AML3" s="396"/>
      <c r="AMM3" s="396"/>
      <c r="AMN3" s="396"/>
      <c r="AMO3" s="396"/>
      <c r="AMP3" s="396"/>
      <c r="AMQ3" s="396"/>
      <c r="AMR3" s="396"/>
      <c r="AMS3" s="396"/>
      <c r="AMT3" s="396"/>
      <c r="AMU3" s="396"/>
      <c r="AMV3" s="396"/>
      <c r="AMW3" s="396"/>
      <c r="AMX3" s="396"/>
      <c r="AMY3" s="396"/>
      <c r="AMZ3" s="396"/>
      <c r="ANA3" s="396"/>
      <c r="ANB3" s="396"/>
      <c r="ANC3" s="396"/>
      <c r="AND3" s="396"/>
      <c r="ANE3" s="396"/>
      <c r="ANF3" s="396"/>
      <c r="ANG3" s="396"/>
      <c r="ANH3" s="396"/>
      <c r="ANI3" s="396"/>
      <c r="ANJ3" s="396"/>
      <c r="ANK3" s="396"/>
      <c r="ANL3" s="396"/>
      <c r="ANM3" s="396"/>
      <c r="ANN3" s="396"/>
      <c r="ANO3" s="396"/>
      <c r="ANP3" s="396"/>
      <c r="ANQ3" s="396"/>
      <c r="ANR3" s="396"/>
      <c r="ANS3" s="396"/>
      <c r="ANT3" s="396"/>
      <c r="ANU3" s="396"/>
      <c r="ANV3" s="396"/>
      <c r="ANW3" s="396"/>
      <c r="ANX3" s="396"/>
      <c r="ANY3" s="396"/>
      <c r="ANZ3" s="396"/>
      <c r="AOA3" s="396"/>
      <c r="AOB3" s="396"/>
      <c r="AOC3" s="396"/>
      <c r="AOD3" s="396"/>
      <c r="AOE3" s="396"/>
      <c r="AOF3" s="396"/>
      <c r="AOG3" s="396"/>
      <c r="AOH3" s="396"/>
      <c r="AOI3" s="396"/>
      <c r="AOJ3" s="396"/>
      <c r="AOK3" s="396"/>
      <c r="AOL3" s="396"/>
      <c r="AOM3" s="396"/>
      <c r="AON3" s="396"/>
      <c r="AOO3" s="396"/>
      <c r="AOP3" s="396"/>
      <c r="AOQ3" s="396"/>
      <c r="AOR3" s="396"/>
      <c r="AOS3" s="396"/>
      <c r="AOT3" s="396"/>
      <c r="AOU3" s="396"/>
      <c r="AOV3" s="396"/>
      <c r="AOW3" s="396"/>
      <c r="AOX3" s="396"/>
      <c r="AOY3" s="396"/>
      <c r="AOZ3" s="396"/>
      <c r="APA3" s="396"/>
      <c r="APB3" s="396"/>
      <c r="APC3" s="396"/>
      <c r="APD3" s="396"/>
      <c r="APE3" s="396"/>
      <c r="APF3" s="396"/>
      <c r="APG3" s="396"/>
      <c r="APH3" s="396"/>
      <c r="API3" s="396"/>
      <c r="APJ3" s="396"/>
      <c r="APK3" s="396"/>
      <c r="APL3" s="396"/>
      <c r="APM3" s="396"/>
      <c r="APN3" s="396"/>
      <c r="APO3" s="396"/>
      <c r="APP3" s="396"/>
      <c r="APQ3" s="396"/>
      <c r="APR3" s="396"/>
      <c r="APS3" s="396"/>
      <c r="APT3" s="396"/>
      <c r="APU3" s="396"/>
      <c r="APV3" s="396"/>
      <c r="APW3" s="396"/>
      <c r="APX3" s="396"/>
      <c r="APY3" s="396"/>
      <c r="APZ3" s="396"/>
      <c r="AQA3" s="396"/>
      <c r="AQB3" s="396"/>
      <c r="AQC3" s="396"/>
      <c r="AQD3" s="396"/>
      <c r="AQE3" s="396"/>
      <c r="AQF3" s="396"/>
      <c r="AQG3" s="396"/>
      <c r="AQH3" s="396"/>
      <c r="AQI3" s="396"/>
      <c r="AQJ3" s="396"/>
      <c r="AQK3" s="396"/>
      <c r="AQL3" s="396"/>
      <c r="AQM3" s="396"/>
      <c r="AQN3" s="396"/>
      <c r="AQO3" s="396"/>
      <c r="AQP3" s="396"/>
      <c r="AQQ3" s="396"/>
      <c r="AQR3" s="396"/>
      <c r="AQS3" s="396"/>
      <c r="AQT3" s="396"/>
      <c r="AQU3" s="396"/>
      <c r="AQV3" s="396"/>
      <c r="AQW3" s="396"/>
      <c r="AQX3" s="396"/>
      <c r="AQY3" s="396"/>
      <c r="AQZ3" s="396"/>
      <c r="ARA3" s="396"/>
      <c r="ARB3" s="396"/>
      <c r="ARC3" s="396"/>
      <c r="ARD3" s="396"/>
      <c r="ARE3" s="396"/>
      <c r="ARF3" s="396"/>
      <c r="ARG3" s="396"/>
      <c r="ARH3" s="396"/>
      <c r="ARI3" s="396"/>
      <c r="ARJ3" s="396"/>
      <c r="ARK3" s="396"/>
      <c r="ARL3" s="396"/>
      <c r="ARM3" s="396"/>
      <c r="ARN3" s="396"/>
      <c r="ARO3" s="396"/>
      <c r="ARP3" s="396"/>
      <c r="ARQ3" s="396"/>
      <c r="ARR3" s="396"/>
      <c r="ARS3" s="396"/>
      <c r="ART3" s="396"/>
      <c r="ARU3" s="396"/>
      <c r="ARV3" s="396"/>
      <c r="ARW3" s="396"/>
      <c r="ARX3" s="396"/>
      <c r="ARY3" s="396"/>
      <c r="ARZ3" s="396"/>
      <c r="ASA3" s="396"/>
      <c r="ASB3" s="396"/>
      <c r="ASC3" s="396"/>
      <c r="ASD3" s="396"/>
      <c r="ASE3" s="396"/>
      <c r="ASF3" s="396"/>
      <c r="ASG3" s="396"/>
      <c r="ASH3" s="396"/>
      <c r="ASI3" s="396"/>
      <c r="ASJ3" s="396"/>
      <c r="ASK3" s="396"/>
      <c r="ASL3" s="396"/>
      <c r="ASM3" s="396"/>
      <c r="ASN3" s="396"/>
      <c r="ASO3" s="396"/>
      <c r="ASP3" s="396"/>
      <c r="ASQ3" s="396"/>
      <c r="ASR3" s="396"/>
      <c r="ASS3" s="396"/>
      <c r="AST3" s="396"/>
      <c r="ASU3" s="396"/>
      <c r="ASV3" s="396"/>
      <c r="ASW3" s="396"/>
      <c r="ASX3" s="396"/>
      <c r="ASY3" s="396"/>
      <c r="ASZ3" s="396"/>
      <c r="ATA3" s="396"/>
      <c r="ATB3" s="396"/>
      <c r="ATC3" s="396"/>
      <c r="ATD3" s="396"/>
      <c r="ATE3" s="396"/>
      <c r="ATF3" s="396"/>
      <c r="ATG3" s="396"/>
      <c r="ATH3" s="396"/>
      <c r="ATI3" s="396"/>
      <c r="ATJ3" s="396"/>
      <c r="ATK3" s="396"/>
      <c r="ATL3" s="396"/>
      <c r="ATM3" s="396"/>
      <c r="ATN3" s="396"/>
      <c r="ATO3" s="396"/>
      <c r="ATP3" s="396"/>
      <c r="ATQ3" s="396"/>
      <c r="ATR3" s="396"/>
      <c r="ATS3" s="396"/>
      <c r="ATT3" s="396"/>
      <c r="ATU3" s="396"/>
      <c r="ATV3" s="396"/>
      <c r="ATW3" s="396"/>
      <c r="ATX3" s="396"/>
      <c r="ATY3" s="396"/>
      <c r="ATZ3" s="396"/>
      <c r="AUA3" s="396"/>
      <c r="AUB3" s="396"/>
      <c r="AUC3" s="396"/>
      <c r="AUD3" s="396"/>
      <c r="AUE3" s="396"/>
      <c r="AUF3" s="396"/>
      <c r="AUG3" s="396"/>
      <c r="AUH3" s="396"/>
      <c r="AUI3" s="396"/>
      <c r="AUJ3" s="396"/>
      <c r="AUK3" s="396"/>
      <c r="AUL3" s="396"/>
      <c r="AUM3" s="396"/>
      <c r="AUN3" s="396"/>
      <c r="AUO3" s="396"/>
      <c r="AUP3" s="396"/>
      <c r="AUQ3" s="396"/>
      <c r="AUR3" s="396"/>
      <c r="AUS3" s="396"/>
      <c r="AUT3" s="396"/>
      <c r="AUU3" s="396"/>
      <c r="AUV3" s="396"/>
      <c r="AUW3" s="396"/>
      <c r="AUX3" s="396"/>
      <c r="AUY3" s="396"/>
      <c r="AUZ3" s="396"/>
      <c r="AVA3" s="396"/>
      <c r="AVB3" s="396"/>
      <c r="AVC3" s="396"/>
      <c r="AVD3" s="396"/>
      <c r="AVE3" s="396"/>
      <c r="AVF3" s="396"/>
      <c r="AVG3" s="396"/>
      <c r="AVH3" s="396"/>
      <c r="AVI3" s="396"/>
      <c r="AVJ3" s="396"/>
      <c r="AVK3" s="396"/>
      <c r="AVL3" s="396"/>
      <c r="AVM3" s="396"/>
      <c r="AVN3" s="396"/>
      <c r="AVO3" s="396"/>
      <c r="AVP3" s="396"/>
      <c r="AVQ3" s="396"/>
      <c r="AVR3" s="396"/>
      <c r="AVS3" s="396"/>
      <c r="AVT3" s="396"/>
      <c r="AVU3" s="396"/>
      <c r="AVV3" s="396"/>
      <c r="AVW3" s="396"/>
      <c r="AVX3" s="396"/>
      <c r="AVY3" s="396"/>
      <c r="AVZ3" s="396"/>
      <c r="AWA3" s="396"/>
      <c r="AWB3" s="396"/>
      <c r="AWC3" s="396"/>
      <c r="AWD3" s="396"/>
      <c r="AWE3" s="396"/>
      <c r="AWF3" s="396"/>
      <c r="AWG3" s="396"/>
      <c r="AWH3" s="396"/>
      <c r="AWI3" s="396"/>
      <c r="AWJ3" s="396"/>
      <c r="AWK3" s="396"/>
      <c r="AWL3" s="396"/>
      <c r="AWM3" s="396"/>
      <c r="AWN3" s="396"/>
      <c r="AWO3" s="396"/>
      <c r="AWP3" s="396"/>
      <c r="AWQ3" s="396"/>
      <c r="AWR3" s="396"/>
      <c r="AWS3" s="396"/>
      <c r="AWT3" s="396"/>
      <c r="AWU3" s="396"/>
      <c r="AWV3" s="396"/>
      <c r="AWW3" s="396"/>
      <c r="AWX3" s="396"/>
      <c r="AWY3" s="396"/>
      <c r="AWZ3" s="396"/>
      <c r="AXA3" s="396"/>
      <c r="AXB3" s="396"/>
      <c r="AXC3" s="396"/>
      <c r="AXD3" s="396"/>
      <c r="AXE3" s="396"/>
      <c r="AXF3" s="396"/>
      <c r="AXG3" s="396"/>
      <c r="AXH3" s="396"/>
      <c r="AXI3" s="396"/>
      <c r="AXJ3" s="396"/>
      <c r="AXK3" s="396"/>
      <c r="AXL3" s="396"/>
      <c r="AXM3" s="396"/>
      <c r="AXN3" s="396"/>
      <c r="AXO3" s="396"/>
      <c r="AXP3" s="396"/>
      <c r="AXQ3" s="396"/>
      <c r="AXR3" s="396"/>
      <c r="AXS3" s="396"/>
      <c r="AXT3" s="396"/>
      <c r="AXU3" s="396"/>
      <c r="AXV3" s="396"/>
      <c r="AXW3" s="396"/>
      <c r="AXX3" s="396"/>
      <c r="AXY3" s="396"/>
      <c r="AXZ3" s="396"/>
      <c r="AYA3" s="396"/>
      <c r="AYB3" s="396"/>
      <c r="AYC3" s="396"/>
      <c r="AYD3" s="396"/>
      <c r="AYE3" s="396"/>
      <c r="AYF3" s="396"/>
      <c r="AYG3" s="396"/>
      <c r="AYH3" s="396"/>
      <c r="AYI3" s="396"/>
      <c r="AYJ3" s="396"/>
      <c r="AYK3" s="396"/>
      <c r="AYL3" s="396"/>
      <c r="AYM3" s="396"/>
      <c r="AYN3" s="396"/>
      <c r="AYO3" s="396"/>
      <c r="AYP3" s="396"/>
      <c r="AYQ3" s="396"/>
      <c r="AYR3" s="396"/>
      <c r="AYS3" s="396"/>
      <c r="AYT3" s="396"/>
      <c r="AYU3" s="396"/>
      <c r="AYV3" s="396"/>
      <c r="AYW3" s="396"/>
      <c r="AYX3" s="396"/>
      <c r="AYY3" s="396"/>
      <c r="AYZ3" s="396"/>
      <c r="AZA3" s="396"/>
      <c r="AZB3" s="396"/>
      <c r="AZC3" s="396"/>
      <c r="AZD3" s="396"/>
      <c r="AZE3" s="396"/>
      <c r="AZF3" s="396"/>
      <c r="AZG3" s="396"/>
      <c r="AZH3" s="396"/>
      <c r="AZI3" s="396"/>
      <c r="AZJ3" s="396"/>
      <c r="AZK3" s="396"/>
      <c r="AZL3" s="396"/>
      <c r="AZM3" s="396"/>
      <c r="AZN3" s="396"/>
      <c r="AZO3" s="396"/>
      <c r="AZP3" s="396"/>
      <c r="AZQ3" s="396"/>
      <c r="AZR3" s="396"/>
      <c r="AZS3" s="396"/>
      <c r="AZT3" s="396"/>
      <c r="AZU3" s="396"/>
      <c r="AZV3" s="396"/>
      <c r="AZW3" s="396"/>
      <c r="AZX3" s="396"/>
      <c r="AZY3" s="396"/>
      <c r="AZZ3" s="396"/>
      <c r="BAA3" s="396"/>
      <c r="BAB3" s="396"/>
      <c r="BAC3" s="396"/>
      <c r="BAD3" s="396"/>
      <c r="BAE3" s="396"/>
      <c r="BAF3" s="396"/>
      <c r="BAG3" s="396"/>
      <c r="BAH3" s="396"/>
      <c r="BAI3" s="396"/>
      <c r="BAJ3" s="396"/>
      <c r="BAK3" s="396"/>
      <c r="BAL3" s="396"/>
      <c r="BAM3" s="396"/>
      <c r="BAN3" s="396"/>
      <c r="BAO3" s="396"/>
      <c r="BAP3" s="396"/>
      <c r="BAQ3" s="396"/>
      <c r="BAR3" s="396"/>
      <c r="BAS3" s="396"/>
      <c r="BAT3" s="396"/>
      <c r="BAU3" s="396"/>
      <c r="BAV3" s="396"/>
      <c r="BAW3" s="396"/>
      <c r="BAX3" s="396"/>
      <c r="BAY3" s="396"/>
      <c r="BAZ3" s="396"/>
      <c r="BBA3" s="396"/>
      <c r="BBB3" s="396"/>
      <c r="BBC3" s="396"/>
      <c r="BBD3" s="396"/>
      <c r="BBE3" s="396"/>
      <c r="BBF3" s="396"/>
      <c r="BBG3" s="396"/>
      <c r="BBH3" s="396"/>
      <c r="BBI3" s="396"/>
      <c r="BBJ3" s="396"/>
      <c r="BBK3" s="396"/>
      <c r="BBL3" s="396"/>
      <c r="BBM3" s="396"/>
      <c r="BBN3" s="396"/>
      <c r="BBO3" s="396"/>
      <c r="BBP3" s="396"/>
      <c r="BBQ3" s="396"/>
      <c r="BBR3" s="396"/>
      <c r="BBS3" s="396"/>
      <c r="BBT3" s="396"/>
      <c r="BBU3" s="396"/>
      <c r="BBV3" s="396"/>
      <c r="BBW3" s="396"/>
      <c r="BBX3" s="396"/>
      <c r="BBY3" s="396"/>
      <c r="BBZ3" s="396"/>
      <c r="BCA3" s="396"/>
      <c r="BCB3" s="396"/>
      <c r="BCC3" s="396"/>
      <c r="BCD3" s="396"/>
      <c r="BCE3" s="396"/>
      <c r="BCF3" s="396"/>
      <c r="BCG3" s="396"/>
      <c r="BCH3" s="396"/>
      <c r="BCI3" s="396"/>
      <c r="BCJ3" s="396"/>
      <c r="BCK3" s="396"/>
      <c r="BCL3" s="396"/>
      <c r="BCM3" s="396"/>
      <c r="BCN3" s="396"/>
      <c r="BCO3" s="396"/>
      <c r="BCP3" s="396"/>
      <c r="BCQ3" s="396"/>
      <c r="BCR3" s="396"/>
      <c r="BCS3" s="396"/>
      <c r="BCT3" s="396"/>
      <c r="BCU3" s="396"/>
      <c r="BCV3" s="396"/>
      <c r="BCW3" s="396"/>
      <c r="BCX3" s="396"/>
      <c r="BCY3" s="396"/>
      <c r="BCZ3" s="396"/>
      <c r="BDA3" s="396"/>
      <c r="BDB3" s="396"/>
      <c r="BDC3" s="396"/>
      <c r="BDD3" s="396"/>
      <c r="BDE3" s="396"/>
      <c r="BDF3" s="396"/>
      <c r="BDG3" s="396"/>
      <c r="BDH3" s="396"/>
      <c r="BDI3" s="396"/>
      <c r="BDJ3" s="396"/>
      <c r="BDK3" s="396"/>
      <c r="BDL3" s="396"/>
      <c r="BDM3" s="396"/>
      <c r="BDN3" s="396"/>
      <c r="BDO3" s="396"/>
      <c r="BDP3" s="396"/>
      <c r="BDQ3" s="396"/>
      <c r="BDR3" s="396"/>
      <c r="BDS3" s="396"/>
      <c r="BDT3" s="396"/>
      <c r="BDU3" s="396"/>
      <c r="BDV3" s="396"/>
      <c r="BDW3" s="396"/>
      <c r="BDX3" s="396"/>
      <c r="BDY3" s="396"/>
      <c r="BDZ3" s="396"/>
      <c r="BEA3" s="396"/>
      <c r="BEB3" s="396"/>
      <c r="BEC3" s="396"/>
      <c r="BED3" s="396"/>
      <c r="BEE3" s="396"/>
      <c r="BEF3" s="396"/>
      <c r="BEG3" s="396"/>
      <c r="BEH3" s="396"/>
      <c r="BEI3" s="396"/>
      <c r="BEJ3" s="396"/>
      <c r="BEK3" s="396"/>
      <c r="BEL3" s="396"/>
      <c r="BEM3" s="396"/>
      <c r="BEN3" s="396"/>
      <c r="BEO3" s="396"/>
      <c r="BEP3" s="396"/>
      <c r="BEQ3" s="396"/>
      <c r="BER3" s="396"/>
      <c r="BES3" s="396"/>
      <c r="BET3" s="396"/>
      <c r="BEU3" s="396"/>
      <c r="BEV3" s="396"/>
      <c r="BEW3" s="396"/>
      <c r="BEX3" s="396"/>
      <c r="BEY3" s="396"/>
      <c r="BEZ3" s="396"/>
      <c r="BFA3" s="396"/>
      <c r="BFB3" s="396"/>
      <c r="BFC3" s="396"/>
      <c r="BFD3" s="396"/>
      <c r="BFE3" s="396"/>
      <c r="BFF3" s="396"/>
      <c r="BFG3" s="396"/>
      <c r="BFH3" s="396"/>
      <c r="BFI3" s="396"/>
      <c r="BFJ3" s="396"/>
      <c r="BFK3" s="396"/>
      <c r="BFL3" s="396"/>
      <c r="BFM3" s="396"/>
      <c r="BFN3" s="396"/>
      <c r="BFO3" s="396"/>
      <c r="BFP3" s="396"/>
      <c r="BFQ3" s="396"/>
      <c r="BFR3" s="396"/>
      <c r="BFS3" s="396"/>
      <c r="BFT3" s="396"/>
      <c r="BFU3" s="396"/>
      <c r="BFV3" s="396"/>
      <c r="BFW3" s="396"/>
      <c r="BFX3" s="396"/>
      <c r="BFY3" s="396"/>
      <c r="BFZ3" s="396"/>
      <c r="BGA3" s="396"/>
      <c r="BGB3" s="396"/>
      <c r="BGC3" s="396"/>
      <c r="BGD3" s="396"/>
      <c r="BGE3" s="396"/>
      <c r="BGF3" s="396"/>
      <c r="BGG3" s="396"/>
      <c r="BGH3" s="396"/>
      <c r="BGI3" s="396"/>
      <c r="BGJ3" s="396"/>
      <c r="BGK3" s="396"/>
      <c r="BGL3" s="396"/>
      <c r="BGM3" s="396"/>
      <c r="BGN3" s="396"/>
      <c r="BGO3" s="396"/>
      <c r="BGP3" s="396"/>
      <c r="BGQ3" s="396"/>
      <c r="BGR3" s="396"/>
      <c r="BGS3" s="396"/>
      <c r="BGT3" s="396"/>
      <c r="BGU3" s="396"/>
      <c r="BGV3" s="396"/>
      <c r="BGW3" s="396"/>
      <c r="BGX3" s="396"/>
      <c r="BGY3" s="396"/>
      <c r="BGZ3" s="396"/>
      <c r="BHA3" s="396"/>
      <c r="BHB3" s="396"/>
      <c r="BHC3" s="396"/>
      <c r="BHD3" s="396"/>
      <c r="BHE3" s="396"/>
      <c r="BHF3" s="396"/>
      <c r="BHG3" s="396"/>
      <c r="BHH3" s="396"/>
      <c r="BHI3" s="396"/>
      <c r="BHJ3" s="396"/>
      <c r="BHK3" s="396"/>
      <c r="BHL3" s="396"/>
      <c r="BHM3" s="396"/>
      <c r="BHN3" s="396"/>
      <c r="BHO3" s="396"/>
      <c r="BHP3" s="396"/>
      <c r="BHQ3" s="396"/>
      <c r="BHR3" s="396"/>
      <c r="BHS3" s="396"/>
      <c r="BHT3" s="396"/>
      <c r="BHU3" s="396"/>
      <c r="BHV3" s="396"/>
      <c r="BHW3" s="396"/>
      <c r="BHX3" s="396"/>
      <c r="BHY3" s="396"/>
      <c r="BHZ3" s="396"/>
      <c r="BIA3" s="396"/>
      <c r="BIB3" s="396"/>
      <c r="BIC3" s="396"/>
      <c r="BID3" s="396"/>
      <c r="BIE3" s="396"/>
      <c r="BIF3" s="396"/>
      <c r="BIG3" s="396"/>
      <c r="BIH3" s="396"/>
      <c r="BII3" s="396"/>
      <c r="BIJ3" s="396"/>
      <c r="BIK3" s="396"/>
      <c r="BIL3" s="396"/>
      <c r="BIM3" s="396"/>
      <c r="BIN3" s="396"/>
      <c r="BIO3" s="396"/>
      <c r="BIP3" s="396"/>
      <c r="BIQ3" s="396"/>
      <c r="BIR3" s="396"/>
      <c r="BIS3" s="396"/>
      <c r="BIT3" s="396"/>
      <c r="BIU3" s="396"/>
      <c r="BIV3" s="396"/>
      <c r="BIW3" s="396"/>
      <c r="BIX3" s="396"/>
      <c r="BIY3" s="396"/>
      <c r="BIZ3" s="396"/>
      <c r="BJA3" s="396"/>
      <c r="BJB3" s="396"/>
      <c r="BJC3" s="396"/>
      <c r="BJD3" s="396"/>
      <c r="BJE3" s="396"/>
      <c r="BJF3" s="396"/>
      <c r="BJG3" s="396"/>
      <c r="BJH3" s="396"/>
      <c r="BJI3" s="396"/>
      <c r="BJJ3" s="396"/>
      <c r="BJK3" s="396"/>
      <c r="BJL3" s="396"/>
      <c r="BJM3" s="396"/>
      <c r="BJN3" s="396"/>
      <c r="BJO3" s="396"/>
      <c r="BJP3" s="396"/>
      <c r="BJQ3" s="396"/>
      <c r="BJR3" s="396"/>
      <c r="BJS3" s="396"/>
      <c r="BJT3" s="396"/>
      <c r="BJU3" s="396"/>
      <c r="BJV3" s="396"/>
      <c r="BJW3" s="396"/>
      <c r="BJX3" s="396"/>
      <c r="BJY3" s="396"/>
      <c r="BJZ3" s="396"/>
      <c r="BKA3" s="396"/>
      <c r="BKB3" s="396"/>
      <c r="BKC3" s="396"/>
      <c r="BKD3" s="396"/>
      <c r="BKE3" s="396"/>
      <c r="BKF3" s="396"/>
      <c r="BKG3" s="396"/>
      <c r="BKH3" s="396"/>
      <c r="BKI3" s="396"/>
      <c r="BKJ3" s="396"/>
      <c r="BKK3" s="396"/>
      <c r="BKL3" s="396"/>
      <c r="BKM3" s="396"/>
      <c r="BKN3" s="396"/>
      <c r="BKO3" s="396"/>
      <c r="BKP3" s="396"/>
      <c r="BKQ3" s="396"/>
      <c r="BKR3" s="396"/>
      <c r="BKS3" s="396"/>
      <c r="BKT3" s="396"/>
      <c r="BKU3" s="396"/>
      <c r="BKV3" s="396"/>
      <c r="BKW3" s="396"/>
      <c r="BKX3" s="396"/>
      <c r="BKY3" s="396"/>
      <c r="BKZ3" s="396"/>
      <c r="BLA3" s="396"/>
      <c r="BLB3" s="396"/>
      <c r="BLC3" s="396"/>
      <c r="BLD3" s="396"/>
      <c r="BLE3" s="396"/>
      <c r="BLF3" s="396"/>
      <c r="BLG3" s="396"/>
      <c r="BLH3" s="396"/>
      <c r="BLI3" s="396"/>
      <c r="BLJ3" s="396"/>
      <c r="BLK3" s="396"/>
      <c r="BLL3" s="396"/>
      <c r="BLM3" s="396"/>
      <c r="BLN3" s="396"/>
      <c r="BLO3" s="396"/>
      <c r="BLP3" s="396"/>
      <c r="BLQ3" s="396"/>
      <c r="BLR3" s="396"/>
      <c r="BLS3" s="396"/>
      <c r="BLT3" s="396"/>
      <c r="BLU3" s="396"/>
      <c r="BLV3" s="396"/>
      <c r="BLW3" s="396"/>
      <c r="BLX3" s="396"/>
      <c r="BLY3" s="396"/>
      <c r="BLZ3" s="396"/>
      <c r="BMA3" s="396"/>
      <c r="BMB3" s="396"/>
      <c r="BMC3" s="396"/>
      <c r="BMD3" s="396"/>
      <c r="BME3" s="396"/>
      <c r="BMF3" s="396"/>
      <c r="BMG3" s="396"/>
      <c r="BMH3" s="396"/>
      <c r="BMI3" s="396"/>
      <c r="BMJ3" s="396"/>
      <c r="BMK3" s="396"/>
      <c r="BML3" s="396"/>
      <c r="BMM3" s="396"/>
      <c r="BMN3" s="396"/>
      <c r="BMO3" s="396"/>
      <c r="BMP3" s="396"/>
      <c r="BMQ3" s="396"/>
      <c r="BMR3" s="396"/>
      <c r="BMS3" s="396"/>
      <c r="BMT3" s="396"/>
      <c r="BMU3" s="396"/>
      <c r="BMV3" s="396"/>
      <c r="BMW3" s="396"/>
      <c r="BMX3" s="396"/>
      <c r="BMY3" s="396"/>
      <c r="BMZ3" s="396"/>
      <c r="BNA3" s="396"/>
      <c r="BNB3" s="396"/>
      <c r="BNC3" s="396"/>
      <c r="BND3" s="396"/>
      <c r="BNE3" s="396"/>
      <c r="BNF3" s="396"/>
      <c r="BNG3" s="396"/>
      <c r="BNH3" s="396"/>
      <c r="BNI3" s="396"/>
      <c r="BNJ3" s="396"/>
      <c r="BNK3" s="396"/>
      <c r="BNL3" s="396"/>
      <c r="BNM3" s="396"/>
      <c r="BNN3" s="396"/>
      <c r="BNO3" s="396"/>
      <c r="BNP3" s="396"/>
      <c r="BNQ3" s="396"/>
      <c r="BNR3" s="396"/>
      <c r="BNS3" s="396"/>
      <c r="BNT3" s="396"/>
      <c r="BNU3" s="396"/>
      <c r="BNV3" s="396"/>
      <c r="BNW3" s="396"/>
      <c r="BNX3" s="396"/>
      <c r="BNY3" s="396"/>
      <c r="BNZ3" s="396"/>
      <c r="BOA3" s="396"/>
      <c r="BOB3" s="396"/>
      <c r="BOC3" s="396"/>
      <c r="BOD3" s="396"/>
      <c r="BOE3" s="396"/>
      <c r="BOF3" s="396"/>
      <c r="BOG3" s="396"/>
      <c r="BOH3" s="396"/>
      <c r="BOI3" s="396"/>
      <c r="BOJ3" s="396"/>
      <c r="BOK3" s="396"/>
      <c r="BOL3" s="396"/>
      <c r="BOM3" s="396"/>
      <c r="BON3" s="396"/>
      <c r="BOO3" s="396"/>
      <c r="BOP3" s="396"/>
      <c r="BOQ3" s="396"/>
      <c r="BOR3" s="396"/>
      <c r="BOS3" s="396"/>
      <c r="BOT3" s="396"/>
      <c r="BOU3" s="396"/>
      <c r="BOV3" s="396"/>
      <c r="BOW3" s="396"/>
      <c r="BOX3" s="396"/>
      <c r="BOY3" s="396"/>
      <c r="BOZ3" s="396"/>
      <c r="BPA3" s="396"/>
      <c r="BPB3" s="396"/>
      <c r="BPC3" s="396"/>
      <c r="BPD3" s="396"/>
      <c r="BPE3" s="396"/>
      <c r="BPF3" s="396"/>
      <c r="BPG3" s="396"/>
      <c r="BPH3" s="396"/>
      <c r="BPI3" s="396"/>
      <c r="BPJ3" s="396"/>
      <c r="BPK3" s="396"/>
      <c r="BPL3" s="396"/>
      <c r="BPM3" s="396"/>
      <c r="BPN3" s="396"/>
      <c r="BPO3" s="396"/>
      <c r="BPP3" s="396"/>
      <c r="BPQ3" s="396"/>
      <c r="BPR3" s="396"/>
      <c r="BPS3" s="396"/>
      <c r="BPT3" s="396"/>
      <c r="BPU3" s="396"/>
      <c r="BPV3" s="396"/>
      <c r="BPW3" s="396"/>
      <c r="BPX3" s="396"/>
      <c r="BPY3" s="396"/>
      <c r="BPZ3" s="396"/>
      <c r="BQA3" s="396"/>
      <c r="BQB3" s="396"/>
      <c r="BQC3" s="396"/>
      <c r="BQD3" s="396"/>
      <c r="BQE3" s="396"/>
      <c r="BQF3" s="396"/>
      <c r="BQG3" s="396"/>
      <c r="BQH3" s="396"/>
      <c r="BQI3" s="396"/>
      <c r="BQJ3" s="396"/>
      <c r="BQK3" s="396"/>
      <c r="BQL3" s="396"/>
      <c r="BQM3" s="396"/>
      <c r="BQN3" s="396"/>
      <c r="BQO3" s="396"/>
      <c r="BQP3" s="396"/>
      <c r="BQQ3" s="396"/>
      <c r="BQR3" s="396"/>
      <c r="BQS3" s="396"/>
      <c r="BQT3" s="396"/>
      <c r="BQU3" s="396"/>
      <c r="BQV3" s="396"/>
      <c r="BQW3" s="396"/>
      <c r="BQX3" s="396"/>
      <c r="BQY3" s="396"/>
      <c r="BQZ3" s="396"/>
      <c r="BRA3" s="396"/>
      <c r="BRB3" s="396"/>
      <c r="BRC3" s="396"/>
      <c r="BRD3" s="396"/>
      <c r="BRE3" s="396"/>
      <c r="BRF3" s="396"/>
      <c r="BRG3" s="396"/>
      <c r="BRH3" s="396"/>
      <c r="BRI3" s="396"/>
      <c r="BRJ3" s="396"/>
      <c r="BRK3" s="396"/>
      <c r="BRL3" s="396"/>
      <c r="BRM3" s="396"/>
      <c r="BRN3" s="396"/>
      <c r="BRO3" s="396"/>
      <c r="BRP3" s="396"/>
      <c r="BRQ3" s="396"/>
      <c r="BRR3" s="396"/>
      <c r="BRS3" s="396"/>
      <c r="BRT3" s="396"/>
      <c r="BRU3" s="396"/>
      <c r="BRV3" s="396"/>
      <c r="BRW3" s="396"/>
      <c r="BRX3" s="396"/>
      <c r="BRY3" s="396"/>
      <c r="BRZ3" s="396"/>
      <c r="BSA3" s="396"/>
      <c r="BSB3" s="396"/>
      <c r="BSC3" s="396"/>
      <c r="BSD3" s="396"/>
      <c r="BSE3" s="396"/>
      <c r="BSF3" s="396"/>
      <c r="BSG3" s="396"/>
      <c r="BSH3" s="396"/>
      <c r="BSI3" s="396"/>
      <c r="BSJ3" s="396"/>
      <c r="BSK3" s="396"/>
      <c r="BSL3" s="396"/>
      <c r="BSM3" s="396"/>
      <c r="BSN3" s="396"/>
      <c r="BSO3" s="396"/>
      <c r="BSP3" s="396"/>
      <c r="BSQ3" s="396"/>
      <c r="BSR3" s="396"/>
      <c r="BSS3" s="396"/>
      <c r="BST3" s="396"/>
      <c r="BSU3" s="396"/>
      <c r="BSV3" s="396"/>
      <c r="BSW3" s="396"/>
      <c r="BSX3" s="396"/>
      <c r="BSY3" s="396"/>
      <c r="BSZ3" s="396"/>
      <c r="BTA3" s="396"/>
      <c r="BTB3" s="396"/>
      <c r="BTC3" s="396"/>
      <c r="BTD3" s="396"/>
      <c r="BTE3" s="396"/>
      <c r="BTF3" s="396"/>
      <c r="BTG3" s="396"/>
      <c r="BTH3" s="396"/>
      <c r="BTI3" s="396"/>
      <c r="BTJ3" s="396"/>
      <c r="BTK3" s="396"/>
      <c r="BTL3" s="396"/>
      <c r="BTM3" s="396"/>
      <c r="BTN3" s="396"/>
      <c r="BTO3" s="396"/>
      <c r="BTP3" s="396"/>
      <c r="BTQ3" s="396"/>
      <c r="BTR3" s="396"/>
      <c r="BTS3" s="396"/>
      <c r="BTT3" s="396"/>
      <c r="BTU3" s="396"/>
      <c r="BTV3" s="396"/>
      <c r="BTW3" s="396"/>
      <c r="BTX3" s="396"/>
      <c r="BTY3" s="396"/>
      <c r="BTZ3" s="396"/>
      <c r="BUA3" s="396"/>
      <c r="BUB3" s="396"/>
      <c r="BUC3" s="396"/>
      <c r="BUD3" s="396"/>
      <c r="BUE3" s="396"/>
      <c r="BUF3" s="396"/>
      <c r="BUG3" s="396"/>
      <c r="BUH3" s="396"/>
      <c r="BUI3" s="396"/>
      <c r="BUJ3" s="396"/>
      <c r="BUK3" s="396"/>
      <c r="BUL3" s="396"/>
      <c r="BUM3" s="396"/>
      <c r="BUN3" s="396"/>
      <c r="BUO3" s="396"/>
      <c r="BUP3" s="396"/>
      <c r="BUQ3" s="396"/>
      <c r="BUR3" s="396"/>
      <c r="BUS3" s="396"/>
      <c r="BUT3" s="396"/>
      <c r="BUU3" s="396"/>
      <c r="BUV3" s="396"/>
      <c r="BUW3" s="396"/>
      <c r="BUX3" s="396"/>
      <c r="BUY3" s="396"/>
      <c r="BUZ3" s="396"/>
      <c r="BVA3" s="396"/>
      <c r="BVB3" s="396"/>
      <c r="BVC3" s="396"/>
      <c r="BVD3" s="396"/>
      <c r="BVE3" s="396"/>
      <c r="BVF3" s="396"/>
      <c r="BVG3" s="396"/>
      <c r="BVH3" s="396"/>
      <c r="BVI3" s="396"/>
      <c r="BVJ3" s="396"/>
      <c r="BVK3" s="396"/>
      <c r="BVL3" s="396"/>
      <c r="BVM3" s="396"/>
      <c r="BVN3" s="396"/>
      <c r="BVO3" s="396"/>
      <c r="BVP3" s="396"/>
      <c r="BVQ3" s="396"/>
      <c r="BVR3" s="396"/>
      <c r="BVS3" s="396"/>
      <c r="BVT3" s="396"/>
      <c r="BVU3" s="396"/>
      <c r="BVV3" s="396"/>
      <c r="BVW3" s="396"/>
      <c r="BVX3" s="396"/>
      <c r="BVY3" s="396"/>
      <c r="BVZ3" s="396"/>
      <c r="BWA3" s="396"/>
      <c r="BWB3" s="396"/>
      <c r="BWC3" s="396"/>
      <c r="BWD3" s="396"/>
      <c r="BWE3" s="396"/>
      <c r="BWF3" s="396"/>
      <c r="BWG3" s="396"/>
      <c r="BWH3" s="396"/>
      <c r="BWI3" s="396"/>
      <c r="BWJ3" s="396"/>
      <c r="BWK3" s="396"/>
      <c r="BWL3" s="396"/>
      <c r="BWM3" s="396"/>
      <c r="BWN3" s="396"/>
      <c r="BWO3" s="396"/>
      <c r="BWP3" s="396"/>
      <c r="BWQ3" s="396"/>
      <c r="BWR3" s="396"/>
      <c r="BWS3" s="396"/>
      <c r="BWT3" s="396"/>
      <c r="BWU3" s="396"/>
      <c r="BWV3" s="396"/>
      <c r="BWW3" s="396"/>
      <c r="BWX3" s="396"/>
      <c r="BWY3" s="396"/>
      <c r="BWZ3" s="396"/>
      <c r="BXA3" s="396"/>
      <c r="BXB3" s="396"/>
      <c r="BXC3" s="396"/>
      <c r="BXD3" s="396"/>
      <c r="BXE3" s="396"/>
      <c r="BXF3" s="396"/>
      <c r="BXG3" s="396"/>
      <c r="BXH3" s="396"/>
      <c r="BXI3" s="396"/>
      <c r="BXJ3" s="396"/>
      <c r="BXK3" s="396"/>
      <c r="BXL3" s="396"/>
      <c r="BXM3" s="396"/>
      <c r="BXN3" s="396"/>
      <c r="BXO3" s="396"/>
      <c r="BXP3" s="396"/>
      <c r="BXQ3" s="396"/>
      <c r="BXR3" s="396"/>
      <c r="BXS3" s="396"/>
      <c r="BXT3" s="396"/>
      <c r="BXU3" s="396"/>
      <c r="BXV3" s="396"/>
      <c r="BXW3" s="396"/>
      <c r="BXX3" s="396"/>
      <c r="BXY3" s="396"/>
      <c r="BXZ3" s="396"/>
      <c r="BYA3" s="396"/>
      <c r="BYB3" s="396"/>
      <c r="BYC3" s="396"/>
      <c r="BYD3" s="396"/>
      <c r="BYE3" s="396"/>
      <c r="BYF3" s="396"/>
      <c r="BYG3" s="396"/>
      <c r="BYH3" s="396"/>
      <c r="BYI3" s="396"/>
      <c r="BYJ3" s="396"/>
      <c r="BYK3" s="396"/>
      <c r="BYL3" s="396"/>
      <c r="BYM3" s="396"/>
      <c r="BYN3" s="396"/>
      <c r="BYO3" s="396"/>
      <c r="BYP3" s="396"/>
      <c r="BYQ3" s="396"/>
      <c r="BYR3" s="396"/>
      <c r="BYS3" s="396"/>
      <c r="BYT3" s="396"/>
      <c r="BYU3" s="396"/>
      <c r="BYV3" s="396"/>
      <c r="BYW3" s="396"/>
      <c r="BYX3" s="396"/>
      <c r="BYY3" s="396"/>
      <c r="BYZ3" s="396"/>
      <c r="BZA3" s="396"/>
      <c r="BZB3" s="396"/>
      <c r="BZC3" s="396"/>
      <c r="BZD3" s="396"/>
      <c r="BZE3" s="396"/>
      <c r="BZF3" s="396"/>
      <c r="BZG3" s="396"/>
      <c r="BZH3" s="396"/>
      <c r="BZI3" s="396"/>
      <c r="BZJ3" s="396"/>
      <c r="BZK3" s="396"/>
      <c r="BZL3" s="396"/>
      <c r="BZM3" s="396"/>
      <c r="BZN3" s="396"/>
      <c r="BZO3" s="396"/>
      <c r="BZP3" s="396"/>
      <c r="BZQ3" s="396"/>
      <c r="BZR3" s="396"/>
      <c r="BZS3" s="396"/>
      <c r="BZT3" s="396"/>
      <c r="BZU3" s="396"/>
      <c r="BZV3" s="396"/>
      <c r="BZW3" s="396"/>
      <c r="BZX3" s="396"/>
      <c r="BZY3" s="396"/>
      <c r="BZZ3" s="396"/>
      <c r="CAA3" s="396"/>
      <c r="CAB3" s="396"/>
      <c r="CAC3" s="396"/>
      <c r="CAD3" s="396"/>
      <c r="CAE3" s="396"/>
      <c r="CAF3" s="396"/>
      <c r="CAG3" s="396"/>
      <c r="CAH3" s="396"/>
      <c r="CAI3" s="396"/>
      <c r="CAJ3" s="396"/>
      <c r="CAK3" s="396"/>
      <c r="CAL3" s="396"/>
      <c r="CAM3" s="396"/>
      <c r="CAN3" s="396"/>
      <c r="CAO3" s="396"/>
      <c r="CAP3" s="396"/>
      <c r="CAQ3" s="396"/>
      <c r="CAR3" s="396"/>
      <c r="CAS3" s="396"/>
      <c r="CAT3" s="396"/>
      <c r="CAU3" s="396"/>
      <c r="CAV3" s="396"/>
      <c r="CAW3" s="396"/>
      <c r="CAX3" s="396"/>
      <c r="CAY3" s="396"/>
      <c r="CAZ3" s="396"/>
      <c r="CBA3" s="396"/>
      <c r="CBB3" s="396"/>
      <c r="CBC3" s="396"/>
      <c r="CBD3" s="396"/>
      <c r="CBE3" s="396"/>
      <c r="CBF3" s="396"/>
      <c r="CBG3" s="396"/>
      <c r="CBH3" s="396"/>
      <c r="CBI3" s="396"/>
      <c r="CBJ3" s="396"/>
      <c r="CBK3" s="396"/>
      <c r="CBL3" s="396"/>
      <c r="CBM3" s="396"/>
      <c r="CBN3" s="396"/>
      <c r="CBO3" s="396"/>
      <c r="CBP3" s="396"/>
      <c r="CBQ3" s="396"/>
      <c r="CBR3" s="396"/>
      <c r="CBS3" s="396"/>
      <c r="CBT3" s="396"/>
      <c r="CBU3" s="396"/>
      <c r="CBV3" s="396"/>
      <c r="CBW3" s="396"/>
      <c r="CBX3" s="396"/>
      <c r="CBY3" s="396"/>
      <c r="CBZ3" s="396"/>
      <c r="CCA3" s="396"/>
      <c r="CCB3" s="396"/>
      <c r="CCC3" s="396"/>
      <c r="CCD3" s="396"/>
      <c r="CCE3" s="396"/>
      <c r="CCF3" s="396"/>
      <c r="CCG3" s="396"/>
      <c r="CCH3" s="396"/>
      <c r="CCI3" s="396"/>
      <c r="CCJ3" s="396"/>
      <c r="CCK3" s="396"/>
      <c r="CCL3" s="396"/>
      <c r="CCM3" s="396"/>
      <c r="CCN3" s="396"/>
      <c r="CCO3" s="396"/>
      <c r="CCP3" s="396"/>
      <c r="CCQ3" s="396"/>
      <c r="CCR3" s="396"/>
      <c r="CCS3" s="396"/>
      <c r="CCT3" s="396"/>
      <c r="CCU3" s="396"/>
      <c r="CCV3" s="396"/>
      <c r="CCW3" s="396"/>
      <c r="CCX3" s="396"/>
      <c r="CCY3" s="396"/>
      <c r="CCZ3" s="396"/>
      <c r="CDA3" s="396"/>
      <c r="CDB3" s="396"/>
      <c r="CDC3" s="396"/>
      <c r="CDD3" s="396"/>
      <c r="CDE3" s="396"/>
      <c r="CDF3" s="396"/>
      <c r="CDG3" s="396"/>
      <c r="CDH3" s="396"/>
      <c r="CDI3" s="396"/>
      <c r="CDJ3" s="396"/>
      <c r="CDK3" s="396"/>
      <c r="CDL3" s="396"/>
      <c r="CDM3" s="396"/>
      <c r="CDN3" s="396"/>
      <c r="CDO3" s="396"/>
      <c r="CDP3" s="396"/>
      <c r="CDQ3" s="396"/>
      <c r="CDR3" s="396"/>
      <c r="CDS3" s="396"/>
      <c r="CDT3" s="396"/>
      <c r="CDU3" s="396"/>
      <c r="CDV3" s="396"/>
      <c r="CDW3" s="396"/>
      <c r="CDX3" s="396"/>
      <c r="CDY3" s="396"/>
      <c r="CDZ3" s="396"/>
      <c r="CEA3" s="396"/>
      <c r="CEB3" s="396"/>
      <c r="CEC3" s="396"/>
      <c r="CED3" s="396"/>
      <c r="CEE3" s="396"/>
      <c r="CEF3" s="396"/>
      <c r="CEG3" s="396"/>
      <c r="CEH3" s="396"/>
      <c r="CEI3" s="396"/>
      <c r="CEJ3" s="396"/>
      <c r="CEK3" s="396"/>
      <c r="CEL3" s="396"/>
      <c r="CEM3" s="396"/>
      <c r="CEN3" s="396"/>
      <c r="CEO3" s="396"/>
      <c r="CEP3" s="396"/>
      <c r="CEQ3" s="396"/>
      <c r="CER3" s="396"/>
      <c r="CES3" s="396"/>
      <c r="CET3" s="396"/>
      <c r="CEU3" s="396"/>
      <c r="CEV3" s="396"/>
      <c r="CEW3" s="396"/>
      <c r="CEX3" s="396"/>
      <c r="CEY3" s="396"/>
      <c r="CEZ3" s="396"/>
      <c r="CFA3" s="396"/>
      <c r="CFB3" s="396"/>
      <c r="CFC3" s="396"/>
      <c r="CFD3" s="396"/>
      <c r="CFE3" s="396"/>
      <c r="CFF3" s="396"/>
      <c r="CFG3" s="396"/>
      <c r="CFH3" s="396"/>
      <c r="CFI3" s="396"/>
      <c r="CFJ3" s="396"/>
      <c r="CFK3" s="396"/>
      <c r="CFL3" s="396"/>
      <c r="CFM3" s="396"/>
      <c r="CFN3" s="396"/>
      <c r="CFO3" s="396"/>
      <c r="CFP3" s="396"/>
      <c r="CFQ3" s="396"/>
      <c r="CFR3" s="396"/>
      <c r="CFS3" s="396"/>
      <c r="CFT3" s="396"/>
      <c r="CFU3" s="396"/>
      <c r="CFV3" s="396"/>
      <c r="CFW3" s="396"/>
      <c r="CFX3" s="396"/>
      <c r="CFY3" s="396"/>
      <c r="CFZ3" s="396"/>
      <c r="CGA3" s="396"/>
      <c r="CGB3" s="396"/>
      <c r="CGC3" s="396"/>
      <c r="CGD3" s="396"/>
      <c r="CGE3" s="396"/>
      <c r="CGF3" s="396"/>
      <c r="CGG3" s="396"/>
      <c r="CGH3" s="396"/>
      <c r="CGI3" s="396"/>
      <c r="CGJ3" s="396"/>
      <c r="CGK3" s="396"/>
      <c r="CGL3" s="396"/>
      <c r="CGM3" s="396"/>
      <c r="CGN3" s="396"/>
      <c r="CGO3" s="396"/>
      <c r="CGP3" s="396"/>
      <c r="CGQ3" s="396"/>
      <c r="CGR3" s="396"/>
      <c r="CGS3" s="396"/>
      <c r="CGT3" s="396"/>
      <c r="CGU3" s="396"/>
      <c r="CGV3" s="396"/>
      <c r="CGW3" s="396"/>
      <c r="CGX3" s="396"/>
      <c r="CGY3" s="396"/>
      <c r="CGZ3" s="396"/>
      <c r="CHA3" s="396"/>
      <c r="CHB3" s="396"/>
      <c r="CHC3" s="396"/>
      <c r="CHD3" s="396"/>
      <c r="CHE3" s="396"/>
      <c r="CHF3" s="396"/>
      <c r="CHG3" s="396"/>
      <c r="CHH3" s="396"/>
      <c r="CHI3" s="396"/>
      <c r="CHJ3" s="396"/>
      <c r="CHK3" s="396"/>
      <c r="CHL3" s="396"/>
      <c r="CHM3" s="396"/>
      <c r="CHN3" s="396"/>
      <c r="CHO3" s="396"/>
      <c r="CHP3" s="396"/>
      <c r="CHQ3" s="396"/>
      <c r="CHR3" s="396"/>
      <c r="CHS3" s="396"/>
      <c r="CHT3" s="396"/>
      <c r="CHU3" s="396"/>
      <c r="CHV3" s="396"/>
      <c r="CHW3" s="396"/>
      <c r="CHX3" s="396"/>
      <c r="CHY3" s="396"/>
      <c r="CHZ3" s="396"/>
      <c r="CIA3" s="396"/>
      <c r="CIB3" s="396"/>
      <c r="CIC3" s="396"/>
      <c r="CID3" s="396"/>
      <c r="CIE3" s="396"/>
      <c r="CIF3" s="396"/>
      <c r="CIG3" s="396"/>
      <c r="CIH3" s="396"/>
      <c r="CII3" s="396"/>
      <c r="CIJ3" s="396"/>
      <c r="CIK3" s="396"/>
      <c r="CIL3" s="396"/>
      <c r="CIM3" s="396"/>
      <c r="CIN3" s="396"/>
      <c r="CIO3" s="396"/>
      <c r="CIP3" s="396"/>
      <c r="CIQ3" s="396"/>
      <c r="CIR3" s="396"/>
      <c r="CIS3" s="396"/>
      <c r="CIT3" s="396"/>
      <c r="CIU3" s="396"/>
      <c r="CIV3" s="396"/>
      <c r="CIW3" s="396"/>
      <c r="CIX3" s="396"/>
      <c r="CIY3" s="396"/>
      <c r="CIZ3" s="396"/>
      <c r="CJA3" s="396"/>
      <c r="CJB3" s="396"/>
      <c r="CJC3" s="396"/>
      <c r="CJD3" s="396"/>
      <c r="CJE3" s="396"/>
      <c r="CJF3" s="396"/>
      <c r="CJG3" s="396"/>
      <c r="CJH3" s="396"/>
      <c r="CJI3" s="396"/>
      <c r="CJJ3" s="396"/>
      <c r="CJK3" s="396"/>
      <c r="CJL3" s="396"/>
      <c r="CJM3" s="396"/>
      <c r="CJN3" s="396"/>
      <c r="CJO3" s="396"/>
      <c r="CJP3" s="396"/>
      <c r="CJQ3" s="396"/>
      <c r="CJR3" s="396"/>
      <c r="CJS3" s="396"/>
      <c r="CJT3" s="396"/>
      <c r="CJU3" s="396"/>
      <c r="CJV3" s="396"/>
      <c r="CJW3" s="396"/>
      <c r="CJX3" s="396"/>
      <c r="CJY3" s="396"/>
      <c r="CJZ3" s="396"/>
      <c r="CKA3" s="396"/>
      <c r="CKB3" s="396"/>
      <c r="CKC3" s="396"/>
      <c r="CKD3" s="396"/>
      <c r="CKE3" s="396"/>
      <c r="CKF3" s="396"/>
      <c r="CKG3" s="396"/>
      <c r="CKH3" s="396"/>
      <c r="CKI3" s="396"/>
      <c r="CKJ3" s="396"/>
      <c r="CKK3" s="396"/>
      <c r="CKL3" s="396"/>
      <c r="CKM3" s="396"/>
      <c r="CKN3" s="396"/>
      <c r="CKO3" s="396"/>
      <c r="CKP3" s="396"/>
      <c r="CKQ3" s="396"/>
      <c r="CKR3" s="396"/>
      <c r="CKS3" s="396"/>
      <c r="CKT3" s="396"/>
      <c r="CKU3" s="396"/>
      <c r="CKV3" s="396"/>
      <c r="CKW3" s="396"/>
      <c r="CKX3" s="396"/>
      <c r="CKY3" s="396"/>
      <c r="CKZ3" s="396"/>
      <c r="CLA3" s="396"/>
      <c r="CLB3" s="396"/>
      <c r="CLC3" s="396"/>
      <c r="CLD3" s="396"/>
      <c r="CLE3" s="396"/>
      <c r="CLF3" s="396"/>
      <c r="CLG3" s="396"/>
      <c r="CLH3" s="396"/>
      <c r="CLI3" s="396"/>
      <c r="CLJ3" s="396"/>
      <c r="CLK3" s="396"/>
      <c r="CLL3" s="396"/>
      <c r="CLM3" s="396"/>
      <c r="CLN3" s="396"/>
      <c r="CLO3" s="396"/>
      <c r="CLP3" s="396"/>
      <c r="CLQ3" s="396"/>
      <c r="CLR3" s="396"/>
      <c r="CLS3" s="396"/>
      <c r="CLT3" s="396"/>
      <c r="CLU3" s="396"/>
      <c r="CLV3" s="396"/>
      <c r="CLW3" s="396"/>
      <c r="CLX3" s="396"/>
      <c r="CLY3" s="396"/>
      <c r="CLZ3" s="396"/>
      <c r="CMA3" s="396"/>
      <c r="CMB3" s="396"/>
      <c r="CMC3" s="396"/>
      <c r="CMD3" s="396"/>
      <c r="CME3" s="396"/>
      <c r="CMF3" s="396"/>
      <c r="CMG3" s="396"/>
      <c r="CMH3" s="396"/>
      <c r="CMI3" s="396"/>
      <c r="CMJ3" s="396"/>
      <c r="CMK3" s="396"/>
      <c r="CML3" s="396"/>
      <c r="CMM3" s="396"/>
      <c r="CMN3" s="396"/>
      <c r="CMO3" s="396"/>
      <c r="CMP3" s="396"/>
      <c r="CMQ3" s="396"/>
      <c r="CMR3" s="396"/>
      <c r="CMS3" s="396"/>
      <c r="CMT3" s="396"/>
      <c r="CMU3" s="396"/>
      <c r="CMV3" s="396"/>
      <c r="CMW3" s="396"/>
      <c r="CMX3" s="396"/>
      <c r="CMY3" s="396"/>
      <c r="CMZ3" s="396"/>
      <c r="CNA3" s="396"/>
      <c r="CNB3" s="396"/>
      <c r="CNC3" s="396"/>
      <c r="CND3" s="396"/>
      <c r="CNE3" s="396"/>
      <c r="CNF3" s="396"/>
      <c r="CNG3" s="396"/>
      <c r="CNH3" s="396"/>
      <c r="CNI3" s="396"/>
      <c r="CNJ3" s="396"/>
      <c r="CNK3" s="396"/>
      <c r="CNL3" s="396"/>
      <c r="CNM3" s="396"/>
      <c r="CNN3" s="396"/>
      <c r="CNO3" s="396"/>
      <c r="CNP3" s="396"/>
      <c r="CNQ3" s="396"/>
      <c r="CNR3" s="396"/>
      <c r="CNS3" s="396"/>
      <c r="CNT3" s="396"/>
      <c r="CNU3" s="396"/>
      <c r="CNV3" s="396"/>
      <c r="CNW3" s="396"/>
      <c r="CNX3" s="396"/>
      <c r="CNY3" s="396"/>
      <c r="CNZ3" s="396"/>
      <c r="COA3" s="396"/>
      <c r="COB3" s="396"/>
      <c r="COC3" s="396"/>
      <c r="COD3" s="396"/>
      <c r="COE3" s="396"/>
      <c r="COF3" s="396"/>
      <c r="COG3" s="396"/>
      <c r="COH3" s="396"/>
      <c r="COI3" s="396"/>
      <c r="COJ3" s="396"/>
      <c r="COK3" s="396"/>
      <c r="COL3" s="396"/>
      <c r="COM3" s="396"/>
      <c r="CON3" s="396"/>
      <c r="COO3" s="396"/>
      <c r="COP3" s="396"/>
      <c r="COQ3" s="396"/>
      <c r="COR3" s="396"/>
      <c r="COS3" s="396"/>
      <c r="COT3" s="396"/>
      <c r="COU3" s="396"/>
      <c r="COV3" s="396"/>
      <c r="COW3" s="396"/>
      <c r="COX3" s="396"/>
      <c r="COY3" s="396"/>
      <c r="COZ3" s="396"/>
      <c r="CPA3" s="396"/>
      <c r="CPB3" s="396"/>
      <c r="CPC3" s="396"/>
      <c r="CPD3" s="396"/>
      <c r="CPE3" s="396"/>
      <c r="CPF3" s="396"/>
      <c r="CPG3" s="396"/>
      <c r="CPH3" s="396"/>
      <c r="CPI3" s="396"/>
      <c r="CPJ3" s="396"/>
      <c r="CPK3" s="396"/>
      <c r="CPL3" s="396"/>
      <c r="CPM3" s="396"/>
      <c r="CPN3" s="396"/>
      <c r="CPO3" s="396"/>
      <c r="CPP3" s="396"/>
      <c r="CPQ3" s="396"/>
      <c r="CPR3" s="396"/>
      <c r="CPS3" s="396"/>
      <c r="CPT3" s="396"/>
      <c r="CPU3" s="396"/>
      <c r="CPV3" s="396"/>
      <c r="CPW3" s="396"/>
      <c r="CPX3" s="396"/>
      <c r="CPY3" s="396"/>
      <c r="CPZ3" s="396"/>
      <c r="CQA3" s="396"/>
      <c r="CQB3" s="396"/>
      <c r="CQC3" s="396"/>
      <c r="CQD3" s="396"/>
      <c r="CQE3" s="396"/>
      <c r="CQF3" s="396"/>
      <c r="CQG3" s="396"/>
      <c r="CQH3" s="396"/>
      <c r="CQI3" s="396"/>
      <c r="CQJ3" s="396"/>
      <c r="CQK3" s="396"/>
      <c r="CQL3" s="396"/>
      <c r="CQM3" s="396"/>
      <c r="CQN3" s="396"/>
      <c r="CQO3" s="396"/>
      <c r="CQP3" s="396"/>
      <c r="CQQ3" s="396"/>
      <c r="CQR3" s="396"/>
      <c r="CQS3" s="396"/>
      <c r="CQT3" s="396"/>
      <c r="CQU3" s="396"/>
      <c r="CQV3" s="396"/>
      <c r="CQW3" s="396"/>
      <c r="CQX3" s="396"/>
      <c r="CQY3" s="396"/>
      <c r="CQZ3" s="396"/>
      <c r="CRA3" s="396"/>
      <c r="CRB3" s="396"/>
      <c r="CRC3" s="396"/>
      <c r="CRD3" s="396"/>
      <c r="CRE3" s="396"/>
      <c r="CRF3" s="396"/>
      <c r="CRG3" s="396"/>
      <c r="CRH3" s="396"/>
      <c r="CRI3" s="396"/>
      <c r="CRJ3" s="396"/>
      <c r="CRK3" s="396"/>
      <c r="CRL3" s="396"/>
      <c r="CRM3" s="396"/>
      <c r="CRN3" s="396"/>
      <c r="CRO3" s="396"/>
      <c r="CRP3" s="396"/>
      <c r="CRQ3" s="396"/>
      <c r="CRR3" s="396"/>
      <c r="CRS3" s="396"/>
      <c r="CRT3" s="396"/>
      <c r="CRU3" s="396"/>
      <c r="CRV3" s="396"/>
      <c r="CRW3" s="396"/>
      <c r="CRX3" s="396"/>
      <c r="CRY3" s="396"/>
      <c r="CRZ3" s="396"/>
      <c r="CSA3" s="396"/>
      <c r="CSB3" s="396"/>
      <c r="CSC3" s="396"/>
      <c r="CSD3" s="396"/>
      <c r="CSE3" s="396"/>
      <c r="CSF3" s="396"/>
      <c r="CSG3" s="396"/>
      <c r="CSH3" s="396"/>
      <c r="CSI3" s="396"/>
      <c r="CSJ3" s="396"/>
      <c r="CSK3" s="396"/>
      <c r="CSL3" s="396"/>
      <c r="CSM3" s="396"/>
      <c r="CSN3" s="396"/>
      <c r="CSO3" s="396"/>
      <c r="CSP3" s="396"/>
      <c r="CSQ3" s="396"/>
      <c r="CSR3" s="396"/>
      <c r="CSS3" s="396"/>
      <c r="CST3" s="396"/>
      <c r="CSU3" s="396"/>
      <c r="CSV3" s="396"/>
      <c r="CSW3" s="396"/>
      <c r="CSX3" s="396"/>
      <c r="CSY3" s="396"/>
      <c r="CSZ3" s="396"/>
      <c r="CTA3" s="396"/>
      <c r="CTB3" s="396"/>
      <c r="CTC3" s="396"/>
      <c r="CTD3" s="396"/>
      <c r="CTE3" s="396"/>
      <c r="CTF3" s="396"/>
      <c r="CTG3" s="396"/>
      <c r="CTH3" s="396"/>
      <c r="CTI3" s="396"/>
      <c r="CTJ3" s="396"/>
      <c r="CTK3" s="396"/>
      <c r="CTL3" s="396"/>
      <c r="CTM3" s="396"/>
      <c r="CTN3" s="396"/>
      <c r="CTO3" s="396"/>
      <c r="CTP3" s="396"/>
      <c r="CTQ3" s="396"/>
      <c r="CTR3" s="396"/>
      <c r="CTS3" s="396"/>
      <c r="CTT3" s="396"/>
      <c r="CTU3" s="396"/>
      <c r="CTV3" s="396"/>
      <c r="CTW3" s="396"/>
      <c r="CTX3" s="396"/>
      <c r="CTY3" s="396"/>
      <c r="CTZ3" s="396"/>
      <c r="CUA3" s="396"/>
      <c r="CUB3" s="396"/>
      <c r="CUC3" s="396"/>
      <c r="CUD3" s="396"/>
      <c r="CUE3" s="396"/>
      <c r="CUF3" s="396"/>
      <c r="CUG3" s="396"/>
      <c r="CUH3" s="396"/>
      <c r="CUI3" s="396"/>
      <c r="CUJ3" s="396"/>
      <c r="CUK3" s="396"/>
      <c r="CUL3" s="396"/>
      <c r="CUM3" s="396"/>
      <c r="CUN3" s="396"/>
      <c r="CUO3" s="396"/>
      <c r="CUP3" s="396"/>
      <c r="CUQ3" s="396"/>
      <c r="CUR3" s="396"/>
      <c r="CUS3" s="396"/>
      <c r="CUT3" s="396"/>
      <c r="CUU3" s="396"/>
      <c r="CUV3" s="396"/>
      <c r="CUW3" s="396"/>
      <c r="CUX3" s="396"/>
      <c r="CUY3" s="396"/>
      <c r="CUZ3" s="396"/>
      <c r="CVA3" s="396"/>
      <c r="CVB3" s="396"/>
      <c r="CVC3" s="396"/>
      <c r="CVD3" s="396"/>
      <c r="CVE3" s="396"/>
      <c r="CVF3" s="396"/>
      <c r="CVG3" s="396"/>
      <c r="CVH3" s="396"/>
      <c r="CVI3" s="396"/>
      <c r="CVJ3" s="396"/>
      <c r="CVK3" s="396"/>
      <c r="CVL3" s="396"/>
      <c r="CVM3" s="396"/>
      <c r="CVN3" s="396"/>
      <c r="CVO3" s="396"/>
      <c r="CVP3" s="396"/>
      <c r="CVQ3" s="396"/>
      <c r="CVR3" s="396"/>
      <c r="CVS3" s="396"/>
      <c r="CVT3" s="396"/>
      <c r="CVU3" s="396"/>
      <c r="CVV3" s="396"/>
      <c r="CVW3" s="396"/>
      <c r="CVX3" s="396"/>
      <c r="CVY3" s="396"/>
      <c r="CVZ3" s="396"/>
      <c r="CWA3" s="396"/>
      <c r="CWB3" s="396"/>
      <c r="CWC3" s="396"/>
      <c r="CWD3" s="396"/>
      <c r="CWE3" s="396"/>
      <c r="CWF3" s="396"/>
      <c r="CWG3" s="396"/>
      <c r="CWH3" s="396"/>
      <c r="CWI3" s="396"/>
      <c r="CWJ3" s="396"/>
      <c r="CWK3" s="396"/>
      <c r="CWL3" s="396"/>
      <c r="CWM3" s="396"/>
      <c r="CWN3" s="396"/>
      <c r="CWO3" s="396"/>
      <c r="CWP3" s="396"/>
      <c r="CWQ3" s="396"/>
      <c r="CWR3" s="396"/>
      <c r="CWS3" s="396"/>
      <c r="CWT3" s="396"/>
      <c r="CWU3" s="396"/>
      <c r="CWV3" s="396"/>
      <c r="CWW3" s="396"/>
      <c r="CWX3" s="396"/>
      <c r="CWY3" s="396"/>
      <c r="CWZ3" s="396"/>
      <c r="CXA3" s="396"/>
      <c r="CXB3" s="396"/>
      <c r="CXC3" s="396"/>
      <c r="CXD3" s="396"/>
      <c r="CXE3" s="396"/>
      <c r="CXF3" s="396"/>
      <c r="CXG3" s="396"/>
      <c r="CXH3" s="396"/>
      <c r="CXI3" s="396"/>
      <c r="CXJ3" s="396"/>
      <c r="CXK3" s="396"/>
      <c r="CXL3" s="396"/>
      <c r="CXM3" s="396"/>
      <c r="CXN3" s="396"/>
      <c r="CXO3" s="396"/>
      <c r="CXP3" s="396"/>
      <c r="CXQ3" s="396"/>
      <c r="CXR3" s="396"/>
      <c r="CXS3" s="396"/>
      <c r="CXT3" s="396"/>
      <c r="CXU3" s="396"/>
      <c r="CXV3" s="396"/>
      <c r="CXW3" s="396"/>
      <c r="CXX3" s="396"/>
      <c r="CXY3" s="396"/>
      <c r="CXZ3" s="396"/>
      <c r="CYA3" s="396"/>
      <c r="CYB3" s="396"/>
      <c r="CYC3" s="396"/>
      <c r="CYD3" s="396"/>
      <c r="CYE3" s="396"/>
      <c r="CYF3" s="396"/>
      <c r="CYG3" s="396"/>
      <c r="CYH3" s="396"/>
      <c r="CYI3" s="396"/>
      <c r="CYJ3" s="396"/>
      <c r="CYK3" s="396"/>
      <c r="CYL3" s="396"/>
      <c r="CYM3" s="396"/>
      <c r="CYN3" s="396"/>
      <c r="CYO3" s="396"/>
      <c r="CYP3" s="396"/>
      <c r="CYQ3" s="396"/>
      <c r="CYR3" s="396"/>
      <c r="CYS3" s="396"/>
      <c r="CYT3" s="396"/>
      <c r="CYU3" s="396"/>
      <c r="CYV3" s="396"/>
      <c r="CYW3" s="396"/>
      <c r="CYX3" s="396"/>
      <c r="CYY3" s="396"/>
      <c r="CYZ3" s="396"/>
      <c r="CZA3" s="396"/>
      <c r="CZB3" s="396"/>
      <c r="CZC3" s="396"/>
      <c r="CZD3" s="396"/>
      <c r="CZE3" s="396"/>
      <c r="CZF3" s="396"/>
      <c r="CZG3" s="396"/>
      <c r="CZH3" s="396"/>
      <c r="CZI3" s="396"/>
      <c r="CZJ3" s="396"/>
      <c r="CZK3" s="396"/>
      <c r="CZL3" s="396"/>
      <c r="CZM3" s="396"/>
      <c r="CZN3" s="396"/>
      <c r="CZO3" s="396"/>
      <c r="CZP3" s="396"/>
      <c r="CZQ3" s="396"/>
      <c r="CZR3" s="396"/>
      <c r="CZS3" s="396"/>
      <c r="CZT3" s="396"/>
      <c r="CZU3" s="396"/>
      <c r="CZV3" s="396"/>
      <c r="CZW3" s="396"/>
      <c r="CZX3" s="396"/>
      <c r="CZY3" s="396"/>
      <c r="CZZ3" s="396"/>
      <c r="DAA3" s="396"/>
      <c r="DAB3" s="396"/>
      <c r="DAC3" s="396"/>
      <c r="DAD3" s="396"/>
      <c r="DAE3" s="396"/>
      <c r="DAF3" s="396"/>
      <c r="DAG3" s="396"/>
      <c r="DAH3" s="396"/>
      <c r="DAI3" s="396"/>
      <c r="DAJ3" s="396"/>
      <c r="DAK3" s="396"/>
      <c r="DAL3" s="396"/>
      <c r="DAM3" s="396"/>
      <c r="DAN3" s="396"/>
      <c r="DAO3" s="396"/>
      <c r="DAP3" s="396"/>
      <c r="DAQ3" s="396"/>
      <c r="DAR3" s="396"/>
      <c r="DAS3" s="396"/>
      <c r="DAT3" s="396"/>
      <c r="DAU3" s="396"/>
      <c r="DAV3" s="396"/>
      <c r="DAW3" s="396"/>
      <c r="DAX3" s="396"/>
      <c r="DAY3" s="396"/>
      <c r="DAZ3" s="396"/>
      <c r="DBA3" s="396"/>
      <c r="DBB3" s="396"/>
      <c r="DBC3" s="396"/>
      <c r="DBD3" s="396"/>
      <c r="DBE3" s="396"/>
      <c r="DBF3" s="396"/>
      <c r="DBG3" s="396"/>
      <c r="DBH3" s="396"/>
      <c r="DBI3" s="396"/>
      <c r="DBJ3" s="396"/>
      <c r="DBK3" s="396"/>
      <c r="DBL3" s="396"/>
      <c r="DBM3" s="396"/>
      <c r="DBN3" s="396"/>
      <c r="DBO3" s="396"/>
      <c r="DBP3" s="396"/>
      <c r="DBQ3" s="396"/>
      <c r="DBR3" s="396"/>
      <c r="DBS3" s="396"/>
      <c r="DBT3" s="396"/>
      <c r="DBU3" s="396"/>
      <c r="DBV3" s="396"/>
      <c r="DBW3" s="396"/>
      <c r="DBX3" s="396"/>
      <c r="DBY3" s="396"/>
      <c r="DBZ3" s="396"/>
      <c r="DCA3" s="396"/>
      <c r="DCB3" s="396"/>
      <c r="DCC3" s="396"/>
      <c r="DCD3" s="396"/>
      <c r="DCE3" s="396"/>
      <c r="DCF3" s="396"/>
      <c r="DCG3" s="396"/>
      <c r="DCH3" s="396"/>
      <c r="DCI3" s="396"/>
      <c r="DCJ3" s="396"/>
      <c r="DCK3" s="396"/>
      <c r="DCL3" s="396"/>
      <c r="DCM3" s="396"/>
      <c r="DCN3" s="396"/>
      <c r="DCO3" s="396"/>
      <c r="DCP3" s="396"/>
      <c r="DCQ3" s="396"/>
      <c r="DCR3" s="396"/>
      <c r="DCS3" s="396"/>
      <c r="DCT3" s="396"/>
      <c r="DCU3" s="396"/>
      <c r="DCV3" s="396"/>
      <c r="DCW3" s="396"/>
      <c r="DCX3" s="396"/>
      <c r="DCY3" s="396"/>
      <c r="DCZ3" s="396"/>
      <c r="DDA3" s="396"/>
      <c r="DDB3" s="396"/>
      <c r="DDC3" s="396"/>
      <c r="DDD3" s="396"/>
      <c r="DDE3" s="396"/>
      <c r="DDF3" s="396"/>
      <c r="DDG3" s="396"/>
      <c r="DDH3" s="396"/>
      <c r="DDI3" s="396"/>
      <c r="DDJ3" s="396"/>
      <c r="DDK3" s="396"/>
      <c r="DDL3" s="396"/>
      <c r="DDM3" s="396"/>
      <c r="DDN3" s="396"/>
      <c r="DDO3" s="396"/>
      <c r="DDP3" s="396"/>
      <c r="DDQ3" s="396"/>
      <c r="DDR3" s="396"/>
      <c r="DDS3" s="396"/>
      <c r="DDT3" s="396"/>
      <c r="DDU3" s="396"/>
      <c r="DDV3" s="396"/>
      <c r="DDW3" s="396"/>
      <c r="DDX3" s="396"/>
      <c r="DDY3" s="396"/>
      <c r="DDZ3" s="396"/>
      <c r="DEA3" s="396"/>
      <c r="DEB3" s="396"/>
      <c r="DEC3" s="396"/>
      <c r="DED3" s="396"/>
      <c r="DEE3" s="396"/>
      <c r="DEF3" s="396"/>
      <c r="DEG3" s="396"/>
      <c r="DEH3" s="396"/>
      <c r="DEI3" s="396"/>
      <c r="DEJ3" s="396"/>
      <c r="DEK3" s="396"/>
      <c r="DEL3" s="396"/>
      <c r="DEM3" s="396"/>
      <c r="DEN3" s="396"/>
      <c r="DEO3" s="396"/>
      <c r="DEP3" s="396"/>
      <c r="DEQ3" s="396"/>
      <c r="DER3" s="396"/>
      <c r="DES3" s="396"/>
      <c r="DET3" s="396"/>
      <c r="DEU3" s="396"/>
      <c r="DEV3" s="396"/>
      <c r="DEW3" s="396"/>
      <c r="DEX3" s="396"/>
      <c r="DEY3" s="396"/>
      <c r="DEZ3" s="396"/>
      <c r="DFA3" s="396"/>
      <c r="DFB3" s="396"/>
      <c r="DFC3" s="396"/>
      <c r="DFD3" s="396"/>
      <c r="DFE3" s="396"/>
      <c r="DFF3" s="396"/>
      <c r="DFG3" s="396"/>
      <c r="DFH3" s="396"/>
      <c r="DFI3" s="396"/>
      <c r="DFJ3" s="396"/>
      <c r="DFK3" s="396"/>
      <c r="DFL3" s="396"/>
      <c r="DFM3" s="396"/>
      <c r="DFN3" s="396"/>
      <c r="DFO3" s="396"/>
      <c r="DFP3" s="396"/>
      <c r="DFQ3" s="396"/>
      <c r="DFR3" s="396"/>
      <c r="DFS3" s="396"/>
      <c r="DFT3" s="396"/>
      <c r="DFU3" s="396"/>
      <c r="DFV3" s="396"/>
      <c r="DFW3" s="396"/>
      <c r="DFX3" s="396"/>
      <c r="DFY3" s="396"/>
      <c r="DFZ3" s="396"/>
      <c r="DGA3" s="396"/>
      <c r="DGB3" s="396"/>
      <c r="DGC3" s="396"/>
      <c r="DGD3" s="396"/>
      <c r="DGE3" s="396"/>
      <c r="DGF3" s="396"/>
      <c r="DGG3" s="396"/>
      <c r="DGH3" s="396"/>
      <c r="DGI3" s="396"/>
      <c r="DGJ3" s="396"/>
      <c r="DGK3" s="396"/>
      <c r="DGL3" s="396"/>
      <c r="DGM3" s="396"/>
      <c r="DGN3" s="396"/>
      <c r="DGO3" s="396"/>
      <c r="DGP3" s="396"/>
      <c r="DGQ3" s="396"/>
      <c r="DGR3" s="396"/>
      <c r="DGS3" s="396"/>
      <c r="DGT3" s="396"/>
      <c r="DGU3" s="396"/>
      <c r="DGV3" s="396"/>
      <c r="DGW3" s="396"/>
      <c r="DGX3" s="396"/>
      <c r="DGY3" s="396"/>
      <c r="DGZ3" s="396"/>
      <c r="DHA3" s="396"/>
      <c r="DHB3" s="396"/>
      <c r="DHC3" s="396"/>
      <c r="DHD3" s="396"/>
      <c r="DHE3" s="396"/>
      <c r="DHF3" s="396"/>
      <c r="DHG3" s="396"/>
      <c r="DHH3" s="396"/>
      <c r="DHI3" s="396"/>
      <c r="DHJ3" s="396"/>
      <c r="DHK3" s="396"/>
      <c r="DHL3" s="396"/>
      <c r="DHM3" s="396"/>
      <c r="DHN3" s="396"/>
      <c r="DHO3" s="396"/>
      <c r="DHP3" s="396"/>
      <c r="DHQ3" s="396"/>
      <c r="DHR3" s="396"/>
      <c r="DHS3" s="396"/>
      <c r="DHT3" s="396"/>
      <c r="DHU3" s="396"/>
      <c r="DHV3" s="396"/>
      <c r="DHW3" s="396"/>
      <c r="DHX3" s="396"/>
      <c r="DHY3" s="396"/>
      <c r="DHZ3" s="396"/>
      <c r="DIA3" s="396"/>
      <c r="DIB3" s="396"/>
      <c r="DIC3" s="396"/>
      <c r="DID3" s="396"/>
      <c r="DIE3" s="396"/>
      <c r="DIF3" s="396"/>
      <c r="DIG3" s="396"/>
      <c r="DIH3" s="396"/>
      <c r="DII3" s="396"/>
      <c r="DIJ3" s="396"/>
      <c r="DIK3" s="396"/>
      <c r="DIL3" s="396"/>
      <c r="DIM3" s="396"/>
      <c r="DIN3" s="396"/>
      <c r="DIO3" s="396"/>
      <c r="DIP3" s="396"/>
      <c r="DIQ3" s="396"/>
      <c r="DIR3" s="396"/>
      <c r="DIS3" s="396"/>
      <c r="DIT3" s="396"/>
      <c r="DIU3" s="396"/>
      <c r="DIV3" s="396"/>
      <c r="DIW3" s="396"/>
      <c r="DIX3" s="396"/>
      <c r="DIY3" s="396"/>
      <c r="DIZ3" s="396"/>
      <c r="DJA3" s="396"/>
      <c r="DJB3" s="396"/>
      <c r="DJC3" s="396"/>
      <c r="DJD3" s="396"/>
      <c r="DJE3" s="396"/>
      <c r="DJF3" s="396"/>
      <c r="DJG3" s="396"/>
      <c r="DJH3" s="396"/>
      <c r="DJI3" s="396"/>
      <c r="DJJ3" s="396"/>
      <c r="DJK3" s="396"/>
      <c r="DJL3" s="396"/>
      <c r="DJM3" s="396"/>
      <c r="DJN3" s="396"/>
      <c r="DJO3" s="396"/>
      <c r="DJP3" s="396"/>
      <c r="DJQ3" s="396"/>
      <c r="DJR3" s="396"/>
      <c r="DJS3" s="396"/>
      <c r="DJT3" s="396"/>
      <c r="DJU3" s="396"/>
      <c r="DJV3" s="396"/>
      <c r="DJW3" s="396"/>
      <c r="DJX3" s="396"/>
      <c r="DJY3" s="396"/>
      <c r="DJZ3" s="396"/>
      <c r="DKA3" s="396"/>
      <c r="DKB3" s="396"/>
      <c r="DKC3" s="396"/>
      <c r="DKD3" s="396"/>
      <c r="DKE3" s="396"/>
      <c r="DKF3" s="396"/>
      <c r="DKG3" s="396"/>
      <c r="DKH3" s="396"/>
      <c r="DKI3" s="396"/>
      <c r="DKJ3" s="396"/>
      <c r="DKK3" s="396"/>
      <c r="DKL3" s="396"/>
      <c r="DKM3" s="396"/>
      <c r="DKN3" s="396"/>
      <c r="DKO3" s="396"/>
      <c r="DKP3" s="396"/>
      <c r="DKQ3" s="396"/>
      <c r="DKR3" s="396"/>
      <c r="DKS3" s="396"/>
      <c r="DKT3" s="396"/>
      <c r="DKU3" s="396"/>
      <c r="DKV3" s="396"/>
      <c r="DKW3" s="396"/>
      <c r="DKX3" s="396"/>
      <c r="DKY3" s="396"/>
      <c r="DKZ3" s="396"/>
      <c r="DLA3" s="396"/>
      <c r="DLB3" s="396"/>
      <c r="DLC3" s="396"/>
      <c r="DLD3" s="396"/>
      <c r="DLE3" s="396"/>
      <c r="DLF3" s="396"/>
      <c r="DLG3" s="396"/>
      <c r="DLH3" s="396"/>
      <c r="DLI3" s="396"/>
      <c r="DLJ3" s="396"/>
      <c r="DLK3" s="396"/>
      <c r="DLL3" s="396"/>
      <c r="DLM3" s="396"/>
      <c r="DLN3" s="396"/>
      <c r="DLO3" s="396"/>
      <c r="DLP3" s="396"/>
      <c r="DLQ3" s="396"/>
      <c r="DLR3" s="396"/>
      <c r="DLS3" s="396"/>
      <c r="DLT3" s="396"/>
      <c r="DLU3" s="396"/>
      <c r="DLV3" s="396"/>
      <c r="DLW3" s="396"/>
      <c r="DLX3" s="396"/>
      <c r="DLY3" s="396"/>
      <c r="DLZ3" s="396"/>
      <c r="DMA3" s="396"/>
      <c r="DMB3" s="396"/>
      <c r="DMC3" s="396"/>
      <c r="DMD3" s="396"/>
      <c r="DME3" s="396"/>
      <c r="DMF3" s="396"/>
      <c r="DMG3" s="396"/>
      <c r="DMH3" s="396"/>
      <c r="DMI3" s="396"/>
      <c r="DMJ3" s="396"/>
      <c r="DMK3" s="396"/>
      <c r="DML3" s="396"/>
      <c r="DMM3" s="396"/>
      <c r="DMN3" s="396"/>
      <c r="DMO3" s="396"/>
      <c r="DMP3" s="396"/>
      <c r="DMQ3" s="396"/>
      <c r="DMR3" s="396"/>
      <c r="DMS3" s="396"/>
      <c r="DMT3" s="396"/>
      <c r="DMU3" s="396"/>
      <c r="DMV3" s="396"/>
      <c r="DMW3" s="396"/>
      <c r="DMX3" s="396"/>
      <c r="DMY3" s="396"/>
      <c r="DMZ3" s="396"/>
      <c r="DNA3" s="396"/>
      <c r="DNB3" s="396"/>
      <c r="DNC3" s="396"/>
      <c r="DND3" s="396"/>
      <c r="DNE3" s="396"/>
      <c r="DNF3" s="396"/>
      <c r="DNG3" s="396"/>
      <c r="DNH3" s="396"/>
      <c r="DNI3" s="396"/>
      <c r="DNJ3" s="396"/>
      <c r="DNK3" s="396"/>
      <c r="DNL3" s="396"/>
      <c r="DNM3" s="396"/>
      <c r="DNN3" s="396"/>
      <c r="DNO3" s="396"/>
      <c r="DNP3" s="396"/>
      <c r="DNQ3" s="396"/>
      <c r="DNR3" s="396"/>
      <c r="DNS3" s="396"/>
      <c r="DNT3" s="396"/>
      <c r="DNU3" s="396"/>
      <c r="DNV3" s="396"/>
      <c r="DNW3" s="396"/>
      <c r="DNX3" s="396"/>
      <c r="DNY3" s="396"/>
      <c r="DNZ3" s="396"/>
      <c r="DOA3" s="396"/>
      <c r="DOB3" s="396"/>
      <c r="DOC3" s="396"/>
      <c r="DOD3" s="396"/>
      <c r="DOE3" s="396"/>
      <c r="DOF3" s="396"/>
      <c r="DOG3" s="396"/>
      <c r="DOH3" s="396"/>
      <c r="DOI3" s="396"/>
      <c r="DOJ3" s="396"/>
      <c r="DOK3" s="396"/>
      <c r="DOL3" s="396"/>
      <c r="DOM3" s="396"/>
      <c r="DON3" s="396"/>
      <c r="DOO3" s="396"/>
      <c r="DOP3" s="396"/>
      <c r="DOQ3" s="396"/>
      <c r="DOR3" s="396"/>
      <c r="DOS3" s="396"/>
      <c r="DOT3" s="396"/>
      <c r="DOU3" s="396"/>
      <c r="DOV3" s="396"/>
      <c r="DOW3" s="396"/>
      <c r="DOX3" s="396"/>
      <c r="DOY3" s="396"/>
      <c r="DOZ3" s="396"/>
      <c r="DPA3" s="396"/>
      <c r="DPB3" s="396"/>
      <c r="DPC3" s="396"/>
      <c r="DPD3" s="396"/>
      <c r="DPE3" s="396"/>
      <c r="DPF3" s="396"/>
      <c r="DPG3" s="396"/>
      <c r="DPH3" s="396"/>
      <c r="DPI3" s="396"/>
      <c r="DPJ3" s="396"/>
      <c r="DPK3" s="396"/>
      <c r="DPL3" s="396"/>
      <c r="DPM3" s="396"/>
      <c r="DPN3" s="396"/>
      <c r="DPO3" s="396"/>
      <c r="DPP3" s="396"/>
      <c r="DPQ3" s="396"/>
      <c r="DPR3" s="396"/>
      <c r="DPS3" s="396"/>
      <c r="DPT3" s="396"/>
      <c r="DPU3" s="396"/>
      <c r="DPV3" s="396"/>
      <c r="DPW3" s="396"/>
      <c r="DPX3" s="396"/>
      <c r="DPY3" s="396"/>
      <c r="DPZ3" s="396"/>
      <c r="DQA3" s="396"/>
      <c r="DQB3" s="396"/>
      <c r="DQC3" s="396"/>
      <c r="DQD3" s="396"/>
      <c r="DQE3" s="396"/>
      <c r="DQF3" s="396"/>
      <c r="DQG3" s="396"/>
      <c r="DQH3" s="396"/>
      <c r="DQI3" s="396"/>
      <c r="DQJ3" s="396"/>
      <c r="DQK3" s="396"/>
      <c r="DQL3" s="396"/>
      <c r="DQM3" s="396"/>
      <c r="DQN3" s="396"/>
      <c r="DQO3" s="396"/>
      <c r="DQP3" s="396"/>
      <c r="DQQ3" s="396"/>
      <c r="DQR3" s="396"/>
      <c r="DQS3" s="396"/>
      <c r="DQT3" s="396"/>
      <c r="DQU3" s="396"/>
      <c r="DQV3" s="396"/>
      <c r="DQW3" s="396"/>
      <c r="DQX3" s="396"/>
      <c r="DQY3" s="396"/>
      <c r="DQZ3" s="396"/>
      <c r="DRA3" s="396"/>
      <c r="DRB3" s="396"/>
      <c r="DRC3" s="396"/>
      <c r="DRD3" s="396"/>
      <c r="DRE3" s="396"/>
      <c r="DRF3" s="396"/>
      <c r="DRG3" s="396"/>
      <c r="DRH3" s="396"/>
      <c r="DRI3" s="396"/>
      <c r="DRJ3" s="396"/>
      <c r="DRK3" s="396"/>
      <c r="DRL3" s="396"/>
      <c r="DRM3" s="396"/>
      <c r="DRN3" s="396"/>
      <c r="DRO3" s="396"/>
      <c r="DRP3" s="396"/>
      <c r="DRQ3" s="396"/>
      <c r="DRR3" s="396"/>
      <c r="DRS3" s="396"/>
      <c r="DRT3" s="396"/>
      <c r="DRU3" s="396"/>
      <c r="DRV3" s="396"/>
      <c r="DRW3" s="396"/>
      <c r="DRX3" s="396"/>
      <c r="DRY3" s="396"/>
      <c r="DRZ3" s="396"/>
      <c r="DSA3" s="396"/>
      <c r="DSB3" s="396"/>
      <c r="DSC3" s="396"/>
      <c r="DSD3" s="396"/>
      <c r="DSE3" s="396"/>
      <c r="DSF3" s="396"/>
      <c r="DSG3" s="396"/>
      <c r="DSH3" s="396"/>
      <c r="DSI3" s="396"/>
      <c r="DSJ3" s="396"/>
      <c r="DSK3" s="396"/>
      <c r="DSL3" s="396"/>
      <c r="DSM3" s="396"/>
      <c r="DSN3" s="396"/>
      <c r="DSO3" s="396"/>
      <c r="DSP3" s="396"/>
      <c r="DSQ3" s="396"/>
      <c r="DSR3" s="396"/>
      <c r="DSS3" s="396"/>
      <c r="DST3" s="396"/>
      <c r="DSU3" s="396"/>
      <c r="DSV3" s="396"/>
      <c r="DSW3" s="396"/>
      <c r="DSX3" s="396"/>
      <c r="DSY3" s="396"/>
      <c r="DSZ3" s="396"/>
      <c r="DTA3" s="396"/>
      <c r="DTB3" s="396"/>
      <c r="DTC3" s="396"/>
      <c r="DTD3" s="396"/>
      <c r="DTE3" s="396"/>
      <c r="DTF3" s="396"/>
      <c r="DTG3" s="396"/>
      <c r="DTH3" s="396"/>
      <c r="DTI3" s="396"/>
      <c r="DTJ3" s="396"/>
      <c r="DTK3" s="396"/>
      <c r="DTL3" s="396"/>
      <c r="DTM3" s="396"/>
      <c r="DTN3" s="396"/>
      <c r="DTO3" s="396"/>
      <c r="DTP3" s="396"/>
      <c r="DTQ3" s="396"/>
      <c r="DTR3" s="396"/>
      <c r="DTS3" s="396"/>
      <c r="DTT3" s="396"/>
      <c r="DTU3" s="396"/>
      <c r="DTV3" s="396"/>
      <c r="DTW3" s="396"/>
      <c r="DTX3" s="396"/>
      <c r="DTY3" s="396"/>
      <c r="DTZ3" s="396"/>
      <c r="DUA3" s="396"/>
      <c r="DUB3" s="396"/>
      <c r="DUC3" s="396"/>
      <c r="DUD3" s="396"/>
      <c r="DUE3" s="396"/>
      <c r="DUF3" s="396"/>
      <c r="DUG3" s="396"/>
      <c r="DUH3" s="396"/>
      <c r="DUI3" s="396"/>
      <c r="DUJ3" s="396"/>
      <c r="DUK3" s="396"/>
      <c r="DUL3" s="396"/>
      <c r="DUM3" s="396"/>
      <c r="DUN3" s="396"/>
      <c r="DUO3" s="396"/>
      <c r="DUP3" s="396"/>
      <c r="DUQ3" s="396"/>
      <c r="DUR3" s="396"/>
      <c r="DUS3" s="396"/>
      <c r="DUT3" s="396"/>
      <c r="DUU3" s="396"/>
      <c r="DUV3" s="396"/>
      <c r="DUW3" s="396"/>
      <c r="DUX3" s="396"/>
      <c r="DUY3" s="396"/>
      <c r="DUZ3" s="396"/>
      <c r="DVA3" s="396"/>
      <c r="DVB3" s="396"/>
      <c r="DVC3" s="396"/>
      <c r="DVD3" s="396"/>
      <c r="DVE3" s="396"/>
      <c r="DVF3" s="396"/>
      <c r="DVG3" s="396"/>
      <c r="DVH3" s="396"/>
      <c r="DVI3" s="396"/>
      <c r="DVJ3" s="396"/>
      <c r="DVK3" s="396"/>
      <c r="DVL3" s="396"/>
      <c r="DVM3" s="396"/>
      <c r="DVN3" s="396"/>
      <c r="DVO3" s="396"/>
      <c r="DVP3" s="396"/>
      <c r="DVQ3" s="396"/>
      <c r="DVR3" s="396"/>
      <c r="DVS3" s="396"/>
      <c r="DVT3" s="396"/>
      <c r="DVU3" s="396"/>
      <c r="DVV3" s="396"/>
      <c r="DVW3" s="396"/>
      <c r="DVX3" s="396"/>
      <c r="DVY3" s="396"/>
      <c r="DVZ3" s="396"/>
      <c r="DWA3" s="396"/>
      <c r="DWB3" s="396"/>
      <c r="DWC3" s="396"/>
      <c r="DWD3" s="396"/>
      <c r="DWE3" s="396"/>
      <c r="DWF3" s="396"/>
      <c r="DWG3" s="396"/>
      <c r="DWH3" s="396"/>
      <c r="DWI3" s="396"/>
      <c r="DWJ3" s="396"/>
      <c r="DWK3" s="396"/>
      <c r="DWL3" s="396"/>
      <c r="DWM3" s="396"/>
      <c r="DWN3" s="396"/>
      <c r="DWO3" s="396"/>
      <c r="DWP3" s="396"/>
      <c r="DWQ3" s="396"/>
      <c r="DWR3" s="396"/>
      <c r="DWS3" s="396"/>
      <c r="DWT3" s="396"/>
      <c r="DWU3" s="396"/>
      <c r="DWV3" s="396"/>
      <c r="DWW3" s="396"/>
      <c r="DWX3" s="396"/>
      <c r="DWY3" s="396"/>
      <c r="DWZ3" s="396"/>
      <c r="DXA3" s="396"/>
      <c r="DXB3" s="396"/>
      <c r="DXC3" s="396"/>
      <c r="DXD3" s="396"/>
      <c r="DXE3" s="396"/>
      <c r="DXF3" s="396"/>
      <c r="DXG3" s="396"/>
      <c r="DXH3" s="396"/>
      <c r="DXI3" s="396"/>
      <c r="DXJ3" s="396"/>
      <c r="DXK3" s="396"/>
      <c r="DXL3" s="396"/>
      <c r="DXM3" s="396"/>
      <c r="DXN3" s="396"/>
      <c r="DXO3" s="396"/>
      <c r="DXP3" s="396"/>
      <c r="DXQ3" s="396"/>
      <c r="DXR3" s="396"/>
      <c r="DXS3" s="396"/>
      <c r="DXT3" s="396"/>
      <c r="DXU3" s="396"/>
      <c r="DXV3" s="396"/>
      <c r="DXW3" s="396"/>
      <c r="DXX3" s="396"/>
      <c r="DXY3" s="396"/>
      <c r="DXZ3" s="396"/>
      <c r="DYA3" s="396"/>
      <c r="DYB3" s="396"/>
      <c r="DYC3" s="396"/>
      <c r="DYD3" s="396"/>
      <c r="DYE3" s="396"/>
      <c r="DYF3" s="396"/>
      <c r="DYG3" s="396"/>
      <c r="DYH3" s="396"/>
      <c r="DYI3" s="396"/>
      <c r="DYJ3" s="396"/>
      <c r="DYK3" s="396"/>
      <c r="DYL3" s="396"/>
      <c r="DYM3" s="396"/>
      <c r="DYN3" s="396"/>
      <c r="DYO3" s="396"/>
      <c r="DYP3" s="396"/>
      <c r="DYQ3" s="396"/>
      <c r="DYR3" s="396"/>
      <c r="DYS3" s="396"/>
      <c r="DYT3" s="396"/>
      <c r="DYU3" s="396"/>
      <c r="DYV3" s="396"/>
      <c r="DYW3" s="396"/>
      <c r="DYX3" s="396"/>
      <c r="DYY3" s="396"/>
      <c r="DYZ3" s="396"/>
      <c r="DZA3" s="396"/>
      <c r="DZB3" s="396"/>
      <c r="DZC3" s="396"/>
      <c r="DZD3" s="396"/>
      <c r="DZE3" s="396"/>
      <c r="DZF3" s="396"/>
      <c r="DZG3" s="396"/>
      <c r="DZH3" s="396"/>
      <c r="DZI3" s="396"/>
      <c r="DZJ3" s="396"/>
      <c r="DZK3" s="396"/>
      <c r="DZL3" s="396"/>
      <c r="DZM3" s="396"/>
      <c r="DZN3" s="396"/>
      <c r="DZO3" s="396"/>
      <c r="DZP3" s="396"/>
      <c r="DZQ3" s="396"/>
      <c r="DZR3" s="396"/>
      <c r="DZS3" s="396"/>
      <c r="DZT3" s="396"/>
      <c r="DZU3" s="396"/>
      <c r="DZV3" s="396"/>
      <c r="DZW3" s="396"/>
      <c r="DZX3" s="396"/>
      <c r="DZY3" s="396"/>
      <c r="DZZ3" s="396"/>
      <c r="EAA3" s="396"/>
      <c r="EAB3" s="396"/>
      <c r="EAC3" s="396"/>
      <c r="EAD3" s="396"/>
      <c r="EAE3" s="396"/>
      <c r="EAF3" s="396"/>
      <c r="EAG3" s="396"/>
      <c r="EAH3" s="396"/>
      <c r="EAI3" s="396"/>
      <c r="EAJ3" s="396"/>
      <c r="EAK3" s="396"/>
      <c r="EAL3" s="396"/>
      <c r="EAM3" s="396"/>
      <c r="EAN3" s="396"/>
      <c r="EAO3" s="396"/>
      <c r="EAP3" s="396"/>
      <c r="EAQ3" s="396"/>
      <c r="EAR3" s="396"/>
      <c r="EAS3" s="396"/>
      <c r="EAT3" s="396"/>
      <c r="EAU3" s="396"/>
      <c r="EAV3" s="396"/>
      <c r="EAW3" s="396"/>
      <c r="EAX3" s="396"/>
      <c r="EAY3" s="396"/>
      <c r="EAZ3" s="396"/>
      <c r="EBA3" s="396"/>
      <c r="EBB3" s="396"/>
      <c r="EBC3" s="396"/>
      <c r="EBD3" s="396"/>
      <c r="EBE3" s="396"/>
      <c r="EBF3" s="396"/>
      <c r="EBG3" s="396"/>
      <c r="EBH3" s="396"/>
      <c r="EBI3" s="396"/>
      <c r="EBJ3" s="396"/>
      <c r="EBK3" s="396"/>
      <c r="EBL3" s="396"/>
      <c r="EBM3" s="396"/>
      <c r="EBN3" s="396"/>
      <c r="EBO3" s="396"/>
      <c r="EBP3" s="396"/>
      <c r="EBQ3" s="396"/>
      <c r="EBR3" s="396"/>
      <c r="EBS3" s="396"/>
      <c r="EBT3" s="396"/>
      <c r="EBU3" s="396"/>
      <c r="EBV3" s="396"/>
      <c r="EBW3" s="396"/>
      <c r="EBX3" s="396"/>
      <c r="EBY3" s="396"/>
      <c r="EBZ3" s="396"/>
      <c r="ECA3" s="396"/>
      <c r="ECB3" s="396"/>
      <c r="ECC3" s="396"/>
      <c r="ECD3" s="396"/>
      <c r="ECE3" s="396"/>
      <c r="ECF3" s="396"/>
      <c r="ECG3" s="396"/>
      <c r="ECH3" s="396"/>
      <c r="ECI3" s="396"/>
      <c r="ECJ3" s="396"/>
      <c r="ECK3" s="396"/>
      <c r="ECL3" s="396"/>
      <c r="ECM3" s="396"/>
      <c r="ECN3" s="396"/>
      <c r="ECO3" s="396"/>
      <c r="ECP3" s="396"/>
      <c r="ECQ3" s="396"/>
      <c r="ECR3" s="396"/>
      <c r="ECS3" s="396"/>
      <c r="ECT3" s="396"/>
      <c r="ECU3" s="396"/>
      <c r="ECV3" s="396"/>
      <c r="ECW3" s="396"/>
      <c r="ECX3" s="396"/>
      <c r="ECY3" s="396"/>
      <c r="ECZ3" s="396"/>
      <c r="EDA3" s="396"/>
      <c r="EDB3" s="396"/>
      <c r="EDC3" s="396"/>
      <c r="EDD3" s="396"/>
      <c r="EDE3" s="396"/>
      <c r="EDF3" s="396"/>
      <c r="EDG3" s="396"/>
      <c r="EDH3" s="396"/>
      <c r="EDI3" s="396"/>
      <c r="EDJ3" s="396"/>
      <c r="EDK3" s="396"/>
      <c r="EDL3" s="396"/>
      <c r="EDM3" s="396"/>
      <c r="EDN3" s="396"/>
      <c r="EDO3" s="396"/>
      <c r="EDP3" s="396"/>
      <c r="EDQ3" s="396"/>
      <c r="EDR3" s="396"/>
      <c r="EDS3" s="396"/>
      <c r="EDT3" s="396"/>
      <c r="EDU3" s="396"/>
      <c r="EDV3" s="396"/>
      <c r="EDW3" s="396"/>
      <c r="EDX3" s="396"/>
      <c r="EDY3" s="396"/>
      <c r="EDZ3" s="396"/>
      <c r="EEA3" s="396"/>
      <c r="EEB3" s="396"/>
      <c r="EEC3" s="396"/>
      <c r="EED3" s="396"/>
      <c r="EEE3" s="396"/>
      <c r="EEF3" s="396"/>
      <c r="EEG3" s="396"/>
      <c r="EEH3" s="396"/>
      <c r="EEI3" s="396"/>
      <c r="EEJ3" s="396"/>
      <c r="EEK3" s="396"/>
      <c r="EEL3" s="396"/>
      <c r="EEM3" s="396"/>
      <c r="EEN3" s="396"/>
      <c r="EEO3" s="396"/>
      <c r="EEP3" s="396"/>
      <c r="EEQ3" s="396"/>
      <c r="EER3" s="396"/>
      <c r="EES3" s="396"/>
      <c r="EET3" s="396"/>
      <c r="EEU3" s="396"/>
      <c r="EEV3" s="396"/>
      <c r="EEW3" s="396"/>
      <c r="EEX3" s="396"/>
      <c r="EEY3" s="396"/>
      <c r="EEZ3" s="396"/>
      <c r="EFA3" s="396"/>
      <c r="EFB3" s="396"/>
      <c r="EFC3" s="396"/>
      <c r="EFD3" s="396"/>
      <c r="EFE3" s="396"/>
      <c r="EFF3" s="396"/>
      <c r="EFG3" s="396"/>
      <c r="EFH3" s="396"/>
      <c r="EFI3" s="396"/>
      <c r="EFJ3" s="396"/>
      <c r="EFK3" s="396"/>
      <c r="EFL3" s="396"/>
      <c r="EFM3" s="396"/>
      <c r="EFN3" s="396"/>
      <c r="EFO3" s="396"/>
      <c r="EFP3" s="396"/>
      <c r="EFQ3" s="396"/>
      <c r="EFR3" s="396"/>
      <c r="EFS3" s="396"/>
      <c r="EFT3" s="396"/>
      <c r="EFU3" s="396"/>
      <c r="EFV3" s="396"/>
      <c r="EFW3" s="396"/>
      <c r="EFX3" s="396"/>
      <c r="EFY3" s="396"/>
      <c r="EFZ3" s="396"/>
      <c r="EGA3" s="396"/>
      <c r="EGB3" s="396"/>
      <c r="EGC3" s="396"/>
      <c r="EGD3" s="396"/>
      <c r="EGE3" s="396"/>
      <c r="EGF3" s="396"/>
      <c r="EGG3" s="396"/>
      <c r="EGH3" s="396"/>
      <c r="EGI3" s="396"/>
      <c r="EGJ3" s="396"/>
      <c r="EGK3" s="396"/>
      <c r="EGL3" s="396"/>
      <c r="EGM3" s="396"/>
      <c r="EGN3" s="396"/>
      <c r="EGO3" s="396"/>
      <c r="EGP3" s="396"/>
      <c r="EGQ3" s="396"/>
      <c r="EGR3" s="396"/>
      <c r="EGS3" s="396"/>
      <c r="EGT3" s="396"/>
      <c r="EGU3" s="396"/>
      <c r="EGV3" s="396"/>
      <c r="EGW3" s="396"/>
      <c r="EGX3" s="396"/>
      <c r="EGY3" s="396"/>
      <c r="EGZ3" s="396"/>
      <c r="EHA3" s="396"/>
      <c r="EHB3" s="396"/>
      <c r="EHC3" s="396"/>
      <c r="EHD3" s="396"/>
      <c r="EHE3" s="396"/>
      <c r="EHF3" s="396"/>
      <c r="EHG3" s="396"/>
      <c r="EHH3" s="396"/>
      <c r="EHI3" s="396"/>
      <c r="EHJ3" s="396"/>
      <c r="EHK3" s="396"/>
      <c r="EHL3" s="396"/>
      <c r="EHM3" s="396"/>
      <c r="EHN3" s="396"/>
      <c r="EHO3" s="396"/>
      <c r="EHP3" s="396"/>
      <c r="EHQ3" s="396"/>
      <c r="EHR3" s="396"/>
      <c r="EHS3" s="396"/>
      <c r="EHT3" s="396"/>
      <c r="EHU3" s="396"/>
      <c r="EHV3" s="396"/>
      <c r="EHW3" s="396"/>
      <c r="EHX3" s="396"/>
      <c r="EHY3" s="396"/>
      <c r="EHZ3" s="396"/>
      <c r="EIA3" s="396"/>
      <c r="EIB3" s="396"/>
      <c r="EIC3" s="396"/>
      <c r="EID3" s="396"/>
      <c r="EIE3" s="396"/>
      <c r="EIF3" s="396"/>
      <c r="EIG3" s="396"/>
      <c r="EIH3" s="396"/>
      <c r="EII3" s="396"/>
      <c r="EIJ3" s="396"/>
      <c r="EIK3" s="396"/>
      <c r="EIL3" s="396"/>
      <c r="EIM3" s="396"/>
      <c r="EIN3" s="396"/>
      <c r="EIO3" s="396"/>
      <c r="EIP3" s="396"/>
      <c r="EIQ3" s="396"/>
      <c r="EIR3" s="396"/>
      <c r="EIS3" s="396"/>
      <c r="EIT3" s="396"/>
      <c r="EIU3" s="396"/>
      <c r="EIV3" s="396"/>
      <c r="EIW3" s="396"/>
      <c r="EIX3" s="396"/>
      <c r="EIY3" s="396"/>
      <c r="EIZ3" s="396"/>
      <c r="EJA3" s="396"/>
      <c r="EJB3" s="396"/>
      <c r="EJC3" s="396"/>
      <c r="EJD3" s="396"/>
      <c r="EJE3" s="396"/>
      <c r="EJF3" s="396"/>
      <c r="EJG3" s="396"/>
      <c r="EJH3" s="396"/>
      <c r="EJI3" s="396"/>
      <c r="EJJ3" s="396"/>
      <c r="EJK3" s="396"/>
      <c r="EJL3" s="396"/>
      <c r="EJM3" s="396"/>
      <c r="EJN3" s="396"/>
      <c r="EJO3" s="396"/>
      <c r="EJP3" s="396"/>
      <c r="EJQ3" s="396"/>
      <c r="EJR3" s="396"/>
      <c r="EJS3" s="396"/>
      <c r="EJT3" s="396"/>
      <c r="EJU3" s="396"/>
      <c r="EJV3" s="396"/>
      <c r="EJW3" s="396"/>
      <c r="EJX3" s="396"/>
      <c r="EJY3" s="396"/>
      <c r="EJZ3" s="396"/>
      <c r="EKA3" s="396"/>
      <c r="EKB3" s="396"/>
      <c r="EKC3" s="396"/>
      <c r="EKD3" s="396"/>
      <c r="EKE3" s="396"/>
      <c r="EKF3" s="396"/>
      <c r="EKG3" s="396"/>
      <c r="EKH3" s="396"/>
      <c r="EKI3" s="396"/>
      <c r="EKJ3" s="396"/>
      <c r="EKK3" s="396"/>
      <c r="EKL3" s="396"/>
      <c r="EKM3" s="396"/>
      <c r="EKN3" s="396"/>
      <c r="EKO3" s="396"/>
      <c r="EKP3" s="396"/>
      <c r="EKQ3" s="396"/>
      <c r="EKR3" s="396"/>
      <c r="EKS3" s="396"/>
      <c r="EKT3" s="396"/>
      <c r="EKU3" s="396"/>
      <c r="EKV3" s="396"/>
      <c r="EKW3" s="396"/>
      <c r="EKX3" s="396"/>
      <c r="EKY3" s="396"/>
      <c r="EKZ3" s="396"/>
      <c r="ELA3" s="396"/>
      <c r="ELB3" s="396"/>
      <c r="ELC3" s="396"/>
      <c r="ELD3" s="396"/>
      <c r="ELE3" s="396"/>
      <c r="ELF3" s="396"/>
      <c r="ELG3" s="396"/>
      <c r="ELH3" s="396"/>
      <c r="ELI3" s="396"/>
      <c r="ELJ3" s="396"/>
      <c r="ELK3" s="396"/>
      <c r="ELL3" s="396"/>
      <c r="ELM3" s="396"/>
      <c r="ELN3" s="396"/>
      <c r="ELO3" s="396"/>
      <c r="ELP3" s="396"/>
      <c r="ELQ3" s="396"/>
      <c r="ELR3" s="396"/>
      <c r="ELS3" s="396"/>
      <c r="ELT3" s="396"/>
      <c r="ELU3" s="396"/>
      <c r="ELV3" s="396"/>
      <c r="ELW3" s="396"/>
      <c r="ELX3" s="396"/>
      <c r="ELY3" s="396"/>
      <c r="ELZ3" s="396"/>
      <c r="EMA3" s="396"/>
      <c r="EMB3" s="396"/>
      <c r="EMC3" s="396"/>
      <c r="EMD3" s="396"/>
      <c r="EME3" s="396"/>
      <c r="EMF3" s="396"/>
      <c r="EMG3" s="396"/>
      <c r="EMH3" s="396"/>
      <c r="EMI3" s="396"/>
      <c r="EMJ3" s="396"/>
      <c r="EMK3" s="396"/>
      <c r="EML3" s="396"/>
      <c r="EMM3" s="396"/>
      <c r="EMN3" s="396"/>
      <c r="EMO3" s="396"/>
      <c r="EMP3" s="396"/>
      <c r="EMQ3" s="396"/>
      <c r="EMR3" s="396"/>
      <c r="EMS3" s="396"/>
      <c r="EMT3" s="396"/>
      <c r="EMU3" s="396"/>
      <c r="EMV3" s="396"/>
      <c r="EMW3" s="396"/>
      <c r="EMX3" s="396"/>
      <c r="EMY3" s="396"/>
      <c r="EMZ3" s="396"/>
      <c r="ENA3" s="396"/>
      <c r="ENB3" s="396"/>
      <c r="ENC3" s="396"/>
      <c r="END3" s="396"/>
      <c r="ENE3" s="396"/>
      <c r="ENF3" s="396"/>
      <c r="ENG3" s="396"/>
      <c r="ENH3" s="396"/>
      <c r="ENI3" s="396"/>
      <c r="ENJ3" s="396"/>
      <c r="ENK3" s="396"/>
      <c r="ENL3" s="396"/>
      <c r="ENM3" s="396"/>
      <c r="ENN3" s="396"/>
      <c r="ENO3" s="396"/>
      <c r="ENP3" s="396"/>
      <c r="ENQ3" s="396"/>
      <c r="ENR3" s="396"/>
      <c r="ENS3" s="396"/>
      <c r="ENT3" s="396"/>
      <c r="ENU3" s="396"/>
      <c r="ENV3" s="396"/>
      <c r="ENW3" s="396"/>
      <c r="ENX3" s="396"/>
      <c r="ENY3" s="396"/>
      <c r="ENZ3" s="396"/>
      <c r="EOA3" s="396"/>
      <c r="EOB3" s="396"/>
      <c r="EOC3" s="396"/>
      <c r="EOD3" s="396"/>
      <c r="EOE3" s="396"/>
      <c r="EOF3" s="396"/>
      <c r="EOG3" s="396"/>
      <c r="EOH3" s="396"/>
      <c r="EOI3" s="396"/>
      <c r="EOJ3" s="396"/>
      <c r="EOK3" s="396"/>
      <c r="EOL3" s="396"/>
      <c r="EOM3" s="396"/>
      <c r="EON3" s="396"/>
      <c r="EOO3" s="396"/>
      <c r="EOP3" s="396"/>
      <c r="EOQ3" s="396"/>
      <c r="EOR3" s="396"/>
      <c r="EOS3" s="396"/>
      <c r="EOT3" s="396"/>
      <c r="EOU3" s="396"/>
      <c r="EOV3" s="396"/>
      <c r="EOW3" s="396"/>
      <c r="EOX3" s="396"/>
      <c r="EOY3" s="396"/>
      <c r="EOZ3" s="396"/>
      <c r="EPA3" s="396"/>
      <c r="EPB3" s="396"/>
      <c r="EPC3" s="396"/>
      <c r="EPD3" s="396"/>
      <c r="EPE3" s="396"/>
      <c r="EPF3" s="396"/>
      <c r="EPG3" s="396"/>
      <c r="EPH3" s="396"/>
      <c r="EPI3" s="396"/>
      <c r="EPJ3" s="396"/>
      <c r="EPK3" s="396"/>
      <c r="EPL3" s="396"/>
      <c r="EPM3" s="396"/>
      <c r="EPN3" s="396"/>
      <c r="EPO3" s="396"/>
      <c r="EPP3" s="396"/>
      <c r="EPQ3" s="396"/>
      <c r="EPR3" s="396"/>
      <c r="EPS3" s="396"/>
      <c r="EPT3" s="396"/>
      <c r="EPU3" s="396"/>
      <c r="EPV3" s="396"/>
      <c r="EPW3" s="396"/>
      <c r="EPX3" s="396"/>
      <c r="EPY3" s="396"/>
      <c r="EPZ3" s="396"/>
      <c r="EQA3" s="396"/>
      <c r="EQB3" s="396"/>
      <c r="EQC3" s="396"/>
      <c r="EQD3" s="396"/>
      <c r="EQE3" s="396"/>
      <c r="EQF3" s="396"/>
      <c r="EQG3" s="396"/>
      <c r="EQH3" s="396"/>
      <c r="EQI3" s="396"/>
      <c r="EQJ3" s="396"/>
      <c r="EQK3" s="396"/>
      <c r="EQL3" s="396"/>
      <c r="EQM3" s="396"/>
      <c r="EQN3" s="396"/>
      <c r="EQO3" s="396"/>
      <c r="EQP3" s="396"/>
      <c r="EQQ3" s="396"/>
      <c r="EQR3" s="396"/>
      <c r="EQS3" s="396"/>
      <c r="EQT3" s="396"/>
      <c r="EQU3" s="396"/>
      <c r="EQV3" s="396"/>
      <c r="EQW3" s="396"/>
      <c r="EQX3" s="396"/>
      <c r="EQY3" s="396"/>
      <c r="EQZ3" s="396"/>
      <c r="ERA3" s="396"/>
      <c r="ERB3" s="396"/>
      <c r="ERC3" s="396"/>
      <c r="ERD3" s="396"/>
      <c r="ERE3" s="396"/>
      <c r="ERF3" s="396"/>
      <c r="ERG3" s="396"/>
      <c r="ERH3" s="396"/>
      <c r="ERI3" s="396"/>
      <c r="ERJ3" s="396"/>
      <c r="ERK3" s="396"/>
      <c r="ERL3" s="396"/>
      <c r="ERM3" s="396"/>
      <c r="ERN3" s="396"/>
      <c r="ERO3" s="396"/>
      <c r="ERP3" s="396"/>
      <c r="ERQ3" s="396"/>
      <c r="ERR3" s="396"/>
      <c r="ERS3" s="396"/>
      <c r="ERT3" s="396"/>
      <c r="ERU3" s="396"/>
      <c r="ERV3" s="396"/>
      <c r="ERW3" s="396"/>
      <c r="ERX3" s="396"/>
      <c r="ERY3" s="396"/>
      <c r="ERZ3" s="396"/>
      <c r="ESA3" s="396"/>
      <c r="ESB3" s="396"/>
      <c r="ESC3" s="396"/>
      <c r="ESD3" s="396"/>
      <c r="ESE3" s="396"/>
      <c r="ESF3" s="396"/>
      <c r="ESG3" s="396"/>
      <c r="ESH3" s="396"/>
      <c r="ESI3" s="396"/>
      <c r="ESJ3" s="396"/>
      <c r="ESK3" s="396"/>
      <c r="ESL3" s="396"/>
      <c r="ESM3" s="396"/>
      <c r="ESN3" s="396"/>
      <c r="ESO3" s="396"/>
      <c r="ESP3" s="396"/>
      <c r="ESQ3" s="396"/>
      <c r="ESR3" s="396"/>
      <c r="ESS3" s="396"/>
      <c r="EST3" s="396"/>
      <c r="ESU3" s="396"/>
      <c r="ESV3" s="396"/>
      <c r="ESW3" s="396"/>
      <c r="ESX3" s="396"/>
      <c r="ESY3" s="396"/>
      <c r="ESZ3" s="396"/>
      <c r="ETA3" s="396"/>
      <c r="ETB3" s="396"/>
      <c r="ETC3" s="396"/>
      <c r="ETD3" s="396"/>
      <c r="ETE3" s="396"/>
      <c r="ETF3" s="396"/>
      <c r="ETG3" s="396"/>
      <c r="ETH3" s="396"/>
      <c r="ETI3" s="396"/>
      <c r="ETJ3" s="396"/>
      <c r="ETK3" s="396"/>
      <c r="ETL3" s="396"/>
      <c r="ETM3" s="396"/>
      <c r="ETN3" s="396"/>
      <c r="ETO3" s="396"/>
      <c r="ETP3" s="396"/>
      <c r="ETQ3" s="396"/>
      <c r="ETR3" s="396"/>
      <c r="ETS3" s="396"/>
      <c r="ETT3" s="396"/>
      <c r="ETU3" s="396"/>
      <c r="ETV3" s="396"/>
      <c r="ETW3" s="396"/>
      <c r="ETX3" s="396"/>
      <c r="ETY3" s="396"/>
      <c r="ETZ3" s="396"/>
      <c r="EUA3" s="396"/>
      <c r="EUB3" s="396"/>
      <c r="EUC3" s="396"/>
      <c r="EUD3" s="396"/>
      <c r="EUE3" s="396"/>
      <c r="EUF3" s="396"/>
      <c r="EUG3" s="396"/>
      <c r="EUH3" s="396"/>
      <c r="EUI3" s="396"/>
      <c r="EUJ3" s="396"/>
      <c r="EUK3" s="396"/>
      <c r="EUL3" s="396"/>
      <c r="EUM3" s="396"/>
      <c r="EUN3" s="396"/>
      <c r="EUO3" s="396"/>
      <c r="EUP3" s="396"/>
      <c r="EUQ3" s="396"/>
      <c r="EUR3" s="396"/>
      <c r="EUS3" s="396"/>
      <c r="EUT3" s="396"/>
      <c r="EUU3" s="396"/>
      <c r="EUV3" s="396"/>
      <c r="EUW3" s="396"/>
      <c r="EUX3" s="396"/>
      <c r="EUY3" s="396"/>
      <c r="EUZ3" s="396"/>
      <c r="EVA3" s="396"/>
      <c r="EVB3" s="396"/>
      <c r="EVC3" s="396"/>
      <c r="EVD3" s="396"/>
      <c r="EVE3" s="396"/>
      <c r="EVF3" s="396"/>
      <c r="EVG3" s="396"/>
      <c r="EVH3" s="396"/>
      <c r="EVI3" s="396"/>
      <c r="EVJ3" s="396"/>
      <c r="EVK3" s="396"/>
      <c r="EVL3" s="396"/>
      <c r="EVM3" s="396"/>
      <c r="EVN3" s="396"/>
      <c r="EVO3" s="396"/>
      <c r="EVP3" s="396"/>
      <c r="EVQ3" s="396"/>
      <c r="EVR3" s="396"/>
      <c r="EVS3" s="396"/>
      <c r="EVT3" s="396"/>
      <c r="EVU3" s="396"/>
      <c r="EVV3" s="396"/>
      <c r="EVW3" s="396"/>
      <c r="EVX3" s="396"/>
      <c r="EVY3" s="396"/>
      <c r="EVZ3" s="396"/>
      <c r="EWA3" s="396"/>
      <c r="EWB3" s="396"/>
      <c r="EWC3" s="396"/>
      <c r="EWD3" s="396"/>
      <c r="EWE3" s="396"/>
      <c r="EWF3" s="396"/>
      <c r="EWG3" s="396"/>
      <c r="EWH3" s="396"/>
      <c r="EWI3" s="396"/>
      <c r="EWJ3" s="396"/>
      <c r="EWK3" s="396"/>
      <c r="EWL3" s="396"/>
      <c r="EWM3" s="396"/>
      <c r="EWN3" s="396"/>
      <c r="EWO3" s="396"/>
      <c r="EWP3" s="396"/>
      <c r="EWQ3" s="396"/>
      <c r="EWR3" s="396"/>
      <c r="EWS3" s="396"/>
      <c r="EWT3" s="396"/>
      <c r="EWU3" s="396"/>
      <c r="EWV3" s="396"/>
      <c r="EWW3" s="396"/>
      <c r="EWX3" s="396"/>
      <c r="EWY3" s="396"/>
      <c r="EWZ3" s="396"/>
      <c r="EXA3" s="396"/>
      <c r="EXB3" s="396"/>
      <c r="EXC3" s="396"/>
      <c r="EXD3" s="396"/>
      <c r="EXE3" s="396"/>
      <c r="EXF3" s="396"/>
      <c r="EXG3" s="396"/>
      <c r="EXH3" s="396"/>
      <c r="EXI3" s="396"/>
      <c r="EXJ3" s="396"/>
      <c r="EXK3" s="396"/>
      <c r="EXL3" s="396"/>
      <c r="EXM3" s="396"/>
      <c r="EXN3" s="396"/>
      <c r="EXO3" s="396"/>
      <c r="EXP3" s="396"/>
      <c r="EXQ3" s="396"/>
      <c r="EXR3" s="396"/>
      <c r="EXS3" s="396"/>
      <c r="EXT3" s="396"/>
      <c r="EXU3" s="396"/>
      <c r="EXV3" s="396"/>
      <c r="EXW3" s="396"/>
      <c r="EXX3" s="396"/>
      <c r="EXY3" s="396"/>
      <c r="EXZ3" s="396"/>
      <c r="EYA3" s="396"/>
      <c r="EYB3" s="396"/>
      <c r="EYC3" s="396"/>
      <c r="EYD3" s="396"/>
      <c r="EYE3" s="396"/>
      <c r="EYF3" s="396"/>
      <c r="EYG3" s="396"/>
      <c r="EYH3" s="396"/>
      <c r="EYI3" s="396"/>
      <c r="EYJ3" s="396"/>
      <c r="EYK3" s="396"/>
      <c r="EYL3" s="396"/>
      <c r="EYM3" s="396"/>
      <c r="EYN3" s="396"/>
      <c r="EYO3" s="396"/>
      <c r="EYP3" s="396"/>
      <c r="EYQ3" s="396"/>
      <c r="EYR3" s="396"/>
      <c r="EYS3" s="396"/>
      <c r="EYT3" s="396"/>
      <c r="EYU3" s="396"/>
      <c r="EYV3" s="396"/>
      <c r="EYW3" s="396"/>
      <c r="EYX3" s="396"/>
      <c r="EYY3" s="396"/>
      <c r="EYZ3" s="396"/>
      <c r="EZA3" s="396"/>
      <c r="EZB3" s="396"/>
      <c r="EZC3" s="396"/>
      <c r="EZD3" s="396"/>
      <c r="EZE3" s="396"/>
      <c r="EZF3" s="396"/>
      <c r="EZG3" s="396"/>
      <c r="EZH3" s="396"/>
      <c r="EZI3" s="396"/>
      <c r="EZJ3" s="396"/>
      <c r="EZK3" s="396"/>
      <c r="EZL3" s="396"/>
      <c r="EZM3" s="396"/>
      <c r="EZN3" s="396"/>
      <c r="EZO3" s="396"/>
      <c r="EZP3" s="396"/>
      <c r="EZQ3" s="396"/>
      <c r="EZR3" s="396"/>
      <c r="EZS3" s="396"/>
      <c r="EZT3" s="396"/>
      <c r="EZU3" s="396"/>
      <c r="EZV3" s="396"/>
      <c r="EZW3" s="396"/>
      <c r="EZX3" s="396"/>
      <c r="EZY3" s="396"/>
      <c r="EZZ3" s="396"/>
      <c r="FAA3" s="396"/>
      <c r="FAB3" s="396"/>
      <c r="FAC3" s="396"/>
      <c r="FAD3" s="396"/>
      <c r="FAE3" s="396"/>
      <c r="FAF3" s="396"/>
      <c r="FAG3" s="396"/>
      <c r="FAH3" s="396"/>
      <c r="FAI3" s="396"/>
      <c r="FAJ3" s="396"/>
      <c r="FAK3" s="396"/>
      <c r="FAL3" s="396"/>
      <c r="FAM3" s="396"/>
      <c r="FAN3" s="396"/>
      <c r="FAO3" s="396"/>
      <c r="FAP3" s="396"/>
      <c r="FAQ3" s="396"/>
      <c r="FAR3" s="396"/>
      <c r="FAS3" s="396"/>
      <c r="FAT3" s="396"/>
      <c r="FAU3" s="396"/>
      <c r="FAV3" s="396"/>
      <c r="FAW3" s="396"/>
      <c r="FAX3" s="396"/>
      <c r="FAY3" s="396"/>
      <c r="FAZ3" s="396"/>
      <c r="FBA3" s="396"/>
      <c r="FBB3" s="396"/>
      <c r="FBC3" s="396"/>
      <c r="FBD3" s="396"/>
      <c r="FBE3" s="396"/>
      <c r="FBF3" s="396"/>
      <c r="FBG3" s="396"/>
      <c r="FBH3" s="396"/>
      <c r="FBI3" s="396"/>
      <c r="FBJ3" s="396"/>
      <c r="FBK3" s="396"/>
      <c r="FBL3" s="396"/>
      <c r="FBM3" s="396"/>
      <c r="FBN3" s="396"/>
      <c r="FBO3" s="396"/>
      <c r="FBP3" s="396"/>
      <c r="FBQ3" s="396"/>
      <c r="FBR3" s="396"/>
      <c r="FBS3" s="396"/>
      <c r="FBT3" s="396"/>
      <c r="FBU3" s="396"/>
      <c r="FBV3" s="396"/>
      <c r="FBW3" s="396"/>
      <c r="FBX3" s="396"/>
      <c r="FBY3" s="396"/>
      <c r="FBZ3" s="396"/>
      <c r="FCA3" s="396"/>
      <c r="FCB3" s="396"/>
      <c r="FCC3" s="396"/>
      <c r="FCD3" s="396"/>
      <c r="FCE3" s="396"/>
      <c r="FCF3" s="396"/>
      <c r="FCG3" s="396"/>
      <c r="FCH3" s="396"/>
      <c r="FCI3" s="396"/>
      <c r="FCJ3" s="396"/>
      <c r="FCK3" s="396"/>
      <c r="FCL3" s="396"/>
      <c r="FCM3" s="396"/>
      <c r="FCN3" s="396"/>
      <c r="FCO3" s="396"/>
      <c r="FCP3" s="396"/>
      <c r="FCQ3" s="396"/>
      <c r="FCR3" s="396"/>
      <c r="FCS3" s="396"/>
      <c r="FCT3" s="396"/>
      <c r="FCU3" s="396"/>
      <c r="FCV3" s="396"/>
      <c r="FCW3" s="396"/>
      <c r="FCX3" s="396"/>
      <c r="FCY3" s="396"/>
      <c r="FCZ3" s="396"/>
      <c r="FDA3" s="396"/>
      <c r="FDB3" s="396"/>
      <c r="FDC3" s="396"/>
      <c r="FDD3" s="396"/>
      <c r="FDE3" s="396"/>
      <c r="FDF3" s="396"/>
      <c r="FDG3" s="396"/>
      <c r="FDH3" s="396"/>
      <c r="FDI3" s="396"/>
      <c r="FDJ3" s="396"/>
      <c r="FDK3" s="396"/>
      <c r="FDL3" s="396"/>
      <c r="FDM3" s="396"/>
      <c r="FDN3" s="396"/>
      <c r="FDO3" s="396"/>
      <c r="FDP3" s="396"/>
      <c r="FDQ3" s="396"/>
      <c r="FDR3" s="396"/>
      <c r="FDS3" s="396"/>
      <c r="FDT3" s="396"/>
      <c r="FDU3" s="396"/>
      <c r="FDV3" s="396"/>
      <c r="FDW3" s="396"/>
      <c r="FDX3" s="396"/>
      <c r="FDY3" s="396"/>
      <c r="FDZ3" s="396"/>
      <c r="FEA3" s="396"/>
      <c r="FEB3" s="396"/>
      <c r="FEC3" s="396"/>
      <c r="FED3" s="396"/>
      <c r="FEE3" s="396"/>
      <c r="FEF3" s="396"/>
      <c r="FEG3" s="396"/>
      <c r="FEH3" s="396"/>
      <c r="FEI3" s="396"/>
      <c r="FEJ3" s="396"/>
      <c r="FEK3" s="396"/>
      <c r="FEL3" s="396"/>
      <c r="FEM3" s="396"/>
      <c r="FEN3" s="396"/>
      <c r="FEO3" s="396"/>
      <c r="FEP3" s="396"/>
      <c r="FEQ3" s="396"/>
      <c r="FER3" s="396"/>
      <c r="FES3" s="396"/>
      <c r="FET3" s="396"/>
      <c r="FEU3" s="396"/>
      <c r="FEV3" s="396"/>
      <c r="FEW3" s="396"/>
      <c r="FEX3" s="396"/>
      <c r="FEY3" s="396"/>
      <c r="FEZ3" s="396"/>
      <c r="FFA3" s="396"/>
      <c r="FFB3" s="396"/>
      <c r="FFC3" s="396"/>
      <c r="FFD3" s="396"/>
      <c r="FFE3" s="396"/>
      <c r="FFF3" s="396"/>
      <c r="FFG3" s="396"/>
      <c r="FFH3" s="396"/>
      <c r="FFI3" s="396"/>
      <c r="FFJ3" s="396"/>
      <c r="FFK3" s="396"/>
      <c r="FFL3" s="396"/>
      <c r="FFM3" s="396"/>
      <c r="FFN3" s="396"/>
      <c r="FFO3" s="396"/>
      <c r="FFP3" s="396"/>
      <c r="FFQ3" s="396"/>
      <c r="FFR3" s="396"/>
      <c r="FFS3" s="396"/>
      <c r="FFT3" s="396"/>
      <c r="FFU3" s="396"/>
      <c r="FFV3" s="396"/>
      <c r="FFW3" s="396"/>
      <c r="FFX3" s="396"/>
      <c r="FFY3" s="396"/>
      <c r="FFZ3" s="396"/>
      <c r="FGA3" s="396"/>
      <c r="FGB3" s="396"/>
      <c r="FGC3" s="396"/>
      <c r="FGD3" s="396"/>
      <c r="FGE3" s="396"/>
      <c r="FGF3" s="396"/>
      <c r="FGG3" s="396"/>
      <c r="FGH3" s="396"/>
      <c r="FGI3" s="396"/>
      <c r="FGJ3" s="396"/>
      <c r="FGK3" s="396"/>
      <c r="FGL3" s="396"/>
      <c r="FGM3" s="396"/>
      <c r="FGN3" s="396"/>
      <c r="FGO3" s="396"/>
      <c r="FGP3" s="396"/>
      <c r="FGQ3" s="396"/>
      <c r="FGR3" s="396"/>
      <c r="FGS3" s="396"/>
      <c r="FGT3" s="396"/>
      <c r="FGU3" s="396"/>
      <c r="FGV3" s="396"/>
      <c r="FGW3" s="396"/>
      <c r="FGX3" s="396"/>
      <c r="FGY3" s="396"/>
      <c r="FGZ3" s="396"/>
      <c r="FHA3" s="396"/>
      <c r="FHB3" s="396"/>
      <c r="FHC3" s="396"/>
      <c r="FHD3" s="396"/>
      <c r="FHE3" s="396"/>
      <c r="FHF3" s="396"/>
      <c r="FHG3" s="396"/>
      <c r="FHH3" s="396"/>
      <c r="FHI3" s="396"/>
      <c r="FHJ3" s="396"/>
      <c r="FHK3" s="396"/>
      <c r="FHL3" s="396"/>
      <c r="FHM3" s="396"/>
      <c r="FHN3" s="396"/>
      <c r="FHO3" s="396"/>
      <c r="FHP3" s="396"/>
      <c r="FHQ3" s="396"/>
      <c r="FHR3" s="396"/>
      <c r="FHS3" s="396"/>
      <c r="FHT3" s="396"/>
      <c r="FHU3" s="396"/>
      <c r="FHV3" s="396"/>
      <c r="FHW3" s="396"/>
      <c r="FHX3" s="396"/>
      <c r="FHY3" s="396"/>
      <c r="FHZ3" s="396"/>
      <c r="FIA3" s="396"/>
      <c r="FIB3" s="396"/>
      <c r="FIC3" s="396"/>
      <c r="FID3" s="396"/>
      <c r="FIE3" s="396"/>
      <c r="FIF3" s="396"/>
      <c r="FIG3" s="396"/>
      <c r="FIH3" s="396"/>
      <c r="FII3" s="396"/>
      <c r="FIJ3" s="396"/>
      <c r="FIK3" s="396"/>
      <c r="FIL3" s="396"/>
      <c r="FIM3" s="396"/>
      <c r="FIN3" s="396"/>
      <c r="FIO3" s="396"/>
      <c r="FIP3" s="396"/>
      <c r="FIQ3" s="396"/>
      <c r="FIR3" s="396"/>
      <c r="FIS3" s="396"/>
      <c r="FIT3" s="396"/>
      <c r="FIU3" s="396"/>
      <c r="FIV3" s="396"/>
      <c r="FIW3" s="396"/>
      <c r="FIX3" s="396"/>
      <c r="FIY3" s="396"/>
      <c r="FIZ3" s="396"/>
      <c r="FJA3" s="396"/>
      <c r="FJB3" s="396"/>
      <c r="FJC3" s="396"/>
      <c r="FJD3" s="396"/>
      <c r="FJE3" s="396"/>
      <c r="FJF3" s="396"/>
      <c r="FJG3" s="396"/>
      <c r="FJH3" s="396"/>
      <c r="FJI3" s="396"/>
      <c r="FJJ3" s="396"/>
      <c r="FJK3" s="396"/>
      <c r="FJL3" s="396"/>
      <c r="FJM3" s="396"/>
      <c r="FJN3" s="396"/>
      <c r="FJO3" s="396"/>
      <c r="FJP3" s="396"/>
      <c r="FJQ3" s="396"/>
      <c r="FJR3" s="396"/>
      <c r="FJS3" s="396"/>
      <c r="FJT3" s="396"/>
      <c r="FJU3" s="396"/>
      <c r="FJV3" s="396"/>
      <c r="FJW3" s="396"/>
      <c r="FJX3" s="396"/>
      <c r="FJY3" s="396"/>
      <c r="FJZ3" s="396"/>
      <c r="FKA3" s="396"/>
      <c r="FKB3" s="396"/>
      <c r="FKC3" s="396"/>
      <c r="FKD3" s="396"/>
      <c r="FKE3" s="396"/>
      <c r="FKF3" s="396"/>
      <c r="FKG3" s="396"/>
      <c r="FKH3" s="396"/>
      <c r="FKI3" s="396"/>
      <c r="FKJ3" s="396"/>
      <c r="FKK3" s="396"/>
      <c r="FKL3" s="396"/>
      <c r="FKM3" s="396"/>
      <c r="FKN3" s="396"/>
      <c r="FKO3" s="396"/>
      <c r="FKP3" s="396"/>
      <c r="FKQ3" s="396"/>
      <c r="FKR3" s="396"/>
      <c r="FKS3" s="396"/>
      <c r="FKT3" s="396"/>
      <c r="FKU3" s="396"/>
      <c r="FKV3" s="396"/>
      <c r="FKW3" s="396"/>
      <c r="FKX3" s="396"/>
      <c r="FKY3" s="396"/>
      <c r="FKZ3" s="396"/>
      <c r="FLA3" s="396"/>
      <c r="FLB3" s="396"/>
      <c r="FLC3" s="396"/>
      <c r="FLD3" s="396"/>
      <c r="FLE3" s="396"/>
      <c r="FLF3" s="396"/>
      <c r="FLG3" s="396"/>
      <c r="FLH3" s="396"/>
      <c r="FLI3" s="396"/>
      <c r="FLJ3" s="396"/>
      <c r="FLK3" s="396"/>
      <c r="FLL3" s="396"/>
      <c r="FLM3" s="396"/>
      <c r="FLN3" s="396"/>
      <c r="FLO3" s="396"/>
      <c r="FLP3" s="396"/>
      <c r="FLQ3" s="396"/>
      <c r="FLR3" s="396"/>
      <c r="FLS3" s="396"/>
      <c r="FLT3" s="396"/>
      <c r="FLU3" s="396"/>
      <c r="FLV3" s="396"/>
      <c r="FLW3" s="396"/>
      <c r="FLX3" s="396"/>
      <c r="FLY3" s="396"/>
      <c r="FLZ3" s="396"/>
      <c r="FMA3" s="396"/>
      <c r="FMB3" s="396"/>
      <c r="FMC3" s="396"/>
      <c r="FMD3" s="396"/>
      <c r="FME3" s="396"/>
      <c r="FMF3" s="396"/>
      <c r="FMG3" s="396"/>
      <c r="FMH3" s="396"/>
      <c r="FMI3" s="396"/>
      <c r="FMJ3" s="396"/>
      <c r="FMK3" s="396"/>
      <c r="FML3" s="396"/>
      <c r="FMM3" s="396"/>
      <c r="FMN3" s="396"/>
      <c r="FMO3" s="396"/>
      <c r="FMP3" s="396"/>
      <c r="FMQ3" s="396"/>
      <c r="FMR3" s="396"/>
      <c r="FMS3" s="396"/>
      <c r="FMT3" s="396"/>
      <c r="FMU3" s="396"/>
      <c r="FMV3" s="396"/>
      <c r="FMW3" s="396"/>
      <c r="FMX3" s="396"/>
      <c r="FMY3" s="396"/>
      <c r="FMZ3" s="396"/>
      <c r="FNA3" s="396"/>
      <c r="FNB3" s="396"/>
      <c r="FNC3" s="396"/>
      <c r="FND3" s="396"/>
      <c r="FNE3" s="396"/>
      <c r="FNF3" s="396"/>
      <c r="FNG3" s="396"/>
      <c r="FNH3" s="396"/>
      <c r="FNI3" s="396"/>
      <c r="FNJ3" s="396"/>
      <c r="FNK3" s="396"/>
      <c r="FNL3" s="396"/>
      <c r="FNM3" s="396"/>
      <c r="FNN3" s="396"/>
      <c r="FNO3" s="396"/>
      <c r="FNP3" s="396"/>
      <c r="FNQ3" s="396"/>
      <c r="FNR3" s="396"/>
      <c r="FNS3" s="396"/>
      <c r="FNT3" s="396"/>
      <c r="FNU3" s="396"/>
      <c r="FNV3" s="396"/>
      <c r="FNW3" s="396"/>
      <c r="FNX3" s="396"/>
      <c r="FNY3" s="396"/>
      <c r="FNZ3" s="396"/>
      <c r="FOA3" s="396"/>
      <c r="FOB3" s="396"/>
      <c r="FOC3" s="396"/>
      <c r="FOD3" s="396"/>
      <c r="FOE3" s="396"/>
      <c r="FOF3" s="396"/>
      <c r="FOG3" s="396"/>
      <c r="FOH3" s="396"/>
      <c r="FOI3" s="396"/>
      <c r="FOJ3" s="396"/>
      <c r="FOK3" s="396"/>
      <c r="FOL3" s="396"/>
      <c r="FOM3" s="396"/>
      <c r="FON3" s="396"/>
      <c r="FOO3" s="396"/>
      <c r="FOP3" s="396"/>
      <c r="FOQ3" s="396"/>
      <c r="FOR3" s="396"/>
      <c r="FOS3" s="396"/>
      <c r="FOT3" s="396"/>
      <c r="FOU3" s="396"/>
      <c r="FOV3" s="396"/>
      <c r="FOW3" s="396"/>
      <c r="FOX3" s="396"/>
      <c r="FOY3" s="396"/>
      <c r="FOZ3" s="396"/>
      <c r="FPA3" s="396"/>
      <c r="FPB3" s="396"/>
      <c r="FPC3" s="396"/>
      <c r="FPD3" s="396"/>
      <c r="FPE3" s="396"/>
      <c r="FPF3" s="396"/>
      <c r="FPG3" s="396"/>
      <c r="FPH3" s="396"/>
      <c r="FPI3" s="396"/>
      <c r="FPJ3" s="396"/>
      <c r="FPK3" s="396"/>
      <c r="FPL3" s="396"/>
      <c r="FPM3" s="396"/>
      <c r="FPN3" s="396"/>
      <c r="FPO3" s="396"/>
      <c r="FPP3" s="396"/>
      <c r="FPQ3" s="396"/>
      <c r="FPR3" s="396"/>
      <c r="FPS3" s="396"/>
      <c r="FPT3" s="396"/>
      <c r="FPU3" s="396"/>
      <c r="FPV3" s="396"/>
      <c r="FPW3" s="396"/>
      <c r="FPX3" s="396"/>
      <c r="FPY3" s="396"/>
      <c r="FPZ3" s="396"/>
      <c r="FQA3" s="396"/>
      <c r="FQB3" s="396"/>
      <c r="FQC3" s="396"/>
      <c r="FQD3" s="396"/>
      <c r="FQE3" s="396"/>
      <c r="FQF3" s="396"/>
      <c r="FQG3" s="396"/>
      <c r="FQH3" s="396"/>
      <c r="FQI3" s="396"/>
      <c r="FQJ3" s="396"/>
      <c r="FQK3" s="396"/>
      <c r="FQL3" s="396"/>
      <c r="FQM3" s="396"/>
      <c r="FQN3" s="396"/>
      <c r="FQO3" s="396"/>
      <c r="FQP3" s="396"/>
      <c r="FQQ3" s="396"/>
      <c r="FQR3" s="396"/>
      <c r="FQS3" s="396"/>
      <c r="FQT3" s="396"/>
      <c r="FQU3" s="396"/>
      <c r="FQV3" s="396"/>
      <c r="FQW3" s="396"/>
      <c r="FQX3" s="396"/>
      <c r="FQY3" s="396"/>
      <c r="FQZ3" s="396"/>
      <c r="FRA3" s="396"/>
      <c r="FRB3" s="396"/>
      <c r="FRC3" s="396"/>
      <c r="FRD3" s="396"/>
      <c r="FRE3" s="396"/>
      <c r="FRF3" s="396"/>
      <c r="FRG3" s="396"/>
      <c r="FRH3" s="396"/>
      <c r="FRI3" s="396"/>
      <c r="FRJ3" s="396"/>
      <c r="FRK3" s="396"/>
      <c r="FRL3" s="396"/>
      <c r="FRM3" s="396"/>
      <c r="FRN3" s="396"/>
      <c r="FRO3" s="396"/>
      <c r="FRP3" s="396"/>
      <c r="FRQ3" s="396"/>
      <c r="FRR3" s="396"/>
      <c r="FRS3" s="396"/>
      <c r="FRT3" s="396"/>
      <c r="FRU3" s="396"/>
      <c r="FRV3" s="396"/>
      <c r="FRW3" s="396"/>
      <c r="FRX3" s="396"/>
      <c r="FRY3" s="396"/>
      <c r="FRZ3" s="396"/>
      <c r="FSA3" s="396"/>
      <c r="FSB3" s="396"/>
      <c r="FSC3" s="396"/>
      <c r="FSD3" s="396"/>
      <c r="FSE3" s="396"/>
      <c r="FSF3" s="396"/>
      <c r="FSG3" s="396"/>
      <c r="FSH3" s="396"/>
      <c r="FSI3" s="396"/>
      <c r="FSJ3" s="396"/>
      <c r="FSK3" s="396"/>
      <c r="FSL3" s="396"/>
      <c r="FSM3" s="396"/>
      <c r="FSN3" s="396"/>
      <c r="FSO3" s="396"/>
      <c r="FSP3" s="396"/>
      <c r="FSQ3" s="396"/>
      <c r="FSR3" s="396"/>
      <c r="FSS3" s="396"/>
      <c r="FST3" s="396"/>
      <c r="FSU3" s="396"/>
      <c r="FSV3" s="396"/>
      <c r="FSW3" s="396"/>
      <c r="FSX3" s="396"/>
      <c r="FSY3" s="396"/>
      <c r="FSZ3" s="396"/>
      <c r="FTA3" s="396"/>
      <c r="FTB3" s="396"/>
      <c r="FTC3" s="396"/>
      <c r="FTD3" s="396"/>
      <c r="FTE3" s="396"/>
      <c r="FTF3" s="396"/>
      <c r="FTG3" s="396"/>
      <c r="FTH3" s="396"/>
      <c r="FTI3" s="396"/>
      <c r="FTJ3" s="396"/>
      <c r="FTK3" s="396"/>
      <c r="FTL3" s="396"/>
      <c r="FTM3" s="396"/>
      <c r="FTN3" s="396"/>
      <c r="FTO3" s="396"/>
      <c r="FTP3" s="396"/>
      <c r="FTQ3" s="396"/>
      <c r="FTR3" s="396"/>
      <c r="FTS3" s="396"/>
      <c r="FTT3" s="396"/>
      <c r="FTU3" s="396"/>
      <c r="FTV3" s="396"/>
      <c r="FTW3" s="396"/>
      <c r="FTX3" s="396"/>
      <c r="FTY3" s="396"/>
      <c r="FTZ3" s="396"/>
      <c r="FUA3" s="396"/>
      <c r="FUB3" s="396"/>
      <c r="FUC3" s="396"/>
      <c r="FUD3" s="396"/>
      <c r="FUE3" s="396"/>
      <c r="FUF3" s="396"/>
      <c r="FUG3" s="396"/>
      <c r="FUH3" s="396"/>
      <c r="FUI3" s="396"/>
      <c r="FUJ3" s="396"/>
      <c r="FUK3" s="396"/>
      <c r="FUL3" s="396"/>
      <c r="FUM3" s="396"/>
      <c r="FUN3" s="396"/>
      <c r="FUO3" s="396"/>
      <c r="FUP3" s="396"/>
      <c r="FUQ3" s="396"/>
      <c r="FUR3" s="396"/>
      <c r="FUS3" s="396"/>
      <c r="FUT3" s="396"/>
      <c r="FUU3" s="396"/>
      <c r="FUV3" s="396"/>
      <c r="FUW3" s="396"/>
      <c r="FUX3" s="396"/>
      <c r="FUY3" s="396"/>
      <c r="FUZ3" s="396"/>
      <c r="FVA3" s="396"/>
      <c r="FVB3" s="396"/>
      <c r="FVC3" s="396"/>
      <c r="FVD3" s="396"/>
      <c r="FVE3" s="396"/>
      <c r="FVF3" s="396"/>
      <c r="FVG3" s="396"/>
      <c r="FVH3" s="396"/>
      <c r="FVI3" s="396"/>
      <c r="FVJ3" s="396"/>
      <c r="FVK3" s="396"/>
      <c r="FVL3" s="396"/>
      <c r="FVM3" s="396"/>
      <c r="FVN3" s="396"/>
      <c r="FVO3" s="396"/>
      <c r="FVP3" s="396"/>
      <c r="FVQ3" s="396"/>
      <c r="FVR3" s="396"/>
      <c r="FVS3" s="396"/>
      <c r="FVT3" s="396"/>
      <c r="FVU3" s="396"/>
      <c r="FVV3" s="396"/>
      <c r="FVW3" s="396"/>
      <c r="FVX3" s="396"/>
      <c r="FVY3" s="396"/>
      <c r="FVZ3" s="396"/>
      <c r="FWA3" s="396"/>
      <c r="FWB3" s="396"/>
      <c r="FWC3" s="396"/>
      <c r="FWD3" s="396"/>
      <c r="FWE3" s="396"/>
      <c r="FWF3" s="396"/>
      <c r="FWG3" s="396"/>
      <c r="FWH3" s="396"/>
      <c r="FWI3" s="396"/>
      <c r="FWJ3" s="396"/>
      <c r="FWK3" s="396"/>
      <c r="FWL3" s="396"/>
      <c r="FWM3" s="396"/>
      <c r="FWN3" s="396"/>
      <c r="FWO3" s="396"/>
      <c r="FWP3" s="396"/>
      <c r="FWQ3" s="396"/>
      <c r="FWR3" s="396"/>
      <c r="FWS3" s="396"/>
      <c r="FWT3" s="396"/>
      <c r="FWU3" s="396"/>
      <c r="FWV3" s="396"/>
      <c r="FWW3" s="396"/>
      <c r="FWX3" s="396"/>
      <c r="FWY3" s="396"/>
      <c r="FWZ3" s="396"/>
      <c r="FXA3" s="396"/>
      <c r="FXB3" s="396"/>
      <c r="FXC3" s="396"/>
      <c r="FXD3" s="396"/>
      <c r="FXE3" s="396"/>
      <c r="FXF3" s="396"/>
      <c r="FXG3" s="396"/>
      <c r="FXH3" s="396"/>
      <c r="FXI3" s="396"/>
      <c r="FXJ3" s="396"/>
      <c r="FXK3" s="396"/>
      <c r="FXL3" s="396"/>
      <c r="FXM3" s="396"/>
      <c r="FXN3" s="396"/>
      <c r="FXO3" s="396"/>
      <c r="FXP3" s="396"/>
      <c r="FXQ3" s="396"/>
      <c r="FXR3" s="396"/>
      <c r="FXS3" s="396"/>
      <c r="FXT3" s="396"/>
      <c r="FXU3" s="396"/>
      <c r="FXV3" s="396"/>
      <c r="FXW3" s="396"/>
      <c r="FXX3" s="396"/>
      <c r="FXY3" s="396"/>
      <c r="FXZ3" s="396"/>
      <c r="FYA3" s="396"/>
      <c r="FYB3" s="396"/>
      <c r="FYC3" s="396"/>
      <c r="FYD3" s="396"/>
      <c r="FYE3" s="396"/>
      <c r="FYF3" s="396"/>
      <c r="FYG3" s="396"/>
      <c r="FYH3" s="396"/>
      <c r="FYI3" s="396"/>
      <c r="FYJ3" s="396"/>
      <c r="FYK3" s="396"/>
      <c r="FYL3" s="396"/>
      <c r="FYM3" s="396"/>
      <c r="FYN3" s="396"/>
      <c r="FYO3" s="396"/>
      <c r="FYP3" s="396"/>
      <c r="FYQ3" s="396"/>
      <c r="FYR3" s="396"/>
      <c r="FYS3" s="396"/>
      <c r="FYT3" s="396"/>
      <c r="FYU3" s="396"/>
      <c r="FYV3" s="396"/>
      <c r="FYW3" s="396"/>
      <c r="FYX3" s="396"/>
      <c r="FYY3" s="396"/>
      <c r="FYZ3" s="396"/>
      <c r="FZA3" s="396"/>
      <c r="FZB3" s="396"/>
      <c r="FZC3" s="396"/>
      <c r="FZD3" s="396"/>
      <c r="FZE3" s="396"/>
      <c r="FZF3" s="396"/>
      <c r="FZG3" s="396"/>
      <c r="FZH3" s="396"/>
      <c r="FZI3" s="396"/>
      <c r="FZJ3" s="396"/>
      <c r="FZK3" s="396"/>
      <c r="FZL3" s="396"/>
      <c r="FZM3" s="396"/>
      <c r="FZN3" s="396"/>
      <c r="FZO3" s="396"/>
      <c r="FZP3" s="396"/>
      <c r="FZQ3" s="396"/>
      <c r="FZR3" s="396"/>
      <c r="FZS3" s="396"/>
      <c r="FZT3" s="396"/>
      <c r="FZU3" s="396"/>
      <c r="FZV3" s="396"/>
      <c r="FZW3" s="396"/>
      <c r="FZX3" s="396"/>
      <c r="FZY3" s="396"/>
      <c r="FZZ3" s="396"/>
      <c r="GAA3" s="396"/>
      <c r="GAB3" s="396"/>
      <c r="GAC3" s="396"/>
      <c r="GAD3" s="396"/>
      <c r="GAE3" s="396"/>
      <c r="GAF3" s="396"/>
      <c r="GAG3" s="396"/>
      <c r="GAH3" s="396"/>
      <c r="GAI3" s="396"/>
      <c r="GAJ3" s="396"/>
      <c r="GAK3" s="396"/>
      <c r="GAL3" s="396"/>
      <c r="GAM3" s="396"/>
      <c r="GAN3" s="396"/>
      <c r="GAO3" s="396"/>
      <c r="GAP3" s="396"/>
      <c r="GAQ3" s="396"/>
      <c r="GAR3" s="396"/>
      <c r="GAS3" s="396"/>
      <c r="GAT3" s="396"/>
      <c r="GAU3" s="396"/>
      <c r="GAV3" s="396"/>
      <c r="GAW3" s="396"/>
      <c r="GAX3" s="396"/>
      <c r="GAY3" s="396"/>
      <c r="GAZ3" s="396"/>
      <c r="GBA3" s="396"/>
      <c r="GBB3" s="396"/>
      <c r="GBC3" s="396"/>
      <c r="GBD3" s="396"/>
      <c r="GBE3" s="396"/>
      <c r="GBF3" s="396"/>
      <c r="GBG3" s="396"/>
      <c r="GBH3" s="396"/>
      <c r="GBI3" s="396"/>
      <c r="GBJ3" s="396"/>
      <c r="GBK3" s="396"/>
      <c r="GBL3" s="396"/>
      <c r="GBM3" s="396"/>
      <c r="GBN3" s="396"/>
      <c r="GBO3" s="396"/>
      <c r="GBP3" s="396"/>
      <c r="GBQ3" s="396"/>
      <c r="GBR3" s="396"/>
      <c r="GBS3" s="396"/>
      <c r="GBT3" s="396"/>
      <c r="GBU3" s="396"/>
      <c r="GBV3" s="396"/>
      <c r="GBW3" s="396"/>
      <c r="GBX3" s="396"/>
      <c r="GBY3" s="396"/>
      <c r="GBZ3" s="396"/>
      <c r="GCA3" s="396"/>
      <c r="GCB3" s="396"/>
      <c r="GCC3" s="396"/>
      <c r="GCD3" s="396"/>
      <c r="GCE3" s="396"/>
      <c r="GCF3" s="396"/>
      <c r="GCG3" s="396"/>
      <c r="GCH3" s="396"/>
      <c r="GCI3" s="396"/>
      <c r="GCJ3" s="396"/>
      <c r="GCK3" s="396"/>
      <c r="GCL3" s="396"/>
      <c r="GCM3" s="396"/>
      <c r="GCN3" s="396"/>
      <c r="GCO3" s="396"/>
      <c r="GCP3" s="396"/>
      <c r="GCQ3" s="396"/>
      <c r="GCR3" s="396"/>
      <c r="GCS3" s="396"/>
      <c r="GCT3" s="396"/>
      <c r="GCU3" s="396"/>
      <c r="GCV3" s="396"/>
      <c r="GCW3" s="396"/>
      <c r="GCX3" s="396"/>
      <c r="GCY3" s="396"/>
      <c r="GCZ3" s="396"/>
      <c r="GDA3" s="396"/>
      <c r="GDB3" s="396"/>
      <c r="GDC3" s="396"/>
      <c r="GDD3" s="396"/>
      <c r="GDE3" s="396"/>
      <c r="GDF3" s="396"/>
      <c r="GDG3" s="396"/>
      <c r="GDH3" s="396"/>
      <c r="GDI3" s="396"/>
      <c r="GDJ3" s="396"/>
      <c r="GDK3" s="396"/>
      <c r="GDL3" s="396"/>
      <c r="GDM3" s="396"/>
      <c r="GDN3" s="396"/>
      <c r="GDO3" s="396"/>
      <c r="GDP3" s="396"/>
      <c r="GDQ3" s="396"/>
      <c r="GDR3" s="396"/>
      <c r="GDS3" s="396"/>
      <c r="GDT3" s="396"/>
      <c r="GDU3" s="396"/>
      <c r="GDV3" s="396"/>
      <c r="GDW3" s="396"/>
      <c r="GDX3" s="396"/>
      <c r="GDY3" s="396"/>
      <c r="GDZ3" s="396"/>
      <c r="GEA3" s="396"/>
      <c r="GEB3" s="396"/>
      <c r="GEC3" s="396"/>
      <c r="GED3" s="396"/>
      <c r="GEE3" s="396"/>
      <c r="GEF3" s="396"/>
      <c r="GEG3" s="396"/>
      <c r="GEH3" s="396"/>
      <c r="GEI3" s="396"/>
      <c r="GEJ3" s="396"/>
      <c r="GEK3" s="396"/>
      <c r="GEL3" s="396"/>
      <c r="GEM3" s="396"/>
      <c r="GEN3" s="396"/>
      <c r="GEO3" s="396"/>
      <c r="GEP3" s="396"/>
      <c r="GEQ3" s="396"/>
      <c r="GER3" s="396"/>
      <c r="GES3" s="396"/>
      <c r="GET3" s="396"/>
      <c r="GEU3" s="396"/>
      <c r="GEV3" s="396"/>
      <c r="GEW3" s="396"/>
      <c r="GEX3" s="396"/>
      <c r="GEY3" s="396"/>
      <c r="GEZ3" s="396"/>
      <c r="GFA3" s="396"/>
      <c r="GFB3" s="396"/>
      <c r="GFC3" s="396"/>
      <c r="GFD3" s="396"/>
      <c r="GFE3" s="396"/>
      <c r="GFF3" s="396"/>
      <c r="GFG3" s="396"/>
      <c r="GFH3" s="396"/>
      <c r="GFI3" s="396"/>
      <c r="GFJ3" s="396"/>
      <c r="GFK3" s="396"/>
      <c r="GFL3" s="396"/>
      <c r="GFM3" s="396"/>
      <c r="GFN3" s="396"/>
      <c r="GFO3" s="396"/>
      <c r="GFP3" s="396"/>
      <c r="GFQ3" s="396"/>
      <c r="GFR3" s="396"/>
      <c r="GFS3" s="396"/>
      <c r="GFT3" s="396"/>
      <c r="GFU3" s="396"/>
      <c r="GFV3" s="396"/>
      <c r="GFW3" s="396"/>
      <c r="GFX3" s="396"/>
      <c r="GFY3" s="396"/>
      <c r="GFZ3" s="396"/>
      <c r="GGA3" s="396"/>
      <c r="GGB3" s="396"/>
      <c r="GGC3" s="396"/>
      <c r="GGD3" s="396"/>
      <c r="GGE3" s="396"/>
      <c r="GGF3" s="396"/>
      <c r="GGG3" s="396"/>
      <c r="GGH3" s="396"/>
      <c r="GGI3" s="396"/>
      <c r="GGJ3" s="396"/>
      <c r="GGK3" s="396"/>
      <c r="GGL3" s="396"/>
      <c r="GGM3" s="396"/>
      <c r="GGN3" s="396"/>
      <c r="GGO3" s="396"/>
      <c r="GGP3" s="396"/>
      <c r="GGQ3" s="396"/>
      <c r="GGR3" s="396"/>
      <c r="GGS3" s="396"/>
      <c r="GGT3" s="396"/>
      <c r="GGU3" s="396"/>
      <c r="GGV3" s="396"/>
      <c r="GGW3" s="396"/>
      <c r="GGX3" s="396"/>
      <c r="GGY3" s="396"/>
      <c r="GGZ3" s="396"/>
      <c r="GHA3" s="396"/>
      <c r="GHB3" s="396"/>
      <c r="GHC3" s="396"/>
      <c r="GHD3" s="396"/>
      <c r="GHE3" s="396"/>
      <c r="GHF3" s="396"/>
      <c r="GHG3" s="396"/>
      <c r="GHH3" s="396"/>
      <c r="GHI3" s="396"/>
      <c r="GHJ3" s="396"/>
      <c r="GHK3" s="396"/>
      <c r="GHL3" s="396"/>
      <c r="GHM3" s="396"/>
      <c r="GHN3" s="396"/>
      <c r="GHO3" s="396"/>
      <c r="GHP3" s="396"/>
      <c r="GHQ3" s="396"/>
      <c r="GHR3" s="396"/>
      <c r="GHS3" s="396"/>
      <c r="GHT3" s="396"/>
      <c r="GHU3" s="396"/>
      <c r="GHV3" s="396"/>
      <c r="GHW3" s="396"/>
      <c r="GHX3" s="396"/>
      <c r="GHY3" s="396"/>
      <c r="GHZ3" s="396"/>
      <c r="GIA3" s="396"/>
      <c r="GIB3" s="396"/>
      <c r="GIC3" s="396"/>
      <c r="GID3" s="396"/>
      <c r="GIE3" s="396"/>
      <c r="GIF3" s="396"/>
      <c r="GIG3" s="396"/>
      <c r="GIH3" s="396"/>
      <c r="GII3" s="396"/>
      <c r="GIJ3" s="396"/>
      <c r="GIK3" s="396"/>
      <c r="GIL3" s="396"/>
      <c r="GIM3" s="396"/>
      <c r="GIN3" s="396"/>
      <c r="GIO3" s="396"/>
      <c r="GIP3" s="396"/>
      <c r="GIQ3" s="396"/>
      <c r="GIR3" s="396"/>
      <c r="GIS3" s="396"/>
      <c r="GIT3" s="396"/>
      <c r="GIU3" s="396"/>
      <c r="GIV3" s="396"/>
      <c r="GIW3" s="396"/>
      <c r="GIX3" s="396"/>
      <c r="GIY3" s="396"/>
      <c r="GIZ3" s="396"/>
      <c r="GJA3" s="396"/>
      <c r="GJB3" s="396"/>
      <c r="GJC3" s="396"/>
      <c r="GJD3" s="396"/>
      <c r="GJE3" s="396"/>
      <c r="GJF3" s="396"/>
      <c r="GJG3" s="396"/>
      <c r="GJH3" s="396"/>
      <c r="GJI3" s="396"/>
      <c r="GJJ3" s="396"/>
      <c r="GJK3" s="396"/>
      <c r="GJL3" s="396"/>
      <c r="GJM3" s="396"/>
      <c r="GJN3" s="396"/>
      <c r="GJO3" s="396"/>
      <c r="GJP3" s="396"/>
      <c r="GJQ3" s="396"/>
      <c r="GJR3" s="396"/>
      <c r="GJS3" s="396"/>
      <c r="GJT3" s="396"/>
      <c r="GJU3" s="396"/>
      <c r="GJV3" s="396"/>
      <c r="GJW3" s="396"/>
      <c r="GJX3" s="396"/>
      <c r="GJY3" s="396"/>
      <c r="GJZ3" s="396"/>
      <c r="GKA3" s="396"/>
      <c r="GKB3" s="396"/>
      <c r="GKC3" s="396"/>
      <c r="GKD3" s="396"/>
      <c r="GKE3" s="396"/>
      <c r="GKF3" s="396"/>
      <c r="GKG3" s="396"/>
      <c r="GKH3" s="396"/>
      <c r="GKI3" s="396"/>
      <c r="GKJ3" s="396"/>
      <c r="GKK3" s="396"/>
      <c r="GKL3" s="396"/>
      <c r="GKM3" s="396"/>
      <c r="GKN3" s="396"/>
      <c r="GKO3" s="396"/>
      <c r="GKP3" s="396"/>
      <c r="GKQ3" s="396"/>
      <c r="GKR3" s="396"/>
      <c r="GKS3" s="396"/>
      <c r="GKT3" s="396"/>
      <c r="GKU3" s="396"/>
      <c r="GKV3" s="396"/>
      <c r="GKW3" s="396"/>
      <c r="GKX3" s="396"/>
      <c r="GKY3" s="396"/>
      <c r="GKZ3" s="396"/>
      <c r="GLA3" s="396"/>
      <c r="GLB3" s="396"/>
      <c r="GLC3" s="396"/>
      <c r="GLD3" s="396"/>
      <c r="GLE3" s="396"/>
      <c r="GLF3" s="396"/>
      <c r="GLG3" s="396"/>
      <c r="GLH3" s="396"/>
      <c r="GLI3" s="396"/>
      <c r="GLJ3" s="396"/>
      <c r="GLK3" s="396"/>
      <c r="GLL3" s="396"/>
      <c r="GLM3" s="396"/>
      <c r="GLN3" s="396"/>
      <c r="GLO3" s="396"/>
      <c r="GLP3" s="396"/>
      <c r="GLQ3" s="396"/>
      <c r="GLR3" s="396"/>
      <c r="GLS3" s="396"/>
      <c r="GLT3" s="396"/>
      <c r="GLU3" s="396"/>
      <c r="GLV3" s="396"/>
      <c r="GLW3" s="396"/>
      <c r="GLX3" s="396"/>
      <c r="GLY3" s="396"/>
      <c r="GLZ3" s="396"/>
      <c r="GMA3" s="396"/>
      <c r="GMB3" s="396"/>
      <c r="GMC3" s="396"/>
      <c r="GMD3" s="396"/>
      <c r="GME3" s="396"/>
      <c r="GMF3" s="396"/>
      <c r="GMG3" s="396"/>
      <c r="GMH3" s="396"/>
      <c r="GMI3" s="396"/>
      <c r="GMJ3" s="396"/>
      <c r="GMK3" s="396"/>
      <c r="GML3" s="396"/>
      <c r="GMM3" s="396"/>
      <c r="GMN3" s="396"/>
      <c r="GMO3" s="396"/>
      <c r="GMP3" s="396"/>
      <c r="GMQ3" s="396"/>
      <c r="GMR3" s="396"/>
      <c r="GMS3" s="396"/>
      <c r="GMT3" s="396"/>
      <c r="GMU3" s="396"/>
      <c r="GMV3" s="396"/>
      <c r="GMW3" s="396"/>
      <c r="GMX3" s="396"/>
      <c r="GMY3" s="396"/>
      <c r="GMZ3" s="396"/>
      <c r="GNA3" s="396"/>
      <c r="GNB3" s="396"/>
      <c r="GNC3" s="396"/>
      <c r="GND3" s="396"/>
      <c r="GNE3" s="396"/>
      <c r="GNF3" s="396"/>
      <c r="GNG3" s="396"/>
      <c r="GNH3" s="396"/>
      <c r="GNI3" s="396"/>
      <c r="GNJ3" s="396"/>
      <c r="GNK3" s="396"/>
      <c r="GNL3" s="396"/>
      <c r="GNM3" s="396"/>
      <c r="GNN3" s="396"/>
      <c r="GNO3" s="396"/>
      <c r="GNP3" s="396"/>
      <c r="GNQ3" s="396"/>
      <c r="GNR3" s="396"/>
      <c r="GNS3" s="396"/>
      <c r="GNT3" s="396"/>
      <c r="GNU3" s="396"/>
      <c r="GNV3" s="396"/>
      <c r="GNW3" s="396"/>
      <c r="GNX3" s="396"/>
      <c r="GNY3" s="396"/>
      <c r="GNZ3" s="396"/>
      <c r="GOA3" s="396"/>
      <c r="GOB3" s="396"/>
      <c r="GOC3" s="396"/>
      <c r="GOD3" s="396"/>
      <c r="GOE3" s="396"/>
      <c r="GOF3" s="396"/>
      <c r="GOG3" s="396"/>
      <c r="GOH3" s="396"/>
      <c r="GOI3" s="396"/>
      <c r="GOJ3" s="396"/>
      <c r="GOK3" s="396"/>
      <c r="GOL3" s="396"/>
      <c r="GOM3" s="396"/>
      <c r="GON3" s="396"/>
      <c r="GOO3" s="396"/>
      <c r="GOP3" s="396"/>
      <c r="GOQ3" s="396"/>
      <c r="GOR3" s="396"/>
      <c r="GOS3" s="396"/>
      <c r="GOT3" s="396"/>
      <c r="GOU3" s="396"/>
      <c r="GOV3" s="396"/>
      <c r="GOW3" s="396"/>
      <c r="GOX3" s="396"/>
      <c r="GOY3" s="396"/>
      <c r="GOZ3" s="396"/>
      <c r="GPA3" s="396"/>
      <c r="GPB3" s="396"/>
      <c r="GPC3" s="396"/>
      <c r="GPD3" s="396"/>
      <c r="GPE3" s="396"/>
      <c r="GPF3" s="396"/>
      <c r="GPG3" s="396"/>
      <c r="GPH3" s="396"/>
      <c r="GPI3" s="396"/>
      <c r="GPJ3" s="396"/>
      <c r="GPK3" s="396"/>
      <c r="GPL3" s="396"/>
      <c r="GPM3" s="396"/>
      <c r="GPN3" s="396"/>
      <c r="GPO3" s="396"/>
      <c r="GPP3" s="396"/>
      <c r="GPQ3" s="396"/>
      <c r="GPR3" s="396"/>
      <c r="GPS3" s="396"/>
      <c r="GPT3" s="396"/>
      <c r="GPU3" s="396"/>
      <c r="GPV3" s="396"/>
      <c r="GPW3" s="396"/>
      <c r="GPX3" s="396"/>
      <c r="GPY3" s="396"/>
      <c r="GPZ3" s="396"/>
      <c r="GQA3" s="396"/>
      <c r="GQB3" s="396"/>
      <c r="GQC3" s="396"/>
      <c r="GQD3" s="396"/>
      <c r="GQE3" s="396"/>
      <c r="GQF3" s="396"/>
      <c r="GQG3" s="396"/>
      <c r="GQH3" s="396"/>
      <c r="GQI3" s="396"/>
      <c r="GQJ3" s="396"/>
      <c r="GQK3" s="396"/>
      <c r="GQL3" s="396"/>
      <c r="GQM3" s="396"/>
      <c r="GQN3" s="396"/>
      <c r="GQO3" s="396"/>
      <c r="GQP3" s="396"/>
      <c r="GQQ3" s="396"/>
      <c r="GQR3" s="396"/>
      <c r="GQS3" s="396"/>
      <c r="GQT3" s="396"/>
      <c r="GQU3" s="396"/>
      <c r="GQV3" s="396"/>
      <c r="GQW3" s="396"/>
      <c r="GQX3" s="396"/>
      <c r="GQY3" s="396"/>
      <c r="GQZ3" s="396"/>
      <c r="GRA3" s="396"/>
      <c r="GRB3" s="396"/>
      <c r="GRC3" s="396"/>
      <c r="GRD3" s="396"/>
      <c r="GRE3" s="396"/>
      <c r="GRF3" s="396"/>
      <c r="GRG3" s="396"/>
      <c r="GRH3" s="396"/>
      <c r="GRI3" s="396"/>
      <c r="GRJ3" s="396"/>
      <c r="GRK3" s="396"/>
      <c r="GRL3" s="396"/>
      <c r="GRM3" s="396"/>
      <c r="GRN3" s="396"/>
      <c r="GRO3" s="396"/>
      <c r="GRP3" s="396"/>
      <c r="GRQ3" s="396"/>
      <c r="GRR3" s="396"/>
      <c r="GRS3" s="396"/>
      <c r="GRT3" s="396"/>
      <c r="GRU3" s="396"/>
      <c r="GRV3" s="396"/>
      <c r="GRW3" s="396"/>
      <c r="GRX3" s="396"/>
      <c r="GRY3" s="396"/>
      <c r="GRZ3" s="396"/>
      <c r="GSA3" s="396"/>
      <c r="GSB3" s="396"/>
      <c r="GSC3" s="396"/>
      <c r="GSD3" s="396"/>
      <c r="GSE3" s="396"/>
      <c r="GSF3" s="396"/>
      <c r="GSG3" s="396"/>
      <c r="GSH3" s="396"/>
      <c r="GSI3" s="396"/>
      <c r="GSJ3" s="396"/>
      <c r="GSK3" s="396"/>
      <c r="GSL3" s="396"/>
      <c r="GSM3" s="396"/>
      <c r="GSN3" s="396"/>
      <c r="GSO3" s="396"/>
      <c r="GSP3" s="396"/>
      <c r="GSQ3" s="396"/>
      <c r="GSR3" s="396"/>
      <c r="GSS3" s="396"/>
      <c r="GST3" s="396"/>
      <c r="GSU3" s="396"/>
      <c r="GSV3" s="396"/>
      <c r="GSW3" s="396"/>
      <c r="GSX3" s="396"/>
      <c r="GSY3" s="396"/>
      <c r="GSZ3" s="396"/>
      <c r="GTA3" s="396"/>
      <c r="GTB3" s="396"/>
      <c r="GTC3" s="396"/>
      <c r="GTD3" s="396"/>
      <c r="GTE3" s="396"/>
      <c r="GTF3" s="396"/>
      <c r="GTG3" s="396"/>
      <c r="GTH3" s="396"/>
      <c r="GTI3" s="396"/>
      <c r="GTJ3" s="396"/>
      <c r="GTK3" s="396"/>
      <c r="GTL3" s="396"/>
      <c r="GTM3" s="396"/>
      <c r="GTN3" s="396"/>
      <c r="GTO3" s="396"/>
      <c r="GTP3" s="396"/>
      <c r="GTQ3" s="396"/>
      <c r="GTR3" s="396"/>
      <c r="GTS3" s="396"/>
      <c r="GTT3" s="396"/>
      <c r="GTU3" s="396"/>
      <c r="GTV3" s="396"/>
      <c r="GTW3" s="396"/>
      <c r="GTX3" s="396"/>
      <c r="GTY3" s="396"/>
      <c r="GTZ3" s="396"/>
      <c r="GUA3" s="396"/>
      <c r="GUB3" s="396"/>
      <c r="GUC3" s="396"/>
      <c r="GUD3" s="396"/>
      <c r="GUE3" s="396"/>
      <c r="GUF3" s="396"/>
      <c r="GUG3" s="396"/>
      <c r="GUH3" s="396"/>
      <c r="GUI3" s="396"/>
      <c r="GUJ3" s="396"/>
      <c r="GUK3" s="396"/>
      <c r="GUL3" s="396"/>
      <c r="GUM3" s="396"/>
      <c r="GUN3" s="396"/>
      <c r="GUO3" s="396"/>
      <c r="GUP3" s="396"/>
      <c r="GUQ3" s="396"/>
      <c r="GUR3" s="396"/>
      <c r="GUS3" s="396"/>
      <c r="GUT3" s="396"/>
      <c r="GUU3" s="396"/>
      <c r="GUV3" s="396"/>
      <c r="GUW3" s="396"/>
      <c r="GUX3" s="396"/>
      <c r="GUY3" s="396"/>
      <c r="GUZ3" s="396"/>
      <c r="GVA3" s="396"/>
      <c r="GVB3" s="396"/>
      <c r="GVC3" s="396"/>
      <c r="GVD3" s="396"/>
      <c r="GVE3" s="396"/>
      <c r="GVF3" s="396"/>
      <c r="GVG3" s="396"/>
      <c r="GVH3" s="396"/>
      <c r="GVI3" s="396"/>
      <c r="GVJ3" s="396"/>
      <c r="GVK3" s="396"/>
      <c r="GVL3" s="396"/>
      <c r="GVM3" s="396"/>
      <c r="GVN3" s="396"/>
      <c r="GVO3" s="396"/>
      <c r="GVP3" s="396"/>
      <c r="GVQ3" s="396"/>
      <c r="GVR3" s="396"/>
      <c r="GVS3" s="396"/>
      <c r="GVT3" s="396"/>
      <c r="GVU3" s="396"/>
      <c r="GVV3" s="396"/>
      <c r="GVW3" s="396"/>
      <c r="GVX3" s="396"/>
      <c r="GVY3" s="396"/>
      <c r="GVZ3" s="396"/>
      <c r="GWA3" s="396"/>
      <c r="GWB3" s="396"/>
      <c r="GWC3" s="396"/>
      <c r="GWD3" s="396"/>
      <c r="GWE3" s="396"/>
      <c r="GWF3" s="396"/>
      <c r="GWG3" s="396"/>
      <c r="GWH3" s="396"/>
      <c r="GWI3" s="396"/>
      <c r="GWJ3" s="396"/>
      <c r="GWK3" s="396"/>
      <c r="GWL3" s="396"/>
      <c r="GWM3" s="396"/>
      <c r="GWN3" s="396"/>
      <c r="GWO3" s="396"/>
      <c r="GWP3" s="396"/>
      <c r="GWQ3" s="396"/>
      <c r="GWR3" s="396"/>
      <c r="GWS3" s="396"/>
      <c r="GWT3" s="396"/>
      <c r="GWU3" s="396"/>
      <c r="GWV3" s="396"/>
      <c r="GWW3" s="396"/>
      <c r="GWX3" s="396"/>
      <c r="GWY3" s="396"/>
      <c r="GWZ3" s="396"/>
      <c r="GXA3" s="396"/>
      <c r="GXB3" s="396"/>
      <c r="GXC3" s="396"/>
      <c r="GXD3" s="396"/>
      <c r="GXE3" s="396"/>
      <c r="GXF3" s="396"/>
      <c r="GXG3" s="396"/>
      <c r="GXH3" s="396"/>
      <c r="GXI3" s="396"/>
      <c r="GXJ3" s="396"/>
      <c r="GXK3" s="396"/>
      <c r="GXL3" s="396"/>
      <c r="GXM3" s="396"/>
      <c r="GXN3" s="396"/>
      <c r="GXO3" s="396"/>
      <c r="GXP3" s="396"/>
      <c r="GXQ3" s="396"/>
      <c r="GXR3" s="396"/>
      <c r="GXS3" s="396"/>
      <c r="GXT3" s="396"/>
      <c r="GXU3" s="396"/>
      <c r="GXV3" s="396"/>
      <c r="GXW3" s="396"/>
      <c r="GXX3" s="396"/>
      <c r="GXY3" s="396"/>
      <c r="GXZ3" s="396"/>
      <c r="GYA3" s="396"/>
      <c r="GYB3" s="396"/>
      <c r="GYC3" s="396"/>
      <c r="GYD3" s="396"/>
      <c r="GYE3" s="396"/>
      <c r="GYF3" s="396"/>
      <c r="GYG3" s="396"/>
      <c r="GYH3" s="396"/>
      <c r="GYI3" s="396"/>
      <c r="GYJ3" s="396"/>
      <c r="GYK3" s="396"/>
      <c r="GYL3" s="396"/>
      <c r="GYM3" s="396"/>
      <c r="GYN3" s="396"/>
      <c r="GYO3" s="396"/>
      <c r="GYP3" s="396"/>
      <c r="GYQ3" s="396"/>
      <c r="GYR3" s="396"/>
      <c r="GYS3" s="396"/>
      <c r="GYT3" s="396"/>
      <c r="GYU3" s="396"/>
      <c r="GYV3" s="396"/>
      <c r="GYW3" s="396"/>
      <c r="GYX3" s="396"/>
      <c r="GYY3" s="396"/>
      <c r="GYZ3" s="396"/>
      <c r="GZA3" s="396"/>
      <c r="GZB3" s="396"/>
      <c r="GZC3" s="396"/>
      <c r="GZD3" s="396"/>
      <c r="GZE3" s="396"/>
      <c r="GZF3" s="396"/>
      <c r="GZG3" s="396"/>
      <c r="GZH3" s="396"/>
      <c r="GZI3" s="396"/>
      <c r="GZJ3" s="396"/>
      <c r="GZK3" s="396"/>
      <c r="GZL3" s="396"/>
      <c r="GZM3" s="396"/>
      <c r="GZN3" s="396"/>
      <c r="GZO3" s="396"/>
      <c r="GZP3" s="396"/>
      <c r="GZQ3" s="396"/>
      <c r="GZR3" s="396"/>
      <c r="GZS3" s="396"/>
      <c r="GZT3" s="396"/>
      <c r="GZU3" s="396"/>
      <c r="GZV3" s="396"/>
      <c r="GZW3" s="396"/>
      <c r="GZX3" s="396"/>
      <c r="GZY3" s="396"/>
      <c r="GZZ3" s="396"/>
      <c r="HAA3" s="396"/>
      <c r="HAB3" s="396"/>
      <c r="HAC3" s="396"/>
      <c r="HAD3" s="396"/>
      <c r="HAE3" s="396"/>
      <c r="HAF3" s="396"/>
      <c r="HAG3" s="396"/>
      <c r="HAH3" s="396"/>
      <c r="HAI3" s="396"/>
      <c r="HAJ3" s="396"/>
      <c r="HAK3" s="396"/>
      <c r="HAL3" s="396"/>
      <c r="HAM3" s="396"/>
      <c r="HAN3" s="396"/>
      <c r="HAO3" s="396"/>
      <c r="HAP3" s="396"/>
      <c r="HAQ3" s="396"/>
      <c r="HAR3" s="396"/>
      <c r="HAS3" s="396"/>
      <c r="HAT3" s="396"/>
      <c r="HAU3" s="396"/>
      <c r="HAV3" s="396"/>
      <c r="HAW3" s="396"/>
      <c r="HAX3" s="396"/>
      <c r="HAY3" s="396"/>
      <c r="HAZ3" s="396"/>
      <c r="HBA3" s="396"/>
      <c r="HBB3" s="396"/>
      <c r="HBC3" s="396"/>
      <c r="HBD3" s="396"/>
      <c r="HBE3" s="396"/>
      <c r="HBF3" s="396"/>
      <c r="HBG3" s="396"/>
      <c r="HBH3" s="396"/>
      <c r="HBI3" s="396"/>
      <c r="HBJ3" s="396"/>
      <c r="HBK3" s="396"/>
      <c r="HBL3" s="396"/>
      <c r="HBM3" s="396"/>
      <c r="HBN3" s="396"/>
      <c r="HBO3" s="396"/>
      <c r="HBP3" s="396"/>
      <c r="HBQ3" s="396"/>
      <c r="HBR3" s="396"/>
      <c r="HBS3" s="396"/>
      <c r="HBT3" s="396"/>
      <c r="HBU3" s="396"/>
      <c r="HBV3" s="396"/>
      <c r="HBW3" s="396"/>
      <c r="HBX3" s="396"/>
      <c r="HBY3" s="396"/>
      <c r="HBZ3" s="396"/>
      <c r="HCA3" s="396"/>
      <c r="HCB3" s="396"/>
      <c r="HCC3" s="396"/>
      <c r="HCD3" s="396"/>
      <c r="HCE3" s="396"/>
      <c r="HCF3" s="396"/>
      <c r="HCG3" s="396"/>
      <c r="HCH3" s="396"/>
      <c r="HCI3" s="396"/>
      <c r="HCJ3" s="396"/>
      <c r="HCK3" s="396"/>
      <c r="HCL3" s="396"/>
      <c r="HCM3" s="396"/>
      <c r="HCN3" s="396"/>
      <c r="HCO3" s="396"/>
      <c r="HCP3" s="396"/>
      <c r="HCQ3" s="396"/>
      <c r="HCR3" s="396"/>
      <c r="HCS3" s="396"/>
      <c r="HCT3" s="396"/>
      <c r="HCU3" s="396"/>
      <c r="HCV3" s="396"/>
      <c r="HCW3" s="396"/>
      <c r="HCX3" s="396"/>
      <c r="HCY3" s="396"/>
      <c r="HCZ3" s="396"/>
      <c r="HDA3" s="396"/>
      <c r="HDB3" s="396"/>
      <c r="HDC3" s="396"/>
      <c r="HDD3" s="396"/>
      <c r="HDE3" s="396"/>
      <c r="HDF3" s="396"/>
      <c r="HDG3" s="396"/>
      <c r="HDH3" s="396"/>
      <c r="HDI3" s="396"/>
      <c r="HDJ3" s="396"/>
      <c r="HDK3" s="396"/>
      <c r="HDL3" s="396"/>
      <c r="HDM3" s="396"/>
      <c r="HDN3" s="396"/>
      <c r="HDO3" s="396"/>
      <c r="HDP3" s="396"/>
      <c r="HDQ3" s="396"/>
      <c r="HDR3" s="396"/>
      <c r="HDS3" s="396"/>
      <c r="HDT3" s="396"/>
      <c r="HDU3" s="396"/>
      <c r="HDV3" s="396"/>
      <c r="HDW3" s="396"/>
      <c r="HDX3" s="396"/>
      <c r="HDY3" s="396"/>
      <c r="HDZ3" s="396"/>
      <c r="HEA3" s="396"/>
      <c r="HEB3" s="396"/>
      <c r="HEC3" s="396"/>
      <c r="HED3" s="396"/>
      <c r="HEE3" s="396"/>
      <c r="HEF3" s="396"/>
      <c r="HEG3" s="396"/>
      <c r="HEH3" s="396"/>
      <c r="HEI3" s="396"/>
      <c r="HEJ3" s="396"/>
      <c r="HEK3" s="396"/>
      <c r="HEL3" s="396"/>
      <c r="HEM3" s="396"/>
      <c r="HEN3" s="396"/>
      <c r="HEO3" s="396"/>
      <c r="HEP3" s="396"/>
      <c r="HEQ3" s="396"/>
      <c r="HER3" s="396"/>
      <c r="HES3" s="396"/>
      <c r="HET3" s="396"/>
      <c r="HEU3" s="396"/>
      <c r="HEV3" s="396"/>
      <c r="HEW3" s="396"/>
      <c r="HEX3" s="396"/>
      <c r="HEY3" s="396"/>
      <c r="HEZ3" s="396"/>
      <c r="HFA3" s="396"/>
      <c r="HFB3" s="396"/>
      <c r="HFC3" s="396"/>
      <c r="HFD3" s="396"/>
      <c r="HFE3" s="396"/>
      <c r="HFF3" s="396"/>
      <c r="HFG3" s="396"/>
      <c r="HFH3" s="396"/>
      <c r="HFI3" s="396"/>
      <c r="HFJ3" s="396"/>
      <c r="HFK3" s="396"/>
      <c r="HFL3" s="396"/>
      <c r="HFM3" s="396"/>
      <c r="HFN3" s="396"/>
      <c r="HFO3" s="396"/>
      <c r="HFP3" s="396"/>
      <c r="HFQ3" s="396"/>
      <c r="HFR3" s="396"/>
      <c r="HFS3" s="396"/>
      <c r="HFT3" s="396"/>
      <c r="HFU3" s="396"/>
      <c r="HFV3" s="396"/>
      <c r="HFW3" s="396"/>
      <c r="HFX3" s="396"/>
      <c r="HFY3" s="396"/>
      <c r="HFZ3" s="396"/>
      <c r="HGA3" s="396"/>
      <c r="HGB3" s="396"/>
      <c r="HGC3" s="396"/>
      <c r="HGD3" s="396"/>
      <c r="HGE3" s="396"/>
      <c r="HGF3" s="396"/>
      <c r="HGG3" s="396"/>
      <c r="HGH3" s="396"/>
      <c r="HGI3" s="396"/>
      <c r="HGJ3" s="396"/>
      <c r="HGK3" s="396"/>
      <c r="HGL3" s="396"/>
      <c r="HGM3" s="396"/>
      <c r="HGN3" s="396"/>
      <c r="HGO3" s="396"/>
      <c r="HGP3" s="396"/>
      <c r="HGQ3" s="396"/>
      <c r="HGR3" s="396"/>
      <c r="HGS3" s="396"/>
      <c r="HGT3" s="396"/>
      <c r="HGU3" s="396"/>
      <c r="HGV3" s="396"/>
      <c r="HGW3" s="396"/>
      <c r="HGX3" s="396"/>
      <c r="HGY3" s="396"/>
      <c r="HGZ3" s="396"/>
      <c r="HHA3" s="396"/>
      <c r="HHB3" s="396"/>
      <c r="HHC3" s="396"/>
      <c r="HHD3" s="396"/>
      <c r="HHE3" s="396"/>
      <c r="HHF3" s="396"/>
      <c r="HHG3" s="396"/>
      <c r="HHH3" s="396"/>
      <c r="HHI3" s="396"/>
      <c r="HHJ3" s="396"/>
      <c r="HHK3" s="396"/>
      <c r="HHL3" s="396"/>
      <c r="HHM3" s="396"/>
      <c r="HHN3" s="396"/>
      <c r="HHO3" s="396"/>
      <c r="HHP3" s="396"/>
      <c r="HHQ3" s="396"/>
      <c r="HHR3" s="396"/>
      <c r="HHS3" s="396"/>
      <c r="HHT3" s="396"/>
      <c r="HHU3" s="396"/>
      <c r="HHV3" s="396"/>
      <c r="HHW3" s="396"/>
      <c r="HHX3" s="396"/>
      <c r="HHY3" s="396"/>
      <c r="HHZ3" s="396"/>
      <c r="HIA3" s="396"/>
      <c r="HIB3" s="396"/>
      <c r="HIC3" s="396"/>
      <c r="HID3" s="396"/>
      <c r="HIE3" s="396"/>
      <c r="HIF3" s="396"/>
      <c r="HIG3" s="396"/>
      <c r="HIH3" s="396"/>
      <c r="HII3" s="396"/>
      <c r="HIJ3" s="396"/>
      <c r="HIK3" s="396"/>
      <c r="HIL3" s="396"/>
      <c r="HIM3" s="396"/>
      <c r="HIN3" s="396"/>
      <c r="HIO3" s="396"/>
      <c r="HIP3" s="396"/>
      <c r="HIQ3" s="396"/>
      <c r="HIR3" s="396"/>
      <c r="HIS3" s="396"/>
      <c r="HIT3" s="396"/>
      <c r="HIU3" s="396"/>
      <c r="HIV3" s="396"/>
      <c r="HIW3" s="396"/>
      <c r="HIX3" s="396"/>
      <c r="HIY3" s="396"/>
      <c r="HIZ3" s="396"/>
      <c r="HJA3" s="396"/>
      <c r="HJB3" s="396"/>
      <c r="HJC3" s="396"/>
      <c r="HJD3" s="396"/>
      <c r="HJE3" s="396"/>
      <c r="HJF3" s="396"/>
      <c r="HJG3" s="396"/>
      <c r="HJH3" s="396"/>
      <c r="HJI3" s="396"/>
      <c r="HJJ3" s="396"/>
      <c r="HJK3" s="396"/>
      <c r="HJL3" s="396"/>
      <c r="HJM3" s="396"/>
      <c r="HJN3" s="396"/>
      <c r="HJO3" s="396"/>
      <c r="HJP3" s="396"/>
      <c r="HJQ3" s="396"/>
      <c r="HJR3" s="396"/>
      <c r="HJS3" s="396"/>
      <c r="HJT3" s="396"/>
      <c r="HJU3" s="396"/>
      <c r="HJV3" s="396"/>
      <c r="HJW3" s="396"/>
      <c r="HJX3" s="396"/>
      <c r="HJY3" s="396"/>
      <c r="HJZ3" s="396"/>
      <c r="HKA3" s="396"/>
      <c r="HKB3" s="396"/>
      <c r="HKC3" s="396"/>
      <c r="HKD3" s="396"/>
      <c r="HKE3" s="396"/>
      <c r="HKF3" s="396"/>
      <c r="HKG3" s="396"/>
      <c r="HKH3" s="396"/>
      <c r="HKI3" s="396"/>
      <c r="HKJ3" s="396"/>
      <c r="HKK3" s="396"/>
      <c r="HKL3" s="396"/>
      <c r="HKM3" s="396"/>
      <c r="HKN3" s="396"/>
      <c r="HKO3" s="396"/>
      <c r="HKP3" s="396"/>
      <c r="HKQ3" s="396"/>
      <c r="HKR3" s="396"/>
      <c r="HKS3" s="396"/>
      <c r="HKT3" s="396"/>
      <c r="HKU3" s="396"/>
      <c r="HKV3" s="396"/>
      <c r="HKW3" s="396"/>
      <c r="HKX3" s="396"/>
      <c r="HKY3" s="396"/>
      <c r="HKZ3" s="396"/>
      <c r="HLA3" s="396"/>
      <c r="HLB3" s="396"/>
      <c r="HLC3" s="396"/>
      <c r="HLD3" s="396"/>
      <c r="HLE3" s="396"/>
      <c r="HLF3" s="396"/>
      <c r="HLG3" s="396"/>
      <c r="HLH3" s="396"/>
      <c r="HLI3" s="396"/>
      <c r="HLJ3" s="396"/>
      <c r="HLK3" s="396"/>
      <c r="HLL3" s="396"/>
      <c r="HLM3" s="396"/>
      <c r="HLN3" s="396"/>
      <c r="HLO3" s="396"/>
      <c r="HLP3" s="396"/>
      <c r="HLQ3" s="396"/>
      <c r="HLR3" s="396"/>
      <c r="HLS3" s="396"/>
      <c r="HLT3" s="396"/>
      <c r="HLU3" s="396"/>
      <c r="HLV3" s="396"/>
      <c r="HLW3" s="396"/>
      <c r="HLX3" s="396"/>
      <c r="HLY3" s="396"/>
      <c r="HLZ3" s="396"/>
      <c r="HMA3" s="396"/>
      <c r="HMB3" s="396"/>
      <c r="HMC3" s="396"/>
      <c r="HMD3" s="396"/>
      <c r="HME3" s="396"/>
      <c r="HMF3" s="396"/>
      <c r="HMG3" s="396"/>
      <c r="HMH3" s="396"/>
      <c r="HMI3" s="396"/>
      <c r="HMJ3" s="396"/>
      <c r="HMK3" s="396"/>
      <c r="HML3" s="396"/>
      <c r="HMM3" s="396"/>
      <c r="HMN3" s="396"/>
      <c r="HMO3" s="396"/>
      <c r="HMP3" s="396"/>
      <c r="HMQ3" s="396"/>
      <c r="HMR3" s="396"/>
      <c r="HMS3" s="396"/>
      <c r="HMT3" s="396"/>
      <c r="HMU3" s="396"/>
      <c r="HMV3" s="396"/>
      <c r="HMW3" s="396"/>
      <c r="HMX3" s="396"/>
      <c r="HMY3" s="396"/>
      <c r="HMZ3" s="396"/>
      <c r="HNA3" s="396"/>
      <c r="HNB3" s="396"/>
      <c r="HNC3" s="396"/>
      <c r="HND3" s="396"/>
      <c r="HNE3" s="396"/>
      <c r="HNF3" s="396"/>
      <c r="HNG3" s="396"/>
      <c r="HNH3" s="396"/>
      <c r="HNI3" s="396"/>
      <c r="HNJ3" s="396"/>
      <c r="HNK3" s="396"/>
      <c r="HNL3" s="396"/>
      <c r="HNM3" s="396"/>
      <c r="HNN3" s="396"/>
      <c r="HNO3" s="396"/>
      <c r="HNP3" s="396"/>
      <c r="HNQ3" s="396"/>
      <c r="HNR3" s="396"/>
      <c r="HNS3" s="396"/>
      <c r="HNT3" s="396"/>
      <c r="HNU3" s="396"/>
      <c r="HNV3" s="396"/>
      <c r="HNW3" s="396"/>
      <c r="HNX3" s="396"/>
      <c r="HNY3" s="396"/>
      <c r="HNZ3" s="396"/>
      <c r="HOA3" s="396"/>
      <c r="HOB3" s="396"/>
      <c r="HOC3" s="396"/>
      <c r="HOD3" s="396"/>
      <c r="HOE3" s="396"/>
      <c r="HOF3" s="396"/>
      <c r="HOG3" s="396"/>
      <c r="HOH3" s="396"/>
      <c r="HOI3" s="396"/>
      <c r="HOJ3" s="396"/>
      <c r="HOK3" s="396"/>
      <c r="HOL3" s="396"/>
      <c r="HOM3" s="396"/>
      <c r="HON3" s="396"/>
      <c r="HOO3" s="396"/>
      <c r="HOP3" s="396"/>
      <c r="HOQ3" s="396"/>
      <c r="HOR3" s="396"/>
      <c r="HOS3" s="396"/>
      <c r="HOT3" s="396"/>
      <c r="HOU3" s="396"/>
      <c r="HOV3" s="396"/>
      <c r="HOW3" s="396"/>
      <c r="HOX3" s="396"/>
      <c r="HOY3" s="396"/>
      <c r="HOZ3" s="396"/>
      <c r="HPA3" s="396"/>
      <c r="HPB3" s="396"/>
      <c r="HPC3" s="396"/>
      <c r="HPD3" s="396"/>
      <c r="HPE3" s="396"/>
      <c r="HPF3" s="396"/>
      <c r="HPG3" s="396"/>
      <c r="HPH3" s="396"/>
      <c r="HPI3" s="396"/>
      <c r="HPJ3" s="396"/>
      <c r="HPK3" s="396"/>
      <c r="HPL3" s="396"/>
      <c r="HPM3" s="396"/>
      <c r="HPN3" s="396"/>
      <c r="HPO3" s="396"/>
      <c r="HPP3" s="396"/>
      <c r="HPQ3" s="396"/>
      <c r="HPR3" s="396"/>
      <c r="HPS3" s="396"/>
      <c r="HPT3" s="396"/>
      <c r="HPU3" s="396"/>
      <c r="HPV3" s="396"/>
      <c r="HPW3" s="396"/>
      <c r="HPX3" s="396"/>
      <c r="HPY3" s="396"/>
      <c r="HPZ3" s="396"/>
      <c r="HQA3" s="396"/>
      <c r="HQB3" s="396"/>
      <c r="HQC3" s="396"/>
      <c r="HQD3" s="396"/>
      <c r="HQE3" s="396"/>
      <c r="HQF3" s="396"/>
      <c r="HQG3" s="396"/>
      <c r="HQH3" s="396"/>
      <c r="HQI3" s="396"/>
      <c r="HQJ3" s="396"/>
      <c r="HQK3" s="396"/>
      <c r="HQL3" s="396"/>
      <c r="HQM3" s="396"/>
      <c r="HQN3" s="396"/>
      <c r="HQO3" s="396"/>
      <c r="HQP3" s="396"/>
      <c r="HQQ3" s="396"/>
      <c r="HQR3" s="396"/>
      <c r="HQS3" s="396"/>
      <c r="HQT3" s="396"/>
      <c r="HQU3" s="396"/>
      <c r="HQV3" s="396"/>
      <c r="HQW3" s="396"/>
      <c r="HQX3" s="396"/>
      <c r="HQY3" s="396"/>
      <c r="HQZ3" s="396"/>
      <c r="HRA3" s="396"/>
      <c r="HRB3" s="396"/>
      <c r="HRC3" s="396"/>
      <c r="HRD3" s="396"/>
      <c r="HRE3" s="396"/>
      <c r="HRF3" s="396"/>
      <c r="HRG3" s="396"/>
      <c r="HRH3" s="396"/>
      <c r="HRI3" s="396"/>
      <c r="HRJ3" s="396"/>
      <c r="HRK3" s="396"/>
      <c r="HRL3" s="396"/>
      <c r="HRM3" s="396"/>
      <c r="HRN3" s="396"/>
      <c r="HRO3" s="396"/>
      <c r="HRP3" s="396"/>
      <c r="HRQ3" s="396"/>
      <c r="HRR3" s="396"/>
      <c r="HRS3" s="396"/>
      <c r="HRT3" s="396"/>
      <c r="HRU3" s="396"/>
      <c r="HRV3" s="396"/>
      <c r="HRW3" s="396"/>
      <c r="HRX3" s="396"/>
      <c r="HRY3" s="396"/>
      <c r="HRZ3" s="396"/>
      <c r="HSA3" s="396"/>
      <c r="HSB3" s="396"/>
      <c r="HSC3" s="396"/>
      <c r="HSD3" s="396"/>
      <c r="HSE3" s="396"/>
      <c r="HSF3" s="396"/>
      <c r="HSG3" s="396"/>
      <c r="HSH3" s="396"/>
      <c r="HSI3" s="396"/>
      <c r="HSJ3" s="396"/>
      <c r="HSK3" s="396"/>
      <c r="HSL3" s="396"/>
      <c r="HSM3" s="396"/>
      <c r="HSN3" s="396"/>
      <c r="HSO3" s="396"/>
      <c r="HSP3" s="396"/>
      <c r="HSQ3" s="396"/>
      <c r="HSR3" s="396"/>
      <c r="HSS3" s="396"/>
      <c r="HST3" s="396"/>
      <c r="HSU3" s="396"/>
      <c r="HSV3" s="396"/>
      <c r="HSW3" s="396"/>
      <c r="HSX3" s="396"/>
      <c r="HSY3" s="396"/>
      <c r="HSZ3" s="396"/>
      <c r="HTA3" s="396"/>
      <c r="HTB3" s="396"/>
      <c r="HTC3" s="396"/>
      <c r="HTD3" s="396"/>
      <c r="HTE3" s="396"/>
      <c r="HTF3" s="396"/>
      <c r="HTG3" s="396"/>
      <c r="HTH3" s="396"/>
      <c r="HTI3" s="396"/>
      <c r="HTJ3" s="396"/>
      <c r="HTK3" s="396"/>
      <c r="HTL3" s="396"/>
      <c r="HTM3" s="396"/>
      <c r="HTN3" s="396"/>
      <c r="HTO3" s="396"/>
      <c r="HTP3" s="396"/>
      <c r="HTQ3" s="396"/>
      <c r="HTR3" s="396"/>
      <c r="HTS3" s="396"/>
      <c r="HTT3" s="396"/>
      <c r="HTU3" s="396"/>
      <c r="HTV3" s="396"/>
      <c r="HTW3" s="396"/>
      <c r="HTX3" s="396"/>
      <c r="HTY3" s="396"/>
      <c r="HTZ3" s="396"/>
      <c r="HUA3" s="396"/>
      <c r="HUB3" s="396"/>
      <c r="HUC3" s="396"/>
      <c r="HUD3" s="396"/>
      <c r="HUE3" s="396"/>
      <c r="HUF3" s="396"/>
      <c r="HUG3" s="396"/>
      <c r="HUH3" s="396"/>
      <c r="HUI3" s="396"/>
      <c r="HUJ3" s="396"/>
      <c r="HUK3" s="396"/>
      <c r="HUL3" s="396"/>
      <c r="HUM3" s="396"/>
      <c r="HUN3" s="396"/>
      <c r="HUO3" s="396"/>
      <c r="HUP3" s="396"/>
      <c r="HUQ3" s="396"/>
      <c r="HUR3" s="396"/>
      <c r="HUS3" s="396"/>
      <c r="HUT3" s="396"/>
      <c r="HUU3" s="396"/>
      <c r="HUV3" s="396"/>
      <c r="HUW3" s="396"/>
      <c r="HUX3" s="396"/>
      <c r="HUY3" s="396"/>
      <c r="HUZ3" s="396"/>
      <c r="HVA3" s="396"/>
      <c r="HVB3" s="396"/>
      <c r="HVC3" s="396"/>
      <c r="HVD3" s="396"/>
      <c r="HVE3" s="396"/>
      <c r="HVF3" s="396"/>
      <c r="HVG3" s="396"/>
      <c r="HVH3" s="396"/>
      <c r="HVI3" s="396"/>
      <c r="HVJ3" s="396"/>
      <c r="HVK3" s="396"/>
      <c r="HVL3" s="396"/>
      <c r="HVM3" s="396"/>
      <c r="HVN3" s="396"/>
      <c r="HVO3" s="396"/>
      <c r="HVP3" s="396"/>
      <c r="HVQ3" s="396"/>
      <c r="HVR3" s="396"/>
      <c r="HVS3" s="396"/>
      <c r="HVT3" s="396"/>
      <c r="HVU3" s="396"/>
      <c r="HVV3" s="396"/>
      <c r="HVW3" s="396"/>
      <c r="HVX3" s="396"/>
      <c r="HVY3" s="396"/>
      <c r="HVZ3" s="396"/>
      <c r="HWA3" s="396"/>
      <c r="HWB3" s="396"/>
      <c r="HWC3" s="396"/>
      <c r="HWD3" s="396"/>
      <c r="HWE3" s="396"/>
      <c r="HWF3" s="396"/>
      <c r="HWG3" s="396"/>
      <c r="HWH3" s="396"/>
      <c r="HWI3" s="396"/>
      <c r="HWJ3" s="396"/>
      <c r="HWK3" s="396"/>
      <c r="HWL3" s="396"/>
      <c r="HWM3" s="396"/>
      <c r="HWN3" s="396"/>
      <c r="HWO3" s="396"/>
      <c r="HWP3" s="396"/>
      <c r="HWQ3" s="396"/>
      <c r="HWR3" s="396"/>
      <c r="HWS3" s="396"/>
      <c r="HWT3" s="396"/>
      <c r="HWU3" s="396"/>
      <c r="HWV3" s="396"/>
      <c r="HWW3" s="396"/>
      <c r="HWX3" s="396"/>
      <c r="HWY3" s="396"/>
      <c r="HWZ3" s="396"/>
      <c r="HXA3" s="396"/>
      <c r="HXB3" s="396"/>
      <c r="HXC3" s="396"/>
      <c r="HXD3" s="396"/>
      <c r="HXE3" s="396"/>
      <c r="HXF3" s="396"/>
      <c r="HXG3" s="396"/>
      <c r="HXH3" s="396"/>
      <c r="HXI3" s="396"/>
      <c r="HXJ3" s="396"/>
      <c r="HXK3" s="396"/>
      <c r="HXL3" s="396"/>
      <c r="HXM3" s="396"/>
      <c r="HXN3" s="396"/>
      <c r="HXO3" s="396"/>
      <c r="HXP3" s="396"/>
      <c r="HXQ3" s="396"/>
      <c r="HXR3" s="396"/>
      <c r="HXS3" s="396"/>
      <c r="HXT3" s="396"/>
      <c r="HXU3" s="396"/>
      <c r="HXV3" s="396"/>
      <c r="HXW3" s="396"/>
      <c r="HXX3" s="396"/>
      <c r="HXY3" s="396"/>
      <c r="HXZ3" s="396"/>
      <c r="HYA3" s="396"/>
      <c r="HYB3" s="396"/>
      <c r="HYC3" s="396"/>
      <c r="HYD3" s="396"/>
      <c r="HYE3" s="396"/>
      <c r="HYF3" s="396"/>
      <c r="HYG3" s="396"/>
      <c r="HYH3" s="396"/>
      <c r="HYI3" s="396"/>
      <c r="HYJ3" s="396"/>
      <c r="HYK3" s="396"/>
      <c r="HYL3" s="396"/>
      <c r="HYM3" s="396"/>
      <c r="HYN3" s="396"/>
      <c r="HYO3" s="396"/>
      <c r="HYP3" s="396"/>
      <c r="HYQ3" s="396"/>
      <c r="HYR3" s="396"/>
      <c r="HYS3" s="396"/>
      <c r="HYT3" s="396"/>
      <c r="HYU3" s="396"/>
      <c r="HYV3" s="396"/>
      <c r="HYW3" s="396"/>
      <c r="HYX3" s="396"/>
      <c r="HYY3" s="396"/>
      <c r="HYZ3" s="396"/>
      <c r="HZA3" s="396"/>
      <c r="HZB3" s="396"/>
      <c r="HZC3" s="396"/>
      <c r="HZD3" s="396"/>
      <c r="HZE3" s="396"/>
      <c r="HZF3" s="396"/>
      <c r="HZG3" s="396"/>
      <c r="HZH3" s="396"/>
      <c r="HZI3" s="396"/>
      <c r="HZJ3" s="396"/>
      <c r="HZK3" s="396"/>
      <c r="HZL3" s="396"/>
      <c r="HZM3" s="396"/>
      <c r="HZN3" s="396"/>
      <c r="HZO3" s="396"/>
      <c r="HZP3" s="396"/>
      <c r="HZQ3" s="396"/>
      <c r="HZR3" s="396"/>
      <c r="HZS3" s="396"/>
      <c r="HZT3" s="396"/>
      <c r="HZU3" s="396"/>
      <c r="HZV3" s="396"/>
      <c r="HZW3" s="396"/>
      <c r="HZX3" s="396"/>
      <c r="HZY3" s="396"/>
      <c r="HZZ3" s="396"/>
      <c r="IAA3" s="396"/>
      <c r="IAB3" s="396"/>
      <c r="IAC3" s="396"/>
      <c r="IAD3" s="396"/>
      <c r="IAE3" s="396"/>
      <c r="IAF3" s="396"/>
      <c r="IAG3" s="396"/>
      <c r="IAH3" s="396"/>
      <c r="IAI3" s="396"/>
      <c r="IAJ3" s="396"/>
      <c r="IAK3" s="396"/>
      <c r="IAL3" s="396"/>
      <c r="IAM3" s="396"/>
      <c r="IAN3" s="396"/>
      <c r="IAO3" s="396"/>
      <c r="IAP3" s="396"/>
      <c r="IAQ3" s="396"/>
      <c r="IAR3" s="396"/>
      <c r="IAS3" s="396"/>
      <c r="IAT3" s="396"/>
      <c r="IAU3" s="396"/>
      <c r="IAV3" s="396"/>
      <c r="IAW3" s="396"/>
      <c r="IAX3" s="396"/>
      <c r="IAY3" s="396"/>
      <c r="IAZ3" s="396"/>
      <c r="IBA3" s="396"/>
      <c r="IBB3" s="396"/>
      <c r="IBC3" s="396"/>
      <c r="IBD3" s="396"/>
      <c r="IBE3" s="396"/>
      <c r="IBF3" s="396"/>
      <c r="IBG3" s="396"/>
      <c r="IBH3" s="396"/>
      <c r="IBI3" s="396"/>
      <c r="IBJ3" s="396"/>
      <c r="IBK3" s="396"/>
      <c r="IBL3" s="396"/>
      <c r="IBM3" s="396"/>
      <c r="IBN3" s="396"/>
      <c r="IBO3" s="396"/>
      <c r="IBP3" s="396"/>
      <c r="IBQ3" s="396"/>
      <c r="IBR3" s="396"/>
      <c r="IBS3" s="396"/>
      <c r="IBT3" s="396"/>
      <c r="IBU3" s="396"/>
      <c r="IBV3" s="396"/>
      <c r="IBW3" s="396"/>
      <c r="IBX3" s="396"/>
      <c r="IBY3" s="396"/>
      <c r="IBZ3" s="396"/>
      <c r="ICA3" s="396"/>
      <c r="ICB3" s="396"/>
      <c r="ICC3" s="396"/>
      <c r="ICD3" s="396"/>
      <c r="ICE3" s="396"/>
      <c r="ICF3" s="396"/>
      <c r="ICG3" s="396"/>
      <c r="ICH3" s="396"/>
      <c r="ICI3" s="396"/>
      <c r="ICJ3" s="396"/>
      <c r="ICK3" s="396"/>
      <c r="ICL3" s="396"/>
      <c r="ICM3" s="396"/>
      <c r="ICN3" s="396"/>
      <c r="ICO3" s="396"/>
      <c r="ICP3" s="396"/>
      <c r="ICQ3" s="396"/>
      <c r="ICR3" s="396"/>
      <c r="ICS3" s="396"/>
      <c r="ICT3" s="396"/>
      <c r="ICU3" s="396"/>
      <c r="ICV3" s="396"/>
      <c r="ICW3" s="396"/>
      <c r="ICX3" s="396"/>
      <c r="ICY3" s="396"/>
      <c r="ICZ3" s="396"/>
      <c r="IDA3" s="396"/>
      <c r="IDB3" s="396"/>
      <c r="IDC3" s="396"/>
      <c r="IDD3" s="396"/>
      <c r="IDE3" s="396"/>
      <c r="IDF3" s="396"/>
      <c r="IDG3" s="396"/>
      <c r="IDH3" s="396"/>
      <c r="IDI3" s="396"/>
      <c r="IDJ3" s="396"/>
      <c r="IDK3" s="396"/>
      <c r="IDL3" s="396"/>
      <c r="IDM3" s="396"/>
      <c r="IDN3" s="396"/>
      <c r="IDO3" s="396"/>
      <c r="IDP3" s="396"/>
      <c r="IDQ3" s="396"/>
      <c r="IDR3" s="396"/>
      <c r="IDS3" s="396"/>
      <c r="IDT3" s="396"/>
      <c r="IDU3" s="396"/>
      <c r="IDV3" s="396"/>
      <c r="IDW3" s="396"/>
      <c r="IDX3" s="396"/>
      <c r="IDY3" s="396"/>
      <c r="IDZ3" s="396"/>
      <c r="IEA3" s="396"/>
      <c r="IEB3" s="396"/>
      <c r="IEC3" s="396"/>
      <c r="IED3" s="396"/>
      <c r="IEE3" s="396"/>
      <c r="IEF3" s="396"/>
      <c r="IEG3" s="396"/>
      <c r="IEH3" s="396"/>
      <c r="IEI3" s="396"/>
      <c r="IEJ3" s="396"/>
      <c r="IEK3" s="396"/>
      <c r="IEL3" s="396"/>
      <c r="IEM3" s="396"/>
      <c r="IEN3" s="396"/>
      <c r="IEO3" s="396"/>
      <c r="IEP3" s="396"/>
      <c r="IEQ3" s="396"/>
      <c r="IER3" s="396"/>
      <c r="IES3" s="396"/>
      <c r="IET3" s="396"/>
      <c r="IEU3" s="396"/>
      <c r="IEV3" s="396"/>
      <c r="IEW3" s="396"/>
      <c r="IEX3" s="396"/>
      <c r="IEY3" s="396"/>
      <c r="IEZ3" s="396"/>
      <c r="IFA3" s="396"/>
      <c r="IFB3" s="396"/>
      <c r="IFC3" s="396"/>
      <c r="IFD3" s="396"/>
      <c r="IFE3" s="396"/>
      <c r="IFF3" s="396"/>
      <c r="IFG3" s="396"/>
      <c r="IFH3" s="396"/>
      <c r="IFI3" s="396"/>
      <c r="IFJ3" s="396"/>
      <c r="IFK3" s="396"/>
      <c r="IFL3" s="396"/>
      <c r="IFM3" s="396"/>
      <c r="IFN3" s="396"/>
      <c r="IFO3" s="396"/>
      <c r="IFP3" s="396"/>
      <c r="IFQ3" s="396"/>
      <c r="IFR3" s="396"/>
      <c r="IFS3" s="396"/>
      <c r="IFT3" s="396"/>
      <c r="IFU3" s="396"/>
      <c r="IFV3" s="396"/>
      <c r="IFW3" s="396"/>
      <c r="IFX3" s="396"/>
      <c r="IFY3" s="396"/>
      <c r="IFZ3" s="396"/>
      <c r="IGA3" s="396"/>
      <c r="IGB3" s="396"/>
      <c r="IGC3" s="396"/>
      <c r="IGD3" s="396"/>
      <c r="IGE3" s="396"/>
      <c r="IGF3" s="396"/>
      <c r="IGG3" s="396"/>
      <c r="IGH3" s="396"/>
      <c r="IGI3" s="396"/>
      <c r="IGJ3" s="396"/>
      <c r="IGK3" s="396"/>
      <c r="IGL3" s="396"/>
      <c r="IGM3" s="396"/>
      <c r="IGN3" s="396"/>
      <c r="IGO3" s="396"/>
      <c r="IGP3" s="396"/>
      <c r="IGQ3" s="396"/>
      <c r="IGR3" s="396"/>
      <c r="IGS3" s="396"/>
      <c r="IGT3" s="396"/>
      <c r="IGU3" s="396"/>
      <c r="IGV3" s="396"/>
      <c r="IGW3" s="396"/>
      <c r="IGX3" s="396"/>
      <c r="IGY3" s="396"/>
      <c r="IGZ3" s="396"/>
      <c r="IHA3" s="396"/>
      <c r="IHB3" s="396"/>
      <c r="IHC3" s="396"/>
      <c r="IHD3" s="396"/>
      <c r="IHE3" s="396"/>
      <c r="IHF3" s="396"/>
      <c r="IHG3" s="396"/>
      <c r="IHH3" s="396"/>
      <c r="IHI3" s="396"/>
      <c r="IHJ3" s="396"/>
      <c r="IHK3" s="396"/>
      <c r="IHL3" s="396"/>
      <c r="IHM3" s="396"/>
      <c r="IHN3" s="396"/>
      <c r="IHO3" s="396"/>
      <c r="IHP3" s="396"/>
      <c r="IHQ3" s="396"/>
      <c r="IHR3" s="396"/>
      <c r="IHS3" s="396"/>
      <c r="IHT3" s="396"/>
      <c r="IHU3" s="396"/>
      <c r="IHV3" s="396"/>
      <c r="IHW3" s="396"/>
      <c r="IHX3" s="396"/>
      <c r="IHY3" s="396"/>
      <c r="IHZ3" s="396"/>
      <c r="IIA3" s="396"/>
      <c r="IIB3" s="396"/>
      <c r="IIC3" s="396"/>
      <c r="IID3" s="396"/>
      <c r="IIE3" s="396"/>
      <c r="IIF3" s="396"/>
      <c r="IIG3" s="396"/>
      <c r="IIH3" s="396"/>
      <c r="III3" s="396"/>
      <c r="IIJ3" s="396"/>
      <c r="IIK3" s="396"/>
      <c r="IIL3" s="396"/>
      <c r="IIM3" s="396"/>
      <c r="IIN3" s="396"/>
      <c r="IIO3" s="396"/>
      <c r="IIP3" s="396"/>
      <c r="IIQ3" s="396"/>
      <c r="IIR3" s="396"/>
      <c r="IIS3" s="396"/>
      <c r="IIT3" s="396"/>
      <c r="IIU3" s="396"/>
      <c r="IIV3" s="396"/>
      <c r="IIW3" s="396"/>
      <c r="IIX3" s="396"/>
      <c r="IIY3" s="396"/>
      <c r="IIZ3" s="396"/>
      <c r="IJA3" s="396"/>
      <c r="IJB3" s="396"/>
      <c r="IJC3" s="396"/>
      <c r="IJD3" s="396"/>
      <c r="IJE3" s="396"/>
      <c r="IJF3" s="396"/>
      <c r="IJG3" s="396"/>
      <c r="IJH3" s="396"/>
      <c r="IJI3" s="396"/>
      <c r="IJJ3" s="396"/>
      <c r="IJK3" s="396"/>
      <c r="IJL3" s="396"/>
      <c r="IJM3" s="396"/>
      <c r="IJN3" s="396"/>
      <c r="IJO3" s="396"/>
      <c r="IJP3" s="396"/>
      <c r="IJQ3" s="396"/>
      <c r="IJR3" s="396"/>
      <c r="IJS3" s="396"/>
      <c r="IJT3" s="396"/>
      <c r="IJU3" s="396"/>
      <c r="IJV3" s="396"/>
      <c r="IJW3" s="396"/>
      <c r="IJX3" s="396"/>
      <c r="IJY3" s="396"/>
      <c r="IJZ3" s="396"/>
      <c r="IKA3" s="396"/>
      <c r="IKB3" s="396"/>
      <c r="IKC3" s="396"/>
      <c r="IKD3" s="396"/>
      <c r="IKE3" s="396"/>
      <c r="IKF3" s="396"/>
      <c r="IKG3" s="396"/>
      <c r="IKH3" s="396"/>
      <c r="IKI3" s="396"/>
      <c r="IKJ3" s="396"/>
      <c r="IKK3" s="396"/>
      <c r="IKL3" s="396"/>
      <c r="IKM3" s="396"/>
      <c r="IKN3" s="396"/>
      <c r="IKO3" s="396"/>
      <c r="IKP3" s="396"/>
      <c r="IKQ3" s="396"/>
      <c r="IKR3" s="396"/>
      <c r="IKS3" s="396"/>
      <c r="IKT3" s="396"/>
      <c r="IKU3" s="396"/>
      <c r="IKV3" s="396"/>
      <c r="IKW3" s="396"/>
      <c r="IKX3" s="396"/>
      <c r="IKY3" s="396"/>
      <c r="IKZ3" s="396"/>
      <c r="ILA3" s="396"/>
      <c r="ILB3" s="396"/>
      <c r="ILC3" s="396"/>
      <c r="ILD3" s="396"/>
      <c r="ILE3" s="396"/>
      <c r="ILF3" s="396"/>
      <c r="ILG3" s="396"/>
      <c r="ILH3" s="396"/>
      <c r="ILI3" s="396"/>
      <c r="ILJ3" s="396"/>
      <c r="ILK3" s="396"/>
      <c r="ILL3" s="396"/>
      <c r="ILM3" s="396"/>
      <c r="ILN3" s="396"/>
      <c r="ILO3" s="396"/>
      <c r="ILP3" s="396"/>
      <c r="ILQ3" s="396"/>
      <c r="ILR3" s="396"/>
      <c r="ILS3" s="396"/>
      <c r="ILT3" s="396"/>
      <c r="ILU3" s="396"/>
      <c r="ILV3" s="396"/>
      <c r="ILW3" s="396"/>
      <c r="ILX3" s="396"/>
      <c r="ILY3" s="396"/>
      <c r="ILZ3" s="396"/>
      <c r="IMA3" s="396"/>
      <c r="IMB3" s="396"/>
      <c r="IMC3" s="396"/>
      <c r="IMD3" s="396"/>
      <c r="IME3" s="396"/>
      <c r="IMF3" s="396"/>
      <c r="IMG3" s="396"/>
      <c r="IMH3" s="396"/>
      <c r="IMI3" s="396"/>
      <c r="IMJ3" s="396"/>
      <c r="IMK3" s="396"/>
      <c r="IML3" s="396"/>
      <c r="IMM3" s="396"/>
      <c r="IMN3" s="396"/>
      <c r="IMO3" s="396"/>
      <c r="IMP3" s="396"/>
      <c r="IMQ3" s="396"/>
      <c r="IMR3" s="396"/>
      <c r="IMS3" s="396"/>
      <c r="IMT3" s="396"/>
      <c r="IMU3" s="396"/>
      <c r="IMV3" s="396"/>
      <c r="IMW3" s="396"/>
      <c r="IMX3" s="396"/>
      <c r="IMY3" s="396"/>
      <c r="IMZ3" s="396"/>
      <c r="INA3" s="396"/>
      <c r="INB3" s="396"/>
      <c r="INC3" s="396"/>
      <c r="IND3" s="396"/>
      <c r="INE3" s="396"/>
      <c r="INF3" s="396"/>
      <c r="ING3" s="396"/>
      <c r="INH3" s="396"/>
      <c r="INI3" s="396"/>
      <c r="INJ3" s="396"/>
      <c r="INK3" s="396"/>
      <c r="INL3" s="396"/>
      <c r="INM3" s="396"/>
      <c r="INN3" s="396"/>
      <c r="INO3" s="396"/>
      <c r="INP3" s="396"/>
      <c r="INQ3" s="396"/>
      <c r="INR3" s="396"/>
      <c r="INS3" s="396"/>
      <c r="INT3" s="396"/>
      <c r="INU3" s="396"/>
      <c r="INV3" s="396"/>
      <c r="INW3" s="396"/>
      <c r="INX3" s="396"/>
      <c r="INY3" s="396"/>
      <c r="INZ3" s="396"/>
      <c r="IOA3" s="396"/>
      <c r="IOB3" s="396"/>
      <c r="IOC3" s="396"/>
      <c r="IOD3" s="396"/>
      <c r="IOE3" s="396"/>
      <c r="IOF3" s="396"/>
      <c r="IOG3" s="396"/>
      <c r="IOH3" s="396"/>
      <c r="IOI3" s="396"/>
      <c r="IOJ3" s="396"/>
      <c r="IOK3" s="396"/>
      <c r="IOL3" s="396"/>
      <c r="IOM3" s="396"/>
      <c r="ION3" s="396"/>
      <c r="IOO3" s="396"/>
      <c r="IOP3" s="396"/>
      <c r="IOQ3" s="396"/>
      <c r="IOR3" s="396"/>
      <c r="IOS3" s="396"/>
      <c r="IOT3" s="396"/>
      <c r="IOU3" s="396"/>
      <c r="IOV3" s="396"/>
      <c r="IOW3" s="396"/>
      <c r="IOX3" s="396"/>
      <c r="IOY3" s="396"/>
      <c r="IOZ3" s="396"/>
      <c r="IPA3" s="396"/>
      <c r="IPB3" s="396"/>
      <c r="IPC3" s="396"/>
      <c r="IPD3" s="396"/>
      <c r="IPE3" s="396"/>
      <c r="IPF3" s="396"/>
      <c r="IPG3" s="396"/>
      <c r="IPH3" s="396"/>
      <c r="IPI3" s="396"/>
      <c r="IPJ3" s="396"/>
      <c r="IPK3" s="396"/>
      <c r="IPL3" s="396"/>
      <c r="IPM3" s="396"/>
      <c r="IPN3" s="396"/>
      <c r="IPO3" s="396"/>
      <c r="IPP3" s="396"/>
      <c r="IPQ3" s="396"/>
      <c r="IPR3" s="396"/>
      <c r="IPS3" s="396"/>
      <c r="IPT3" s="396"/>
      <c r="IPU3" s="396"/>
      <c r="IPV3" s="396"/>
      <c r="IPW3" s="396"/>
      <c r="IPX3" s="396"/>
      <c r="IPY3" s="396"/>
      <c r="IPZ3" s="396"/>
      <c r="IQA3" s="396"/>
      <c r="IQB3" s="396"/>
      <c r="IQC3" s="396"/>
      <c r="IQD3" s="396"/>
      <c r="IQE3" s="396"/>
      <c r="IQF3" s="396"/>
      <c r="IQG3" s="396"/>
      <c r="IQH3" s="396"/>
      <c r="IQI3" s="396"/>
      <c r="IQJ3" s="396"/>
      <c r="IQK3" s="396"/>
      <c r="IQL3" s="396"/>
      <c r="IQM3" s="396"/>
      <c r="IQN3" s="396"/>
      <c r="IQO3" s="396"/>
      <c r="IQP3" s="396"/>
      <c r="IQQ3" s="396"/>
      <c r="IQR3" s="396"/>
      <c r="IQS3" s="396"/>
      <c r="IQT3" s="396"/>
      <c r="IQU3" s="396"/>
      <c r="IQV3" s="396"/>
      <c r="IQW3" s="396"/>
      <c r="IQX3" s="396"/>
      <c r="IQY3" s="396"/>
      <c r="IQZ3" s="396"/>
      <c r="IRA3" s="396"/>
      <c r="IRB3" s="396"/>
      <c r="IRC3" s="396"/>
      <c r="IRD3" s="396"/>
      <c r="IRE3" s="396"/>
      <c r="IRF3" s="396"/>
      <c r="IRG3" s="396"/>
      <c r="IRH3" s="396"/>
      <c r="IRI3" s="396"/>
      <c r="IRJ3" s="396"/>
      <c r="IRK3" s="396"/>
      <c r="IRL3" s="396"/>
      <c r="IRM3" s="396"/>
      <c r="IRN3" s="396"/>
      <c r="IRO3" s="396"/>
      <c r="IRP3" s="396"/>
      <c r="IRQ3" s="396"/>
      <c r="IRR3" s="396"/>
      <c r="IRS3" s="396"/>
      <c r="IRT3" s="396"/>
      <c r="IRU3" s="396"/>
      <c r="IRV3" s="396"/>
      <c r="IRW3" s="396"/>
      <c r="IRX3" s="396"/>
      <c r="IRY3" s="396"/>
      <c r="IRZ3" s="396"/>
      <c r="ISA3" s="396"/>
      <c r="ISB3" s="396"/>
      <c r="ISC3" s="396"/>
      <c r="ISD3" s="396"/>
      <c r="ISE3" s="396"/>
      <c r="ISF3" s="396"/>
      <c r="ISG3" s="396"/>
      <c r="ISH3" s="396"/>
      <c r="ISI3" s="396"/>
      <c r="ISJ3" s="396"/>
      <c r="ISK3" s="396"/>
      <c r="ISL3" s="396"/>
      <c r="ISM3" s="396"/>
      <c r="ISN3" s="396"/>
      <c r="ISO3" s="396"/>
      <c r="ISP3" s="396"/>
      <c r="ISQ3" s="396"/>
      <c r="ISR3" s="396"/>
      <c r="ISS3" s="396"/>
      <c r="IST3" s="396"/>
      <c r="ISU3" s="396"/>
      <c r="ISV3" s="396"/>
      <c r="ISW3" s="396"/>
      <c r="ISX3" s="396"/>
      <c r="ISY3" s="396"/>
      <c r="ISZ3" s="396"/>
      <c r="ITA3" s="396"/>
      <c r="ITB3" s="396"/>
      <c r="ITC3" s="396"/>
      <c r="ITD3" s="396"/>
      <c r="ITE3" s="396"/>
      <c r="ITF3" s="396"/>
      <c r="ITG3" s="396"/>
      <c r="ITH3" s="396"/>
      <c r="ITI3" s="396"/>
      <c r="ITJ3" s="396"/>
      <c r="ITK3" s="396"/>
      <c r="ITL3" s="396"/>
      <c r="ITM3" s="396"/>
      <c r="ITN3" s="396"/>
      <c r="ITO3" s="396"/>
      <c r="ITP3" s="396"/>
      <c r="ITQ3" s="396"/>
      <c r="ITR3" s="396"/>
      <c r="ITS3" s="396"/>
      <c r="ITT3" s="396"/>
      <c r="ITU3" s="396"/>
      <c r="ITV3" s="396"/>
      <c r="ITW3" s="396"/>
      <c r="ITX3" s="396"/>
      <c r="ITY3" s="396"/>
      <c r="ITZ3" s="396"/>
      <c r="IUA3" s="396"/>
      <c r="IUB3" s="396"/>
      <c r="IUC3" s="396"/>
      <c r="IUD3" s="396"/>
      <c r="IUE3" s="396"/>
      <c r="IUF3" s="396"/>
      <c r="IUG3" s="396"/>
      <c r="IUH3" s="396"/>
      <c r="IUI3" s="396"/>
      <c r="IUJ3" s="396"/>
      <c r="IUK3" s="396"/>
      <c r="IUL3" s="396"/>
      <c r="IUM3" s="396"/>
      <c r="IUN3" s="396"/>
      <c r="IUO3" s="396"/>
      <c r="IUP3" s="396"/>
      <c r="IUQ3" s="396"/>
      <c r="IUR3" s="396"/>
      <c r="IUS3" s="396"/>
      <c r="IUT3" s="396"/>
      <c r="IUU3" s="396"/>
      <c r="IUV3" s="396"/>
      <c r="IUW3" s="396"/>
      <c r="IUX3" s="396"/>
      <c r="IUY3" s="396"/>
      <c r="IUZ3" s="396"/>
      <c r="IVA3" s="396"/>
      <c r="IVB3" s="396"/>
      <c r="IVC3" s="396"/>
      <c r="IVD3" s="396"/>
      <c r="IVE3" s="396"/>
      <c r="IVF3" s="396"/>
      <c r="IVG3" s="396"/>
      <c r="IVH3" s="396"/>
      <c r="IVI3" s="396"/>
      <c r="IVJ3" s="396"/>
      <c r="IVK3" s="396"/>
      <c r="IVL3" s="396"/>
      <c r="IVM3" s="396"/>
      <c r="IVN3" s="396"/>
      <c r="IVO3" s="396"/>
      <c r="IVP3" s="396"/>
      <c r="IVQ3" s="396"/>
      <c r="IVR3" s="396"/>
      <c r="IVS3" s="396"/>
      <c r="IVT3" s="396"/>
      <c r="IVU3" s="396"/>
      <c r="IVV3" s="396"/>
      <c r="IVW3" s="396"/>
      <c r="IVX3" s="396"/>
      <c r="IVY3" s="396"/>
      <c r="IVZ3" s="396"/>
      <c r="IWA3" s="396"/>
      <c r="IWB3" s="396"/>
      <c r="IWC3" s="396"/>
      <c r="IWD3" s="396"/>
      <c r="IWE3" s="396"/>
      <c r="IWF3" s="396"/>
      <c r="IWG3" s="396"/>
      <c r="IWH3" s="396"/>
      <c r="IWI3" s="396"/>
      <c r="IWJ3" s="396"/>
      <c r="IWK3" s="396"/>
      <c r="IWL3" s="396"/>
      <c r="IWM3" s="396"/>
      <c r="IWN3" s="396"/>
      <c r="IWO3" s="396"/>
      <c r="IWP3" s="396"/>
      <c r="IWQ3" s="396"/>
      <c r="IWR3" s="396"/>
      <c r="IWS3" s="396"/>
      <c r="IWT3" s="396"/>
      <c r="IWU3" s="396"/>
      <c r="IWV3" s="396"/>
      <c r="IWW3" s="396"/>
      <c r="IWX3" s="396"/>
      <c r="IWY3" s="396"/>
      <c r="IWZ3" s="396"/>
      <c r="IXA3" s="396"/>
      <c r="IXB3" s="396"/>
      <c r="IXC3" s="396"/>
      <c r="IXD3" s="396"/>
      <c r="IXE3" s="396"/>
      <c r="IXF3" s="396"/>
      <c r="IXG3" s="396"/>
      <c r="IXH3" s="396"/>
      <c r="IXI3" s="396"/>
      <c r="IXJ3" s="396"/>
      <c r="IXK3" s="396"/>
      <c r="IXL3" s="396"/>
      <c r="IXM3" s="396"/>
      <c r="IXN3" s="396"/>
      <c r="IXO3" s="396"/>
      <c r="IXP3" s="396"/>
      <c r="IXQ3" s="396"/>
      <c r="IXR3" s="396"/>
      <c r="IXS3" s="396"/>
      <c r="IXT3" s="396"/>
      <c r="IXU3" s="396"/>
      <c r="IXV3" s="396"/>
      <c r="IXW3" s="396"/>
      <c r="IXX3" s="396"/>
      <c r="IXY3" s="396"/>
      <c r="IXZ3" s="396"/>
      <c r="IYA3" s="396"/>
      <c r="IYB3" s="396"/>
      <c r="IYC3" s="396"/>
      <c r="IYD3" s="396"/>
      <c r="IYE3" s="396"/>
      <c r="IYF3" s="396"/>
      <c r="IYG3" s="396"/>
      <c r="IYH3" s="396"/>
      <c r="IYI3" s="396"/>
      <c r="IYJ3" s="396"/>
      <c r="IYK3" s="396"/>
      <c r="IYL3" s="396"/>
      <c r="IYM3" s="396"/>
      <c r="IYN3" s="396"/>
      <c r="IYO3" s="396"/>
      <c r="IYP3" s="396"/>
      <c r="IYQ3" s="396"/>
      <c r="IYR3" s="396"/>
      <c r="IYS3" s="396"/>
      <c r="IYT3" s="396"/>
      <c r="IYU3" s="396"/>
      <c r="IYV3" s="396"/>
      <c r="IYW3" s="396"/>
      <c r="IYX3" s="396"/>
      <c r="IYY3" s="396"/>
      <c r="IYZ3" s="396"/>
      <c r="IZA3" s="396"/>
      <c r="IZB3" s="396"/>
      <c r="IZC3" s="396"/>
      <c r="IZD3" s="396"/>
      <c r="IZE3" s="396"/>
      <c r="IZF3" s="396"/>
      <c r="IZG3" s="396"/>
      <c r="IZH3" s="396"/>
      <c r="IZI3" s="396"/>
      <c r="IZJ3" s="396"/>
      <c r="IZK3" s="396"/>
      <c r="IZL3" s="396"/>
      <c r="IZM3" s="396"/>
      <c r="IZN3" s="396"/>
      <c r="IZO3" s="396"/>
      <c r="IZP3" s="396"/>
      <c r="IZQ3" s="396"/>
      <c r="IZR3" s="396"/>
      <c r="IZS3" s="396"/>
      <c r="IZT3" s="396"/>
      <c r="IZU3" s="396"/>
      <c r="IZV3" s="396"/>
      <c r="IZW3" s="396"/>
      <c r="IZX3" s="396"/>
      <c r="IZY3" s="396"/>
      <c r="IZZ3" s="396"/>
      <c r="JAA3" s="396"/>
      <c r="JAB3" s="396"/>
      <c r="JAC3" s="396"/>
      <c r="JAD3" s="396"/>
      <c r="JAE3" s="396"/>
      <c r="JAF3" s="396"/>
      <c r="JAG3" s="396"/>
      <c r="JAH3" s="396"/>
      <c r="JAI3" s="396"/>
      <c r="JAJ3" s="396"/>
      <c r="JAK3" s="396"/>
      <c r="JAL3" s="396"/>
      <c r="JAM3" s="396"/>
      <c r="JAN3" s="396"/>
      <c r="JAO3" s="396"/>
      <c r="JAP3" s="396"/>
      <c r="JAQ3" s="396"/>
      <c r="JAR3" s="396"/>
      <c r="JAS3" s="396"/>
      <c r="JAT3" s="396"/>
      <c r="JAU3" s="396"/>
      <c r="JAV3" s="396"/>
      <c r="JAW3" s="396"/>
      <c r="JAX3" s="396"/>
      <c r="JAY3" s="396"/>
      <c r="JAZ3" s="396"/>
      <c r="JBA3" s="396"/>
      <c r="JBB3" s="396"/>
      <c r="JBC3" s="396"/>
      <c r="JBD3" s="396"/>
      <c r="JBE3" s="396"/>
      <c r="JBF3" s="396"/>
      <c r="JBG3" s="396"/>
      <c r="JBH3" s="396"/>
      <c r="JBI3" s="396"/>
      <c r="JBJ3" s="396"/>
      <c r="JBK3" s="396"/>
      <c r="JBL3" s="396"/>
      <c r="JBM3" s="396"/>
      <c r="JBN3" s="396"/>
      <c r="JBO3" s="396"/>
      <c r="JBP3" s="396"/>
      <c r="JBQ3" s="396"/>
      <c r="JBR3" s="396"/>
      <c r="JBS3" s="396"/>
      <c r="JBT3" s="396"/>
      <c r="JBU3" s="396"/>
      <c r="JBV3" s="396"/>
      <c r="JBW3" s="396"/>
      <c r="JBX3" s="396"/>
      <c r="JBY3" s="396"/>
      <c r="JBZ3" s="396"/>
      <c r="JCA3" s="396"/>
      <c r="JCB3" s="396"/>
      <c r="JCC3" s="396"/>
      <c r="JCD3" s="396"/>
      <c r="JCE3" s="396"/>
      <c r="JCF3" s="396"/>
      <c r="JCG3" s="396"/>
      <c r="JCH3" s="396"/>
      <c r="JCI3" s="396"/>
      <c r="JCJ3" s="396"/>
      <c r="JCK3" s="396"/>
      <c r="JCL3" s="396"/>
      <c r="JCM3" s="396"/>
      <c r="JCN3" s="396"/>
      <c r="JCO3" s="396"/>
      <c r="JCP3" s="396"/>
      <c r="JCQ3" s="396"/>
      <c r="JCR3" s="396"/>
      <c r="JCS3" s="396"/>
      <c r="JCT3" s="396"/>
      <c r="JCU3" s="396"/>
      <c r="JCV3" s="396"/>
      <c r="JCW3" s="396"/>
      <c r="JCX3" s="396"/>
      <c r="JCY3" s="396"/>
      <c r="JCZ3" s="396"/>
      <c r="JDA3" s="396"/>
      <c r="JDB3" s="396"/>
      <c r="JDC3" s="396"/>
      <c r="JDD3" s="396"/>
      <c r="JDE3" s="396"/>
      <c r="JDF3" s="396"/>
      <c r="JDG3" s="396"/>
      <c r="JDH3" s="396"/>
      <c r="JDI3" s="396"/>
      <c r="JDJ3" s="396"/>
      <c r="JDK3" s="396"/>
      <c r="JDL3" s="396"/>
      <c r="JDM3" s="396"/>
      <c r="JDN3" s="396"/>
      <c r="JDO3" s="396"/>
      <c r="JDP3" s="396"/>
      <c r="JDQ3" s="396"/>
      <c r="JDR3" s="396"/>
      <c r="JDS3" s="396"/>
      <c r="JDT3" s="396"/>
      <c r="JDU3" s="396"/>
      <c r="JDV3" s="396"/>
      <c r="JDW3" s="396"/>
      <c r="JDX3" s="396"/>
      <c r="JDY3" s="396"/>
      <c r="JDZ3" s="396"/>
      <c r="JEA3" s="396"/>
      <c r="JEB3" s="396"/>
      <c r="JEC3" s="396"/>
      <c r="JED3" s="396"/>
      <c r="JEE3" s="396"/>
      <c r="JEF3" s="396"/>
      <c r="JEG3" s="396"/>
      <c r="JEH3" s="396"/>
      <c r="JEI3" s="396"/>
      <c r="JEJ3" s="396"/>
      <c r="JEK3" s="396"/>
      <c r="JEL3" s="396"/>
      <c r="JEM3" s="396"/>
      <c r="JEN3" s="396"/>
      <c r="JEO3" s="396"/>
      <c r="JEP3" s="396"/>
      <c r="JEQ3" s="396"/>
      <c r="JER3" s="396"/>
      <c r="JES3" s="396"/>
      <c r="JET3" s="396"/>
      <c r="JEU3" s="396"/>
      <c r="JEV3" s="396"/>
      <c r="JEW3" s="396"/>
      <c r="JEX3" s="396"/>
      <c r="JEY3" s="396"/>
      <c r="JEZ3" s="396"/>
      <c r="JFA3" s="396"/>
      <c r="JFB3" s="396"/>
      <c r="JFC3" s="396"/>
      <c r="JFD3" s="396"/>
      <c r="JFE3" s="396"/>
      <c r="JFF3" s="396"/>
      <c r="JFG3" s="396"/>
      <c r="JFH3" s="396"/>
      <c r="JFI3" s="396"/>
      <c r="JFJ3" s="396"/>
      <c r="JFK3" s="396"/>
      <c r="JFL3" s="396"/>
      <c r="JFM3" s="396"/>
      <c r="JFN3" s="396"/>
      <c r="JFO3" s="396"/>
      <c r="JFP3" s="396"/>
      <c r="JFQ3" s="396"/>
      <c r="JFR3" s="396"/>
      <c r="JFS3" s="396"/>
      <c r="JFT3" s="396"/>
      <c r="JFU3" s="396"/>
      <c r="JFV3" s="396"/>
      <c r="JFW3" s="396"/>
      <c r="JFX3" s="396"/>
      <c r="JFY3" s="396"/>
      <c r="JFZ3" s="396"/>
      <c r="JGA3" s="396"/>
      <c r="JGB3" s="396"/>
      <c r="JGC3" s="396"/>
      <c r="JGD3" s="396"/>
      <c r="JGE3" s="396"/>
      <c r="JGF3" s="396"/>
      <c r="JGG3" s="396"/>
      <c r="JGH3" s="396"/>
      <c r="JGI3" s="396"/>
      <c r="JGJ3" s="396"/>
      <c r="JGK3" s="396"/>
      <c r="JGL3" s="396"/>
      <c r="JGM3" s="396"/>
      <c r="JGN3" s="396"/>
      <c r="JGO3" s="396"/>
      <c r="JGP3" s="396"/>
      <c r="JGQ3" s="396"/>
      <c r="JGR3" s="396"/>
      <c r="JGS3" s="396"/>
      <c r="JGT3" s="396"/>
      <c r="JGU3" s="396"/>
      <c r="JGV3" s="396"/>
      <c r="JGW3" s="396"/>
      <c r="JGX3" s="396"/>
      <c r="JGY3" s="396"/>
      <c r="JGZ3" s="396"/>
      <c r="JHA3" s="396"/>
      <c r="JHB3" s="396"/>
      <c r="JHC3" s="396"/>
      <c r="JHD3" s="396"/>
      <c r="JHE3" s="396"/>
      <c r="JHF3" s="396"/>
      <c r="JHG3" s="396"/>
      <c r="JHH3" s="396"/>
      <c r="JHI3" s="396"/>
      <c r="JHJ3" s="396"/>
      <c r="JHK3" s="396"/>
      <c r="JHL3" s="396"/>
      <c r="JHM3" s="396"/>
      <c r="JHN3" s="396"/>
      <c r="JHO3" s="396"/>
      <c r="JHP3" s="396"/>
      <c r="JHQ3" s="396"/>
      <c r="JHR3" s="396"/>
      <c r="JHS3" s="396"/>
      <c r="JHT3" s="396"/>
      <c r="JHU3" s="396"/>
      <c r="JHV3" s="396"/>
      <c r="JHW3" s="396"/>
      <c r="JHX3" s="396"/>
      <c r="JHY3" s="396"/>
      <c r="JHZ3" s="396"/>
      <c r="JIA3" s="396"/>
      <c r="JIB3" s="396"/>
      <c r="JIC3" s="396"/>
      <c r="JID3" s="396"/>
      <c r="JIE3" s="396"/>
      <c r="JIF3" s="396"/>
      <c r="JIG3" s="396"/>
      <c r="JIH3" s="396"/>
      <c r="JII3" s="396"/>
      <c r="JIJ3" s="396"/>
      <c r="JIK3" s="396"/>
      <c r="JIL3" s="396"/>
      <c r="JIM3" s="396"/>
      <c r="JIN3" s="396"/>
      <c r="JIO3" s="396"/>
      <c r="JIP3" s="396"/>
      <c r="JIQ3" s="396"/>
      <c r="JIR3" s="396"/>
      <c r="JIS3" s="396"/>
      <c r="JIT3" s="396"/>
      <c r="JIU3" s="396"/>
      <c r="JIV3" s="396"/>
      <c r="JIW3" s="396"/>
      <c r="JIX3" s="396"/>
      <c r="JIY3" s="396"/>
      <c r="JIZ3" s="396"/>
      <c r="JJA3" s="396"/>
      <c r="JJB3" s="396"/>
      <c r="JJC3" s="396"/>
      <c r="JJD3" s="396"/>
      <c r="JJE3" s="396"/>
      <c r="JJF3" s="396"/>
      <c r="JJG3" s="396"/>
      <c r="JJH3" s="396"/>
      <c r="JJI3" s="396"/>
      <c r="JJJ3" s="396"/>
      <c r="JJK3" s="396"/>
      <c r="JJL3" s="396"/>
      <c r="JJM3" s="396"/>
      <c r="JJN3" s="396"/>
      <c r="JJO3" s="396"/>
      <c r="JJP3" s="396"/>
      <c r="JJQ3" s="396"/>
      <c r="JJR3" s="396"/>
      <c r="JJS3" s="396"/>
      <c r="JJT3" s="396"/>
      <c r="JJU3" s="396"/>
      <c r="JJV3" s="396"/>
      <c r="JJW3" s="396"/>
      <c r="JJX3" s="396"/>
      <c r="JJY3" s="396"/>
      <c r="JJZ3" s="396"/>
      <c r="JKA3" s="396"/>
      <c r="JKB3" s="396"/>
      <c r="JKC3" s="396"/>
      <c r="JKD3" s="396"/>
      <c r="JKE3" s="396"/>
      <c r="JKF3" s="396"/>
      <c r="JKG3" s="396"/>
      <c r="JKH3" s="396"/>
      <c r="JKI3" s="396"/>
      <c r="JKJ3" s="396"/>
      <c r="JKK3" s="396"/>
      <c r="JKL3" s="396"/>
      <c r="JKM3" s="396"/>
      <c r="JKN3" s="396"/>
      <c r="JKO3" s="396"/>
      <c r="JKP3" s="396"/>
      <c r="JKQ3" s="396"/>
      <c r="JKR3" s="396"/>
      <c r="JKS3" s="396"/>
      <c r="JKT3" s="396"/>
      <c r="JKU3" s="396"/>
      <c r="JKV3" s="396"/>
      <c r="JKW3" s="396"/>
      <c r="JKX3" s="396"/>
      <c r="JKY3" s="396"/>
      <c r="JKZ3" s="396"/>
      <c r="JLA3" s="396"/>
      <c r="JLB3" s="396"/>
      <c r="JLC3" s="396"/>
      <c r="JLD3" s="396"/>
      <c r="JLE3" s="396"/>
      <c r="JLF3" s="396"/>
      <c r="JLG3" s="396"/>
      <c r="JLH3" s="396"/>
      <c r="JLI3" s="396"/>
      <c r="JLJ3" s="396"/>
      <c r="JLK3" s="396"/>
      <c r="JLL3" s="396"/>
      <c r="JLM3" s="396"/>
      <c r="JLN3" s="396"/>
      <c r="JLO3" s="396"/>
      <c r="JLP3" s="396"/>
      <c r="JLQ3" s="396"/>
      <c r="JLR3" s="396"/>
      <c r="JLS3" s="396"/>
      <c r="JLT3" s="396"/>
      <c r="JLU3" s="396"/>
      <c r="JLV3" s="396"/>
      <c r="JLW3" s="396"/>
      <c r="JLX3" s="396"/>
      <c r="JLY3" s="396"/>
      <c r="JLZ3" s="396"/>
      <c r="JMA3" s="396"/>
      <c r="JMB3" s="396"/>
      <c r="JMC3" s="396"/>
      <c r="JMD3" s="396"/>
      <c r="JME3" s="396"/>
      <c r="JMF3" s="396"/>
      <c r="JMG3" s="396"/>
      <c r="JMH3" s="396"/>
      <c r="JMI3" s="396"/>
      <c r="JMJ3" s="396"/>
      <c r="JMK3" s="396"/>
      <c r="JML3" s="396"/>
      <c r="JMM3" s="396"/>
      <c r="JMN3" s="396"/>
      <c r="JMO3" s="396"/>
      <c r="JMP3" s="396"/>
      <c r="JMQ3" s="396"/>
      <c r="JMR3" s="396"/>
      <c r="JMS3" s="396"/>
      <c r="JMT3" s="396"/>
      <c r="JMU3" s="396"/>
      <c r="JMV3" s="396"/>
      <c r="JMW3" s="396"/>
      <c r="JMX3" s="396"/>
      <c r="JMY3" s="396"/>
      <c r="JMZ3" s="396"/>
      <c r="JNA3" s="396"/>
      <c r="JNB3" s="396"/>
      <c r="JNC3" s="396"/>
      <c r="JND3" s="396"/>
      <c r="JNE3" s="396"/>
      <c r="JNF3" s="396"/>
      <c r="JNG3" s="396"/>
      <c r="JNH3" s="396"/>
      <c r="JNI3" s="396"/>
      <c r="JNJ3" s="396"/>
      <c r="JNK3" s="396"/>
      <c r="JNL3" s="396"/>
      <c r="JNM3" s="396"/>
      <c r="JNN3" s="396"/>
      <c r="JNO3" s="396"/>
      <c r="JNP3" s="396"/>
      <c r="JNQ3" s="396"/>
      <c r="JNR3" s="396"/>
      <c r="JNS3" s="396"/>
      <c r="JNT3" s="396"/>
      <c r="JNU3" s="396"/>
      <c r="JNV3" s="396"/>
      <c r="JNW3" s="396"/>
      <c r="JNX3" s="396"/>
      <c r="JNY3" s="396"/>
      <c r="JNZ3" s="396"/>
      <c r="JOA3" s="396"/>
      <c r="JOB3" s="396"/>
      <c r="JOC3" s="396"/>
      <c r="JOD3" s="396"/>
      <c r="JOE3" s="396"/>
      <c r="JOF3" s="396"/>
      <c r="JOG3" s="396"/>
      <c r="JOH3" s="396"/>
      <c r="JOI3" s="396"/>
      <c r="JOJ3" s="396"/>
      <c r="JOK3" s="396"/>
      <c r="JOL3" s="396"/>
      <c r="JOM3" s="396"/>
      <c r="JON3" s="396"/>
      <c r="JOO3" s="396"/>
      <c r="JOP3" s="396"/>
      <c r="JOQ3" s="396"/>
      <c r="JOR3" s="396"/>
      <c r="JOS3" s="396"/>
      <c r="JOT3" s="396"/>
      <c r="JOU3" s="396"/>
      <c r="JOV3" s="396"/>
      <c r="JOW3" s="396"/>
      <c r="JOX3" s="396"/>
      <c r="JOY3" s="396"/>
      <c r="JOZ3" s="396"/>
      <c r="JPA3" s="396"/>
      <c r="JPB3" s="396"/>
      <c r="JPC3" s="396"/>
      <c r="JPD3" s="396"/>
      <c r="JPE3" s="396"/>
      <c r="JPF3" s="396"/>
      <c r="JPG3" s="396"/>
      <c r="JPH3" s="396"/>
      <c r="JPI3" s="396"/>
      <c r="JPJ3" s="396"/>
      <c r="JPK3" s="396"/>
      <c r="JPL3" s="396"/>
      <c r="JPM3" s="396"/>
      <c r="JPN3" s="396"/>
      <c r="JPO3" s="396"/>
      <c r="JPP3" s="396"/>
      <c r="JPQ3" s="396"/>
      <c r="JPR3" s="396"/>
      <c r="JPS3" s="396"/>
      <c r="JPT3" s="396"/>
      <c r="JPU3" s="396"/>
      <c r="JPV3" s="396"/>
      <c r="JPW3" s="396"/>
      <c r="JPX3" s="396"/>
      <c r="JPY3" s="396"/>
      <c r="JPZ3" s="396"/>
      <c r="JQA3" s="396"/>
      <c r="JQB3" s="396"/>
      <c r="JQC3" s="396"/>
      <c r="JQD3" s="396"/>
      <c r="JQE3" s="396"/>
      <c r="JQF3" s="396"/>
      <c r="JQG3" s="396"/>
      <c r="JQH3" s="396"/>
      <c r="JQI3" s="396"/>
      <c r="JQJ3" s="396"/>
      <c r="JQK3" s="396"/>
      <c r="JQL3" s="396"/>
      <c r="JQM3" s="396"/>
      <c r="JQN3" s="396"/>
      <c r="JQO3" s="396"/>
      <c r="JQP3" s="396"/>
      <c r="JQQ3" s="396"/>
      <c r="JQR3" s="396"/>
      <c r="JQS3" s="396"/>
      <c r="JQT3" s="396"/>
      <c r="JQU3" s="396"/>
      <c r="JQV3" s="396"/>
      <c r="JQW3" s="396"/>
      <c r="JQX3" s="396"/>
      <c r="JQY3" s="396"/>
      <c r="JQZ3" s="396"/>
      <c r="JRA3" s="396"/>
      <c r="JRB3" s="396"/>
      <c r="JRC3" s="396"/>
      <c r="JRD3" s="396"/>
      <c r="JRE3" s="396"/>
      <c r="JRF3" s="396"/>
      <c r="JRG3" s="396"/>
      <c r="JRH3" s="396"/>
      <c r="JRI3" s="396"/>
      <c r="JRJ3" s="396"/>
      <c r="JRK3" s="396"/>
      <c r="JRL3" s="396"/>
      <c r="JRM3" s="396"/>
      <c r="JRN3" s="396"/>
      <c r="JRO3" s="396"/>
      <c r="JRP3" s="396"/>
      <c r="JRQ3" s="396"/>
      <c r="JRR3" s="396"/>
      <c r="JRS3" s="396"/>
      <c r="JRT3" s="396"/>
      <c r="JRU3" s="396"/>
      <c r="JRV3" s="396"/>
      <c r="JRW3" s="396"/>
      <c r="JRX3" s="396"/>
      <c r="JRY3" s="396"/>
      <c r="JRZ3" s="396"/>
      <c r="JSA3" s="396"/>
      <c r="JSB3" s="396"/>
      <c r="JSC3" s="396"/>
      <c r="JSD3" s="396"/>
      <c r="JSE3" s="396"/>
      <c r="JSF3" s="396"/>
      <c r="JSG3" s="396"/>
      <c r="JSH3" s="396"/>
      <c r="JSI3" s="396"/>
      <c r="JSJ3" s="396"/>
      <c r="JSK3" s="396"/>
      <c r="JSL3" s="396"/>
      <c r="JSM3" s="396"/>
      <c r="JSN3" s="396"/>
      <c r="JSO3" s="396"/>
      <c r="JSP3" s="396"/>
      <c r="JSQ3" s="396"/>
      <c r="JSR3" s="396"/>
      <c r="JSS3" s="396"/>
      <c r="JST3" s="396"/>
      <c r="JSU3" s="396"/>
      <c r="JSV3" s="396"/>
      <c r="JSW3" s="396"/>
      <c r="JSX3" s="396"/>
      <c r="JSY3" s="396"/>
      <c r="JSZ3" s="396"/>
      <c r="JTA3" s="396"/>
      <c r="JTB3" s="396"/>
      <c r="JTC3" s="396"/>
      <c r="JTD3" s="396"/>
      <c r="JTE3" s="396"/>
      <c r="JTF3" s="396"/>
      <c r="JTG3" s="396"/>
      <c r="JTH3" s="396"/>
      <c r="JTI3" s="396"/>
      <c r="JTJ3" s="396"/>
      <c r="JTK3" s="396"/>
      <c r="JTL3" s="396"/>
      <c r="JTM3" s="396"/>
      <c r="JTN3" s="396"/>
      <c r="JTO3" s="396"/>
      <c r="JTP3" s="396"/>
      <c r="JTQ3" s="396"/>
      <c r="JTR3" s="396"/>
      <c r="JTS3" s="396"/>
      <c r="JTT3" s="396"/>
      <c r="JTU3" s="396"/>
      <c r="JTV3" s="396"/>
      <c r="JTW3" s="396"/>
      <c r="JTX3" s="396"/>
      <c r="JTY3" s="396"/>
      <c r="JTZ3" s="396"/>
      <c r="JUA3" s="396"/>
      <c r="JUB3" s="396"/>
      <c r="JUC3" s="396"/>
      <c r="JUD3" s="396"/>
      <c r="JUE3" s="396"/>
      <c r="JUF3" s="396"/>
      <c r="JUG3" s="396"/>
      <c r="JUH3" s="396"/>
      <c r="JUI3" s="396"/>
      <c r="JUJ3" s="396"/>
      <c r="JUK3" s="396"/>
      <c r="JUL3" s="396"/>
      <c r="JUM3" s="396"/>
      <c r="JUN3" s="396"/>
      <c r="JUO3" s="396"/>
      <c r="JUP3" s="396"/>
      <c r="JUQ3" s="396"/>
      <c r="JUR3" s="396"/>
      <c r="JUS3" s="396"/>
      <c r="JUT3" s="396"/>
      <c r="JUU3" s="396"/>
      <c r="JUV3" s="396"/>
      <c r="JUW3" s="396"/>
      <c r="JUX3" s="396"/>
      <c r="JUY3" s="396"/>
      <c r="JUZ3" s="396"/>
      <c r="JVA3" s="396"/>
      <c r="JVB3" s="396"/>
      <c r="JVC3" s="396"/>
      <c r="JVD3" s="396"/>
      <c r="JVE3" s="396"/>
      <c r="JVF3" s="396"/>
      <c r="JVG3" s="396"/>
      <c r="JVH3" s="396"/>
      <c r="JVI3" s="396"/>
      <c r="JVJ3" s="396"/>
      <c r="JVK3" s="396"/>
      <c r="JVL3" s="396"/>
      <c r="JVM3" s="396"/>
      <c r="JVN3" s="396"/>
      <c r="JVO3" s="396"/>
      <c r="JVP3" s="396"/>
      <c r="JVQ3" s="396"/>
      <c r="JVR3" s="396"/>
      <c r="JVS3" s="396"/>
      <c r="JVT3" s="396"/>
      <c r="JVU3" s="396"/>
      <c r="JVV3" s="396"/>
      <c r="JVW3" s="396"/>
      <c r="JVX3" s="396"/>
      <c r="JVY3" s="396"/>
      <c r="JVZ3" s="396"/>
      <c r="JWA3" s="396"/>
      <c r="JWB3" s="396"/>
      <c r="JWC3" s="396"/>
      <c r="JWD3" s="396"/>
      <c r="JWE3" s="396"/>
      <c r="JWF3" s="396"/>
      <c r="JWG3" s="396"/>
      <c r="JWH3" s="396"/>
      <c r="JWI3" s="396"/>
      <c r="JWJ3" s="396"/>
      <c r="JWK3" s="396"/>
      <c r="JWL3" s="396"/>
      <c r="JWM3" s="396"/>
      <c r="JWN3" s="396"/>
      <c r="JWO3" s="396"/>
      <c r="JWP3" s="396"/>
      <c r="JWQ3" s="396"/>
      <c r="JWR3" s="396"/>
      <c r="JWS3" s="396"/>
      <c r="JWT3" s="396"/>
      <c r="JWU3" s="396"/>
      <c r="JWV3" s="396"/>
      <c r="JWW3" s="396"/>
      <c r="JWX3" s="396"/>
      <c r="JWY3" s="396"/>
      <c r="JWZ3" s="396"/>
      <c r="JXA3" s="396"/>
      <c r="JXB3" s="396"/>
      <c r="JXC3" s="396"/>
      <c r="JXD3" s="396"/>
      <c r="JXE3" s="396"/>
      <c r="JXF3" s="396"/>
      <c r="JXG3" s="396"/>
      <c r="JXH3" s="396"/>
      <c r="JXI3" s="396"/>
      <c r="JXJ3" s="396"/>
      <c r="JXK3" s="396"/>
      <c r="JXL3" s="396"/>
      <c r="JXM3" s="396"/>
      <c r="JXN3" s="396"/>
      <c r="JXO3" s="396"/>
      <c r="JXP3" s="396"/>
      <c r="JXQ3" s="396"/>
      <c r="JXR3" s="396"/>
      <c r="JXS3" s="396"/>
      <c r="JXT3" s="396"/>
      <c r="JXU3" s="396"/>
      <c r="JXV3" s="396"/>
      <c r="JXW3" s="396"/>
      <c r="JXX3" s="396"/>
      <c r="JXY3" s="396"/>
      <c r="JXZ3" s="396"/>
      <c r="JYA3" s="396"/>
      <c r="JYB3" s="396"/>
      <c r="JYC3" s="396"/>
      <c r="JYD3" s="396"/>
      <c r="JYE3" s="396"/>
      <c r="JYF3" s="396"/>
      <c r="JYG3" s="396"/>
      <c r="JYH3" s="396"/>
      <c r="JYI3" s="396"/>
      <c r="JYJ3" s="396"/>
      <c r="JYK3" s="396"/>
      <c r="JYL3" s="396"/>
      <c r="JYM3" s="396"/>
      <c r="JYN3" s="396"/>
      <c r="JYO3" s="396"/>
      <c r="JYP3" s="396"/>
      <c r="JYQ3" s="396"/>
      <c r="JYR3" s="396"/>
      <c r="JYS3" s="396"/>
      <c r="JYT3" s="396"/>
      <c r="JYU3" s="396"/>
      <c r="JYV3" s="396"/>
      <c r="JYW3" s="396"/>
      <c r="JYX3" s="396"/>
      <c r="JYY3" s="396"/>
      <c r="JYZ3" s="396"/>
      <c r="JZA3" s="396"/>
      <c r="JZB3" s="396"/>
      <c r="JZC3" s="396"/>
      <c r="JZD3" s="396"/>
      <c r="JZE3" s="396"/>
      <c r="JZF3" s="396"/>
      <c r="JZG3" s="396"/>
      <c r="JZH3" s="396"/>
      <c r="JZI3" s="396"/>
      <c r="JZJ3" s="396"/>
      <c r="JZK3" s="396"/>
      <c r="JZL3" s="396"/>
      <c r="JZM3" s="396"/>
      <c r="JZN3" s="396"/>
      <c r="JZO3" s="396"/>
      <c r="JZP3" s="396"/>
      <c r="JZQ3" s="396"/>
      <c r="JZR3" s="396"/>
      <c r="JZS3" s="396"/>
      <c r="JZT3" s="396"/>
      <c r="JZU3" s="396"/>
      <c r="JZV3" s="396"/>
      <c r="JZW3" s="396"/>
      <c r="JZX3" s="396"/>
      <c r="JZY3" s="396"/>
      <c r="JZZ3" s="396"/>
      <c r="KAA3" s="396"/>
      <c r="KAB3" s="396"/>
      <c r="KAC3" s="396"/>
      <c r="KAD3" s="396"/>
      <c r="KAE3" s="396"/>
      <c r="KAF3" s="396"/>
      <c r="KAG3" s="396"/>
      <c r="KAH3" s="396"/>
      <c r="KAI3" s="396"/>
      <c r="KAJ3" s="396"/>
      <c r="KAK3" s="396"/>
      <c r="KAL3" s="396"/>
      <c r="KAM3" s="396"/>
      <c r="KAN3" s="396"/>
      <c r="KAO3" s="396"/>
      <c r="KAP3" s="396"/>
      <c r="KAQ3" s="396"/>
      <c r="KAR3" s="396"/>
      <c r="KAS3" s="396"/>
      <c r="KAT3" s="396"/>
      <c r="KAU3" s="396"/>
      <c r="KAV3" s="396"/>
      <c r="KAW3" s="396"/>
      <c r="KAX3" s="396"/>
      <c r="KAY3" s="396"/>
      <c r="KAZ3" s="396"/>
      <c r="KBA3" s="396"/>
      <c r="KBB3" s="396"/>
      <c r="KBC3" s="396"/>
      <c r="KBD3" s="396"/>
      <c r="KBE3" s="396"/>
      <c r="KBF3" s="396"/>
      <c r="KBG3" s="396"/>
      <c r="KBH3" s="396"/>
      <c r="KBI3" s="396"/>
      <c r="KBJ3" s="396"/>
      <c r="KBK3" s="396"/>
      <c r="KBL3" s="396"/>
      <c r="KBM3" s="396"/>
      <c r="KBN3" s="396"/>
      <c r="KBO3" s="396"/>
      <c r="KBP3" s="396"/>
      <c r="KBQ3" s="396"/>
      <c r="KBR3" s="396"/>
      <c r="KBS3" s="396"/>
      <c r="KBT3" s="396"/>
      <c r="KBU3" s="396"/>
      <c r="KBV3" s="396"/>
      <c r="KBW3" s="396"/>
      <c r="KBX3" s="396"/>
      <c r="KBY3" s="396"/>
      <c r="KBZ3" s="396"/>
      <c r="KCA3" s="396"/>
      <c r="KCB3" s="396"/>
      <c r="KCC3" s="396"/>
      <c r="KCD3" s="396"/>
      <c r="KCE3" s="396"/>
      <c r="KCF3" s="396"/>
      <c r="KCG3" s="396"/>
      <c r="KCH3" s="396"/>
      <c r="KCI3" s="396"/>
      <c r="KCJ3" s="396"/>
      <c r="KCK3" s="396"/>
      <c r="KCL3" s="396"/>
      <c r="KCM3" s="396"/>
      <c r="KCN3" s="396"/>
      <c r="KCO3" s="396"/>
      <c r="KCP3" s="396"/>
      <c r="KCQ3" s="396"/>
      <c r="KCR3" s="396"/>
      <c r="KCS3" s="396"/>
      <c r="KCT3" s="396"/>
      <c r="KCU3" s="396"/>
      <c r="KCV3" s="396"/>
      <c r="KCW3" s="396"/>
      <c r="KCX3" s="396"/>
      <c r="KCY3" s="396"/>
      <c r="KCZ3" s="396"/>
      <c r="KDA3" s="396"/>
      <c r="KDB3" s="396"/>
      <c r="KDC3" s="396"/>
      <c r="KDD3" s="396"/>
      <c r="KDE3" s="396"/>
      <c r="KDF3" s="396"/>
      <c r="KDG3" s="396"/>
      <c r="KDH3" s="396"/>
      <c r="KDI3" s="396"/>
      <c r="KDJ3" s="396"/>
      <c r="KDK3" s="396"/>
      <c r="KDL3" s="396"/>
      <c r="KDM3" s="396"/>
      <c r="KDN3" s="396"/>
      <c r="KDO3" s="396"/>
      <c r="KDP3" s="396"/>
      <c r="KDQ3" s="396"/>
      <c r="KDR3" s="396"/>
      <c r="KDS3" s="396"/>
      <c r="KDT3" s="396"/>
      <c r="KDU3" s="396"/>
      <c r="KDV3" s="396"/>
      <c r="KDW3" s="396"/>
      <c r="KDX3" s="396"/>
      <c r="KDY3" s="396"/>
      <c r="KDZ3" s="396"/>
      <c r="KEA3" s="396"/>
      <c r="KEB3" s="396"/>
      <c r="KEC3" s="396"/>
      <c r="KED3" s="396"/>
      <c r="KEE3" s="396"/>
      <c r="KEF3" s="396"/>
      <c r="KEG3" s="396"/>
      <c r="KEH3" s="396"/>
      <c r="KEI3" s="396"/>
      <c r="KEJ3" s="396"/>
      <c r="KEK3" s="396"/>
      <c r="KEL3" s="396"/>
      <c r="KEM3" s="396"/>
      <c r="KEN3" s="396"/>
      <c r="KEO3" s="396"/>
      <c r="KEP3" s="396"/>
      <c r="KEQ3" s="396"/>
      <c r="KER3" s="396"/>
      <c r="KES3" s="396"/>
      <c r="KET3" s="396"/>
      <c r="KEU3" s="396"/>
      <c r="KEV3" s="396"/>
      <c r="KEW3" s="396"/>
      <c r="KEX3" s="396"/>
      <c r="KEY3" s="396"/>
      <c r="KEZ3" s="396"/>
      <c r="KFA3" s="396"/>
      <c r="KFB3" s="396"/>
      <c r="KFC3" s="396"/>
      <c r="KFD3" s="396"/>
      <c r="KFE3" s="396"/>
      <c r="KFF3" s="396"/>
      <c r="KFG3" s="396"/>
      <c r="KFH3" s="396"/>
      <c r="KFI3" s="396"/>
      <c r="KFJ3" s="396"/>
      <c r="KFK3" s="396"/>
      <c r="KFL3" s="396"/>
      <c r="KFM3" s="396"/>
      <c r="KFN3" s="396"/>
      <c r="KFO3" s="396"/>
      <c r="KFP3" s="396"/>
      <c r="KFQ3" s="396"/>
      <c r="KFR3" s="396"/>
      <c r="KFS3" s="396"/>
      <c r="KFT3" s="396"/>
      <c r="KFU3" s="396"/>
      <c r="KFV3" s="396"/>
      <c r="KFW3" s="396"/>
      <c r="KFX3" s="396"/>
      <c r="KFY3" s="396"/>
      <c r="KFZ3" s="396"/>
      <c r="KGA3" s="396"/>
      <c r="KGB3" s="396"/>
      <c r="KGC3" s="396"/>
      <c r="KGD3" s="396"/>
      <c r="KGE3" s="396"/>
      <c r="KGF3" s="396"/>
      <c r="KGG3" s="396"/>
      <c r="KGH3" s="396"/>
      <c r="KGI3" s="396"/>
      <c r="KGJ3" s="396"/>
      <c r="KGK3" s="396"/>
      <c r="KGL3" s="396"/>
      <c r="KGM3" s="396"/>
      <c r="KGN3" s="396"/>
      <c r="KGO3" s="396"/>
      <c r="KGP3" s="396"/>
      <c r="KGQ3" s="396"/>
      <c r="KGR3" s="396"/>
      <c r="KGS3" s="396"/>
      <c r="KGT3" s="396"/>
      <c r="KGU3" s="396"/>
      <c r="KGV3" s="396"/>
      <c r="KGW3" s="396"/>
      <c r="KGX3" s="396"/>
      <c r="KGY3" s="396"/>
      <c r="KGZ3" s="396"/>
      <c r="KHA3" s="396"/>
      <c r="KHB3" s="396"/>
      <c r="KHC3" s="396"/>
      <c r="KHD3" s="396"/>
      <c r="KHE3" s="396"/>
      <c r="KHF3" s="396"/>
      <c r="KHG3" s="396"/>
      <c r="KHH3" s="396"/>
      <c r="KHI3" s="396"/>
      <c r="KHJ3" s="396"/>
      <c r="KHK3" s="396"/>
      <c r="KHL3" s="396"/>
      <c r="KHM3" s="396"/>
      <c r="KHN3" s="396"/>
      <c r="KHO3" s="396"/>
      <c r="KHP3" s="396"/>
      <c r="KHQ3" s="396"/>
      <c r="KHR3" s="396"/>
      <c r="KHS3" s="396"/>
      <c r="KHT3" s="396"/>
      <c r="KHU3" s="396"/>
      <c r="KHV3" s="396"/>
      <c r="KHW3" s="396"/>
      <c r="KHX3" s="396"/>
      <c r="KHY3" s="396"/>
      <c r="KHZ3" s="396"/>
      <c r="KIA3" s="396"/>
      <c r="KIB3" s="396"/>
      <c r="KIC3" s="396"/>
      <c r="KID3" s="396"/>
      <c r="KIE3" s="396"/>
      <c r="KIF3" s="396"/>
      <c r="KIG3" s="396"/>
      <c r="KIH3" s="396"/>
      <c r="KII3" s="396"/>
      <c r="KIJ3" s="396"/>
      <c r="KIK3" s="396"/>
      <c r="KIL3" s="396"/>
      <c r="KIM3" s="396"/>
      <c r="KIN3" s="396"/>
      <c r="KIO3" s="396"/>
      <c r="KIP3" s="396"/>
      <c r="KIQ3" s="396"/>
      <c r="KIR3" s="396"/>
      <c r="KIS3" s="396"/>
      <c r="KIT3" s="396"/>
      <c r="KIU3" s="396"/>
      <c r="KIV3" s="396"/>
      <c r="KIW3" s="396"/>
      <c r="KIX3" s="396"/>
      <c r="KIY3" s="396"/>
      <c r="KIZ3" s="396"/>
      <c r="KJA3" s="396"/>
      <c r="KJB3" s="396"/>
      <c r="KJC3" s="396"/>
      <c r="KJD3" s="396"/>
      <c r="KJE3" s="396"/>
      <c r="KJF3" s="396"/>
      <c r="KJG3" s="396"/>
      <c r="KJH3" s="396"/>
      <c r="KJI3" s="396"/>
      <c r="KJJ3" s="396"/>
      <c r="KJK3" s="396"/>
      <c r="KJL3" s="396"/>
      <c r="KJM3" s="396"/>
      <c r="KJN3" s="396"/>
      <c r="KJO3" s="396"/>
      <c r="KJP3" s="396"/>
      <c r="KJQ3" s="396"/>
      <c r="KJR3" s="396"/>
      <c r="KJS3" s="396"/>
      <c r="KJT3" s="396"/>
      <c r="KJU3" s="396"/>
      <c r="KJV3" s="396"/>
      <c r="KJW3" s="396"/>
      <c r="KJX3" s="396"/>
      <c r="KJY3" s="396"/>
      <c r="KJZ3" s="396"/>
      <c r="KKA3" s="396"/>
      <c r="KKB3" s="396"/>
      <c r="KKC3" s="396"/>
      <c r="KKD3" s="396"/>
      <c r="KKE3" s="396"/>
      <c r="KKF3" s="396"/>
      <c r="KKG3" s="396"/>
      <c r="KKH3" s="396"/>
      <c r="KKI3" s="396"/>
      <c r="KKJ3" s="396"/>
      <c r="KKK3" s="396"/>
      <c r="KKL3" s="396"/>
      <c r="KKM3" s="396"/>
      <c r="KKN3" s="396"/>
      <c r="KKO3" s="396"/>
      <c r="KKP3" s="396"/>
      <c r="KKQ3" s="396"/>
      <c r="KKR3" s="396"/>
      <c r="KKS3" s="396"/>
      <c r="KKT3" s="396"/>
      <c r="KKU3" s="396"/>
      <c r="KKV3" s="396"/>
      <c r="KKW3" s="396"/>
      <c r="KKX3" s="396"/>
      <c r="KKY3" s="396"/>
      <c r="KKZ3" s="396"/>
      <c r="KLA3" s="396"/>
      <c r="KLB3" s="396"/>
      <c r="KLC3" s="396"/>
      <c r="KLD3" s="396"/>
      <c r="KLE3" s="396"/>
      <c r="KLF3" s="396"/>
      <c r="KLG3" s="396"/>
      <c r="KLH3" s="396"/>
      <c r="KLI3" s="396"/>
      <c r="KLJ3" s="396"/>
      <c r="KLK3" s="396"/>
      <c r="KLL3" s="396"/>
      <c r="KLM3" s="396"/>
      <c r="KLN3" s="396"/>
      <c r="KLO3" s="396"/>
      <c r="KLP3" s="396"/>
      <c r="KLQ3" s="396"/>
      <c r="KLR3" s="396"/>
      <c r="KLS3" s="396"/>
      <c r="KLT3" s="396"/>
      <c r="KLU3" s="396"/>
      <c r="KLV3" s="396"/>
      <c r="KLW3" s="396"/>
      <c r="KLX3" s="396"/>
      <c r="KLY3" s="396"/>
      <c r="KLZ3" s="396"/>
      <c r="KMA3" s="396"/>
      <c r="KMB3" s="396"/>
      <c r="KMC3" s="396"/>
      <c r="KMD3" s="396"/>
      <c r="KME3" s="396"/>
      <c r="KMF3" s="396"/>
      <c r="KMG3" s="396"/>
      <c r="KMH3" s="396"/>
      <c r="KMI3" s="396"/>
      <c r="KMJ3" s="396"/>
      <c r="KMK3" s="396"/>
      <c r="KML3" s="396"/>
      <c r="KMM3" s="396"/>
      <c r="KMN3" s="396"/>
      <c r="KMO3" s="396"/>
      <c r="KMP3" s="396"/>
      <c r="KMQ3" s="396"/>
      <c r="KMR3" s="396"/>
      <c r="KMS3" s="396"/>
      <c r="KMT3" s="396"/>
      <c r="KMU3" s="396"/>
      <c r="KMV3" s="396"/>
      <c r="KMW3" s="396"/>
      <c r="KMX3" s="396"/>
      <c r="KMY3" s="396"/>
      <c r="KMZ3" s="396"/>
      <c r="KNA3" s="396"/>
      <c r="KNB3" s="396"/>
      <c r="KNC3" s="396"/>
      <c r="KND3" s="396"/>
      <c r="KNE3" s="396"/>
      <c r="KNF3" s="396"/>
      <c r="KNG3" s="396"/>
      <c r="KNH3" s="396"/>
      <c r="KNI3" s="396"/>
      <c r="KNJ3" s="396"/>
      <c r="KNK3" s="396"/>
      <c r="KNL3" s="396"/>
      <c r="KNM3" s="396"/>
      <c r="KNN3" s="396"/>
      <c r="KNO3" s="396"/>
      <c r="KNP3" s="396"/>
      <c r="KNQ3" s="396"/>
      <c r="KNR3" s="396"/>
      <c r="KNS3" s="396"/>
      <c r="KNT3" s="396"/>
      <c r="KNU3" s="396"/>
      <c r="KNV3" s="396"/>
      <c r="KNW3" s="396"/>
      <c r="KNX3" s="396"/>
      <c r="KNY3" s="396"/>
      <c r="KNZ3" s="396"/>
      <c r="KOA3" s="396"/>
      <c r="KOB3" s="396"/>
      <c r="KOC3" s="396"/>
      <c r="KOD3" s="396"/>
      <c r="KOE3" s="396"/>
      <c r="KOF3" s="396"/>
      <c r="KOG3" s="396"/>
      <c r="KOH3" s="396"/>
      <c r="KOI3" s="396"/>
      <c r="KOJ3" s="396"/>
      <c r="KOK3" s="396"/>
      <c r="KOL3" s="396"/>
      <c r="KOM3" s="396"/>
      <c r="KON3" s="396"/>
      <c r="KOO3" s="396"/>
      <c r="KOP3" s="396"/>
      <c r="KOQ3" s="396"/>
      <c r="KOR3" s="396"/>
      <c r="KOS3" s="396"/>
      <c r="KOT3" s="396"/>
      <c r="KOU3" s="396"/>
      <c r="KOV3" s="396"/>
      <c r="KOW3" s="396"/>
      <c r="KOX3" s="396"/>
      <c r="KOY3" s="396"/>
      <c r="KOZ3" s="396"/>
      <c r="KPA3" s="396"/>
      <c r="KPB3" s="396"/>
      <c r="KPC3" s="396"/>
      <c r="KPD3" s="396"/>
      <c r="KPE3" s="396"/>
      <c r="KPF3" s="396"/>
      <c r="KPG3" s="396"/>
      <c r="KPH3" s="396"/>
      <c r="KPI3" s="396"/>
      <c r="KPJ3" s="396"/>
      <c r="KPK3" s="396"/>
      <c r="KPL3" s="396"/>
      <c r="KPM3" s="396"/>
      <c r="KPN3" s="396"/>
      <c r="KPO3" s="396"/>
      <c r="KPP3" s="396"/>
      <c r="KPQ3" s="396"/>
      <c r="KPR3" s="396"/>
      <c r="KPS3" s="396"/>
      <c r="KPT3" s="396"/>
      <c r="KPU3" s="396"/>
      <c r="KPV3" s="396"/>
      <c r="KPW3" s="396"/>
      <c r="KPX3" s="396"/>
      <c r="KPY3" s="396"/>
      <c r="KPZ3" s="396"/>
      <c r="KQA3" s="396"/>
      <c r="KQB3" s="396"/>
      <c r="KQC3" s="396"/>
      <c r="KQD3" s="396"/>
      <c r="KQE3" s="396"/>
      <c r="KQF3" s="396"/>
      <c r="KQG3" s="396"/>
      <c r="KQH3" s="396"/>
      <c r="KQI3" s="396"/>
      <c r="KQJ3" s="396"/>
      <c r="KQK3" s="396"/>
      <c r="KQL3" s="396"/>
      <c r="KQM3" s="396"/>
      <c r="KQN3" s="396"/>
      <c r="KQO3" s="396"/>
      <c r="KQP3" s="396"/>
      <c r="KQQ3" s="396"/>
      <c r="KQR3" s="396"/>
      <c r="KQS3" s="396"/>
      <c r="KQT3" s="396"/>
      <c r="KQU3" s="396"/>
      <c r="KQV3" s="396"/>
      <c r="KQW3" s="396"/>
      <c r="KQX3" s="396"/>
      <c r="KQY3" s="396"/>
      <c r="KQZ3" s="396"/>
      <c r="KRA3" s="396"/>
      <c r="KRB3" s="396"/>
      <c r="KRC3" s="396"/>
      <c r="KRD3" s="396"/>
      <c r="KRE3" s="396"/>
      <c r="KRF3" s="396"/>
      <c r="KRG3" s="396"/>
      <c r="KRH3" s="396"/>
      <c r="KRI3" s="396"/>
      <c r="KRJ3" s="396"/>
      <c r="KRK3" s="396"/>
      <c r="KRL3" s="396"/>
      <c r="KRM3" s="396"/>
      <c r="KRN3" s="396"/>
      <c r="KRO3" s="396"/>
      <c r="KRP3" s="396"/>
      <c r="KRQ3" s="396"/>
      <c r="KRR3" s="396"/>
      <c r="KRS3" s="396"/>
      <c r="KRT3" s="396"/>
      <c r="KRU3" s="396"/>
      <c r="KRV3" s="396"/>
      <c r="KRW3" s="396"/>
      <c r="KRX3" s="396"/>
      <c r="KRY3" s="396"/>
      <c r="KRZ3" s="396"/>
      <c r="KSA3" s="396"/>
      <c r="KSB3" s="396"/>
      <c r="KSC3" s="396"/>
      <c r="KSD3" s="396"/>
      <c r="KSE3" s="396"/>
      <c r="KSF3" s="396"/>
      <c r="KSG3" s="396"/>
      <c r="KSH3" s="396"/>
      <c r="KSI3" s="396"/>
      <c r="KSJ3" s="396"/>
      <c r="KSK3" s="396"/>
      <c r="KSL3" s="396"/>
      <c r="KSM3" s="396"/>
      <c r="KSN3" s="396"/>
      <c r="KSO3" s="396"/>
      <c r="KSP3" s="396"/>
      <c r="KSQ3" s="396"/>
      <c r="KSR3" s="396"/>
      <c r="KSS3" s="396"/>
      <c r="KST3" s="396"/>
      <c r="KSU3" s="396"/>
      <c r="KSV3" s="396"/>
      <c r="KSW3" s="396"/>
      <c r="KSX3" s="396"/>
      <c r="KSY3" s="396"/>
      <c r="KSZ3" s="396"/>
      <c r="KTA3" s="396"/>
      <c r="KTB3" s="396"/>
      <c r="KTC3" s="396"/>
      <c r="KTD3" s="396"/>
      <c r="KTE3" s="396"/>
      <c r="KTF3" s="396"/>
      <c r="KTG3" s="396"/>
      <c r="KTH3" s="396"/>
      <c r="KTI3" s="396"/>
      <c r="KTJ3" s="396"/>
      <c r="KTK3" s="396"/>
      <c r="KTL3" s="396"/>
      <c r="KTM3" s="396"/>
      <c r="KTN3" s="396"/>
      <c r="KTO3" s="396"/>
      <c r="KTP3" s="396"/>
      <c r="KTQ3" s="396"/>
      <c r="KTR3" s="396"/>
      <c r="KTS3" s="396"/>
      <c r="KTT3" s="396"/>
      <c r="KTU3" s="396"/>
      <c r="KTV3" s="396"/>
      <c r="KTW3" s="396"/>
      <c r="KTX3" s="396"/>
      <c r="KTY3" s="396"/>
      <c r="KTZ3" s="396"/>
      <c r="KUA3" s="396"/>
      <c r="KUB3" s="396"/>
      <c r="KUC3" s="396"/>
      <c r="KUD3" s="396"/>
      <c r="KUE3" s="396"/>
      <c r="KUF3" s="396"/>
      <c r="KUG3" s="396"/>
      <c r="KUH3" s="396"/>
      <c r="KUI3" s="396"/>
      <c r="KUJ3" s="396"/>
      <c r="KUK3" s="396"/>
      <c r="KUL3" s="396"/>
      <c r="KUM3" s="396"/>
      <c r="KUN3" s="396"/>
      <c r="KUO3" s="396"/>
      <c r="KUP3" s="396"/>
      <c r="KUQ3" s="396"/>
      <c r="KUR3" s="396"/>
      <c r="KUS3" s="396"/>
      <c r="KUT3" s="396"/>
      <c r="KUU3" s="396"/>
      <c r="KUV3" s="396"/>
      <c r="KUW3" s="396"/>
      <c r="KUX3" s="396"/>
      <c r="KUY3" s="396"/>
      <c r="KUZ3" s="396"/>
      <c r="KVA3" s="396"/>
      <c r="KVB3" s="396"/>
      <c r="KVC3" s="396"/>
      <c r="KVD3" s="396"/>
      <c r="KVE3" s="396"/>
      <c r="KVF3" s="396"/>
      <c r="KVG3" s="396"/>
      <c r="KVH3" s="396"/>
      <c r="KVI3" s="396"/>
      <c r="KVJ3" s="396"/>
      <c r="KVK3" s="396"/>
      <c r="KVL3" s="396"/>
      <c r="KVM3" s="396"/>
      <c r="KVN3" s="396"/>
      <c r="KVO3" s="396"/>
      <c r="KVP3" s="396"/>
      <c r="KVQ3" s="396"/>
      <c r="KVR3" s="396"/>
      <c r="KVS3" s="396"/>
      <c r="KVT3" s="396"/>
      <c r="KVU3" s="396"/>
      <c r="KVV3" s="396"/>
      <c r="KVW3" s="396"/>
      <c r="KVX3" s="396"/>
      <c r="KVY3" s="396"/>
      <c r="KVZ3" s="396"/>
      <c r="KWA3" s="396"/>
      <c r="KWB3" s="396"/>
      <c r="KWC3" s="396"/>
      <c r="KWD3" s="396"/>
      <c r="KWE3" s="396"/>
      <c r="KWF3" s="396"/>
      <c r="KWG3" s="396"/>
      <c r="KWH3" s="396"/>
      <c r="KWI3" s="396"/>
      <c r="KWJ3" s="396"/>
      <c r="KWK3" s="396"/>
      <c r="KWL3" s="396"/>
      <c r="KWM3" s="396"/>
      <c r="KWN3" s="396"/>
      <c r="KWO3" s="396"/>
      <c r="KWP3" s="396"/>
      <c r="KWQ3" s="396"/>
      <c r="KWR3" s="396"/>
      <c r="KWS3" s="396"/>
      <c r="KWT3" s="396"/>
      <c r="KWU3" s="396"/>
      <c r="KWV3" s="396"/>
      <c r="KWW3" s="396"/>
      <c r="KWX3" s="396"/>
      <c r="KWY3" s="396"/>
      <c r="KWZ3" s="396"/>
      <c r="KXA3" s="396"/>
      <c r="KXB3" s="396"/>
      <c r="KXC3" s="396"/>
      <c r="KXD3" s="396"/>
      <c r="KXE3" s="396"/>
      <c r="KXF3" s="396"/>
      <c r="KXG3" s="396"/>
      <c r="KXH3" s="396"/>
      <c r="KXI3" s="396"/>
      <c r="KXJ3" s="396"/>
      <c r="KXK3" s="396"/>
      <c r="KXL3" s="396"/>
      <c r="KXM3" s="396"/>
      <c r="KXN3" s="396"/>
      <c r="KXO3" s="396"/>
      <c r="KXP3" s="396"/>
      <c r="KXQ3" s="396"/>
      <c r="KXR3" s="396"/>
      <c r="KXS3" s="396"/>
      <c r="KXT3" s="396"/>
      <c r="KXU3" s="396"/>
      <c r="KXV3" s="396"/>
      <c r="KXW3" s="396"/>
      <c r="KXX3" s="396"/>
      <c r="KXY3" s="396"/>
      <c r="KXZ3" s="396"/>
      <c r="KYA3" s="396"/>
      <c r="KYB3" s="396"/>
      <c r="KYC3" s="396"/>
      <c r="KYD3" s="396"/>
      <c r="KYE3" s="396"/>
      <c r="KYF3" s="396"/>
      <c r="KYG3" s="396"/>
      <c r="KYH3" s="396"/>
      <c r="KYI3" s="396"/>
      <c r="KYJ3" s="396"/>
      <c r="KYK3" s="396"/>
      <c r="KYL3" s="396"/>
      <c r="KYM3" s="396"/>
      <c r="KYN3" s="396"/>
      <c r="KYO3" s="396"/>
      <c r="KYP3" s="396"/>
      <c r="KYQ3" s="396"/>
      <c r="KYR3" s="396"/>
      <c r="KYS3" s="396"/>
      <c r="KYT3" s="396"/>
      <c r="KYU3" s="396"/>
      <c r="KYV3" s="396"/>
      <c r="KYW3" s="396"/>
      <c r="KYX3" s="396"/>
      <c r="KYY3" s="396"/>
      <c r="KYZ3" s="396"/>
      <c r="KZA3" s="396"/>
      <c r="KZB3" s="396"/>
      <c r="KZC3" s="396"/>
      <c r="KZD3" s="396"/>
      <c r="KZE3" s="396"/>
      <c r="KZF3" s="396"/>
      <c r="KZG3" s="396"/>
      <c r="KZH3" s="396"/>
      <c r="KZI3" s="396"/>
      <c r="KZJ3" s="396"/>
      <c r="KZK3" s="396"/>
      <c r="KZL3" s="396"/>
      <c r="KZM3" s="396"/>
      <c r="KZN3" s="396"/>
      <c r="KZO3" s="396"/>
      <c r="KZP3" s="396"/>
      <c r="KZQ3" s="396"/>
      <c r="KZR3" s="396"/>
      <c r="KZS3" s="396"/>
      <c r="KZT3" s="396"/>
      <c r="KZU3" s="396"/>
      <c r="KZV3" s="396"/>
      <c r="KZW3" s="396"/>
      <c r="KZX3" s="396"/>
      <c r="KZY3" s="396"/>
      <c r="KZZ3" s="396"/>
      <c r="LAA3" s="396"/>
      <c r="LAB3" s="396"/>
      <c r="LAC3" s="396"/>
      <c r="LAD3" s="396"/>
      <c r="LAE3" s="396"/>
      <c r="LAF3" s="396"/>
      <c r="LAG3" s="396"/>
      <c r="LAH3" s="396"/>
      <c r="LAI3" s="396"/>
      <c r="LAJ3" s="396"/>
      <c r="LAK3" s="396"/>
      <c r="LAL3" s="396"/>
      <c r="LAM3" s="396"/>
      <c r="LAN3" s="396"/>
      <c r="LAO3" s="396"/>
      <c r="LAP3" s="396"/>
      <c r="LAQ3" s="396"/>
      <c r="LAR3" s="396"/>
      <c r="LAS3" s="396"/>
      <c r="LAT3" s="396"/>
      <c r="LAU3" s="396"/>
      <c r="LAV3" s="396"/>
      <c r="LAW3" s="396"/>
      <c r="LAX3" s="396"/>
      <c r="LAY3" s="396"/>
      <c r="LAZ3" s="396"/>
      <c r="LBA3" s="396"/>
      <c r="LBB3" s="396"/>
      <c r="LBC3" s="396"/>
      <c r="LBD3" s="396"/>
      <c r="LBE3" s="396"/>
      <c r="LBF3" s="396"/>
      <c r="LBG3" s="396"/>
      <c r="LBH3" s="396"/>
      <c r="LBI3" s="396"/>
      <c r="LBJ3" s="396"/>
      <c r="LBK3" s="396"/>
      <c r="LBL3" s="396"/>
      <c r="LBM3" s="396"/>
      <c r="LBN3" s="396"/>
      <c r="LBO3" s="396"/>
      <c r="LBP3" s="396"/>
      <c r="LBQ3" s="396"/>
      <c r="LBR3" s="396"/>
      <c r="LBS3" s="396"/>
      <c r="LBT3" s="396"/>
      <c r="LBU3" s="396"/>
      <c r="LBV3" s="396"/>
      <c r="LBW3" s="396"/>
      <c r="LBX3" s="396"/>
      <c r="LBY3" s="396"/>
      <c r="LBZ3" s="396"/>
      <c r="LCA3" s="396"/>
      <c r="LCB3" s="396"/>
      <c r="LCC3" s="396"/>
      <c r="LCD3" s="396"/>
      <c r="LCE3" s="396"/>
      <c r="LCF3" s="396"/>
      <c r="LCG3" s="396"/>
      <c r="LCH3" s="396"/>
      <c r="LCI3" s="396"/>
      <c r="LCJ3" s="396"/>
      <c r="LCK3" s="396"/>
      <c r="LCL3" s="396"/>
      <c r="LCM3" s="396"/>
      <c r="LCN3" s="396"/>
      <c r="LCO3" s="396"/>
      <c r="LCP3" s="396"/>
      <c r="LCQ3" s="396"/>
      <c r="LCR3" s="396"/>
      <c r="LCS3" s="396"/>
      <c r="LCT3" s="396"/>
      <c r="LCU3" s="396"/>
      <c r="LCV3" s="396"/>
      <c r="LCW3" s="396"/>
      <c r="LCX3" s="396"/>
      <c r="LCY3" s="396"/>
      <c r="LCZ3" s="396"/>
      <c r="LDA3" s="396"/>
      <c r="LDB3" s="396"/>
      <c r="LDC3" s="396"/>
      <c r="LDD3" s="396"/>
      <c r="LDE3" s="396"/>
      <c r="LDF3" s="396"/>
      <c r="LDG3" s="396"/>
      <c r="LDH3" s="396"/>
      <c r="LDI3" s="396"/>
      <c r="LDJ3" s="396"/>
      <c r="LDK3" s="396"/>
      <c r="LDL3" s="396"/>
      <c r="LDM3" s="396"/>
      <c r="LDN3" s="396"/>
      <c r="LDO3" s="396"/>
      <c r="LDP3" s="396"/>
      <c r="LDQ3" s="396"/>
      <c r="LDR3" s="396"/>
      <c r="LDS3" s="396"/>
      <c r="LDT3" s="396"/>
      <c r="LDU3" s="396"/>
      <c r="LDV3" s="396"/>
      <c r="LDW3" s="396"/>
      <c r="LDX3" s="396"/>
      <c r="LDY3" s="396"/>
      <c r="LDZ3" s="396"/>
      <c r="LEA3" s="396"/>
      <c r="LEB3" s="396"/>
      <c r="LEC3" s="396"/>
      <c r="LED3" s="396"/>
      <c r="LEE3" s="396"/>
      <c r="LEF3" s="396"/>
      <c r="LEG3" s="396"/>
      <c r="LEH3" s="396"/>
      <c r="LEI3" s="396"/>
      <c r="LEJ3" s="396"/>
      <c r="LEK3" s="396"/>
      <c r="LEL3" s="396"/>
      <c r="LEM3" s="396"/>
      <c r="LEN3" s="396"/>
      <c r="LEO3" s="396"/>
      <c r="LEP3" s="396"/>
      <c r="LEQ3" s="396"/>
      <c r="LER3" s="396"/>
      <c r="LES3" s="396"/>
      <c r="LET3" s="396"/>
      <c r="LEU3" s="396"/>
      <c r="LEV3" s="396"/>
      <c r="LEW3" s="396"/>
      <c r="LEX3" s="396"/>
      <c r="LEY3" s="396"/>
      <c r="LEZ3" s="396"/>
      <c r="LFA3" s="396"/>
      <c r="LFB3" s="396"/>
      <c r="LFC3" s="396"/>
      <c r="LFD3" s="396"/>
      <c r="LFE3" s="396"/>
      <c r="LFF3" s="396"/>
      <c r="LFG3" s="396"/>
      <c r="LFH3" s="396"/>
      <c r="LFI3" s="396"/>
      <c r="LFJ3" s="396"/>
      <c r="LFK3" s="396"/>
      <c r="LFL3" s="396"/>
      <c r="LFM3" s="396"/>
      <c r="LFN3" s="396"/>
      <c r="LFO3" s="396"/>
      <c r="LFP3" s="396"/>
      <c r="LFQ3" s="396"/>
      <c r="LFR3" s="396"/>
      <c r="LFS3" s="396"/>
      <c r="LFT3" s="396"/>
      <c r="LFU3" s="396"/>
      <c r="LFV3" s="396"/>
      <c r="LFW3" s="396"/>
      <c r="LFX3" s="396"/>
      <c r="LFY3" s="396"/>
      <c r="LFZ3" s="396"/>
      <c r="LGA3" s="396"/>
      <c r="LGB3" s="396"/>
      <c r="LGC3" s="396"/>
      <c r="LGD3" s="396"/>
      <c r="LGE3" s="396"/>
      <c r="LGF3" s="396"/>
      <c r="LGG3" s="396"/>
      <c r="LGH3" s="396"/>
      <c r="LGI3" s="396"/>
      <c r="LGJ3" s="396"/>
      <c r="LGK3" s="396"/>
      <c r="LGL3" s="396"/>
      <c r="LGM3" s="396"/>
      <c r="LGN3" s="396"/>
      <c r="LGO3" s="396"/>
      <c r="LGP3" s="396"/>
      <c r="LGQ3" s="396"/>
      <c r="LGR3" s="396"/>
      <c r="LGS3" s="396"/>
      <c r="LGT3" s="396"/>
      <c r="LGU3" s="396"/>
      <c r="LGV3" s="396"/>
      <c r="LGW3" s="396"/>
      <c r="LGX3" s="396"/>
      <c r="LGY3" s="396"/>
      <c r="LGZ3" s="396"/>
      <c r="LHA3" s="396"/>
      <c r="LHB3" s="396"/>
      <c r="LHC3" s="396"/>
      <c r="LHD3" s="396"/>
      <c r="LHE3" s="396"/>
      <c r="LHF3" s="396"/>
      <c r="LHG3" s="396"/>
      <c r="LHH3" s="396"/>
      <c r="LHI3" s="396"/>
      <c r="LHJ3" s="396"/>
      <c r="LHK3" s="396"/>
      <c r="LHL3" s="396"/>
      <c r="LHM3" s="396"/>
      <c r="LHN3" s="396"/>
      <c r="LHO3" s="396"/>
      <c r="LHP3" s="396"/>
      <c r="LHQ3" s="396"/>
      <c r="LHR3" s="396"/>
      <c r="LHS3" s="396"/>
      <c r="LHT3" s="396"/>
      <c r="LHU3" s="396"/>
      <c r="LHV3" s="396"/>
      <c r="LHW3" s="396"/>
      <c r="LHX3" s="396"/>
      <c r="LHY3" s="396"/>
      <c r="LHZ3" s="396"/>
      <c r="LIA3" s="396"/>
      <c r="LIB3" s="396"/>
      <c r="LIC3" s="396"/>
      <c r="LID3" s="396"/>
      <c r="LIE3" s="396"/>
      <c r="LIF3" s="396"/>
      <c r="LIG3" s="396"/>
      <c r="LIH3" s="396"/>
      <c r="LII3" s="396"/>
      <c r="LIJ3" s="396"/>
      <c r="LIK3" s="396"/>
      <c r="LIL3" s="396"/>
      <c r="LIM3" s="396"/>
      <c r="LIN3" s="396"/>
      <c r="LIO3" s="396"/>
      <c r="LIP3" s="396"/>
      <c r="LIQ3" s="396"/>
      <c r="LIR3" s="396"/>
      <c r="LIS3" s="396"/>
      <c r="LIT3" s="396"/>
      <c r="LIU3" s="396"/>
      <c r="LIV3" s="396"/>
      <c r="LIW3" s="396"/>
      <c r="LIX3" s="396"/>
      <c r="LIY3" s="396"/>
      <c r="LIZ3" s="396"/>
      <c r="LJA3" s="396"/>
      <c r="LJB3" s="396"/>
      <c r="LJC3" s="396"/>
      <c r="LJD3" s="396"/>
      <c r="LJE3" s="396"/>
      <c r="LJF3" s="396"/>
      <c r="LJG3" s="396"/>
      <c r="LJH3" s="396"/>
      <c r="LJI3" s="396"/>
      <c r="LJJ3" s="396"/>
      <c r="LJK3" s="396"/>
      <c r="LJL3" s="396"/>
      <c r="LJM3" s="396"/>
      <c r="LJN3" s="396"/>
      <c r="LJO3" s="396"/>
      <c r="LJP3" s="396"/>
      <c r="LJQ3" s="396"/>
      <c r="LJR3" s="396"/>
      <c r="LJS3" s="396"/>
      <c r="LJT3" s="396"/>
      <c r="LJU3" s="396"/>
      <c r="LJV3" s="396"/>
      <c r="LJW3" s="396"/>
      <c r="LJX3" s="396"/>
      <c r="LJY3" s="396"/>
      <c r="LJZ3" s="396"/>
      <c r="LKA3" s="396"/>
      <c r="LKB3" s="396"/>
      <c r="LKC3" s="396"/>
      <c r="LKD3" s="396"/>
      <c r="LKE3" s="396"/>
      <c r="LKF3" s="396"/>
      <c r="LKG3" s="396"/>
      <c r="LKH3" s="396"/>
      <c r="LKI3" s="396"/>
      <c r="LKJ3" s="396"/>
      <c r="LKK3" s="396"/>
      <c r="LKL3" s="396"/>
      <c r="LKM3" s="396"/>
      <c r="LKN3" s="396"/>
      <c r="LKO3" s="396"/>
      <c r="LKP3" s="396"/>
      <c r="LKQ3" s="396"/>
      <c r="LKR3" s="396"/>
      <c r="LKS3" s="396"/>
      <c r="LKT3" s="396"/>
      <c r="LKU3" s="396"/>
      <c r="LKV3" s="396"/>
      <c r="LKW3" s="396"/>
      <c r="LKX3" s="396"/>
      <c r="LKY3" s="396"/>
      <c r="LKZ3" s="396"/>
      <c r="LLA3" s="396"/>
      <c r="LLB3" s="396"/>
      <c r="LLC3" s="396"/>
      <c r="LLD3" s="396"/>
      <c r="LLE3" s="396"/>
      <c r="LLF3" s="396"/>
      <c r="LLG3" s="396"/>
      <c r="LLH3" s="396"/>
      <c r="LLI3" s="396"/>
      <c r="LLJ3" s="396"/>
      <c r="LLK3" s="396"/>
      <c r="LLL3" s="396"/>
      <c r="LLM3" s="396"/>
      <c r="LLN3" s="396"/>
      <c r="LLO3" s="396"/>
      <c r="LLP3" s="396"/>
      <c r="LLQ3" s="396"/>
      <c r="LLR3" s="396"/>
      <c r="LLS3" s="396"/>
      <c r="LLT3" s="396"/>
      <c r="LLU3" s="396"/>
      <c r="LLV3" s="396"/>
      <c r="LLW3" s="396"/>
      <c r="LLX3" s="396"/>
      <c r="LLY3" s="396"/>
      <c r="LLZ3" s="396"/>
      <c r="LMA3" s="396"/>
      <c r="LMB3" s="396"/>
      <c r="LMC3" s="396"/>
      <c r="LMD3" s="396"/>
      <c r="LME3" s="396"/>
      <c r="LMF3" s="396"/>
      <c r="LMG3" s="396"/>
      <c r="LMH3" s="396"/>
      <c r="LMI3" s="396"/>
      <c r="LMJ3" s="396"/>
      <c r="LMK3" s="396"/>
      <c r="LML3" s="396"/>
      <c r="LMM3" s="396"/>
      <c r="LMN3" s="396"/>
      <c r="LMO3" s="396"/>
      <c r="LMP3" s="396"/>
      <c r="LMQ3" s="396"/>
      <c r="LMR3" s="396"/>
      <c r="LMS3" s="396"/>
      <c r="LMT3" s="396"/>
      <c r="LMU3" s="396"/>
      <c r="LMV3" s="396"/>
      <c r="LMW3" s="396"/>
      <c r="LMX3" s="396"/>
      <c r="LMY3" s="396"/>
      <c r="LMZ3" s="396"/>
      <c r="LNA3" s="396"/>
      <c r="LNB3" s="396"/>
      <c r="LNC3" s="396"/>
      <c r="LND3" s="396"/>
      <c r="LNE3" s="396"/>
      <c r="LNF3" s="396"/>
      <c r="LNG3" s="396"/>
      <c r="LNH3" s="396"/>
      <c r="LNI3" s="396"/>
      <c r="LNJ3" s="396"/>
      <c r="LNK3" s="396"/>
      <c r="LNL3" s="396"/>
      <c r="LNM3" s="396"/>
      <c r="LNN3" s="396"/>
      <c r="LNO3" s="396"/>
      <c r="LNP3" s="396"/>
      <c r="LNQ3" s="396"/>
      <c r="LNR3" s="396"/>
      <c r="LNS3" s="396"/>
      <c r="LNT3" s="396"/>
      <c r="LNU3" s="396"/>
      <c r="LNV3" s="396"/>
      <c r="LNW3" s="396"/>
      <c r="LNX3" s="396"/>
      <c r="LNY3" s="396"/>
      <c r="LNZ3" s="396"/>
      <c r="LOA3" s="396"/>
      <c r="LOB3" s="396"/>
      <c r="LOC3" s="396"/>
      <c r="LOD3" s="396"/>
      <c r="LOE3" s="396"/>
      <c r="LOF3" s="396"/>
      <c r="LOG3" s="396"/>
      <c r="LOH3" s="396"/>
      <c r="LOI3" s="396"/>
      <c r="LOJ3" s="396"/>
      <c r="LOK3" s="396"/>
      <c r="LOL3" s="396"/>
      <c r="LOM3" s="396"/>
      <c r="LON3" s="396"/>
      <c r="LOO3" s="396"/>
      <c r="LOP3" s="396"/>
      <c r="LOQ3" s="396"/>
      <c r="LOR3" s="396"/>
      <c r="LOS3" s="396"/>
      <c r="LOT3" s="396"/>
      <c r="LOU3" s="396"/>
      <c r="LOV3" s="396"/>
      <c r="LOW3" s="396"/>
      <c r="LOX3" s="396"/>
      <c r="LOY3" s="396"/>
      <c r="LOZ3" s="396"/>
      <c r="LPA3" s="396"/>
      <c r="LPB3" s="396"/>
      <c r="LPC3" s="396"/>
      <c r="LPD3" s="396"/>
      <c r="LPE3" s="396"/>
      <c r="LPF3" s="396"/>
      <c r="LPG3" s="396"/>
      <c r="LPH3" s="396"/>
      <c r="LPI3" s="396"/>
      <c r="LPJ3" s="396"/>
      <c r="LPK3" s="396"/>
      <c r="LPL3" s="396"/>
      <c r="LPM3" s="396"/>
      <c r="LPN3" s="396"/>
      <c r="LPO3" s="396"/>
      <c r="LPP3" s="396"/>
      <c r="LPQ3" s="396"/>
      <c r="LPR3" s="396"/>
      <c r="LPS3" s="396"/>
      <c r="LPT3" s="396"/>
      <c r="LPU3" s="396"/>
      <c r="LPV3" s="396"/>
      <c r="LPW3" s="396"/>
      <c r="LPX3" s="396"/>
      <c r="LPY3" s="396"/>
      <c r="LPZ3" s="396"/>
      <c r="LQA3" s="396"/>
      <c r="LQB3" s="396"/>
      <c r="LQC3" s="396"/>
      <c r="LQD3" s="396"/>
      <c r="LQE3" s="396"/>
      <c r="LQF3" s="396"/>
      <c r="LQG3" s="396"/>
      <c r="LQH3" s="396"/>
      <c r="LQI3" s="396"/>
      <c r="LQJ3" s="396"/>
      <c r="LQK3" s="396"/>
      <c r="LQL3" s="396"/>
      <c r="LQM3" s="396"/>
      <c r="LQN3" s="396"/>
      <c r="LQO3" s="396"/>
      <c r="LQP3" s="396"/>
      <c r="LQQ3" s="396"/>
      <c r="LQR3" s="396"/>
      <c r="LQS3" s="396"/>
      <c r="LQT3" s="396"/>
      <c r="LQU3" s="396"/>
      <c r="LQV3" s="396"/>
      <c r="LQW3" s="396"/>
      <c r="LQX3" s="396"/>
      <c r="LQY3" s="396"/>
      <c r="LQZ3" s="396"/>
      <c r="LRA3" s="396"/>
      <c r="LRB3" s="396"/>
      <c r="LRC3" s="396"/>
      <c r="LRD3" s="396"/>
      <c r="LRE3" s="396"/>
      <c r="LRF3" s="396"/>
      <c r="LRG3" s="396"/>
      <c r="LRH3" s="396"/>
      <c r="LRI3" s="396"/>
      <c r="LRJ3" s="396"/>
      <c r="LRK3" s="396"/>
      <c r="LRL3" s="396"/>
      <c r="LRM3" s="396"/>
      <c r="LRN3" s="396"/>
      <c r="LRO3" s="396"/>
      <c r="LRP3" s="396"/>
      <c r="LRQ3" s="396"/>
      <c r="LRR3" s="396"/>
      <c r="LRS3" s="396"/>
      <c r="LRT3" s="396"/>
      <c r="LRU3" s="396"/>
      <c r="LRV3" s="396"/>
      <c r="LRW3" s="396"/>
      <c r="LRX3" s="396"/>
      <c r="LRY3" s="396"/>
      <c r="LRZ3" s="396"/>
      <c r="LSA3" s="396"/>
      <c r="LSB3" s="396"/>
      <c r="LSC3" s="396"/>
      <c r="LSD3" s="396"/>
      <c r="LSE3" s="396"/>
      <c r="LSF3" s="396"/>
      <c r="LSG3" s="396"/>
      <c r="LSH3" s="396"/>
      <c r="LSI3" s="396"/>
      <c r="LSJ3" s="396"/>
      <c r="LSK3" s="396"/>
      <c r="LSL3" s="396"/>
      <c r="LSM3" s="396"/>
      <c r="LSN3" s="396"/>
      <c r="LSO3" s="396"/>
      <c r="LSP3" s="396"/>
      <c r="LSQ3" s="396"/>
      <c r="LSR3" s="396"/>
      <c r="LSS3" s="396"/>
      <c r="LST3" s="396"/>
      <c r="LSU3" s="396"/>
      <c r="LSV3" s="396"/>
      <c r="LSW3" s="396"/>
      <c r="LSX3" s="396"/>
      <c r="LSY3" s="396"/>
      <c r="LSZ3" s="396"/>
      <c r="LTA3" s="396"/>
      <c r="LTB3" s="396"/>
      <c r="LTC3" s="396"/>
      <c r="LTD3" s="396"/>
      <c r="LTE3" s="396"/>
      <c r="LTF3" s="396"/>
      <c r="LTG3" s="396"/>
      <c r="LTH3" s="396"/>
      <c r="LTI3" s="396"/>
      <c r="LTJ3" s="396"/>
      <c r="LTK3" s="396"/>
      <c r="LTL3" s="396"/>
      <c r="LTM3" s="396"/>
      <c r="LTN3" s="396"/>
      <c r="LTO3" s="396"/>
      <c r="LTP3" s="396"/>
      <c r="LTQ3" s="396"/>
      <c r="LTR3" s="396"/>
      <c r="LTS3" s="396"/>
      <c r="LTT3" s="396"/>
      <c r="LTU3" s="396"/>
      <c r="LTV3" s="396"/>
      <c r="LTW3" s="396"/>
      <c r="LTX3" s="396"/>
      <c r="LTY3" s="396"/>
      <c r="LTZ3" s="396"/>
      <c r="LUA3" s="396"/>
      <c r="LUB3" s="396"/>
      <c r="LUC3" s="396"/>
      <c r="LUD3" s="396"/>
      <c r="LUE3" s="396"/>
      <c r="LUF3" s="396"/>
      <c r="LUG3" s="396"/>
      <c r="LUH3" s="396"/>
      <c r="LUI3" s="396"/>
      <c r="LUJ3" s="396"/>
      <c r="LUK3" s="396"/>
      <c r="LUL3" s="396"/>
      <c r="LUM3" s="396"/>
      <c r="LUN3" s="396"/>
      <c r="LUO3" s="396"/>
      <c r="LUP3" s="396"/>
      <c r="LUQ3" s="396"/>
      <c r="LUR3" s="396"/>
      <c r="LUS3" s="396"/>
      <c r="LUT3" s="396"/>
      <c r="LUU3" s="396"/>
      <c r="LUV3" s="396"/>
      <c r="LUW3" s="396"/>
      <c r="LUX3" s="396"/>
      <c r="LUY3" s="396"/>
      <c r="LUZ3" s="396"/>
      <c r="LVA3" s="396"/>
      <c r="LVB3" s="396"/>
      <c r="LVC3" s="396"/>
      <c r="LVD3" s="396"/>
      <c r="LVE3" s="396"/>
      <c r="LVF3" s="396"/>
      <c r="LVG3" s="396"/>
      <c r="LVH3" s="396"/>
      <c r="LVI3" s="396"/>
      <c r="LVJ3" s="396"/>
      <c r="LVK3" s="396"/>
      <c r="LVL3" s="396"/>
      <c r="LVM3" s="396"/>
      <c r="LVN3" s="396"/>
      <c r="LVO3" s="396"/>
      <c r="LVP3" s="396"/>
      <c r="LVQ3" s="396"/>
      <c r="LVR3" s="396"/>
      <c r="LVS3" s="396"/>
      <c r="LVT3" s="396"/>
      <c r="LVU3" s="396"/>
      <c r="LVV3" s="396"/>
      <c r="LVW3" s="396"/>
      <c r="LVX3" s="396"/>
      <c r="LVY3" s="396"/>
      <c r="LVZ3" s="396"/>
      <c r="LWA3" s="396"/>
      <c r="LWB3" s="396"/>
      <c r="LWC3" s="396"/>
      <c r="LWD3" s="396"/>
      <c r="LWE3" s="396"/>
      <c r="LWF3" s="396"/>
      <c r="LWG3" s="396"/>
      <c r="LWH3" s="396"/>
      <c r="LWI3" s="396"/>
      <c r="LWJ3" s="396"/>
      <c r="LWK3" s="396"/>
      <c r="LWL3" s="396"/>
      <c r="LWM3" s="396"/>
      <c r="LWN3" s="396"/>
      <c r="LWO3" s="396"/>
      <c r="LWP3" s="396"/>
      <c r="LWQ3" s="396"/>
      <c r="LWR3" s="396"/>
      <c r="LWS3" s="396"/>
      <c r="LWT3" s="396"/>
      <c r="LWU3" s="396"/>
      <c r="LWV3" s="396"/>
      <c r="LWW3" s="396"/>
      <c r="LWX3" s="396"/>
      <c r="LWY3" s="396"/>
      <c r="LWZ3" s="396"/>
      <c r="LXA3" s="396"/>
      <c r="LXB3" s="396"/>
      <c r="LXC3" s="396"/>
      <c r="LXD3" s="396"/>
      <c r="LXE3" s="396"/>
      <c r="LXF3" s="396"/>
      <c r="LXG3" s="396"/>
      <c r="LXH3" s="396"/>
      <c r="LXI3" s="396"/>
      <c r="LXJ3" s="396"/>
      <c r="LXK3" s="396"/>
      <c r="LXL3" s="396"/>
      <c r="LXM3" s="396"/>
      <c r="LXN3" s="396"/>
      <c r="LXO3" s="396"/>
      <c r="LXP3" s="396"/>
      <c r="LXQ3" s="396"/>
      <c r="LXR3" s="396"/>
      <c r="LXS3" s="396"/>
      <c r="LXT3" s="396"/>
      <c r="LXU3" s="396"/>
      <c r="LXV3" s="396"/>
      <c r="LXW3" s="396"/>
      <c r="LXX3" s="396"/>
      <c r="LXY3" s="396"/>
      <c r="LXZ3" s="396"/>
      <c r="LYA3" s="396"/>
      <c r="LYB3" s="396"/>
      <c r="LYC3" s="396"/>
      <c r="LYD3" s="396"/>
      <c r="LYE3" s="396"/>
      <c r="LYF3" s="396"/>
      <c r="LYG3" s="396"/>
      <c r="LYH3" s="396"/>
      <c r="LYI3" s="396"/>
      <c r="LYJ3" s="396"/>
      <c r="LYK3" s="396"/>
      <c r="LYL3" s="396"/>
      <c r="LYM3" s="396"/>
      <c r="LYN3" s="396"/>
      <c r="LYO3" s="396"/>
      <c r="LYP3" s="396"/>
      <c r="LYQ3" s="396"/>
      <c r="LYR3" s="396"/>
      <c r="LYS3" s="396"/>
      <c r="LYT3" s="396"/>
      <c r="LYU3" s="396"/>
      <c r="LYV3" s="396"/>
      <c r="LYW3" s="396"/>
      <c r="LYX3" s="396"/>
      <c r="LYY3" s="396"/>
      <c r="LYZ3" s="396"/>
      <c r="LZA3" s="396"/>
      <c r="LZB3" s="396"/>
      <c r="LZC3" s="396"/>
      <c r="LZD3" s="396"/>
      <c r="LZE3" s="396"/>
      <c r="LZF3" s="396"/>
      <c r="LZG3" s="396"/>
      <c r="LZH3" s="396"/>
      <c r="LZI3" s="396"/>
      <c r="LZJ3" s="396"/>
      <c r="LZK3" s="396"/>
      <c r="LZL3" s="396"/>
      <c r="LZM3" s="396"/>
      <c r="LZN3" s="396"/>
      <c r="LZO3" s="396"/>
      <c r="LZP3" s="396"/>
      <c r="LZQ3" s="396"/>
      <c r="LZR3" s="396"/>
      <c r="LZS3" s="396"/>
      <c r="LZT3" s="396"/>
      <c r="LZU3" s="396"/>
      <c r="LZV3" s="396"/>
      <c r="LZW3" s="396"/>
      <c r="LZX3" s="396"/>
      <c r="LZY3" s="396"/>
      <c r="LZZ3" s="396"/>
      <c r="MAA3" s="396"/>
      <c r="MAB3" s="396"/>
      <c r="MAC3" s="396"/>
      <c r="MAD3" s="396"/>
      <c r="MAE3" s="396"/>
      <c r="MAF3" s="396"/>
      <c r="MAG3" s="396"/>
      <c r="MAH3" s="396"/>
      <c r="MAI3" s="396"/>
      <c r="MAJ3" s="396"/>
      <c r="MAK3" s="396"/>
      <c r="MAL3" s="396"/>
      <c r="MAM3" s="396"/>
      <c r="MAN3" s="396"/>
      <c r="MAO3" s="396"/>
      <c r="MAP3" s="396"/>
      <c r="MAQ3" s="396"/>
      <c r="MAR3" s="396"/>
      <c r="MAS3" s="396"/>
      <c r="MAT3" s="396"/>
      <c r="MAU3" s="396"/>
      <c r="MAV3" s="396"/>
      <c r="MAW3" s="396"/>
      <c r="MAX3" s="396"/>
      <c r="MAY3" s="396"/>
      <c r="MAZ3" s="396"/>
      <c r="MBA3" s="396"/>
      <c r="MBB3" s="396"/>
      <c r="MBC3" s="396"/>
      <c r="MBD3" s="396"/>
      <c r="MBE3" s="396"/>
      <c r="MBF3" s="396"/>
      <c r="MBG3" s="396"/>
      <c r="MBH3" s="396"/>
      <c r="MBI3" s="396"/>
      <c r="MBJ3" s="396"/>
      <c r="MBK3" s="396"/>
      <c r="MBL3" s="396"/>
      <c r="MBM3" s="396"/>
      <c r="MBN3" s="396"/>
      <c r="MBO3" s="396"/>
      <c r="MBP3" s="396"/>
      <c r="MBQ3" s="396"/>
      <c r="MBR3" s="396"/>
      <c r="MBS3" s="396"/>
      <c r="MBT3" s="396"/>
      <c r="MBU3" s="396"/>
      <c r="MBV3" s="396"/>
      <c r="MBW3" s="396"/>
      <c r="MBX3" s="396"/>
      <c r="MBY3" s="396"/>
      <c r="MBZ3" s="396"/>
      <c r="MCA3" s="396"/>
      <c r="MCB3" s="396"/>
      <c r="MCC3" s="396"/>
      <c r="MCD3" s="396"/>
      <c r="MCE3" s="396"/>
      <c r="MCF3" s="396"/>
      <c r="MCG3" s="396"/>
      <c r="MCH3" s="396"/>
      <c r="MCI3" s="396"/>
      <c r="MCJ3" s="396"/>
      <c r="MCK3" s="396"/>
      <c r="MCL3" s="396"/>
      <c r="MCM3" s="396"/>
      <c r="MCN3" s="396"/>
      <c r="MCO3" s="396"/>
      <c r="MCP3" s="396"/>
      <c r="MCQ3" s="396"/>
      <c r="MCR3" s="396"/>
      <c r="MCS3" s="396"/>
      <c r="MCT3" s="396"/>
      <c r="MCU3" s="396"/>
      <c r="MCV3" s="396"/>
      <c r="MCW3" s="396"/>
      <c r="MCX3" s="396"/>
      <c r="MCY3" s="396"/>
      <c r="MCZ3" s="396"/>
      <c r="MDA3" s="396"/>
      <c r="MDB3" s="396"/>
      <c r="MDC3" s="396"/>
      <c r="MDD3" s="396"/>
      <c r="MDE3" s="396"/>
      <c r="MDF3" s="396"/>
      <c r="MDG3" s="396"/>
      <c r="MDH3" s="396"/>
      <c r="MDI3" s="396"/>
      <c r="MDJ3" s="396"/>
      <c r="MDK3" s="396"/>
      <c r="MDL3" s="396"/>
      <c r="MDM3" s="396"/>
      <c r="MDN3" s="396"/>
      <c r="MDO3" s="396"/>
      <c r="MDP3" s="396"/>
      <c r="MDQ3" s="396"/>
      <c r="MDR3" s="396"/>
      <c r="MDS3" s="396"/>
      <c r="MDT3" s="396"/>
      <c r="MDU3" s="396"/>
      <c r="MDV3" s="396"/>
      <c r="MDW3" s="396"/>
      <c r="MDX3" s="396"/>
      <c r="MDY3" s="396"/>
      <c r="MDZ3" s="396"/>
      <c r="MEA3" s="396"/>
      <c r="MEB3" s="396"/>
      <c r="MEC3" s="396"/>
      <c r="MED3" s="396"/>
      <c r="MEE3" s="396"/>
      <c r="MEF3" s="396"/>
      <c r="MEG3" s="396"/>
      <c r="MEH3" s="396"/>
      <c r="MEI3" s="396"/>
      <c r="MEJ3" s="396"/>
      <c r="MEK3" s="396"/>
      <c r="MEL3" s="396"/>
      <c r="MEM3" s="396"/>
      <c r="MEN3" s="396"/>
      <c r="MEO3" s="396"/>
      <c r="MEP3" s="396"/>
      <c r="MEQ3" s="396"/>
      <c r="MER3" s="396"/>
      <c r="MES3" s="396"/>
      <c r="MET3" s="396"/>
      <c r="MEU3" s="396"/>
      <c r="MEV3" s="396"/>
      <c r="MEW3" s="396"/>
      <c r="MEX3" s="396"/>
      <c r="MEY3" s="396"/>
      <c r="MEZ3" s="396"/>
      <c r="MFA3" s="396"/>
      <c r="MFB3" s="396"/>
      <c r="MFC3" s="396"/>
      <c r="MFD3" s="396"/>
      <c r="MFE3" s="396"/>
      <c r="MFF3" s="396"/>
      <c r="MFG3" s="396"/>
      <c r="MFH3" s="396"/>
      <c r="MFI3" s="396"/>
      <c r="MFJ3" s="396"/>
      <c r="MFK3" s="396"/>
      <c r="MFL3" s="396"/>
      <c r="MFM3" s="396"/>
      <c r="MFN3" s="396"/>
      <c r="MFO3" s="396"/>
      <c r="MFP3" s="396"/>
      <c r="MFQ3" s="396"/>
      <c r="MFR3" s="396"/>
      <c r="MFS3" s="396"/>
      <c r="MFT3" s="396"/>
      <c r="MFU3" s="396"/>
      <c r="MFV3" s="396"/>
      <c r="MFW3" s="396"/>
      <c r="MFX3" s="396"/>
      <c r="MFY3" s="396"/>
      <c r="MFZ3" s="396"/>
      <c r="MGA3" s="396"/>
      <c r="MGB3" s="396"/>
      <c r="MGC3" s="396"/>
      <c r="MGD3" s="396"/>
      <c r="MGE3" s="396"/>
      <c r="MGF3" s="396"/>
      <c r="MGG3" s="396"/>
      <c r="MGH3" s="396"/>
      <c r="MGI3" s="396"/>
      <c r="MGJ3" s="396"/>
      <c r="MGK3" s="396"/>
      <c r="MGL3" s="396"/>
      <c r="MGM3" s="396"/>
      <c r="MGN3" s="396"/>
      <c r="MGO3" s="396"/>
      <c r="MGP3" s="396"/>
      <c r="MGQ3" s="396"/>
      <c r="MGR3" s="396"/>
      <c r="MGS3" s="396"/>
      <c r="MGT3" s="396"/>
      <c r="MGU3" s="396"/>
      <c r="MGV3" s="396"/>
      <c r="MGW3" s="396"/>
      <c r="MGX3" s="396"/>
      <c r="MGY3" s="396"/>
      <c r="MGZ3" s="396"/>
      <c r="MHA3" s="396"/>
      <c r="MHB3" s="396"/>
      <c r="MHC3" s="396"/>
      <c r="MHD3" s="396"/>
      <c r="MHE3" s="396"/>
      <c r="MHF3" s="396"/>
      <c r="MHG3" s="396"/>
      <c r="MHH3" s="396"/>
      <c r="MHI3" s="396"/>
      <c r="MHJ3" s="396"/>
      <c r="MHK3" s="396"/>
      <c r="MHL3" s="396"/>
      <c r="MHM3" s="396"/>
      <c r="MHN3" s="396"/>
      <c r="MHO3" s="396"/>
      <c r="MHP3" s="396"/>
      <c r="MHQ3" s="396"/>
      <c r="MHR3" s="396"/>
      <c r="MHS3" s="396"/>
      <c r="MHT3" s="396"/>
      <c r="MHU3" s="396"/>
      <c r="MHV3" s="396"/>
      <c r="MHW3" s="396"/>
      <c r="MHX3" s="396"/>
      <c r="MHY3" s="396"/>
      <c r="MHZ3" s="396"/>
      <c r="MIA3" s="396"/>
      <c r="MIB3" s="396"/>
      <c r="MIC3" s="396"/>
      <c r="MID3" s="396"/>
      <c r="MIE3" s="396"/>
      <c r="MIF3" s="396"/>
      <c r="MIG3" s="396"/>
      <c r="MIH3" s="396"/>
      <c r="MII3" s="396"/>
      <c r="MIJ3" s="396"/>
      <c r="MIK3" s="396"/>
      <c r="MIL3" s="396"/>
      <c r="MIM3" s="396"/>
      <c r="MIN3" s="396"/>
      <c r="MIO3" s="396"/>
      <c r="MIP3" s="396"/>
      <c r="MIQ3" s="396"/>
      <c r="MIR3" s="396"/>
      <c r="MIS3" s="396"/>
      <c r="MIT3" s="396"/>
      <c r="MIU3" s="396"/>
      <c r="MIV3" s="396"/>
      <c r="MIW3" s="396"/>
      <c r="MIX3" s="396"/>
      <c r="MIY3" s="396"/>
      <c r="MIZ3" s="396"/>
      <c r="MJA3" s="396"/>
      <c r="MJB3" s="396"/>
      <c r="MJC3" s="396"/>
      <c r="MJD3" s="396"/>
      <c r="MJE3" s="396"/>
      <c r="MJF3" s="396"/>
      <c r="MJG3" s="396"/>
      <c r="MJH3" s="396"/>
      <c r="MJI3" s="396"/>
      <c r="MJJ3" s="396"/>
      <c r="MJK3" s="396"/>
      <c r="MJL3" s="396"/>
      <c r="MJM3" s="396"/>
      <c r="MJN3" s="396"/>
      <c r="MJO3" s="396"/>
      <c r="MJP3" s="396"/>
      <c r="MJQ3" s="396"/>
      <c r="MJR3" s="396"/>
      <c r="MJS3" s="396"/>
      <c r="MJT3" s="396"/>
      <c r="MJU3" s="396"/>
      <c r="MJV3" s="396"/>
      <c r="MJW3" s="396"/>
      <c r="MJX3" s="396"/>
      <c r="MJY3" s="396"/>
      <c r="MJZ3" s="396"/>
      <c r="MKA3" s="396"/>
      <c r="MKB3" s="396"/>
      <c r="MKC3" s="396"/>
      <c r="MKD3" s="396"/>
      <c r="MKE3" s="396"/>
      <c r="MKF3" s="396"/>
      <c r="MKG3" s="396"/>
      <c r="MKH3" s="396"/>
      <c r="MKI3" s="396"/>
      <c r="MKJ3" s="396"/>
      <c r="MKK3" s="396"/>
      <c r="MKL3" s="396"/>
      <c r="MKM3" s="396"/>
      <c r="MKN3" s="396"/>
      <c r="MKO3" s="396"/>
      <c r="MKP3" s="396"/>
      <c r="MKQ3" s="396"/>
      <c r="MKR3" s="396"/>
      <c r="MKS3" s="396"/>
      <c r="MKT3" s="396"/>
      <c r="MKU3" s="396"/>
      <c r="MKV3" s="396"/>
      <c r="MKW3" s="396"/>
      <c r="MKX3" s="396"/>
      <c r="MKY3" s="396"/>
      <c r="MKZ3" s="396"/>
      <c r="MLA3" s="396"/>
      <c r="MLB3" s="396"/>
      <c r="MLC3" s="396"/>
      <c r="MLD3" s="396"/>
      <c r="MLE3" s="396"/>
      <c r="MLF3" s="396"/>
      <c r="MLG3" s="396"/>
      <c r="MLH3" s="396"/>
      <c r="MLI3" s="396"/>
      <c r="MLJ3" s="396"/>
      <c r="MLK3" s="396"/>
      <c r="MLL3" s="396"/>
      <c r="MLM3" s="396"/>
      <c r="MLN3" s="396"/>
      <c r="MLO3" s="396"/>
      <c r="MLP3" s="396"/>
      <c r="MLQ3" s="396"/>
      <c r="MLR3" s="396"/>
      <c r="MLS3" s="396"/>
      <c r="MLT3" s="396"/>
      <c r="MLU3" s="396"/>
      <c r="MLV3" s="396"/>
      <c r="MLW3" s="396"/>
      <c r="MLX3" s="396"/>
      <c r="MLY3" s="396"/>
      <c r="MLZ3" s="396"/>
      <c r="MMA3" s="396"/>
      <c r="MMB3" s="396"/>
      <c r="MMC3" s="396"/>
      <c r="MMD3" s="396"/>
      <c r="MME3" s="396"/>
      <c r="MMF3" s="396"/>
      <c r="MMG3" s="396"/>
      <c r="MMH3" s="396"/>
      <c r="MMI3" s="396"/>
      <c r="MMJ3" s="396"/>
      <c r="MMK3" s="396"/>
      <c r="MML3" s="396"/>
      <c r="MMM3" s="396"/>
      <c r="MMN3" s="396"/>
      <c r="MMO3" s="396"/>
      <c r="MMP3" s="396"/>
      <c r="MMQ3" s="396"/>
      <c r="MMR3" s="396"/>
      <c r="MMS3" s="396"/>
      <c r="MMT3" s="396"/>
      <c r="MMU3" s="396"/>
      <c r="MMV3" s="396"/>
      <c r="MMW3" s="396"/>
      <c r="MMX3" s="396"/>
      <c r="MMY3" s="396"/>
      <c r="MMZ3" s="396"/>
      <c r="MNA3" s="396"/>
      <c r="MNB3" s="396"/>
      <c r="MNC3" s="396"/>
      <c r="MND3" s="396"/>
      <c r="MNE3" s="396"/>
      <c r="MNF3" s="396"/>
      <c r="MNG3" s="396"/>
      <c r="MNH3" s="396"/>
      <c r="MNI3" s="396"/>
      <c r="MNJ3" s="396"/>
      <c r="MNK3" s="396"/>
      <c r="MNL3" s="396"/>
      <c r="MNM3" s="396"/>
      <c r="MNN3" s="396"/>
      <c r="MNO3" s="396"/>
      <c r="MNP3" s="396"/>
      <c r="MNQ3" s="396"/>
      <c r="MNR3" s="396"/>
      <c r="MNS3" s="396"/>
      <c r="MNT3" s="396"/>
      <c r="MNU3" s="396"/>
      <c r="MNV3" s="396"/>
      <c r="MNW3" s="396"/>
      <c r="MNX3" s="396"/>
      <c r="MNY3" s="396"/>
      <c r="MNZ3" s="396"/>
      <c r="MOA3" s="396"/>
      <c r="MOB3" s="396"/>
      <c r="MOC3" s="396"/>
      <c r="MOD3" s="396"/>
      <c r="MOE3" s="396"/>
      <c r="MOF3" s="396"/>
      <c r="MOG3" s="396"/>
      <c r="MOH3" s="396"/>
      <c r="MOI3" s="396"/>
      <c r="MOJ3" s="396"/>
      <c r="MOK3" s="396"/>
      <c r="MOL3" s="396"/>
      <c r="MOM3" s="396"/>
      <c r="MON3" s="396"/>
      <c r="MOO3" s="396"/>
      <c r="MOP3" s="396"/>
      <c r="MOQ3" s="396"/>
      <c r="MOR3" s="396"/>
      <c r="MOS3" s="396"/>
      <c r="MOT3" s="396"/>
      <c r="MOU3" s="396"/>
      <c r="MOV3" s="396"/>
      <c r="MOW3" s="396"/>
      <c r="MOX3" s="396"/>
      <c r="MOY3" s="396"/>
      <c r="MOZ3" s="396"/>
      <c r="MPA3" s="396"/>
      <c r="MPB3" s="396"/>
      <c r="MPC3" s="396"/>
      <c r="MPD3" s="396"/>
      <c r="MPE3" s="396"/>
      <c r="MPF3" s="396"/>
      <c r="MPG3" s="396"/>
      <c r="MPH3" s="396"/>
      <c r="MPI3" s="396"/>
      <c r="MPJ3" s="396"/>
      <c r="MPK3" s="396"/>
      <c r="MPL3" s="396"/>
      <c r="MPM3" s="396"/>
      <c r="MPN3" s="396"/>
      <c r="MPO3" s="396"/>
      <c r="MPP3" s="396"/>
      <c r="MPQ3" s="396"/>
      <c r="MPR3" s="396"/>
      <c r="MPS3" s="396"/>
      <c r="MPT3" s="396"/>
      <c r="MPU3" s="396"/>
      <c r="MPV3" s="396"/>
      <c r="MPW3" s="396"/>
      <c r="MPX3" s="396"/>
      <c r="MPY3" s="396"/>
      <c r="MPZ3" s="396"/>
      <c r="MQA3" s="396"/>
      <c r="MQB3" s="396"/>
      <c r="MQC3" s="396"/>
      <c r="MQD3" s="396"/>
      <c r="MQE3" s="396"/>
      <c r="MQF3" s="396"/>
      <c r="MQG3" s="396"/>
      <c r="MQH3" s="396"/>
      <c r="MQI3" s="396"/>
      <c r="MQJ3" s="396"/>
      <c r="MQK3" s="396"/>
      <c r="MQL3" s="396"/>
      <c r="MQM3" s="396"/>
      <c r="MQN3" s="396"/>
      <c r="MQO3" s="396"/>
      <c r="MQP3" s="396"/>
      <c r="MQQ3" s="396"/>
      <c r="MQR3" s="396"/>
      <c r="MQS3" s="396"/>
      <c r="MQT3" s="396"/>
      <c r="MQU3" s="396"/>
      <c r="MQV3" s="396"/>
      <c r="MQW3" s="396"/>
      <c r="MQX3" s="396"/>
      <c r="MQY3" s="396"/>
      <c r="MQZ3" s="396"/>
      <c r="MRA3" s="396"/>
      <c r="MRB3" s="396"/>
      <c r="MRC3" s="396"/>
      <c r="MRD3" s="396"/>
      <c r="MRE3" s="396"/>
      <c r="MRF3" s="396"/>
      <c r="MRG3" s="396"/>
      <c r="MRH3" s="396"/>
      <c r="MRI3" s="396"/>
      <c r="MRJ3" s="396"/>
      <c r="MRK3" s="396"/>
      <c r="MRL3" s="396"/>
      <c r="MRM3" s="396"/>
      <c r="MRN3" s="396"/>
      <c r="MRO3" s="396"/>
      <c r="MRP3" s="396"/>
      <c r="MRQ3" s="396"/>
      <c r="MRR3" s="396"/>
      <c r="MRS3" s="396"/>
      <c r="MRT3" s="396"/>
      <c r="MRU3" s="396"/>
      <c r="MRV3" s="396"/>
      <c r="MRW3" s="396"/>
      <c r="MRX3" s="396"/>
      <c r="MRY3" s="396"/>
      <c r="MRZ3" s="396"/>
      <c r="MSA3" s="396"/>
      <c r="MSB3" s="396"/>
      <c r="MSC3" s="396"/>
      <c r="MSD3" s="396"/>
      <c r="MSE3" s="396"/>
      <c r="MSF3" s="396"/>
      <c r="MSG3" s="396"/>
      <c r="MSH3" s="396"/>
      <c r="MSI3" s="396"/>
      <c r="MSJ3" s="396"/>
      <c r="MSK3" s="396"/>
      <c r="MSL3" s="396"/>
      <c r="MSM3" s="396"/>
      <c r="MSN3" s="396"/>
      <c r="MSO3" s="396"/>
      <c r="MSP3" s="396"/>
      <c r="MSQ3" s="396"/>
      <c r="MSR3" s="396"/>
      <c r="MSS3" s="396"/>
      <c r="MST3" s="396"/>
      <c r="MSU3" s="396"/>
      <c r="MSV3" s="396"/>
      <c r="MSW3" s="396"/>
      <c r="MSX3" s="396"/>
      <c r="MSY3" s="396"/>
      <c r="MSZ3" s="396"/>
      <c r="MTA3" s="396"/>
      <c r="MTB3" s="396"/>
      <c r="MTC3" s="396"/>
      <c r="MTD3" s="396"/>
      <c r="MTE3" s="396"/>
      <c r="MTF3" s="396"/>
      <c r="MTG3" s="396"/>
      <c r="MTH3" s="396"/>
      <c r="MTI3" s="396"/>
      <c r="MTJ3" s="396"/>
      <c r="MTK3" s="396"/>
      <c r="MTL3" s="396"/>
      <c r="MTM3" s="396"/>
      <c r="MTN3" s="396"/>
      <c r="MTO3" s="396"/>
      <c r="MTP3" s="396"/>
      <c r="MTQ3" s="396"/>
      <c r="MTR3" s="396"/>
      <c r="MTS3" s="396"/>
      <c r="MTT3" s="396"/>
      <c r="MTU3" s="396"/>
      <c r="MTV3" s="396"/>
      <c r="MTW3" s="396"/>
      <c r="MTX3" s="396"/>
      <c r="MTY3" s="396"/>
      <c r="MTZ3" s="396"/>
      <c r="MUA3" s="396"/>
      <c r="MUB3" s="396"/>
      <c r="MUC3" s="396"/>
      <c r="MUD3" s="396"/>
      <c r="MUE3" s="396"/>
      <c r="MUF3" s="396"/>
      <c r="MUG3" s="396"/>
      <c r="MUH3" s="396"/>
      <c r="MUI3" s="396"/>
      <c r="MUJ3" s="396"/>
      <c r="MUK3" s="396"/>
      <c r="MUL3" s="396"/>
      <c r="MUM3" s="396"/>
      <c r="MUN3" s="396"/>
      <c r="MUO3" s="396"/>
      <c r="MUP3" s="396"/>
      <c r="MUQ3" s="396"/>
      <c r="MUR3" s="396"/>
      <c r="MUS3" s="396"/>
      <c r="MUT3" s="396"/>
      <c r="MUU3" s="396"/>
      <c r="MUV3" s="396"/>
      <c r="MUW3" s="396"/>
      <c r="MUX3" s="396"/>
      <c r="MUY3" s="396"/>
      <c r="MUZ3" s="396"/>
      <c r="MVA3" s="396"/>
      <c r="MVB3" s="396"/>
      <c r="MVC3" s="396"/>
      <c r="MVD3" s="396"/>
      <c r="MVE3" s="396"/>
      <c r="MVF3" s="396"/>
      <c r="MVG3" s="396"/>
      <c r="MVH3" s="396"/>
      <c r="MVI3" s="396"/>
      <c r="MVJ3" s="396"/>
      <c r="MVK3" s="396"/>
      <c r="MVL3" s="396"/>
      <c r="MVM3" s="396"/>
      <c r="MVN3" s="396"/>
      <c r="MVO3" s="396"/>
      <c r="MVP3" s="396"/>
      <c r="MVQ3" s="396"/>
      <c r="MVR3" s="396"/>
      <c r="MVS3" s="396"/>
      <c r="MVT3" s="396"/>
      <c r="MVU3" s="396"/>
      <c r="MVV3" s="396"/>
      <c r="MVW3" s="396"/>
      <c r="MVX3" s="396"/>
      <c r="MVY3" s="396"/>
      <c r="MVZ3" s="396"/>
      <c r="MWA3" s="396"/>
      <c r="MWB3" s="396"/>
      <c r="MWC3" s="396"/>
      <c r="MWD3" s="396"/>
      <c r="MWE3" s="396"/>
      <c r="MWF3" s="396"/>
      <c r="MWG3" s="396"/>
      <c r="MWH3" s="396"/>
      <c r="MWI3" s="396"/>
      <c r="MWJ3" s="396"/>
      <c r="MWK3" s="396"/>
      <c r="MWL3" s="396"/>
      <c r="MWM3" s="396"/>
      <c r="MWN3" s="396"/>
      <c r="MWO3" s="396"/>
      <c r="MWP3" s="396"/>
      <c r="MWQ3" s="396"/>
      <c r="MWR3" s="396"/>
      <c r="MWS3" s="396"/>
      <c r="MWT3" s="396"/>
      <c r="MWU3" s="396"/>
      <c r="MWV3" s="396"/>
      <c r="MWW3" s="396"/>
      <c r="MWX3" s="396"/>
      <c r="MWY3" s="396"/>
      <c r="MWZ3" s="396"/>
      <c r="MXA3" s="396"/>
      <c r="MXB3" s="396"/>
      <c r="MXC3" s="396"/>
      <c r="MXD3" s="396"/>
      <c r="MXE3" s="396"/>
      <c r="MXF3" s="396"/>
      <c r="MXG3" s="396"/>
      <c r="MXH3" s="396"/>
      <c r="MXI3" s="396"/>
      <c r="MXJ3" s="396"/>
      <c r="MXK3" s="396"/>
      <c r="MXL3" s="396"/>
      <c r="MXM3" s="396"/>
      <c r="MXN3" s="396"/>
      <c r="MXO3" s="396"/>
      <c r="MXP3" s="396"/>
      <c r="MXQ3" s="396"/>
      <c r="MXR3" s="396"/>
      <c r="MXS3" s="396"/>
      <c r="MXT3" s="396"/>
      <c r="MXU3" s="396"/>
      <c r="MXV3" s="396"/>
      <c r="MXW3" s="396"/>
      <c r="MXX3" s="396"/>
      <c r="MXY3" s="396"/>
      <c r="MXZ3" s="396"/>
      <c r="MYA3" s="396"/>
      <c r="MYB3" s="396"/>
      <c r="MYC3" s="396"/>
      <c r="MYD3" s="396"/>
      <c r="MYE3" s="396"/>
      <c r="MYF3" s="396"/>
      <c r="MYG3" s="396"/>
      <c r="MYH3" s="396"/>
      <c r="MYI3" s="396"/>
      <c r="MYJ3" s="396"/>
      <c r="MYK3" s="396"/>
      <c r="MYL3" s="396"/>
      <c r="MYM3" s="396"/>
      <c r="MYN3" s="396"/>
      <c r="MYO3" s="396"/>
      <c r="MYP3" s="396"/>
      <c r="MYQ3" s="396"/>
      <c r="MYR3" s="396"/>
      <c r="MYS3" s="396"/>
      <c r="MYT3" s="396"/>
      <c r="MYU3" s="396"/>
      <c r="MYV3" s="396"/>
      <c r="MYW3" s="396"/>
      <c r="MYX3" s="396"/>
      <c r="MYY3" s="396"/>
      <c r="MYZ3" s="396"/>
      <c r="MZA3" s="396"/>
      <c r="MZB3" s="396"/>
      <c r="MZC3" s="396"/>
      <c r="MZD3" s="396"/>
      <c r="MZE3" s="396"/>
      <c r="MZF3" s="396"/>
      <c r="MZG3" s="396"/>
      <c r="MZH3" s="396"/>
      <c r="MZI3" s="396"/>
      <c r="MZJ3" s="396"/>
      <c r="MZK3" s="396"/>
      <c r="MZL3" s="396"/>
      <c r="MZM3" s="396"/>
      <c r="MZN3" s="396"/>
      <c r="MZO3" s="396"/>
      <c r="MZP3" s="396"/>
      <c r="MZQ3" s="396"/>
      <c r="MZR3" s="396"/>
      <c r="MZS3" s="396"/>
      <c r="MZT3" s="396"/>
      <c r="MZU3" s="396"/>
      <c r="MZV3" s="396"/>
      <c r="MZW3" s="396"/>
      <c r="MZX3" s="396"/>
      <c r="MZY3" s="396"/>
      <c r="MZZ3" s="396"/>
      <c r="NAA3" s="396"/>
      <c r="NAB3" s="396"/>
      <c r="NAC3" s="396"/>
      <c r="NAD3" s="396"/>
      <c r="NAE3" s="396"/>
      <c r="NAF3" s="396"/>
      <c r="NAG3" s="396"/>
      <c r="NAH3" s="396"/>
      <c r="NAI3" s="396"/>
      <c r="NAJ3" s="396"/>
      <c r="NAK3" s="396"/>
      <c r="NAL3" s="396"/>
      <c r="NAM3" s="396"/>
      <c r="NAN3" s="396"/>
      <c r="NAO3" s="396"/>
      <c r="NAP3" s="396"/>
      <c r="NAQ3" s="396"/>
      <c r="NAR3" s="396"/>
      <c r="NAS3" s="396"/>
      <c r="NAT3" s="396"/>
      <c r="NAU3" s="396"/>
      <c r="NAV3" s="396"/>
      <c r="NAW3" s="396"/>
      <c r="NAX3" s="396"/>
      <c r="NAY3" s="396"/>
      <c r="NAZ3" s="396"/>
      <c r="NBA3" s="396"/>
      <c r="NBB3" s="396"/>
      <c r="NBC3" s="396"/>
      <c r="NBD3" s="396"/>
      <c r="NBE3" s="396"/>
      <c r="NBF3" s="396"/>
      <c r="NBG3" s="396"/>
      <c r="NBH3" s="396"/>
      <c r="NBI3" s="396"/>
      <c r="NBJ3" s="396"/>
      <c r="NBK3" s="396"/>
      <c r="NBL3" s="396"/>
      <c r="NBM3" s="396"/>
      <c r="NBN3" s="396"/>
      <c r="NBO3" s="396"/>
      <c r="NBP3" s="396"/>
      <c r="NBQ3" s="396"/>
      <c r="NBR3" s="396"/>
      <c r="NBS3" s="396"/>
      <c r="NBT3" s="396"/>
      <c r="NBU3" s="396"/>
      <c r="NBV3" s="396"/>
      <c r="NBW3" s="396"/>
      <c r="NBX3" s="396"/>
      <c r="NBY3" s="396"/>
      <c r="NBZ3" s="396"/>
      <c r="NCA3" s="396"/>
      <c r="NCB3" s="396"/>
      <c r="NCC3" s="396"/>
      <c r="NCD3" s="396"/>
      <c r="NCE3" s="396"/>
      <c r="NCF3" s="396"/>
      <c r="NCG3" s="396"/>
      <c r="NCH3" s="396"/>
      <c r="NCI3" s="396"/>
      <c r="NCJ3" s="396"/>
      <c r="NCK3" s="396"/>
      <c r="NCL3" s="396"/>
      <c r="NCM3" s="396"/>
      <c r="NCN3" s="396"/>
      <c r="NCO3" s="396"/>
      <c r="NCP3" s="396"/>
      <c r="NCQ3" s="396"/>
      <c r="NCR3" s="396"/>
      <c r="NCS3" s="396"/>
      <c r="NCT3" s="396"/>
      <c r="NCU3" s="396"/>
      <c r="NCV3" s="396"/>
      <c r="NCW3" s="396"/>
      <c r="NCX3" s="396"/>
      <c r="NCY3" s="396"/>
      <c r="NCZ3" s="396"/>
      <c r="NDA3" s="396"/>
      <c r="NDB3" s="396"/>
      <c r="NDC3" s="396"/>
      <c r="NDD3" s="396"/>
      <c r="NDE3" s="396"/>
      <c r="NDF3" s="396"/>
      <c r="NDG3" s="396"/>
      <c r="NDH3" s="396"/>
      <c r="NDI3" s="396"/>
      <c r="NDJ3" s="396"/>
      <c r="NDK3" s="396"/>
      <c r="NDL3" s="396"/>
      <c r="NDM3" s="396"/>
      <c r="NDN3" s="396"/>
      <c r="NDO3" s="396"/>
      <c r="NDP3" s="396"/>
      <c r="NDQ3" s="396"/>
      <c r="NDR3" s="396"/>
      <c r="NDS3" s="396"/>
      <c r="NDT3" s="396"/>
      <c r="NDU3" s="396"/>
      <c r="NDV3" s="396"/>
      <c r="NDW3" s="396"/>
      <c r="NDX3" s="396"/>
      <c r="NDY3" s="396"/>
      <c r="NDZ3" s="396"/>
      <c r="NEA3" s="396"/>
      <c r="NEB3" s="396"/>
      <c r="NEC3" s="396"/>
      <c r="NED3" s="396"/>
      <c r="NEE3" s="396"/>
      <c r="NEF3" s="396"/>
      <c r="NEG3" s="396"/>
      <c r="NEH3" s="396"/>
      <c r="NEI3" s="396"/>
      <c r="NEJ3" s="396"/>
      <c r="NEK3" s="396"/>
      <c r="NEL3" s="396"/>
      <c r="NEM3" s="396"/>
      <c r="NEN3" s="396"/>
      <c r="NEO3" s="396"/>
      <c r="NEP3" s="396"/>
      <c r="NEQ3" s="396"/>
      <c r="NER3" s="396"/>
      <c r="NES3" s="396"/>
      <c r="NET3" s="396"/>
      <c r="NEU3" s="396"/>
      <c r="NEV3" s="396"/>
      <c r="NEW3" s="396"/>
      <c r="NEX3" s="396"/>
      <c r="NEY3" s="396"/>
      <c r="NEZ3" s="396"/>
      <c r="NFA3" s="396"/>
      <c r="NFB3" s="396"/>
      <c r="NFC3" s="396"/>
      <c r="NFD3" s="396"/>
      <c r="NFE3" s="396"/>
      <c r="NFF3" s="396"/>
      <c r="NFG3" s="396"/>
      <c r="NFH3" s="396"/>
      <c r="NFI3" s="396"/>
      <c r="NFJ3" s="396"/>
      <c r="NFK3" s="396"/>
      <c r="NFL3" s="396"/>
      <c r="NFM3" s="396"/>
      <c r="NFN3" s="396"/>
      <c r="NFO3" s="396"/>
      <c r="NFP3" s="396"/>
      <c r="NFQ3" s="396"/>
      <c r="NFR3" s="396"/>
      <c r="NFS3" s="396"/>
      <c r="NFT3" s="396"/>
      <c r="NFU3" s="396"/>
      <c r="NFV3" s="396"/>
      <c r="NFW3" s="396"/>
      <c r="NFX3" s="396"/>
      <c r="NFY3" s="396"/>
      <c r="NFZ3" s="396"/>
      <c r="NGA3" s="396"/>
      <c r="NGB3" s="396"/>
      <c r="NGC3" s="396"/>
      <c r="NGD3" s="396"/>
      <c r="NGE3" s="396"/>
      <c r="NGF3" s="396"/>
      <c r="NGG3" s="396"/>
      <c r="NGH3" s="396"/>
      <c r="NGI3" s="396"/>
      <c r="NGJ3" s="396"/>
      <c r="NGK3" s="396"/>
      <c r="NGL3" s="396"/>
      <c r="NGM3" s="396"/>
      <c r="NGN3" s="396"/>
      <c r="NGO3" s="396"/>
      <c r="NGP3" s="396"/>
      <c r="NGQ3" s="396"/>
      <c r="NGR3" s="396"/>
      <c r="NGS3" s="396"/>
      <c r="NGT3" s="396"/>
      <c r="NGU3" s="396"/>
      <c r="NGV3" s="396"/>
      <c r="NGW3" s="396"/>
      <c r="NGX3" s="396"/>
      <c r="NGY3" s="396"/>
      <c r="NGZ3" s="396"/>
      <c r="NHA3" s="396"/>
      <c r="NHB3" s="396"/>
      <c r="NHC3" s="396"/>
      <c r="NHD3" s="396"/>
      <c r="NHE3" s="396"/>
      <c r="NHF3" s="396"/>
      <c r="NHG3" s="396"/>
      <c r="NHH3" s="396"/>
      <c r="NHI3" s="396"/>
      <c r="NHJ3" s="396"/>
      <c r="NHK3" s="396"/>
      <c r="NHL3" s="396"/>
      <c r="NHM3" s="396"/>
      <c r="NHN3" s="396"/>
      <c r="NHO3" s="396"/>
      <c r="NHP3" s="396"/>
      <c r="NHQ3" s="396"/>
      <c r="NHR3" s="396"/>
      <c r="NHS3" s="396"/>
      <c r="NHT3" s="396"/>
      <c r="NHU3" s="396"/>
      <c r="NHV3" s="396"/>
      <c r="NHW3" s="396"/>
      <c r="NHX3" s="396"/>
      <c r="NHY3" s="396"/>
      <c r="NHZ3" s="396"/>
      <c r="NIA3" s="396"/>
      <c r="NIB3" s="396"/>
      <c r="NIC3" s="396"/>
      <c r="NID3" s="396"/>
      <c r="NIE3" s="396"/>
      <c r="NIF3" s="396"/>
      <c r="NIG3" s="396"/>
      <c r="NIH3" s="396"/>
      <c r="NII3" s="396"/>
      <c r="NIJ3" s="396"/>
      <c r="NIK3" s="396"/>
      <c r="NIL3" s="396"/>
      <c r="NIM3" s="396"/>
      <c r="NIN3" s="396"/>
      <c r="NIO3" s="396"/>
      <c r="NIP3" s="396"/>
      <c r="NIQ3" s="396"/>
      <c r="NIR3" s="396"/>
      <c r="NIS3" s="396"/>
      <c r="NIT3" s="396"/>
      <c r="NIU3" s="396"/>
      <c r="NIV3" s="396"/>
      <c r="NIW3" s="396"/>
      <c r="NIX3" s="396"/>
      <c r="NIY3" s="396"/>
      <c r="NIZ3" s="396"/>
      <c r="NJA3" s="396"/>
      <c r="NJB3" s="396"/>
      <c r="NJC3" s="396"/>
      <c r="NJD3" s="396"/>
      <c r="NJE3" s="396"/>
      <c r="NJF3" s="396"/>
      <c r="NJG3" s="396"/>
      <c r="NJH3" s="396"/>
      <c r="NJI3" s="396"/>
      <c r="NJJ3" s="396"/>
      <c r="NJK3" s="396"/>
      <c r="NJL3" s="396"/>
      <c r="NJM3" s="396"/>
      <c r="NJN3" s="396"/>
      <c r="NJO3" s="396"/>
      <c r="NJP3" s="396"/>
      <c r="NJQ3" s="396"/>
      <c r="NJR3" s="396"/>
      <c r="NJS3" s="396"/>
      <c r="NJT3" s="396"/>
      <c r="NJU3" s="396"/>
      <c r="NJV3" s="396"/>
      <c r="NJW3" s="396"/>
      <c r="NJX3" s="396"/>
      <c r="NJY3" s="396"/>
      <c r="NJZ3" s="396"/>
      <c r="NKA3" s="396"/>
      <c r="NKB3" s="396"/>
      <c r="NKC3" s="396"/>
      <c r="NKD3" s="396"/>
      <c r="NKE3" s="396"/>
      <c r="NKF3" s="396"/>
      <c r="NKG3" s="396"/>
      <c r="NKH3" s="396"/>
      <c r="NKI3" s="396"/>
      <c r="NKJ3" s="396"/>
      <c r="NKK3" s="396"/>
      <c r="NKL3" s="396"/>
      <c r="NKM3" s="396"/>
      <c r="NKN3" s="396"/>
      <c r="NKO3" s="396"/>
      <c r="NKP3" s="396"/>
      <c r="NKQ3" s="396"/>
      <c r="NKR3" s="396"/>
      <c r="NKS3" s="396"/>
      <c r="NKT3" s="396"/>
      <c r="NKU3" s="396"/>
      <c r="NKV3" s="396"/>
      <c r="NKW3" s="396"/>
      <c r="NKX3" s="396"/>
      <c r="NKY3" s="396"/>
      <c r="NKZ3" s="396"/>
      <c r="NLA3" s="396"/>
      <c r="NLB3" s="396"/>
      <c r="NLC3" s="396"/>
      <c r="NLD3" s="396"/>
      <c r="NLE3" s="396"/>
      <c r="NLF3" s="396"/>
      <c r="NLG3" s="396"/>
      <c r="NLH3" s="396"/>
      <c r="NLI3" s="396"/>
      <c r="NLJ3" s="396"/>
      <c r="NLK3" s="396"/>
      <c r="NLL3" s="396"/>
      <c r="NLM3" s="396"/>
      <c r="NLN3" s="396"/>
      <c r="NLO3" s="396"/>
      <c r="NLP3" s="396"/>
      <c r="NLQ3" s="396"/>
      <c r="NLR3" s="396"/>
      <c r="NLS3" s="396"/>
      <c r="NLT3" s="396"/>
      <c r="NLU3" s="396"/>
      <c r="NLV3" s="396"/>
      <c r="NLW3" s="396"/>
      <c r="NLX3" s="396"/>
      <c r="NLY3" s="396"/>
      <c r="NLZ3" s="396"/>
      <c r="NMA3" s="396"/>
      <c r="NMB3" s="396"/>
      <c r="NMC3" s="396"/>
      <c r="NMD3" s="396"/>
      <c r="NME3" s="396"/>
      <c r="NMF3" s="396"/>
      <c r="NMG3" s="396"/>
      <c r="NMH3" s="396"/>
      <c r="NMI3" s="396"/>
      <c r="NMJ3" s="396"/>
      <c r="NMK3" s="396"/>
      <c r="NML3" s="396"/>
      <c r="NMM3" s="396"/>
      <c r="NMN3" s="396"/>
      <c r="NMO3" s="396"/>
      <c r="NMP3" s="396"/>
      <c r="NMQ3" s="396"/>
      <c r="NMR3" s="396"/>
      <c r="NMS3" s="396"/>
      <c r="NMT3" s="396"/>
      <c r="NMU3" s="396"/>
      <c r="NMV3" s="396"/>
      <c r="NMW3" s="396"/>
      <c r="NMX3" s="396"/>
      <c r="NMY3" s="396"/>
      <c r="NMZ3" s="396"/>
      <c r="NNA3" s="396"/>
      <c r="NNB3" s="396"/>
      <c r="NNC3" s="396"/>
      <c r="NND3" s="396"/>
      <c r="NNE3" s="396"/>
      <c r="NNF3" s="396"/>
      <c r="NNG3" s="396"/>
      <c r="NNH3" s="396"/>
      <c r="NNI3" s="396"/>
      <c r="NNJ3" s="396"/>
      <c r="NNK3" s="396"/>
      <c r="NNL3" s="396"/>
      <c r="NNM3" s="396"/>
      <c r="NNN3" s="396"/>
      <c r="NNO3" s="396"/>
      <c r="NNP3" s="396"/>
      <c r="NNQ3" s="396"/>
      <c r="NNR3" s="396"/>
      <c r="NNS3" s="396"/>
      <c r="NNT3" s="396"/>
      <c r="NNU3" s="396"/>
      <c r="NNV3" s="396"/>
      <c r="NNW3" s="396"/>
      <c r="NNX3" s="396"/>
      <c r="NNY3" s="396"/>
      <c r="NNZ3" s="396"/>
      <c r="NOA3" s="396"/>
      <c r="NOB3" s="396"/>
      <c r="NOC3" s="396"/>
      <c r="NOD3" s="396"/>
      <c r="NOE3" s="396"/>
      <c r="NOF3" s="396"/>
      <c r="NOG3" s="396"/>
      <c r="NOH3" s="396"/>
      <c r="NOI3" s="396"/>
      <c r="NOJ3" s="396"/>
      <c r="NOK3" s="396"/>
      <c r="NOL3" s="396"/>
      <c r="NOM3" s="396"/>
      <c r="NON3" s="396"/>
      <c r="NOO3" s="396"/>
      <c r="NOP3" s="396"/>
      <c r="NOQ3" s="396"/>
      <c r="NOR3" s="396"/>
      <c r="NOS3" s="396"/>
      <c r="NOT3" s="396"/>
      <c r="NOU3" s="396"/>
      <c r="NOV3" s="396"/>
      <c r="NOW3" s="396"/>
      <c r="NOX3" s="396"/>
      <c r="NOY3" s="396"/>
      <c r="NOZ3" s="396"/>
      <c r="NPA3" s="396"/>
      <c r="NPB3" s="396"/>
      <c r="NPC3" s="396"/>
      <c r="NPD3" s="396"/>
      <c r="NPE3" s="396"/>
      <c r="NPF3" s="396"/>
      <c r="NPG3" s="396"/>
      <c r="NPH3" s="396"/>
      <c r="NPI3" s="396"/>
      <c r="NPJ3" s="396"/>
      <c r="NPK3" s="396"/>
      <c r="NPL3" s="396"/>
      <c r="NPM3" s="396"/>
      <c r="NPN3" s="396"/>
      <c r="NPO3" s="396"/>
      <c r="NPP3" s="396"/>
      <c r="NPQ3" s="396"/>
      <c r="NPR3" s="396"/>
      <c r="NPS3" s="396"/>
      <c r="NPT3" s="396"/>
      <c r="NPU3" s="396"/>
      <c r="NPV3" s="396"/>
      <c r="NPW3" s="396"/>
      <c r="NPX3" s="396"/>
      <c r="NPY3" s="396"/>
      <c r="NPZ3" s="396"/>
      <c r="NQA3" s="396"/>
      <c r="NQB3" s="396"/>
      <c r="NQC3" s="396"/>
      <c r="NQD3" s="396"/>
      <c r="NQE3" s="396"/>
      <c r="NQF3" s="396"/>
      <c r="NQG3" s="396"/>
      <c r="NQH3" s="396"/>
      <c r="NQI3" s="396"/>
      <c r="NQJ3" s="396"/>
      <c r="NQK3" s="396"/>
      <c r="NQL3" s="396"/>
      <c r="NQM3" s="396"/>
      <c r="NQN3" s="396"/>
      <c r="NQO3" s="396"/>
      <c r="NQP3" s="396"/>
      <c r="NQQ3" s="396"/>
      <c r="NQR3" s="396"/>
      <c r="NQS3" s="396"/>
      <c r="NQT3" s="396"/>
      <c r="NQU3" s="396"/>
      <c r="NQV3" s="396"/>
      <c r="NQW3" s="396"/>
      <c r="NQX3" s="396"/>
      <c r="NQY3" s="396"/>
      <c r="NQZ3" s="396"/>
      <c r="NRA3" s="396"/>
      <c r="NRB3" s="396"/>
      <c r="NRC3" s="396"/>
      <c r="NRD3" s="396"/>
      <c r="NRE3" s="396"/>
      <c r="NRF3" s="396"/>
      <c r="NRG3" s="396"/>
      <c r="NRH3" s="396"/>
      <c r="NRI3" s="396"/>
      <c r="NRJ3" s="396"/>
      <c r="NRK3" s="396"/>
      <c r="NRL3" s="396"/>
      <c r="NRM3" s="396"/>
      <c r="NRN3" s="396"/>
      <c r="NRO3" s="396"/>
      <c r="NRP3" s="396"/>
      <c r="NRQ3" s="396"/>
      <c r="NRR3" s="396"/>
      <c r="NRS3" s="396"/>
      <c r="NRT3" s="396"/>
      <c r="NRU3" s="396"/>
      <c r="NRV3" s="396"/>
      <c r="NRW3" s="396"/>
      <c r="NRX3" s="396"/>
      <c r="NRY3" s="396"/>
      <c r="NRZ3" s="396"/>
      <c r="NSA3" s="396"/>
      <c r="NSB3" s="396"/>
      <c r="NSC3" s="396"/>
      <c r="NSD3" s="396"/>
      <c r="NSE3" s="396"/>
      <c r="NSF3" s="396"/>
      <c r="NSG3" s="396"/>
      <c r="NSH3" s="396"/>
      <c r="NSI3" s="396"/>
      <c r="NSJ3" s="396"/>
      <c r="NSK3" s="396"/>
      <c r="NSL3" s="396"/>
      <c r="NSM3" s="396"/>
      <c r="NSN3" s="396"/>
      <c r="NSO3" s="396"/>
      <c r="NSP3" s="396"/>
      <c r="NSQ3" s="396"/>
      <c r="NSR3" s="396"/>
      <c r="NSS3" s="396"/>
      <c r="NST3" s="396"/>
      <c r="NSU3" s="396"/>
      <c r="NSV3" s="396"/>
      <c r="NSW3" s="396"/>
      <c r="NSX3" s="396"/>
      <c r="NSY3" s="396"/>
      <c r="NSZ3" s="396"/>
      <c r="NTA3" s="396"/>
      <c r="NTB3" s="396"/>
      <c r="NTC3" s="396"/>
      <c r="NTD3" s="396"/>
      <c r="NTE3" s="396"/>
      <c r="NTF3" s="396"/>
      <c r="NTG3" s="396"/>
      <c r="NTH3" s="396"/>
      <c r="NTI3" s="396"/>
      <c r="NTJ3" s="396"/>
      <c r="NTK3" s="396"/>
      <c r="NTL3" s="396"/>
      <c r="NTM3" s="396"/>
      <c r="NTN3" s="396"/>
      <c r="NTO3" s="396"/>
      <c r="NTP3" s="396"/>
      <c r="NTQ3" s="396"/>
      <c r="NTR3" s="396"/>
      <c r="NTS3" s="396"/>
      <c r="NTT3" s="396"/>
      <c r="NTU3" s="396"/>
      <c r="NTV3" s="396"/>
      <c r="NTW3" s="396"/>
      <c r="NTX3" s="396"/>
      <c r="NTY3" s="396"/>
      <c r="NTZ3" s="396"/>
      <c r="NUA3" s="396"/>
      <c r="NUB3" s="396"/>
      <c r="NUC3" s="396"/>
      <c r="NUD3" s="396"/>
      <c r="NUE3" s="396"/>
      <c r="NUF3" s="396"/>
      <c r="NUG3" s="396"/>
      <c r="NUH3" s="396"/>
      <c r="NUI3" s="396"/>
      <c r="NUJ3" s="396"/>
      <c r="NUK3" s="396"/>
      <c r="NUL3" s="396"/>
      <c r="NUM3" s="396"/>
      <c r="NUN3" s="396"/>
      <c r="NUO3" s="396"/>
      <c r="NUP3" s="396"/>
      <c r="NUQ3" s="396"/>
      <c r="NUR3" s="396"/>
      <c r="NUS3" s="396"/>
      <c r="NUT3" s="396"/>
      <c r="NUU3" s="396"/>
      <c r="NUV3" s="396"/>
      <c r="NUW3" s="396"/>
      <c r="NUX3" s="396"/>
      <c r="NUY3" s="396"/>
      <c r="NUZ3" s="396"/>
      <c r="NVA3" s="396"/>
      <c r="NVB3" s="396"/>
      <c r="NVC3" s="396"/>
      <c r="NVD3" s="396"/>
      <c r="NVE3" s="396"/>
      <c r="NVF3" s="396"/>
      <c r="NVG3" s="396"/>
      <c r="NVH3" s="396"/>
      <c r="NVI3" s="396"/>
      <c r="NVJ3" s="396"/>
      <c r="NVK3" s="396"/>
      <c r="NVL3" s="396"/>
      <c r="NVM3" s="396"/>
      <c r="NVN3" s="396"/>
      <c r="NVO3" s="396"/>
      <c r="NVP3" s="396"/>
      <c r="NVQ3" s="396"/>
      <c r="NVR3" s="396"/>
      <c r="NVS3" s="396"/>
      <c r="NVT3" s="396"/>
      <c r="NVU3" s="396"/>
      <c r="NVV3" s="396"/>
      <c r="NVW3" s="396"/>
      <c r="NVX3" s="396"/>
      <c r="NVY3" s="396"/>
      <c r="NVZ3" s="396"/>
      <c r="NWA3" s="396"/>
      <c r="NWB3" s="396"/>
      <c r="NWC3" s="396"/>
      <c r="NWD3" s="396"/>
      <c r="NWE3" s="396"/>
      <c r="NWF3" s="396"/>
      <c r="NWG3" s="396"/>
      <c r="NWH3" s="396"/>
      <c r="NWI3" s="396"/>
      <c r="NWJ3" s="396"/>
      <c r="NWK3" s="396"/>
      <c r="NWL3" s="396"/>
      <c r="NWM3" s="396"/>
      <c r="NWN3" s="396"/>
      <c r="NWO3" s="396"/>
      <c r="NWP3" s="396"/>
      <c r="NWQ3" s="396"/>
      <c r="NWR3" s="396"/>
      <c r="NWS3" s="396"/>
      <c r="NWT3" s="396"/>
      <c r="NWU3" s="396"/>
      <c r="NWV3" s="396"/>
      <c r="NWW3" s="396"/>
      <c r="NWX3" s="396"/>
      <c r="NWY3" s="396"/>
      <c r="NWZ3" s="396"/>
      <c r="NXA3" s="396"/>
      <c r="NXB3" s="396"/>
      <c r="NXC3" s="396"/>
      <c r="NXD3" s="396"/>
      <c r="NXE3" s="396"/>
      <c r="NXF3" s="396"/>
      <c r="NXG3" s="396"/>
      <c r="NXH3" s="396"/>
      <c r="NXI3" s="396"/>
      <c r="NXJ3" s="396"/>
      <c r="NXK3" s="396"/>
      <c r="NXL3" s="396"/>
      <c r="NXM3" s="396"/>
      <c r="NXN3" s="396"/>
      <c r="NXO3" s="396"/>
      <c r="NXP3" s="396"/>
      <c r="NXQ3" s="396"/>
      <c r="NXR3" s="396"/>
      <c r="NXS3" s="396"/>
      <c r="NXT3" s="396"/>
      <c r="NXU3" s="396"/>
      <c r="NXV3" s="396"/>
      <c r="NXW3" s="396"/>
      <c r="NXX3" s="396"/>
      <c r="NXY3" s="396"/>
      <c r="NXZ3" s="396"/>
      <c r="NYA3" s="396"/>
      <c r="NYB3" s="396"/>
      <c r="NYC3" s="396"/>
      <c r="NYD3" s="396"/>
      <c r="NYE3" s="396"/>
      <c r="NYF3" s="396"/>
      <c r="NYG3" s="396"/>
      <c r="NYH3" s="396"/>
      <c r="NYI3" s="396"/>
      <c r="NYJ3" s="396"/>
      <c r="NYK3" s="396"/>
      <c r="NYL3" s="396"/>
      <c r="NYM3" s="396"/>
      <c r="NYN3" s="396"/>
      <c r="NYO3" s="396"/>
      <c r="NYP3" s="396"/>
      <c r="NYQ3" s="396"/>
      <c r="NYR3" s="396"/>
      <c r="NYS3" s="396"/>
      <c r="NYT3" s="396"/>
      <c r="NYU3" s="396"/>
      <c r="NYV3" s="396"/>
      <c r="NYW3" s="396"/>
      <c r="NYX3" s="396"/>
      <c r="NYY3" s="396"/>
      <c r="NYZ3" s="396"/>
      <c r="NZA3" s="396"/>
      <c r="NZB3" s="396"/>
      <c r="NZC3" s="396"/>
      <c r="NZD3" s="396"/>
      <c r="NZE3" s="396"/>
      <c r="NZF3" s="396"/>
      <c r="NZG3" s="396"/>
      <c r="NZH3" s="396"/>
      <c r="NZI3" s="396"/>
      <c r="NZJ3" s="396"/>
      <c r="NZK3" s="396"/>
      <c r="NZL3" s="396"/>
      <c r="NZM3" s="396"/>
      <c r="NZN3" s="396"/>
      <c r="NZO3" s="396"/>
      <c r="NZP3" s="396"/>
      <c r="NZQ3" s="396"/>
      <c r="NZR3" s="396"/>
      <c r="NZS3" s="396"/>
      <c r="NZT3" s="396"/>
      <c r="NZU3" s="396"/>
      <c r="NZV3" s="396"/>
      <c r="NZW3" s="396"/>
      <c r="NZX3" s="396"/>
      <c r="NZY3" s="396"/>
      <c r="NZZ3" s="396"/>
      <c r="OAA3" s="396"/>
      <c r="OAB3" s="396"/>
      <c r="OAC3" s="396"/>
      <c r="OAD3" s="396"/>
      <c r="OAE3" s="396"/>
      <c r="OAF3" s="396"/>
      <c r="OAG3" s="396"/>
      <c r="OAH3" s="396"/>
      <c r="OAI3" s="396"/>
      <c r="OAJ3" s="396"/>
      <c r="OAK3" s="396"/>
      <c r="OAL3" s="396"/>
      <c r="OAM3" s="396"/>
      <c r="OAN3" s="396"/>
      <c r="OAO3" s="396"/>
      <c r="OAP3" s="396"/>
      <c r="OAQ3" s="396"/>
      <c r="OAR3" s="396"/>
      <c r="OAS3" s="396"/>
      <c r="OAT3" s="396"/>
      <c r="OAU3" s="396"/>
      <c r="OAV3" s="396"/>
      <c r="OAW3" s="396"/>
      <c r="OAX3" s="396"/>
      <c r="OAY3" s="396"/>
      <c r="OAZ3" s="396"/>
      <c r="OBA3" s="396"/>
      <c r="OBB3" s="396"/>
      <c r="OBC3" s="396"/>
      <c r="OBD3" s="396"/>
      <c r="OBE3" s="396"/>
      <c r="OBF3" s="396"/>
      <c r="OBG3" s="396"/>
      <c r="OBH3" s="396"/>
      <c r="OBI3" s="396"/>
      <c r="OBJ3" s="396"/>
      <c r="OBK3" s="396"/>
      <c r="OBL3" s="396"/>
      <c r="OBM3" s="396"/>
      <c r="OBN3" s="396"/>
      <c r="OBO3" s="396"/>
      <c r="OBP3" s="396"/>
      <c r="OBQ3" s="396"/>
      <c r="OBR3" s="396"/>
      <c r="OBS3" s="396"/>
      <c r="OBT3" s="396"/>
      <c r="OBU3" s="396"/>
      <c r="OBV3" s="396"/>
      <c r="OBW3" s="396"/>
      <c r="OBX3" s="396"/>
      <c r="OBY3" s="396"/>
      <c r="OBZ3" s="396"/>
      <c r="OCA3" s="396"/>
      <c r="OCB3" s="396"/>
      <c r="OCC3" s="396"/>
      <c r="OCD3" s="396"/>
      <c r="OCE3" s="396"/>
      <c r="OCF3" s="396"/>
      <c r="OCG3" s="396"/>
      <c r="OCH3" s="396"/>
      <c r="OCI3" s="396"/>
      <c r="OCJ3" s="396"/>
      <c r="OCK3" s="396"/>
      <c r="OCL3" s="396"/>
      <c r="OCM3" s="396"/>
      <c r="OCN3" s="396"/>
      <c r="OCO3" s="396"/>
      <c r="OCP3" s="396"/>
      <c r="OCQ3" s="396"/>
      <c r="OCR3" s="396"/>
      <c r="OCS3" s="396"/>
      <c r="OCT3" s="396"/>
      <c r="OCU3" s="396"/>
      <c r="OCV3" s="396"/>
      <c r="OCW3" s="396"/>
      <c r="OCX3" s="396"/>
      <c r="OCY3" s="396"/>
      <c r="OCZ3" s="396"/>
      <c r="ODA3" s="396"/>
      <c r="ODB3" s="396"/>
      <c r="ODC3" s="396"/>
      <c r="ODD3" s="396"/>
      <c r="ODE3" s="396"/>
      <c r="ODF3" s="396"/>
      <c r="ODG3" s="396"/>
      <c r="ODH3" s="396"/>
      <c r="ODI3" s="396"/>
      <c r="ODJ3" s="396"/>
      <c r="ODK3" s="396"/>
      <c r="ODL3" s="396"/>
      <c r="ODM3" s="396"/>
      <c r="ODN3" s="396"/>
      <c r="ODO3" s="396"/>
      <c r="ODP3" s="396"/>
      <c r="ODQ3" s="396"/>
      <c r="ODR3" s="396"/>
      <c r="ODS3" s="396"/>
      <c r="ODT3" s="396"/>
      <c r="ODU3" s="396"/>
      <c r="ODV3" s="396"/>
      <c r="ODW3" s="396"/>
      <c r="ODX3" s="396"/>
      <c r="ODY3" s="396"/>
      <c r="ODZ3" s="396"/>
      <c r="OEA3" s="396"/>
      <c r="OEB3" s="396"/>
      <c r="OEC3" s="396"/>
      <c r="OED3" s="396"/>
      <c r="OEE3" s="396"/>
      <c r="OEF3" s="396"/>
      <c r="OEG3" s="396"/>
      <c r="OEH3" s="396"/>
      <c r="OEI3" s="396"/>
      <c r="OEJ3" s="396"/>
      <c r="OEK3" s="396"/>
      <c r="OEL3" s="396"/>
      <c r="OEM3" s="396"/>
      <c r="OEN3" s="396"/>
      <c r="OEO3" s="396"/>
      <c r="OEP3" s="396"/>
      <c r="OEQ3" s="396"/>
      <c r="OER3" s="396"/>
      <c r="OES3" s="396"/>
      <c r="OET3" s="396"/>
      <c r="OEU3" s="396"/>
      <c r="OEV3" s="396"/>
      <c r="OEW3" s="396"/>
      <c r="OEX3" s="396"/>
      <c r="OEY3" s="396"/>
      <c r="OEZ3" s="396"/>
      <c r="OFA3" s="396"/>
      <c r="OFB3" s="396"/>
      <c r="OFC3" s="396"/>
      <c r="OFD3" s="396"/>
      <c r="OFE3" s="396"/>
      <c r="OFF3" s="396"/>
      <c r="OFG3" s="396"/>
      <c r="OFH3" s="396"/>
      <c r="OFI3" s="396"/>
      <c r="OFJ3" s="396"/>
      <c r="OFK3" s="396"/>
      <c r="OFL3" s="396"/>
      <c r="OFM3" s="396"/>
      <c r="OFN3" s="396"/>
      <c r="OFO3" s="396"/>
      <c r="OFP3" s="396"/>
      <c r="OFQ3" s="396"/>
      <c r="OFR3" s="396"/>
      <c r="OFS3" s="396"/>
      <c r="OFT3" s="396"/>
      <c r="OFU3" s="396"/>
      <c r="OFV3" s="396"/>
      <c r="OFW3" s="396"/>
      <c r="OFX3" s="396"/>
      <c r="OFY3" s="396"/>
      <c r="OFZ3" s="396"/>
      <c r="OGA3" s="396"/>
      <c r="OGB3" s="396"/>
      <c r="OGC3" s="396"/>
      <c r="OGD3" s="396"/>
      <c r="OGE3" s="396"/>
      <c r="OGF3" s="396"/>
      <c r="OGG3" s="396"/>
      <c r="OGH3" s="396"/>
      <c r="OGI3" s="396"/>
      <c r="OGJ3" s="396"/>
      <c r="OGK3" s="396"/>
      <c r="OGL3" s="396"/>
      <c r="OGM3" s="396"/>
      <c r="OGN3" s="396"/>
      <c r="OGO3" s="396"/>
      <c r="OGP3" s="396"/>
      <c r="OGQ3" s="396"/>
      <c r="OGR3" s="396"/>
      <c r="OGS3" s="396"/>
      <c r="OGT3" s="396"/>
      <c r="OGU3" s="396"/>
      <c r="OGV3" s="396"/>
      <c r="OGW3" s="396"/>
      <c r="OGX3" s="396"/>
      <c r="OGY3" s="396"/>
      <c r="OGZ3" s="396"/>
      <c r="OHA3" s="396"/>
      <c r="OHB3" s="396"/>
      <c r="OHC3" s="396"/>
      <c r="OHD3" s="396"/>
      <c r="OHE3" s="396"/>
      <c r="OHF3" s="396"/>
      <c r="OHG3" s="396"/>
      <c r="OHH3" s="396"/>
      <c r="OHI3" s="396"/>
      <c r="OHJ3" s="396"/>
      <c r="OHK3" s="396"/>
      <c r="OHL3" s="396"/>
      <c r="OHM3" s="396"/>
      <c r="OHN3" s="396"/>
      <c r="OHO3" s="396"/>
      <c r="OHP3" s="396"/>
      <c r="OHQ3" s="396"/>
      <c r="OHR3" s="396"/>
      <c r="OHS3" s="396"/>
      <c r="OHT3" s="396"/>
      <c r="OHU3" s="396"/>
      <c r="OHV3" s="396"/>
      <c r="OHW3" s="396"/>
      <c r="OHX3" s="396"/>
      <c r="OHY3" s="396"/>
      <c r="OHZ3" s="396"/>
      <c r="OIA3" s="396"/>
      <c r="OIB3" s="396"/>
      <c r="OIC3" s="396"/>
      <c r="OID3" s="396"/>
      <c r="OIE3" s="396"/>
      <c r="OIF3" s="396"/>
      <c r="OIG3" s="396"/>
      <c r="OIH3" s="396"/>
      <c r="OII3" s="396"/>
      <c r="OIJ3" s="396"/>
      <c r="OIK3" s="396"/>
      <c r="OIL3" s="396"/>
      <c r="OIM3" s="396"/>
      <c r="OIN3" s="396"/>
      <c r="OIO3" s="396"/>
      <c r="OIP3" s="396"/>
      <c r="OIQ3" s="396"/>
      <c r="OIR3" s="396"/>
      <c r="OIS3" s="396"/>
      <c r="OIT3" s="396"/>
      <c r="OIU3" s="396"/>
      <c r="OIV3" s="396"/>
      <c r="OIW3" s="396"/>
      <c r="OIX3" s="396"/>
      <c r="OIY3" s="396"/>
      <c r="OIZ3" s="396"/>
      <c r="OJA3" s="396"/>
      <c r="OJB3" s="396"/>
      <c r="OJC3" s="396"/>
      <c r="OJD3" s="396"/>
      <c r="OJE3" s="396"/>
      <c r="OJF3" s="396"/>
      <c r="OJG3" s="396"/>
      <c r="OJH3" s="396"/>
      <c r="OJI3" s="396"/>
      <c r="OJJ3" s="396"/>
      <c r="OJK3" s="396"/>
      <c r="OJL3" s="396"/>
      <c r="OJM3" s="396"/>
      <c r="OJN3" s="396"/>
      <c r="OJO3" s="396"/>
      <c r="OJP3" s="396"/>
      <c r="OJQ3" s="396"/>
      <c r="OJR3" s="396"/>
      <c r="OJS3" s="396"/>
      <c r="OJT3" s="396"/>
      <c r="OJU3" s="396"/>
      <c r="OJV3" s="396"/>
      <c r="OJW3" s="396"/>
      <c r="OJX3" s="396"/>
      <c r="OJY3" s="396"/>
      <c r="OJZ3" s="396"/>
      <c r="OKA3" s="396"/>
      <c r="OKB3" s="396"/>
      <c r="OKC3" s="396"/>
      <c r="OKD3" s="396"/>
      <c r="OKE3" s="396"/>
      <c r="OKF3" s="396"/>
      <c r="OKG3" s="396"/>
      <c r="OKH3" s="396"/>
      <c r="OKI3" s="396"/>
      <c r="OKJ3" s="396"/>
      <c r="OKK3" s="396"/>
      <c r="OKL3" s="396"/>
      <c r="OKM3" s="396"/>
      <c r="OKN3" s="396"/>
      <c r="OKO3" s="396"/>
      <c r="OKP3" s="396"/>
      <c r="OKQ3" s="396"/>
      <c r="OKR3" s="396"/>
      <c r="OKS3" s="396"/>
      <c r="OKT3" s="396"/>
      <c r="OKU3" s="396"/>
      <c r="OKV3" s="396"/>
      <c r="OKW3" s="396"/>
      <c r="OKX3" s="396"/>
      <c r="OKY3" s="396"/>
      <c r="OKZ3" s="396"/>
      <c r="OLA3" s="396"/>
      <c r="OLB3" s="396"/>
      <c r="OLC3" s="396"/>
      <c r="OLD3" s="396"/>
      <c r="OLE3" s="396"/>
      <c r="OLF3" s="396"/>
      <c r="OLG3" s="396"/>
      <c r="OLH3" s="396"/>
      <c r="OLI3" s="396"/>
      <c r="OLJ3" s="396"/>
      <c r="OLK3" s="396"/>
      <c r="OLL3" s="396"/>
      <c r="OLM3" s="396"/>
      <c r="OLN3" s="396"/>
      <c r="OLO3" s="396"/>
      <c r="OLP3" s="396"/>
      <c r="OLQ3" s="396"/>
      <c r="OLR3" s="396"/>
      <c r="OLS3" s="396"/>
      <c r="OLT3" s="396"/>
      <c r="OLU3" s="396"/>
      <c r="OLV3" s="396"/>
      <c r="OLW3" s="396"/>
      <c r="OLX3" s="396"/>
      <c r="OLY3" s="396"/>
      <c r="OLZ3" s="396"/>
      <c r="OMA3" s="396"/>
      <c r="OMB3" s="396"/>
      <c r="OMC3" s="396"/>
      <c r="OMD3" s="396"/>
      <c r="OME3" s="396"/>
      <c r="OMF3" s="396"/>
      <c r="OMG3" s="396"/>
      <c r="OMH3" s="396"/>
      <c r="OMI3" s="396"/>
      <c r="OMJ3" s="396"/>
      <c r="OMK3" s="396"/>
      <c r="OML3" s="396"/>
      <c r="OMM3" s="396"/>
      <c r="OMN3" s="396"/>
      <c r="OMO3" s="396"/>
      <c r="OMP3" s="396"/>
      <c r="OMQ3" s="396"/>
      <c r="OMR3" s="396"/>
      <c r="OMS3" s="396"/>
      <c r="OMT3" s="396"/>
      <c r="OMU3" s="396"/>
      <c r="OMV3" s="396"/>
      <c r="OMW3" s="396"/>
      <c r="OMX3" s="396"/>
      <c r="OMY3" s="396"/>
      <c r="OMZ3" s="396"/>
      <c r="ONA3" s="396"/>
      <c r="ONB3" s="396"/>
      <c r="ONC3" s="396"/>
      <c r="OND3" s="396"/>
      <c r="ONE3" s="396"/>
      <c r="ONF3" s="396"/>
      <c r="ONG3" s="396"/>
      <c r="ONH3" s="396"/>
      <c r="ONI3" s="396"/>
      <c r="ONJ3" s="396"/>
      <c r="ONK3" s="396"/>
      <c r="ONL3" s="396"/>
      <c r="ONM3" s="396"/>
      <c r="ONN3" s="396"/>
      <c r="ONO3" s="396"/>
      <c r="ONP3" s="396"/>
      <c r="ONQ3" s="396"/>
      <c r="ONR3" s="396"/>
      <c r="ONS3" s="396"/>
      <c r="ONT3" s="396"/>
      <c r="ONU3" s="396"/>
      <c r="ONV3" s="396"/>
      <c r="ONW3" s="396"/>
      <c r="ONX3" s="396"/>
      <c r="ONY3" s="396"/>
      <c r="ONZ3" s="396"/>
      <c r="OOA3" s="396"/>
      <c r="OOB3" s="396"/>
      <c r="OOC3" s="396"/>
      <c r="OOD3" s="396"/>
      <c r="OOE3" s="396"/>
      <c r="OOF3" s="396"/>
      <c r="OOG3" s="396"/>
      <c r="OOH3" s="396"/>
      <c r="OOI3" s="396"/>
      <c r="OOJ3" s="396"/>
      <c r="OOK3" s="396"/>
      <c r="OOL3" s="396"/>
      <c r="OOM3" s="396"/>
      <c r="OON3" s="396"/>
      <c r="OOO3" s="396"/>
      <c r="OOP3" s="396"/>
      <c r="OOQ3" s="396"/>
      <c r="OOR3" s="396"/>
      <c r="OOS3" s="396"/>
      <c r="OOT3" s="396"/>
      <c r="OOU3" s="396"/>
      <c r="OOV3" s="396"/>
      <c r="OOW3" s="396"/>
      <c r="OOX3" s="396"/>
      <c r="OOY3" s="396"/>
      <c r="OOZ3" s="396"/>
      <c r="OPA3" s="396"/>
      <c r="OPB3" s="396"/>
      <c r="OPC3" s="396"/>
      <c r="OPD3" s="396"/>
      <c r="OPE3" s="396"/>
      <c r="OPF3" s="396"/>
      <c r="OPG3" s="396"/>
      <c r="OPH3" s="396"/>
      <c r="OPI3" s="396"/>
      <c r="OPJ3" s="396"/>
      <c r="OPK3" s="396"/>
      <c r="OPL3" s="396"/>
      <c r="OPM3" s="396"/>
      <c r="OPN3" s="396"/>
      <c r="OPO3" s="396"/>
      <c r="OPP3" s="396"/>
      <c r="OPQ3" s="396"/>
      <c r="OPR3" s="396"/>
      <c r="OPS3" s="396"/>
      <c r="OPT3" s="396"/>
      <c r="OPU3" s="396"/>
      <c r="OPV3" s="396"/>
      <c r="OPW3" s="396"/>
      <c r="OPX3" s="396"/>
      <c r="OPY3" s="396"/>
      <c r="OPZ3" s="396"/>
      <c r="OQA3" s="396"/>
      <c r="OQB3" s="396"/>
      <c r="OQC3" s="396"/>
      <c r="OQD3" s="396"/>
      <c r="OQE3" s="396"/>
      <c r="OQF3" s="396"/>
      <c r="OQG3" s="396"/>
      <c r="OQH3" s="396"/>
      <c r="OQI3" s="396"/>
      <c r="OQJ3" s="396"/>
      <c r="OQK3" s="396"/>
      <c r="OQL3" s="396"/>
      <c r="OQM3" s="396"/>
      <c r="OQN3" s="396"/>
      <c r="OQO3" s="396"/>
      <c r="OQP3" s="396"/>
      <c r="OQQ3" s="396"/>
      <c r="OQR3" s="396"/>
      <c r="OQS3" s="396"/>
      <c r="OQT3" s="396"/>
      <c r="OQU3" s="396"/>
      <c r="OQV3" s="396"/>
      <c r="OQW3" s="396"/>
      <c r="OQX3" s="396"/>
      <c r="OQY3" s="396"/>
      <c r="OQZ3" s="396"/>
      <c r="ORA3" s="396"/>
      <c r="ORB3" s="396"/>
      <c r="ORC3" s="396"/>
      <c r="ORD3" s="396"/>
      <c r="ORE3" s="396"/>
      <c r="ORF3" s="396"/>
      <c r="ORG3" s="396"/>
      <c r="ORH3" s="396"/>
      <c r="ORI3" s="396"/>
      <c r="ORJ3" s="396"/>
      <c r="ORK3" s="396"/>
      <c r="ORL3" s="396"/>
      <c r="ORM3" s="396"/>
      <c r="ORN3" s="396"/>
      <c r="ORO3" s="396"/>
      <c r="ORP3" s="396"/>
      <c r="ORQ3" s="396"/>
      <c r="ORR3" s="396"/>
      <c r="ORS3" s="396"/>
      <c r="ORT3" s="396"/>
      <c r="ORU3" s="396"/>
      <c r="ORV3" s="396"/>
      <c r="ORW3" s="396"/>
      <c r="ORX3" s="396"/>
      <c r="ORY3" s="396"/>
      <c r="ORZ3" s="396"/>
      <c r="OSA3" s="396"/>
      <c r="OSB3" s="396"/>
      <c r="OSC3" s="396"/>
      <c r="OSD3" s="396"/>
      <c r="OSE3" s="396"/>
      <c r="OSF3" s="396"/>
      <c r="OSG3" s="396"/>
      <c r="OSH3" s="396"/>
      <c r="OSI3" s="396"/>
      <c r="OSJ3" s="396"/>
      <c r="OSK3" s="396"/>
      <c r="OSL3" s="396"/>
      <c r="OSM3" s="396"/>
      <c r="OSN3" s="396"/>
      <c r="OSO3" s="396"/>
      <c r="OSP3" s="396"/>
      <c r="OSQ3" s="396"/>
      <c r="OSR3" s="396"/>
      <c r="OSS3" s="396"/>
      <c r="OST3" s="396"/>
      <c r="OSU3" s="396"/>
      <c r="OSV3" s="396"/>
      <c r="OSW3" s="396"/>
      <c r="OSX3" s="396"/>
      <c r="OSY3" s="396"/>
      <c r="OSZ3" s="396"/>
      <c r="OTA3" s="396"/>
      <c r="OTB3" s="396"/>
      <c r="OTC3" s="396"/>
      <c r="OTD3" s="396"/>
      <c r="OTE3" s="396"/>
      <c r="OTF3" s="396"/>
      <c r="OTG3" s="396"/>
      <c r="OTH3" s="396"/>
      <c r="OTI3" s="396"/>
      <c r="OTJ3" s="396"/>
      <c r="OTK3" s="396"/>
      <c r="OTL3" s="396"/>
      <c r="OTM3" s="396"/>
      <c r="OTN3" s="396"/>
      <c r="OTO3" s="396"/>
      <c r="OTP3" s="396"/>
      <c r="OTQ3" s="396"/>
      <c r="OTR3" s="396"/>
      <c r="OTS3" s="396"/>
      <c r="OTT3" s="396"/>
      <c r="OTU3" s="396"/>
      <c r="OTV3" s="396"/>
      <c r="OTW3" s="396"/>
      <c r="OTX3" s="396"/>
      <c r="OTY3" s="396"/>
      <c r="OTZ3" s="396"/>
      <c r="OUA3" s="396"/>
      <c r="OUB3" s="396"/>
      <c r="OUC3" s="396"/>
      <c r="OUD3" s="396"/>
      <c r="OUE3" s="396"/>
      <c r="OUF3" s="396"/>
      <c r="OUG3" s="396"/>
      <c r="OUH3" s="396"/>
      <c r="OUI3" s="396"/>
      <c r="OUJ3" s="396"/>
      <c r="OUK3" s="396"/>
      <c r="OUL3" s="396"/>
      <c r="OUM3" s="396"/>
      <c r="OUN3" s="396"/>
      <c r="OUO3" s="396"/>
      <c r="OUP3" s="396"/>
      <c r="OUQ3" s="396"/>
      <c r="OUR3" s="396"/>
      <c r="OUS3" s="396"/>
      <c r="OUT3" s="396"/>
      <c r="OUU3" s="396"/>
      <c r="OUV3" s="396"/>
      <c r="OUW3" s="396"/>
      <c r="OUX3" s="396"/>
      <c r="OUY3" s="396"/>
      <c r="OUZ3" s="396"/>
      <c r="OVA3" s="396"/>
      <c r="OVB3" s="396"/>
      <c r="OVC3" s="396"/>
      <c r="OVD3" s="396"/>
      <c r="OVE3" s="396"/>
      <c r="OVF3" s="396"/>
      <c r="OVG3" s="396"/>
      <c r="OVH3" s="396"/>
      <c r="OVI3" s="396"/>
      <c r="OVJ3" s="396"/>
      <c r="OVK3" s="396"/>
      <c r="OVL3" s="396"/>
      <c r="OVM3" s="396"/>
      <c r="OVN3" s="396"/>
      <c r="OVO3" s="396"/>
      <c r="OVP3" s="396"/>
      <c r="OVQ3" s="396"/>
      <c r="OVR3" s="396"/>
      <c r="OVS3" s="396"/>
      <c r="OVT3" s="396"/>
      <c r="OVU3" s="396"/>
      <c r="OVV3" s="396"/>
      <c r="OVW3" s="396"/>
      <c r="OVX3" s="396"/>
      <c r="OVY3" s="396"/>
      <c r="OVZ3" s="396"/>
      <c r="OWA3" s="396"/>
      <c r="OWB3" s="396"/>
      <c r="OWC3" s="396"/>
      <c r="OWD3" s="396"/>
      <c r="OWE3" s="396"/>
      <c r="OWF3" s="396"/>
      <c r="OWG3" s="396"/>
      <c r="OWH3" s="396"/>
      <c r="OWI3" s="396"/>
      <c r="OWJ3" s="396"/>
      <c r="OWK3" s="396"/>
      <c r="OWL3" s="396"/>
      <c r="OWM3" s="396"/>
      <c r="OWN3" s="396"/>
      <c r="OWO3" s="396"/>
      <c r="OWP3" s="396"/>
      <c r="OWQ3" s="396"/>
      <c r="OWR3" s="396"/>
      <c r="OWS3" s="396"/>
      <c r="OWT3" s="396"/>
      <c r="OWU3" s="396"/>
      <c r="OWV3" s="396"/>
      <c r="OWW3" s="396"/>
      <c r="OWX3" s="396"/>
      <c r="OWY3" s="396"/>
      <c r="OWZ3" s="396"/>
      <c r="OXA3" s="396"/>
      <c r="OXB3" s="396"/>
      <c r="OXC3" s="396"/>
      <c r="OXD3" s="396"/>
      <c r="OXE3" s="396"/>
      <c r="OXF3" s="396"/>
      <c r="OXG3" s="396"/>
      <c r="OXH3" s="396"/>
      <c r="OXI3" s="396"/>
      <c r="OXJ3" s="396"/>
      <c r="OXK3" s="396"/>
      <c r="OXL3" s="396"/>
      <c r="OXM3" s="396"/>
      <c r="OXN3" s="396"/>
      <c r="OXO3" s="396"/>
      <c r="OXP3" s="396"/>
      <c r="OXQ3" s="396"/>
      <c r="OXR3" s="396"/>
      <c r="OXS3" s="396"/>
      <c r="OXT3" s="396"/>
      <c r="OXU3" s="396"/>
      <c r="OXV3" s="396"/>
      <c r="OXW3" s="396"/>
      <c r="OXX3" s="396"/>
      <c r="OXY3" s="396"/>
      <c r="OXZ3" s="396"/>
      <c r="OYA3" s="396"/>
      <c r="OYB3" s="396"/>
      <c r="OYC3" s="396"/>
      <c r="OYD3" s="396"/>
      <c r="OYE3" s="396"/>
      <c r="OYF3" s="396"/>
      <c r="OYG3" s="396"/>
      <c r="OYH3" s="396"/>
      <c r="OYI3" s="396"/>
      <c r="OYJ3" s="396"/>
      <c r="OYK3" s="396"/>
      <c r="OYL3" s="396"/>
      <c r="OYM3" s="396"/>
      <c r="OYN3" s="396"/>
      <c r="OYO3" s="396"/>
      <c r="OYP3" s="396"/>
      <c r="OYQ3" s="396"/>
      <c r="OYR3" s="396"/>
      <c r="OYS3" s="396"/>
      <c r="OYT3" s="396"/>
      <c r="OYU3" s="396"/>
      <c r="OYV3" s="396"/>
      <c r="OYW3" s="396"/>
      <c r="OYX3" s="396"/>
      <c r="OYY3" s="396"/>
      <c r="OYZ3" s="396"/>
      <c r="OZA3" s="396"/>
      <c r="OZB3" s="396"/>
      <c r="OZC3" s="396"/>
      <c r="OZD3" s="396"/>
      <c r="OZE3" s="396"/>
      <c r="OZF3" s="396"/>
      <c r="OZG3" s="396"/>
      <c r="OZH3" s="396"/>
      <c r="OZI3" s="396"/>
      <c r="OZJ3" s="396"/>
      <c r="OZK3" s="396"/>
      <c r="OZL3" s="396"/>
      <c r="OZM3" s="396"/>
      <c r="OZN3" s="396"/>
      <c r="OZO3" s="396"/>
      <c r="OZP3" s="396"/>
      <c r="OZQ3" s="396"/>
      <c r="OZR3" s="396"/>
      <c r="OZS3" s="396"/>
      <c r="OZT3" s="396"/>
      <c r="OZU3" s="396"/>
      <c r="OZV3" s="396"/>
      <c r="OZW3" s="396"/>
      <c r="OZX3" s="396"/>
      <c r="OZY3" s="396"/>
      <c r="OZZ3" s="396"/>
      <c r="PAA3" s="396"/>
      <c r="PAB3" s="396"/>
      <c r="PAC3" s="396"/>
      <c r="PAD3" s="396"/>
      <c r="PAE3" s="396"/>
      <c r="PAF3" s="396"/>
      <c r="PAG3" s="396"/>
      <c r="PAH3" s="396"/>
      <c r="PAI3" s="396"/>
      <c r="PAJ3" s="396"/>
      <c r="PAK3" s="396"/>
      <c r="PAL3" s="396"/>
      <c r="PAM3" s="396"/>
      <c r="PAN3" s="396"/>
      <c r="PAO3" s="396"/>
      <c r="PAP3" s="396"/>
      <c r="PAQ3" s="396"/>
      <c r="PAR3" s="396"/>
      <c r="PAS3" s="396"/>
      <c r="PAT3" s="396"/>
      <c r="PAU3" s="396"/>
      <c r="PAV3" s="396"/>
      <c r="PAW3" s="396"/>
      <c r="PAX3" s="396"/>
      <c r="PAY3" s="396"/>
      <c r="PAZ3" s="396"/>
      <c r="PBA3" s="396"/>
      <c r="PBB3" s="396"/>
      <c r="PBC3" s="396"/>
      <c r="PBD3" s="396"/>
      <c r="PBE3" s="396"/>
      <c r="PBF3" s="396"/>
      <c r="PBG3" s="396"/>
      <c r="PBH3" s="396"/>
      <c r="PBI3" s="396"/>
      <c r="PBJ3" s="396"/>
      <c r="PBK3" s="396"/>
      <c r="PBL3" s="396"/>
      <c r="PBM3" s="396"/>
      <c r="PBN3" s="396"/>
      <c r="PBO3" s="396"/>
      <c r="PBP3" s="396"/>
      <c r="PBQ3" s="396"/>
      <c r="PBR3" s="396"/>
      <c r="PBS3" s="396"/>
      <c r="PBT3" s="396"/>
      <c r="PBU3" s="396"/>
      <c r="PBV3" s="396"/>
      <c r="PBW3" s="396"/>
      <c r="PBX3" s="396"/>
      <c r="PBY3" s="396"/>
      <c r="PBZ3" s="396"/>
      <c r="PCA3" s="396"/>
      <c r="PCB3" s="396"/>
      <c r="PCC3" s="396"/>
      <c r="PCD3" s="396"/>
      <c r="PCE3" s="396"/>
      <c r="PCF3" s="396"/>
      <c r="PCG3" s="396"/>
      <c r="PCH3" s="396"/>
      <c r="PCI3" s="396"/>
      <c r="PCJ3" s="396"/>
      <c r="PCK3" s="396"/>
      <c r="PCL3" s="396"/>
      <c r="PCM3" s="396"/>
      <c r="PCN3" s="396"/>
      <c r="PCO3" s="396"/>
      <c r="PCP3" s="396"/>
      <c r="PCQ3" s="396"/>
      <c r="PCR3" s="396"/>
      <c r="PCS3" s="396"/>
      <c r="PCT3" s="396"/>
      <c r="PCU3" s="396"/>
      <c r="PCV3" s="396"/>
      <c r="PCW3" s="396"/>
      <c r="PCX3" s="396"/>
      <c r="PCY3" s="396"/>
      <c r="PCZ3" s="396"/>
      <c r="PDA3" s="396"/>
      <c r="PDB3" s="396"/>
      <c r="PDC3" s="396"/>
      <c r="PDD3" s="396"/>
      <c r="PDE3" s="396"/>
      <c r="PDF3" s="396"/>
      <c r="PDG3" s="396"/>
      <c r="PDH3" s="396"/>
      <c r="PDI3" s="396"/>
      <c r="PDJ3" s="396"/>
      <c r="PDK3" s="396"/>
      <c r="PDL3" s="396"/>
      <c r="PDM3" s="396"/>
      <c r="PDN3" s="396"/>
      <c r="PDO3" s="396"/>
      <c r="PDP3" s="396"/>
      <c r="PDQ3" s="396"/>
      <c r="PDR3" s="396"/>
      <c r="PDS3" s="396"/>
      <c r="PDT3" s="396"/>
      <c r="PDU3" s="396"/>
      <c r="PDV3" s="396"/>
      <c r="PDW3" s="396"/>
      <c r="PDX3" s="396"/>
      <c r="PDY3" s="396"/>
      <c r="PDZ3" s="396"/>
      <c r="PEA3" s="396"/>
      <c r="PEB3" s="396"/>
      <c r="PEC3" s="396"/>
      <c r="PED3" s="396"/>
      <c r="PEE3" s="396"/>
      <c r="PEF3" s="396"/>
      <c r="PEG3" s="396"/>
      <c r="PEH3" s="396"/>
      <c r="PEI3" s="396"/>
      <c r="PEJ3" s="396"/>
      <c r="PEK3" s="396"/>
      <c r="PEL3" s="396"/>
      <c r="PEM3" s="396"/>
      <c r="PEN3" s="396"/>
      <c r="PEO3" s="396"/>
      <c r="PEP3" s="396"/>
      <c r="PEQ3" s="396"/>
      <c r="PER3" s="396"/>
      <c r="PES3" s="396"/>
      <c r="PET3" s="396"/>
      <c r="PEU3" s="396"/>
      <c r="PEV3" s="396"/>
      <c r="PEW3" s="396"/>
      <c r="PEX3" s="396"/>
      <c r="PEY3" s="396"/>
      <c r="PEZ3" s="396"/>
      <c r="PFA3" s="396"/>
      <c r="PFB3" s="396"/>
      <c r="PFC3" s="396"/>
      <c r="PFD3" s="396"/>
      <c r="PFE3" s="396"/>
      <c r="PFF3" s="396"/>
      <c r="PFG3" s="396"/>
      <c r="PFH3" s="396"/>
      <c r="PFI3" s="396"/>
      <c r="PFJ3" s="396"/>
      <c r="PFK3" s="396"/>
      <c r="PFL3" s="396"/>
      <c r="PFM3" s="396"/>
      <c r="PFN3" s="396"/>
      <c r="PFO3" s="396"/>
      <c r="PFP3" s="396"/>
      <c r="PFQ3" s="396"/>
      <c r="PFR3" s="396"/>
      <c r="PFS3" s="396"/>
      <c r="PFT3" s="396"/>
      <c r="PFU3" s="396"/>
      <c r="PFV3" s="396"/>
      <c r="PFW3" s="396"/>
      <c r="PFX3" s="396"/>
      <c r="PFY3" s="396"/>
      <c r="PFZ3" s="396"/>
      <c r="PGA3" s="396"/>
      <c r="PGB3" s="396"/>
      <c r="PGC3" s="396"/>
      <c r="PGD3" s="396"/>
      <c r="PGE3" s="396"/>
      <c r="PGF3" s="396"/>
      <c r="PGG3" s="396"/>
      <c r="PGH3" s="396"/>
      <c r="PGI3" s="396"/>
      <c r="PGJ3" s="396"/>
      <c r="PGK3" s="396"/>
      <c r="PGL3" s="396"/>
      <c r="PGM3" s="396"/>
      <c r="PGN3" s="396"/>
      <c r="PGO3" s="396"/>
      <c r="PGP3" s="396"/>
      <c r="PGQ3" s="396"/>
      <c r="PGR3" s="396"/>
      <c r="PGS3" s="396"/>
      <c r="PGT3" s="396"/>
      <c r="PGU3" s="396"/>
      <c r="PGV3" s="396"/>
      <c r="PGW3" s="396"/>
      <c r="PGX3" s="396"/>
      <c r="PGY3" s="396"/>
      <c r="PGZ3" s="396"/>
      <c r="PHA3" s="396"/>
      <c r="PHB3" s="396"/>
      <c r="PHC3" s="396"/>
      <c r="PHD3" s="396"/>
      <c r="PHE3" s="396"/>
      <c r="PHF3" s="396"/>
      <c r="PHG3" s="396"/>
      <c r="PHH3" s="396"/>
      <c r="PHI3" s="396"/>
      <c r="PHJ3" s="396"/>
      <c r="PHK3" s="396"/>
      <c r="PHL3" s="396"/>
      <c r="PHM3" s="396"/>
      <c r="PHN3" s="396"/>
      <c r="PHO3" s="396"/>
      <c r="PHP3" s="396"/>
      <c r="PHQ3" s="396"/>
      <c r="PHR3" s="396"/>
      <c r="PHS3" s="396"/>
      <c r="PHT3" s="396"/>
      <c r="PHU3" s="396"/>
      <c r="PHV3" s="396"/>
      <c r="PHW3" s="396"/>
      <c r="PHX3" s="396"/>
      <c r="PHY3" s="396"/>
      <c r="PHZ3" s="396"/>
      <c r="PIA3" s="396"/>
      <c r="PIB3" s="396"/>
      <c r="PIC3" s="396"/>
      <c r="PID3" s="396"/>
      <c r="PIE3" s="396"/>
      <c r="PIF3" s="396"/>
      <c r="PIG3" s="396"/>
      <c r="PIH3" s="396"/>
      <c r="PII3" s="396"/>
      <c r="PIJ3" s="396"/>
      <c r="PIK3" s="396"/>
      <c r="PIL3" s="396"/>
      <c r="PIM3" s="396"/>
      <c r="PIN3" s="396"/>
      <c r="PIO3" s="396"/>
      <c r="PIP3" s="396"/>
      <c r="PIQ3" s="396"/>
      <c r="PIR3" s="396"/>
      <c r="PIS3" s="396"/>
      <c r="PIT3" s="396"/>
      <c r="PIU3" s="396"/>
      <c r="PIV3" s="396"/>
      <c r="PIW3" s="396"/>
      <c r="PIX3" s="396"/>
      <c r="PIY3" s="396"/>
      <c r="PIZ3" s="396"/>
      <c r="PJA3" s="396"/>
      <c r="PJB3" s="396"/>
      <c r="PJC3" s="396"/>
      <c r="PJD3" s="396"/>
      <c r="PJE3" s="396"/>
      <c r="PJF3" s="396"/>
      <c r="PJG3" s="396"/>
      <c r="PJH3" s="396"/>
      <c r="PJI3" s="396"/>
      <c r="PJJ3" s="396"/>
      <c r="PJK3" s="396"/>
      <c r="PJL3" s="396"/>
      <c r="PJM3" s="396"/>
      <c r="PJN3" s="396"/>
      <c r="PJO3" s="396"/>
      <c r="PJP3" s="396"/>
      <c r="PJQ3" s="396"/>
      <c r="PJR3" s="396"/>
      <c r="PJS3" s="396"/>
      <c r="PJT3" s="396"/>
      <c r="PJU3" s="396"/>
      <c r="PJV3" s="396"/>
      <c r="PJW3" s="396"/>
      <c r="PJX3" s="396"/>
      <c r="PJY3" s="396"/>
      <c r="PJZ3" s="396"/>
      <c r="PKA3" s="396"/>
      <c r="PKB3" s="396"/>
      <c r="PKC3" s="396"/>
      <c r="PKD3" s="396"/>
      <c r="PKE3" s="396"/>
      <c r="PKF3" s="396"/>
      <c r="PKG3" s="396"/>
      <c r="PKH3" s="396"/>
      <c r="PKI3" s="396"/>
      <c r="PKJ3" s="396"/>
      <c r="PKK3" s="396"/>
      <c r="PKL3" s="396"/>
      <c r="PKM3" s="396"/>
      <c r="PKN3" s="396"/>
      <c r="PKO3" s="396"/>
      <c r="PKP3" s="396"/>
      <c r="PKQ3" s="396"/>
      <c r="PKR3" s="396"/>
      <c r="PKS3" s="396"/>
      <c r="PKT3" s="396"/>
      <c r="PKU3" s="396"/>
      <c r="PKV3" s="396"/>
      <c r="PKW3" s="396"/>
      <c r="PKX3" s="396"/>
      <c r="PKY3" s="396"/>
      <c r="PKZ3" s="396"/>
      <c r="PLA3" s="396"/>
      <c r="PLB3" s="396"/>
      <c r="PLC3" s="396"/>
      <c r="PLD3" s="396"/>
      <c r="PLE3" s="396"/>
      <c r="PLF3" s="396"/>
      <c r="PLG3" s="396"/>
      <c r="PLH3" s="396"/>
      <c r="PLI3" s="396"/>
      <c r="PLJ3" s="396"/>
      <c r="PLK3" s="396"/>
      <c r="PLL3" s="396"/>
      <c r="PLM3" s="396"/>
      <c r="PLN3" s="396"/>
      <c r="PLO3" s="396"/>
      <c r="PLP3" s="396"/>
      <c r="PLQ3" s="396"/>
      <c r="PLR3" s="396"/>
      <c r="PLS3" s="396"/>
      <c r="PLT3" s="396"/>
      <c r="PLU3" s="396"/>
      <c r="PLV3" s="396"/>
      <c r="PLW3" s="396"/>
      <c r="PLX3" s="396"/>
      <c r="PLY3" s="396"/>
      <c r="PLZ3" s="396"/>
      <c r="PMA3" s="396"/>
      <c r="PMB3" s="396"/>
      <c r="PMC3" s="396"/>
      <c r="PMD3" s="396"/>
      <c r="PME3" s="396"/>
      <c r="PMF3" s="396"/>
      <c r="PMG3" s="396"/>
      <c r="PMH3" s="396"/>
      <c r="PMI3" s="396"/>
      <c r="PMJ3" s="396"/>
      <c r="PMK3" s="396"/>
      <c r="PML3" s="396"/>
      <c r="PMM3" s="396"/>
      <c r="PMN3" s="396"/>
      <c r="PMO3" s="396"/>
      <c r="PMP3" s="396"/>
      <c r="PMQ3" s="396"/>
      <c r="PMR3" s="396"/>
      <c r="PMS3" s="396"/>
      <c r="PMT3" s="396"/>
      <c r="PMU3" s="396"/>
      <c r="PMV3" s="396"/>
      <c r="PMW3" s="396"/>
      <c r="PMX3" s="396"/>
      <c r="PMY3" s="396"/>
      <c r="PMZ3" s="396"/>
      <c r="PNA3" s="396"/>
      <c r="PNB3" s="396"/>
      <c r="PNC3" s="396"/>
      <c r="PND3" s="396"/>
      <c r="PNE3" s="396"/>
      <c r="PNF3" s="396"/>
      <c r="PNG3" s="396"/>
      <c r="PNH3" s="396"/>
      <c r="PNI3" s="396"/>
      <c r="PNJ3" s="396"/>
      <c r="PNK3" s="396"/>
      <c r="PNL3" s="396"/>
      <c r="PNM3" s="396"/>
      <c r="PNN3" s="396"/>
      <c r="PNO3" s="396"/>
      <c r="PNP3" s="396"/>
      <c r="PNQ3" s="396"/>
      <c r="PNR3" s="396"/>
      <c r="PNS3" s="396"/>
      <c r="PNT3" s="396"/>
      <c r="PNU3" s="396"/>
      <c r="PNV3" s="396"/>
      <c r="PNW3" s="396"/>
      <c r="PNX3" s="396"/>
      <c r="PNY3" s="396"/>
      <c r="PNZ3" s="396"/>
      <c r="POA3" s="396"/>
      <c r="POB3" s="396"/>
      <c r="POC3" s="396"/>
      <c r="POD3" s="396"/>
      <c r="POE3" s="396"/>
      <c r="POF3" s="396"/>
      <c r="POG3" s="396"/>
      <c r="POH3" s="396"/>
      <c r="POI3" s="396"/>
      <c r="POJ3" s="396"/>
      <c r="POK3" s="396"/>
      <c r="POL3" s="396"/>
      <c r="POM3" s="396"/>
      <c r="PON3" s="396"/>
      <c r="POO3" s="396"/>
      <c r="POP3" s="396"/>
      <c r="POQ3" s="396"/>
      <c r="POR3" s="396"/>
      <c r="POS3" s="396"/>
      <c r="POT3" s="396"/>
      <c r="POU3" s="396"/>
      <c r="POV3" s="396"/>
      <c r="POW3" s="396"/>
      <c r="POX3" s="396"/>
      <c r="POY3" s="396"/>
      <c r="POZ3" s="396"/>
      <c r="PPA3" s="396"/>
      <c r="PPB3" s="396"/>
      <c r="PPC3" s="396"/>
      <c r="PPD3" s="396"/>
      <c r="PPE3" s="396"/>
      <c r="PPF3" s="396"/>
      <c r="PPG3" s="396"/>
      <c r="PPH3" s="396"/>
      <c r="PPI3" s="396"/>
      <c r="PPJ3" s="396"/>
      <c r="PPK3" s="396"/>
      <c r="PPL3" s="396"/>
      <c r="PPM3" s="396"/>
      <c r="PPN3" s="396"/>
      <c r="PPO3" s="396"/>
      <c r="PPP3" s="396"/>
      <c r="PPQ3" s="396"/>
      <c r="PPR3" s="396"/>
      <c r="PPS3" s="396"/>
      <c r="PPT3" s="396"/>
      <c r="PPU3" s="396"/>
      <c r="PPV3" s="396"/>
      <c r="PPW3" s="396"/>
      <c r="PPX3" s="396"/>
      <c r="PPY3" s="396"/>
      <c r="PPZ3" s="396"/>
      <c r="PQA3" s="396"/>
      <c r="PQB3" s="396"/>
      <c r="PQC3" s="396"/>
      <c r="PQD3" s="396"/>
      <c r="PQE3" s="396"/>
      <c r="PQF3" s="396"/>
      <c r="PQG3" s="396"/>
      <c r="PQH3" s="396"/>
      <c r="PQI3" s="396"/>
      <c r="PQJ3" s="396"/>
      <c r="PQK3" s="396"/>
      <c r="PQL3" s="396"/>
      <c r="PQM3" s="396"/>
      <c r="PQN3" s="396"/>
      <c r="PQO3" s="396"/>
      <c r="PQP3" s="396"/>
      <c r="PQQ3" s="396"/>
      <c r="PQR3" s="396"/>
      <c r="PQS3" s="396"/>
      <c r="PQT3" s="396"/>
      <c r="PQU3" s="396"/>
      <c r="PQV3" s="396"/>
      <c r="PQW3" s="396"/>
      <c r="PQX3" s="396"/>
      <c r="PQY3" s="396"/>
      <c r="PQZ3" s="396"/>
      <c r="PRA3" s="396"/>
      <c r="PRB3" s="396"/>
      <c r="PRC3" s="396"/>
      <c r="PRD3" s="396"/>
      <c r="PRE3" s="396"/>
      <c r="PRF3" s="396"/>
      <c r="PRG3" s="396"/>
      <c r="PRH3" s="396"/>
      <c r="PRI3" s="396"/>
      <c r="PRJ3" s="396"/>
      <c r="PRK3" s="396"/>
      <c r="PRL3" s="396"/>
      <c r="PRM3" s="396"/>
      <c r="PRN3" s="396"/>
      <c r="PRO3" s="396"/>
      <c r="PRP3" s="396"/>
      <c r="PRQ3" s="396"/>
      <c r="PRR3" s="396"/>
      <c r="PRS3" s="396"/>
      <c r="PRT3" s="396"/>
      <c r="PRU3" s="396"/>
      <c r="PRV3" s="396"/>
      <c r="PRW3" s="396"/>
      <c r="PRX3" s="396"/>
      <c r="PRY3" s="396"/>
      <c r="PRZ3" s="396"/>
      <c r="PSA3" s="396"/>
      <c r="PSB3" s="396"/>
      <c r="PSC3" s="396"/>
      <c r="PSD3" s="396"/>
      <c r="PSE3" s="396"/>
      <c r="PSF3" s="396"/>
      <c r="PSG3" s="396"/>
      <c r="PSH3" s="396"/>
      <c r="PSI3" s="396"/>
      <c r="PSJ3" s="396"/>
      <c r="PSK3" s="396"/>
      <c r="PSL3" s="396"/>
      <c r="PSM3" s="396"/>
      <c r="PSN3" s="396"/>
      <c r="PSO3" s="396"/>
      <c r="PSP3" s="396"/>
      <c r="PSQ3" s="396"/>
      <c r="PSR3" s="396"/>
      <c r="PSS3" s="396"/>
      <c r="PST3" s="396"/>
      <c r="PSU3" s="396"/>
      <c r="PSV3" s="396"/>
      <c r="PSW3" s="396"/>
      <c r="PSX3" s="396"/>
      <c r="PSY3" s="396"/>
      <c r="PSZ3" s="396"/>
      <c r="PTA3" s="396"/>
      <c r="PTB3" s="396"/>
      <c r="PTC3" s="396"/>
      <c r="PTD3" s="396"/>
      <c r="PTE3" s="396"/>
      <c r="PTF3" s="396"/>
      <c r="PTG3" s="396"/>
      <c r="PTH3" s="396"/>
      <c r="PTI3" s="396"/>
      <c r="PTJ3" s="396"/>
      <c r="PTK3" s="396"/>
      <c r="PTL3" s="396"/>
      <c r="PTM3" s="396"/>
      <c r="PTN3" s="396"/>
      <c r="PTO3" s="396"/>
      <c r="PTP3" s="396"/>
      <c r="PTQ3" s="396"/>
      <c r="PTR3" s="396"/>
      <c r="PTS3" s="396"/>
      <c r="PTT3" s="396"/>
      <c r="PTU3" s="396"/>
      <c r="PTV3" s="396"/>
      <c r="PTW3" s="396"/>
      <c r="PTX3" s="396"/>
      <c r="PTY3" s="396"/>
      <c r="PTZ3" s="396"/>
      <c r="PUA3" s="396"/>
      <c r="PUB3" s="396"/>
      <c r="PUC3" s="396"/>
      <c r="PUD3" s="396"/>
      <c r="PUE3" s="396"/>
      <c r="PUF3" s="396"/>
      <c r="PUG3" s="396"/>
      <c r="PUH3" s="396"/>
      <c r="PUI3" s="396"/>
      <c r="PUJ3" s="396"/>
      <c r="PUK3" s="396"/>
      <c r="PUL3" s="396"/>
      <c r="PUM3" s="396"/>
      <c r="PUN3" s="396"/>
      <c r="PUO3" s="396"/>
      <c r="PUP3" s="396"/>
      <c r="PUQ3" s="396"/>
      <c r="PUR3" s="396"/>
      <c r="PUS3" s="396"/>
      <c r="PUT3" s="396"/>
      <c r="PUU3" s="396"/>
      <c r="PUV3" s="396"/>
      <c r="PUW3" s="396"/>
      <c r="PUX3" s="396"/>
      <c r="PUY3" s="396"/>
      <c r="PUZ3" s="396"/>
      <c r="PVA3" s="396"/>
      <c r="PVB3" s="396"/>
      <c r="PVC3" s="396"/>
      <c r="PVD3" s="396"/>
      <c r="PVE3" s="396"/>
      <c r="PVF3" s="396"/>
      <c r="PVG3" s="396"/>
      <c r="PVH3" s="396"/>
      <c r="PVI3" s="396"/>
      <c r="PVJ3" s="396"/>
      <c r="PVK3" s="396"/>
      <c r="PVL3" s="396"/>
      <c r="PVM3" s="396"/>
      <c r="PVN3" s="396"/>
      <c r="PVO3" s="396"/>
      <c r="PVP3" s="396"/>
      <c r="PVQ3" s="396"/>
      <c r="PVR3" s="396"/>
      <c r="PVS3" s="396"/>
      <c r="PVT3" s="396"/>
      <c r="PVU3" s="396"/>
      <c r="PVV3" s="396"/>
      <c r="PVW3" s="396"/>
      <c r="PVX3" s="396"/>
      <c r="PVY3" s="396"/>
      <c r="PVZ3" s="396"/>
      <c r="PWA3" s="396"/>
      <c r="PWB3" s="396"/>
      <c r="PWC3" s="396"/>
      <c r="PWD3" s="396"/>
      <c r="PWE3" s="396"/>
      <c r="PWF3" s="396"/>
      <c r="PWG3" s="396"/>
      <c r="PWH3" s="396"/>
      <c r="PWI3" s="396"/>
      <c r="PWJ3" s="396"/>
      <c r="PWK3" s="396"/>
      <c r="PWL3" s="396"/>
      <c r="PWM3" s="396"/>
      <c r="PWN3" s="396"/>
      <c r="PWO3" s="396"/>
      <c r="PWP3" s="396"/>
      <c r="PWQ3" s="396"/>
      <c r="PWR3" s="396"/>
      <c r="PWS3" s="396"/>
      <c r="PWT3" s="396"/>
      <c r="PWU3" s="396"/>
      <c r="PWV3" s="396"/>
      <c r="PWW3" s="396"/>
      <c r="PWX3" s="396"/>
      <c r="PWY3" s="396"/>
      <c r="PWZ3" s="396"/>
      <c r="PXA3" s="396"/>
      <c r="PXB3" s="396"/>
      <c r="PXC3" s="396"/>
      <c r="PXD3" s="396"/>
      <c r="PXE3" s="396"/>
      <c r="PXF3" s="396"/>
      <c r="PXG3" s="396"/>
      <c r="PXH3" s="396"/>
      <c r="PXI3" s="396"/>
      <c r="PXJ3" s="396"/>
      <c r="PXK3" s="396"/>
      <c r="PXL3" s="396"/>
      <c r="PXM3" s="396"/>
      <c r="PXN3" s="396"/>
      <c r="PXO3" s="396"/>
      <c r="PXP3" s="396"/>
      <c r="PXQ3" s="396"/>
      <c r="PXR3" s="396"/>
      <c r="PXS3" s="396"/>
      <c r="PXT3" s="396"/>
      <c r="PXU3" s="396"/>
      <c r="PXV3" s="396"/>
      <c r="PXW3" s="396"/>
      <c r="PXX3" s="396"/>
      <c r="PXY3" s="396"/>
      <c r="PXZ3" s="396"/>
      <c r="PYA3" s="396"/>
      <c r="PYB3" s="396"/>
      <c r="PYC3" s="396"/>
      <c r="PYD3" s="396"/>
      <c r="PYE3" s="396"/>
      <c r="PYF3" s="396"/>
      <c r="PYG3" s="396"/>
      <c r="PYH3" s="396"/>
      <c r="PYI3" s="396"/>
      <c r="PYJ3" s="396"/>
      <c r="PYK3" s="396"/>
      <c r="PYL3" s="396"/>
      <c r="PYM3" s="396"/>
      <c r="PYN3" s="396"/>
      <c r="PYO3" s="396"/>
      <c r="PYP3" s="396"/>
      <c r="PYQ3" s="396"/>
      <c r="PYR3" s="396"/>
      <c r="PYS3" s="396"/>
      <c r="PYT3" s="396"/>
      <c r="PYU3" s="396"/>
      <c r="PYV3" s="396"/>
      <c r="PYW3" s="396"/>
      <c r="PYX3" s="396"/>
      <c r="PYY3" s="396"/>
      <c r="PYZ3" s="396"/>
      <c r="PZA3" s="396"/>
      <c r="PZB3" s="396"/>
      <c r="PZC3" s="396"/>
      <c r="PZD3" s="396"/>
      <c r="PZE3" s="396"/>
      <c r="PZF3" s="396"/>
      <c r="PZG3" s="396"/>
      <c r="PZH3" s="396"/>
      <c r="PZI3" s="396"/>
      <c r="PZJ3" s="396"/>
      <c r="PZK3" s="396"/>
      <c r="PZL3" s="396"/>
      <c r="PZM3" s="396"/>
      <c r="PZN3" s="396"/>
      <c r="PZO3" s="396"/>
      <c r="PZP3" s="396"/>
      <c r="PZQ3" s="396"/>
      <c r="PZR3" s="396"/>
      <c r="PZS3" s="396"/>
      <c r="PZT3" s="396"/>
      <c r="PZU3" s="396"/>
      <c r="PZV3" s="396"/>
      <c r="PZW3" s="396"/>
      <c r="PZX3" s="396"/>
      <c r="PZY3" s="396"/>
      <c r="PZZ3" s="396"/>
      <c r="QAA3" s="396"/>
      <c r="QAB3" s="396"/>
      <c r="QAC3" s="396"/>
      <c r="QAD3" s="396"/>
      <c r="QAE3" s="396"/>
      <c r="QAF3" s="396"/>
      <c r="QAG3" s="396"/>
      <c r="QAH3" s="396"/>
      <c r="QAI3" s="396"/>
      <c r="QAJ3" s="396"/>
      <c r="QAK3" s="396"/>
      <c r="QAL3" s="396"/>
      <c r="QAM3" s="396"/>
      <c r="QAN3" s="396"/>
      <c r="QAO3" s="396"/>
      <c r="QAP3" s="396"/>
      <c r="QAQ3" s="396"/>
      <c r="QAR3" s="396"/>
      <c r="QAS3" s="396"/>
      <c r="QAT3" s="396"/>
      <c r="QAU3" s="396"/>
      <c r="QAV3" s="396"/>
      <c r="QAW3" s="396"/>
      <c r="QAX3" s="396"/>
      <c r="QAY3" s="396"/>
      <c r="QAZ3" s="396"/>
      <c r="QBA3" s="396"/>
      <c r="QBB3" s="396"/>
      <c r="QBC3" s="396"/>
      <c r="QBD3" s="396"/>
      <c r="QBE3" s="396"/>
      <c r="QBF3" s="396"/>
      <c r="QBG3" s="396"/>
      <c r="QBH3" s="396"/>
      <c r="QBI3" s="396"/>
      <c r="QBJ3" s="396"/>
      <c r="QBK3" s="396"/>
      <c r="QBL3" s="396"/>
      <c r="QBM3" s="396"/>
      <c r="QBN3" s="396"/>
      <c r="QBO3" s="396"/>
      <c r="QBP3" s="396"/>
      <c r="QBQ3" s="396"/>
      <c r="QBR3" s="396"/>
      <c r="QBS3" s="396"/>
      <c r="QBT3" s="396"/>
      <c r="QBU3" s="396"/>
      <c r="QBV3" s="396"/>
      <c r="QBW3" s="396"/>
      <c r="QBX3" s="396"/>
      <c r="QBY3" s="396"/>
      <c r="QBZ3" s="396"/>
      <c r="QCA3" s="396"/>
      <c r="QCB3" s="396"/>
      <c r="QCC3" s="396"/>
      <c r="QCD3" s="396"/>
      <c r="QCE3" s="396"/>
      <c r="QCF3" s="396"/>
      <c r="QCG3" s="396"/>
      <c r="QCH3" s="396"/>
      <c r="QCI3" s="396"/>
      <c r="QCJ3" s="396"/>
      <c r="QCK3" s="396"/>
      <c r="QCL3" s="396"/>
      <c r="QCM3" s="396"/>
      <c r="QCN3" s="396"/>
      <c r="QCO3" s="396"/>
      <c r="QCP3" s="396"/>
      <c r="QCQ3" s="396"/>
      <c r="QCR3" s="396"/>
      <c r="QCS3" s="396"/>
      <c r="QCT3" s="396"/>
      <c r="QCU3" s="396"/>
      <c r="QCV3" s="396"/>
      <c r="QCW3" s="396"/>
      <c r="QCX3" s="396"/>
      <c r="QCY3" s="396"/>
      <c r="QCZ3" s="396"/>
      <c r="QDA3" s="396"/>
      <c r="QDB3" s="396"/>
      <c r="QDC3" s="396"/>
      <c r="QDD3" s="396"/>
      <c r="QDE3" s="396"/>
      <c r="QDF3" s="396"/>
      <c r="QDG3" s="396"/>
      <c r="QDH3" s="396"/>
      <c r="QDI3" s="396"/>
      <c r="QDJ3" s="396"/>
      <c r="QDK3" s="396"/>
      <c r="QDL3" s="396"/>
      <c r="QDM3" s="396"/>
      <c r="QDN3" s="396"/>
      <c r="QDO3" s="396"/>
      <c r="QDP3" s="396"/>
      <c r="QDQ3" s="396"/>
      <c r="QDR3" s="396"/>
      <c r="QDS3" s="396"/>
      <c r="QDT3" s="396"/>
      <c r="QDU3" s="396"/>
      <c r="QDV3" s="396"/>
      <c r="QDW3" s="396"/>
      <c r="QDX3" s="396"/>
      <c r="QDY3" s="396"/>
      <c r="QDZ3" s="396"/>
      <c r="QEA3" s="396"/>
      <c r="QEB3" s="396"/>
      <c r="QEC3" s="396"/>
      <c r="QED3" s="396"/>
      <c r="QEE3" s="396"/>
      <c r="QEF3" s="396"/>
      <c r="QEG3" s="396"/>
      <c r="QEH3" s="396"/>
      <c r="QEI3" s="396"/>
      <c r="QEJ3" s="396"/>
      <c r="QEK3" s="396"/>
      <c r="QEL3" s="396"/>
      <c r="QEM3" s="396"/>
      <c r="QEN3" s="396"/>
      <c r="QEO3" s="396"/>
      <c r="QEP3" s="396"/>
      <c r="QEQ3" s="396"/>
      <c r="QER3" s="396"/>
      <c r="QES3" s="396"/>
      <c r="QET3" s="396"/>
      <c r="QEU3" s="396"/>
      <c r="QEV3" s="396"/>
      <c r="QEW3" s="396"/>
      <c r="QEX3" s="396"/>
      <c r="QEY3" s="396"/>
      <c r="QEZ3" s="396"/>
      <c r="QFA3" s="396"/>
      <c r="QFB3" s="396"/>
      <c r="QFC3" s="396"/>
      <c r="QFD3" s="396"/>
      <c r="QFE3" s="396"/>
      <c r="QFF3" s="396"/>
      <c r="QFG3" s="396"/>
      <c r="QFH3" s="396"/>
      <c r="QFI3" s="396"/>
      <c r="QFJ3" s="396"/>
      <c r="QFK3" s="396"/>
      <c r="QFL3" s="396"/>
      <c r="QFM3" s="396"/>
      <c r="QFN3" s="396"/>
      <c r="QFO3" s="396"/>
      <c r="QFP3" s="396"/>
      <c r="QFQ3" s="396"/>
      <c r="QFR3" s="396"/>
      <c r="QFS3" s="396"/>
      <c r="QFT3" s="396"/>
      <c r="QFU3" s="396"/>
      <c r="QFV3" s="396"/>
      <c r="QFW3" s="396"/>
      <c r="QFX3" s="396"/>
      <c r="QFY3" s="396"/>
      <c r="QFZ3" s="396"/>
      <c r="QGA3" s="396"/>
      <c r="QGB3" s="396"/>
      <c r="QGC3" s="396"/>
      <c r="QGD3" s="396"/>
      <c r="QGE3" s="396"/>
      <c r="QGF3" s="396"/>
      <c r="QGG3" s="396"/>
      <c r="QGH3" s="396"/>
      <c r="QGI3" s="396"/>
      <c r="QGJ3" s="396"/>
      <c r="QGK3" s="396"/>
      <c r="QGL3" s="396"/>
      <c r="QGM3" s="396"/>
      <c r="QGN3" s="396"/>
      <c r="QGO3" s="396"/>
      <c r="QGP3" s="396"/>
      <c r="QGQ3" s="396"/>
      <c r="QGR3" s="396"/>
      <c r="QGS3" s="396"/>
      <c r="QGT3" s="396"/>
      <c r="QGU3" s="396"/>
      <c r="QGV3" s="396"/>
      <c r="QGW3" s="396"/>
      <c r="QGX3" s="396"/>
      <c r="QGY3" s="396"/>
      <c r="QGZ3" s="396"/>
      <c r="QHA3" s="396"/>
      <c r="QHB3" s="396"/>
      <c r="QHC3" s="396"/>
      <c r="QHD3" s="396"/>
      <c r="QHE3" s="396"/>
      <c r="QHF3" s="396"/>
      <c r="QHG3" s="396"/>
      <c r="QHH3" s="396"/>
      <c r="QHI3" s="396"/>
      <c r="QHJ3" s="396"/>
      <c r="QHK3" s="396"/>
      <c r="QHL3" s="396"/>
      <c r="QHM3" s="396"/>
      <c r="QHN3" s="396"/>
      <c r="QHO3" s="396"/>
      <c r="QHP3" s="396"/>
      <c r="QHQ3" s="396"/>
      <c r="QHR3" s="396"/>
      <c r="QHS3" s="396"/>
      <c r="QHT3" s="396"/>
      <c r="QHU3" s="396"/>
      <c r="QHV3" s="396"/>
      <c r="QHW3" s="396"/>
      <c r="QHX3" s="396"/>
      <c r="QHY3" s="396"/>
      <c r="QHZ3" s="396"/>
      <c r="QIA3" s="396"/>
      <c r="QIB3" s="396"/>
      <c r="QIC3" s="396"/>
      <c r="QID3" s="396"/>
      <c r="QIE3" s="396"/>
      <c r="QIF3" s="396"/>
      <c r="QIG3" s="396"/>
      <c r="QIH3" s="396"/>
      <c r="QII3" s="396"/>
      <c r="QIJ3" s="396"/>
      <c r="QIK3" s="396"/>
      <c r="QIL3" s="396"/>
      <c r="QIM3" s="396"/>
      <c r="QIN3" s="396"/>
      <c r="QIO3" s="396"/>
      <c r="QIP3" s="396"/>
      <c r="QIQ3" s="396"/>
      <c r="QIR3" s="396"/>
      <c r="QIS3" s="396"/>
      <c r="QIT3" s="396"/>
      <c r="QIU3" s="396"/>
      <c r="QIV3" s="396"/>
      <c r="QIW3" s="396"/>
      <c r="QIX3" s="396"/>
      <c r="QIY3" s="396"/>
      <c r="QIZ3" s="396"/>
      <c r="QJA3" s="396"/>
      <c r="QJB3" s="396"/>
      <c r="QJC3" s="396"/>
      <c r="QJD3" s="396"/>
      <c r="QJE3" s="396"/>
      <c r="QJF3" s="396"/>
      <c r="QJG3" s="396"/>
      <c r="QJH3" s="396"/>
      <c r="QJI3" s="396"/>
      <c r="QJJ3" s="396"/>
      <c r="QJK3" s="396"/>
      <c r="QJL3" s="396"/>
      <c r="QJM3" s="396"/>
      <c r="QJN3" s="396"/>
      <c r="QJO3" s="396"/>
      <c r="QJP3" s="396"/>
      <c r="QJQ3" s="396"/>
      <c r="QJR3" s="396"/>
      <c r="QJS3" s="396"/>
      <c r="QJT3" s="396"/>
      <c r="QJU3" s="396"/>
      <c r="QJV3" s="396"/>
      <c r="QJW3" s="396"/>
      <c r="QJX3" s="396"/>
      <c r="QJY3" s="396"/>
      <c r="QJZ3" s="396"/>
      <c r="QKA3" s="396"/>
      <c r="QKB3" s="396"/>
      <c r="QKC3" s="396"/>
      <c r="QKD3" s="396"/>
      <c r="QKE3" s="396"/>
      <c r="QKF3" s="396"/>
      <c r="QKG3" s="396"/>
      <c r="QKH3" s="396"/>
      <c r="QKI3" s="396"/>
      <c r="QKJ3" s="396"/>
      <c r="QKK3" s="396"/>
      <c r="QKL3" s="396"/>
      <c r="QKM3" s="396"/>
      <c r="QKN3" s="396"/>
      <c r="QKO3" s="396"/>
      <c r="QKP3" s="396"/>
      <c r="QKQ3" s="396"/>
      <c r="QKR3" s="396"/>
      <c r="QKS3" s="396"/>
      <c r="QKT3" s="396"/>
      <c r="QKU3" s="396"/>
      <c r="QKV3" s="396"/>
      <c r="QKW3" s="396"/>
      <c r="QKX3" s="396"/>
      <c r="QKY3" s="396"/>
      <c r="QKZ3" s="396"/>
      <c r="QLA3" s="396"/>
      <c r="QLB3" s="396"/>
      <c r="QLC3" s="396"/>
      <c r="QLD3" s="396"/>
      <c r="QLE3" s="396"/>
      <c r="QLF3" s="396"/>
      <c r="QLG3" s="396"/>
      <c r="QLH3" s="396"/>
      <c r="QLI3" s="396"/>
      <c r="QLJ3" s="396"/>
      <c r="QLK3" s="396"/>
      <c r="QLL3" s="396"/>
      <c r="QLM3" s="396"/>
      <c r="QLN3" s="396"/>
      <c r="QLO3" s="396"/>
      <c r="QLP3" s="396"/>
      <c r="QLQ3" s="396"/>
      <c r="QLR3" s="396"/>
      <c r="QLS3" s="396"/>
      <c r="QLT3" s="396"/>
      <c r="QLU3" s="396"/>
      <c r="QLV3" s="396"/>
      <c r="QLW3" s="396"/>
      <c r="QLX3" s="396"/>
      <c r="QLY3" s="396"/>
      <c r="QLZ3" s="396"/>
      <c r="QMA3" s="396"/>
      <c r="QMB3" s="396"/>
      <c r="QMC3" s="396"/>
      <c r="QMD3" s="396"/>
      <c r="QME3" s="396"/>
      <c r="QMF3" s="396"/>
      <c r="QMG3" s="396"/>
      <c r="QMH3" s="396"/>
      <c r="QMI3" s="396"/>
      <c r="QMJ3" s="396"/>
      <c r="QMK3" s="396"/>
      <c r="QML3" s="396"/>
      <c r="QMM3" s="396"/>
      <c r="QMN3" s="396"/>
      <c r="QMO3" s="396"/>
      <c r="QMP3" s="396"/>
      <c r="QMQ3" s="396"/>
      <c r="QMR3" s="396"/>
      <c r="QMS3" s="396"/>
      <c r="QMT3" s="396"/>
      <c r="QMU3" s="396"/>
      <c r="QMV3" s="396"/>
      <c r="QMW3" s="396"/>
      <c r="QMX3" s="396"/>
      <c r="QMY3" s="396"/>
      <c r="QMZ3" s="396"/>
      <c r="QNA3" s="396"/>
      <c r="QNB3" s="396"/>
      <c r="QNC3" s="396"/>
      <c r="QND3" s="396"/>
      <c r="QNE3" s="396"/>
      <c r="QNF3" s="396"/>
      <c r="QNG3" s="396"/>
      <c r="QNH3" s="396"/>
      <c r="QNI3" s="396"/>
      <c r="QNJ3" s="396"/>
      <c r="QNK3" s="396"/>
      <c r="QNL3" s="396"/>
      <c r="QNM3" s="396"/>
      <c r="QNN3" s="396"/>
      <c r="QNO3" s="396"/>
      <c r="QNP3" s="396"/>
      <c r="QNQ3" s="396"/>
      <c r="QNR3" s="396"/>
      <c r="QNS3" s="396"/>
      <c r="QNT3" s="396"/>
      <c r="QNU3" s="396"/>
      <c r="QNV3" s="396"/>
      <c r="QNW3" s="396"/>
      <c r="QNX3" s="396"/>
      <c r="QNY3" s="396"/>
      <c r="QNZ3" s="396"/>
      <c r="QOA3" s="396"/>
      <c r="QOB3" s="396"/>
      <c r="QOC3" s="396"/>
      <c r="QOD3" s="396"/>
      <c r="QOE3" s="396"/>
      <c r="QOF3" s="396"/>
      <c r="QOG3" s="396"/>
      <c r="QOH3" s="396"/>
      <c r="QOI3" s="396"/>
      <c r="QOJ3" s="396"/>
      <c r="QOK3" s="396"/>
      <c r="QOL3" s="396"/>
      <c r="QOM3" s="396"/>
      <c r="QON3" s="396"/>
      <c r="QOO3" s="396"/>
      <c r="QOP3" s="396"/>
      <c r="QOQ3" s="396"/>
      <c r="QOR3" s="396"/>
      <c r="QOS3" s="396"/>
      <c r="QOT3" s="396"/>
      <c r="QOU3" s="396"/>
      <c r="QOV3" s="396"/>
      <c r="QOW3" s="396"/>
      <c r="QOX3" s="396"/>
      <c r="QOY3" s="396"/>
      <c r="QOZ3" s="396"/>
      <c r="QPA3" s="396"/>
      <c r="QPB3" s="396"/>
      <c r="QPC3" s="396"/>
      <c r="QPD3" s="396"/>
      <c r="QPE3" s="396"/>
      <c r="QPF3" s="396"/>
      <c r="QPG3" s="396"/>
      <c r="QPH3" s="396"/>
      <c r="QPI3" s="396"/>
      <c r="QPJ3" s="396"/>
      <c r="QPK3" s="396"/>
      <c r="QPL3" s="396"/>
      <c r="QPM3" s="396"/>
      <c r="QPN3" s="396"/>
      <c r="QPO3" s="396"/>
      <c r="QPP3" s="396"/>
      <c r="QPQ3" s="396"/>
      <c r="QPR3" s="396"/>
      <c r="QPS3" s="396"/>
      <c r="QPT3" s="396"/>
      <c r="QPU3" s="396"/>
      <c r="QPV3" s="396"/>
      <c r="QPW3" s="396"/>
      <c r="QPX3" s="396"/>
      <c r="QPY3" s="396"/>
      <c r="QPZ3" s="396"/>
      <c r="QQA3" s="396"/>
      <c r="QQB3" s="396"/>
      <c r="QQC3" s="396"/>
      <c r="QQD3" s="396"/>
      <c r="QQE3" s="396"/>
      <c r="QQF3" s="396"/>
      <c r="QQG3" s="396"/>
      <c r="QQH3" s="396"/>
      <c r="QQI3" s="396"/>
      <c r="QQJ3" s="396"/>
      <c r="QQK3" s="396"/>
      <c r="QQL3" s="396"/>
      <c r="QQM3" s="396"/>
      <c r="QQN3" s="396"/>
      <c r="QQO3" s="396"/>
      <c r="QQP3" s="396"/>
      <c r="QQQ3" s="396"/>
      <c r="QQR3" s="396"/>
      <c r="QQS3" s="396"/>
      <c r="QQT3" s="396"/>
      <c r="QQU3" s="396"/>
      <c r="QQV3" s="396"/>
      <c r="QQW3" s="396"/>
      <c r="QQX3" s="396"/>
      <c r="QQY3" s="396"/>
      <c r="QQZ3" s="396"/>
      <c r="QRA3" s="396"/>
      <c r="QRB3" s="396"/>
      <c r="QRC3" s="396"/>
      <c r="QRD3" s="396"/>
      <c r="QRE3" s="396"/>
      <c r="QRF3" s="396"/>
      <c r="QRG3" s="396"/>
      <c r="QRH3" s="396"/>
      <c r="QRI3" s="396"/>
      <c r="QRJ3" s="396"/>
      <c r="QRK3" s="396"/>
      <c r="QRL3" s="396"/>
      <c r="QRM3" s="396"/>
      <c r="QRN3" s="396"/>
      <c r="QRO3" s="396"/>
      <c r="QRP3" s="396"/>
      <c r="QRQ3" s="396"/>
      <c r="QRR3" s="396"/>
      <c r="QRS3" s="396"/>
      <c r="QRT3" s="396"/>
      <c r="QRU3" s="396"/>
      <c r="QRV3" s="396"/>
      <c r="QRW3" s="396"/>
      <c r="QRX3" s="396"/>
      <c r="QRY3" s="396"/>
      <c r="QRZ3" s="396"/>
      <c r="QSA3" s="396"/>
      <c r="QSB3" s="396"/>
      <c r="QSC3" s="396"/>
      <c r="QSD3" s="396"/>
      <c r="QSE3" s="396"/>
      <c r="QSF3" s="396"/>
      <c r="QSG3" s="396"/>
      <c r="QSH3" s="396"/>
      <c r="QSI3" s="396"/>
      <c r="QSJ3" s="396"/>
      <c r="QSK3" s="396"/>
      <c r="QSL3" s="396"/>
      <c r="QSM3" s="396"/>
      <c r="QSN3" s="396"/>
      <c r="QSO3" s="396"/>
      <c r="QSP3" s="396"/>
      <c r="QSQ3" s="396"/>
      <c r="QSR3" s="396"/>
      <c r="QSS3" s="396"/>
      <c r="QST3" s="396"/>
      <c r="QSU3" s="396"/>
      <c r="QSV3" s="396"/>
      <c r="QSW3" s="396"/>
      <c r="QSX3" s="396"/>
      <c r="QSY3" s="396"/>
      <c r="QSZ3" s="396"/>
      <c r="QTA3" s="396"/>
      <c r="QTB3" s="396"/>
      <c r="QTC3" s="396"/>
      <c r="QTD3" s="396"/>
      <c r="QTE3" s="396"/>
      <c r="QTF3" s="396"/>
      <c r="QTG3" s="396"/>
      <c r="QTH3" s="396"/>
      <c r="QTI3" s="396"/>
      <c r="QTJ3" s="396"/>
      <c r="QTK3" s="396"/>
      <c r="QTL3" s="396"/>
      <c r="QTM3" s="396"/>
      <c r="QTN3" s="396"/>
      <c r="QTO3" s="396"/>
      <c r="QTP3" s="396"/>
      <c r="QTQ3" s="396"/>
      <c r="QTR3" s="396"/>
      <c r="QTS3" s="396"/>
      <c r="QTT3" s="396"/>
      <c r="QTU3" s="396"/>
      <c r="QTV3" s="396"/>
      <c r="QTW3" s="396"/>
      <c r="QTX3" s="396"/>
      <c r="QTY3" s="396"/>
      <c r="QTZ3" s="396"/>
      <c r="QUA3" s="396"/>
      <c r="QUB3" s="396"/>
      <c r="QUC3" s="396"/>
      <c r="QUD3" s="396"/>
      <c r="QUE3" s="396"/>
      <c r="QUF3" s="396"/>
      <c r="QUG3" s="396"/>
      <c r="QUH3" s="396"/>
      <c r="QUI3" s="396"/>
      <c r="QUJ3" s="396"/>
      <c r="QUK3" s="396"/>
      <c r="QUL3" s="396"/>
      <c r="QUM3" s="396"/>
      <c r="QUN3" s="396"/>
      <c r="QUO3" s="396"/>
      <c r="QUP3" s="396"/>
      <c r="QUQ3" s="396"/>
      <c r="QUR3" s="396"/>
      <c r="QUS3" s="396"/>
      <c r="QUT3" s="396"/>
      <c r="QUU3" s="396"/>
      <c r="QUV3" s="396"/>
      <c r="QUW3" s="396"/>
      <c r="QUX3" s="396"/>
      <c r="QUY3" s="396"/>
      <c r="QUZ3" s="396"/>
      <c r="QVA3" s="396"/>
      <c r="QVB3" s="396"/>
      <c r="QVC3" s="396"/>
      <c r="QVD3" s="396"/>
      <c r="QVE3" s="396"/>
      <c r="QVF3" s="396"/>
      <c r="QVG3" s="396"/>
      <c r="QVH3" s="396"/>
      <c r="QVI3" s="396"/>
      <c r="QVJ3" s="396"/>
      <c r="QVK3" s="396"/>
      <c r="QVL3" s="396"/>
      <c r="QVM3" s="396"/>
      <c r="QVN3" s="396"/>
      <c r="QVO3" s="396"/>
      <c r="QVP3" s="396"/>
      <c r="QVQ3" s="396"/>
      <c r="QVR3" s="396"/>
      <c r="QVS3" s="396"/>
      <c r="QVT3" s="396"/>
      <c r="QVU3" s="396"/>
      <c r="QVV3" s="396"/>
      <c r="QVW3" s="396"/>
      <c r="QVX3" s="396"/>
      <c r="QVY3" s="396"/>
      <c r="QVZ3" s="396"/>
      <c r="QWA3" s="396"/>
      <c r="QWB3" s="396"/>
      <c r="QWC3" s="396"/>
      <c r="QWD3" s="396"/>
      <c r="QWE3" s="396"/>
      <c r="QWF3" s="396"/>
      <c r="QWG3" s="396"/>
      <c r="QWH3" s="396"/>
      <c r="QWI3" s="396"/>
      <c r="QWJ3" s="396"/>
      <c r="QWK3" s="396"/>
      <c r="QWL3" s="396"/>
      <c r="QWM3" s="396"/>
      <c r="QWN3" s="396"/>
      <c r="QWO3" s="396"/>
      <c r="QWP3" s="396"/>
      <c r="QWQ3" s="396"/>
      <c r="QWR3" s="396"/>
      <c r="QWS3" s="396"/>
      <c r="QWT3" s="396"/>
      <c r="QWU3" s="396"/>
      <c r="QWV3" s="396"/>
      <c r="QWW3" s="396"/>
      <c r="QWX3" s="396"/>
      <c r="QWY3" s="396"/>
      <c r="QWZ3" s="396"/>
      <c r="QXA3" s="396"/>
      <c r="QXB3" s="396"/>
      <c r="QXC3" s="396"/>
      <c r="QXD3" s="396"/>
      <c r="QXE3" s="396"/>
      <c r="QXF3" s="396"/>
      <c r="QXG3" s="396"/>
      <c r="QXH3" s="396"/>
      <c r="QXI3" s="396"/>
      <c r="QXJ3" s="396"/>
      <c r="QXK3" s="396"/>
      <c r="QXL3" s="396"/>
      <c r="QXM3" s="396"/>
      <c r="QXN3" s="396"/>
      <c r="QXO3" s="396"/>
      <c r="QXP3" s="396"/>
      <c r="QXQ3" s="396"/>
      <c r="QXR3" s="396"/>
      <c r="QXS3" s="396"/>
      <c r="QXT3" s="396"/>
      <c r="QXU3" s="396"/>
      <c r="QXV3" s="396"/>
      <c r="QXW3" s="396"/>
      <c r="QXX3" s="396"/>
      <c r="QXY3" s="396"/>
      <c r="QXZ3" s="396"/>
      <c r="QYA3" s="396"/>
      <c r="QYB3" s="396"/>
      <c r="QYC3" s="396"/>
      <c r="QYD3" s="396"/>
      <c r="QYE3" s="396"/>
      <c r="QYF3" s="396"/>
      <c r="QYG3" s="396"/>
      <c r="QYH3" s="396"/>
      <c r="QYI3" s="396"/>
      <c r="QYJ3" s="396"/>
      <c r="QYK3" s="396"/>
      <c r="QYL3" s="396"/>
      <c r="QYM3" s="396"/>
      <c r="QYN3" s="396"/>
      <c r="QYO3" s="396"/>
      <c r="QYP3" s="396"/>
      <c r="QYQ3" s="396"/>
      <c r="QYR3" s="396"/>
      <c r="QYS3" s="396"/>
      <c r="QYT3" s="396"/>
      <c r="QYU3" s="396"/>
      <c r="QYV3" s="396"/>
      <c r="QYW3" s="396"/>
      <c r="QYX3" s="396"/>
      <c r="QYY3" s="396"/>
      <c r="QYZ3" s="396"/>
      <c r="QZA3" s="396"/>
      <c r="QZB3" s="396"/>
      <c r="QZC3" s="396"/>
      <c r="QZD3" s="396"/>
      <c r="QZE3" s="396"/>
      <c r="QZF3" s="396"/>
      <c r="QZG3" s="396"/>
      <c r="QZH3" s="396"/>
      <c r="QZI3" s="396"/>
      <c r="QZJ3" s="396"/>
      <c r="QZK3" s="396"/>
      <c r="QZL3" s="396"/>
      <c r="QZM3" s="396"/>
      <c r="QZN3" s="396"/>
      <c r="QZO3" s="396"/>
      <c r="QZP3" s="396"/>
      <c r="QZQ3" s="396"/>
      <c r="QZR3" s="396"/>
      <c r="QZS3" s="396"/>
      <c r="QZT3" s="396"/>
      <c r="QZU3" s="396"/>
      <c r="QZV3" s="396"/>
      <c r="QZW3" s="396"/>
      <c r="QZX3" s="396"/>
      <c r="QZY3" s="396"/>
      <c r="QZZ3" s="396"/>
      <c r="RAA3" s="396"/>
      <c r="RAB3" s="396"/>
      <c r="RAC3" s="396"/>
      <c r="RAD3" s="396"/>
      <c r="RAE3" s="396"/>
      <c r="RAF3" s="396"/>
      <c r="RAG3" s="396"/>
      <c r="RAH3" s="396"/>
      <c r="RAI3" s="396"/>
      <c r="RAJ3" s="396"/>
      <c r="RAK3" s="396"/>
      <c r="RAL3" s="396"/>
      <c r="RAM3" s="396"/>
      <c r="RAN3" s="396"/>
      <c r="RAO3" s="396"/>
      <c r="RAP3" s="396"/>
      <c r="RAQ3" s="396"/>
      <c r="RAR3" s="396"/>
      <c r="RAS3" s="396"/>
      <c r="RAT3" s="396"/>
      <c r="RAU3" s="396"/>
      <c r="RAV3" s="396"/>
      <c r="RAW3" s="396"/>
      <c r="RAX3" s="396"/>
      <c r="RAY3" s="396"/>
      <c r="RAZ3" s="396"/>
      <c r="RBA3" s="396"/>
      <c r="RBB3" s="396"/>
      <c r="RBC3" s="396"/>
      <c r="RBD3" s="396"/>
      <c r="RBE3" s="396"/>
      <c r="RBF3" s="396"/>
      <c r="RBG3" s="396"/>
      <c r="RBH3" s="396"/>
      <c r="RBI3" s="396"/>
      <c r="RBJ3" s="396"/>
      <c r="RBK3" s="396"/>
      <c r="RBL3" s="396"/>
      <c r="RBM3" s="396"/>
      <c r="RBN3" s="396"/>
      <c r="RBO3" s="396"/>
      <c r="RBP3" s="396"/>
      <c r="RBQ3" s="396"/>
      <c r="RBR3" s="396"/>
      <c r="RBS3" s="396"/>
      <c r="RBT3" s="396"/>
      <c r="RBU3" s="396"/>
      <c r="RBV3" s="396"/>
      <c r="RBW3" s="396"/>
      <c r="RBX3" s="396"/>
      <c r="RBY3" s="396"/>
      <c r="RBZ3" s="396"/>
      <c r="RCA3" s="396"/>
      <c r="RCB3" s="396"/>
      <c r="RCC3" s="396"/>
      <c r="RCD3" s="396"/>
      <c r="RCE3" s="396"/>
      <c r="RCF3" s="396"/>
      <c r="RCG3" s="396"/>
      <c r="RCH3" s="396"/>
      <c r="RCI3" s="396"/>
      <c r="RCJ3" s="396"/>
      <c r="RCK3" s="396"/>
      <c r="RCL3" s="396"/>
      <c r="RCM3" s="396"/>
      <c r="RCN3" s="396"/>
      <c r="RCO3" s="396"/>
      <c r="RCP3" s="396"/>
      <c r="RCQ3" s="396"/>
      <c r="RCR3" s="396"/>
      <c r="RCS3" s="396"/>
      <c r="RCT3" s="396"/>
      <c r="RCU3" s="396"/>
      <c r="RCV3" s="396"/>
      <c r="RCW3" s="396"/>
      <c r="RCX3" s="396"/>
      <c r="RCY3" s="396"/>
      <c r="RCZ3" s="396"/>
      <c r="RDA3" s="396"/>
      <c r="RDB3" s="396"/>
      <c r="RDC3" s="396"/>
      <c r="RDD3" s="396"/>
      <c r="RDE3" s="396"/>
      <c r="RDF3" s="396"/>
      <c r="RDG3" s="396"/>
      <c r="RDH3" s="396"/>
      <c r="RDI3" s="396"/>
      <c r="RDJ3" s="396"/>
      <c r="RDK3" s="396"/>
      <c r="RDL3" s="396"/>
      <c r="RDM3" s="396"/>
      <c r="RDN3" s="396"/>
      <c r="RDO3" s="396"/>
      <c r="RDP3" s="396"/>
      <c r="RDQ3" s="396"/>
      <c r="RDR3" s="396"/>
      <c r="RDS3" s="396"/>
      <c r="RDT3" s="396"/>
      <c r="RDU3" s="396"/>
      <c r="RDV3" s="396"/>
      <c r="RDW3" s="396"/>
      <c r="RDX3" s="396"/>
      <c r="RDY3" s="396"/>
      <c r="RDZ3" s="396"/>
      <c r="REA3" s="396"/>
      <c r="REB3" s="396"/>
      <c r="REC3" s="396"/>
      <c r="RED3" s="396"/>
      <c r="REE3" s="396"/>
      <c r="REF3" s="396"/>
      <c r="REG3" s="396"/>
      <c r="REH3" s="396"/>
      <c r="REI3" s="396"/>
      <c r="REJ3" s="396"/>
      <c r="REK3" s="396"/>
      <c r="REL3" s="396"/>
      <c r="REM3" s="396"/>
      <c r="REN3" s="396"/>
      <c r="REO3" s="396"/>
      <c r="REP3" s="396"/>
      <c r="REQ3" s="396"/>
      <c r="RER3" s="396"/>
      <c r="RES3" s="396"/>
      <c r="RET3" s="396"/>
      <c r="REU3" s="396"/>
      <c r="REV3" s="396"/>
      <c r="REW3" s="396"/>
      <c r="REX3" s="396"/>
      <c r="REY3" s="396"/>
      <c r="REZ3" s="396"/>
      <c r="RFA3" s="396"/>
      <c r="RFB3" s="396"/>
      <c r="RFC3" s="396"/>
      <c r="RFD3" s="396"/>
      <c r="RFE3" s="396"/>
      <c r="RFF3" s="396"/>
      <c r="RFG3" s="396"/>
      <c r="RFH3" s="396"/>
      <c r="RFI3" s="396"/>
      <c r="RFJ3" s="396"/>
      <c r="RFK3" s="396"/>
      <c r="RFL3" s="396"/>
      <c r="RFM3" s="396"/>
      <c r="RFN3" s="396"/>
      <c r="RFO3" s="396"/>
      <c r="RFP3" s="396"/>
      <c r="RFQ3" s="396"/>
      <c r="RFR3" s="396"/>
      <c r="RFS3" s="396"/>
      <c r="RFT3" s="396"/>
      <c r="RFU3" s="396"/>
      <c r="RFV3" s="396"/>
      <c r="RFW3" s="396"/>
      <c r="RFX3" s="396"/>
      <c r="RFY3" s="396"/>
      <c r="RFZ3" s="396"/>
      <c r="RGA3" s="396"/>
      <c r="RGB3" s="396"/>
      <c r="RGC3" s="396"/>
      <c r="RGD3" s="396"/>
      <c r="RGE3" s="396"/>
      <c r="RGF3" s="396"/>
      <c r="RGG3" s="396"/>
      <c r="RGH3" s="396"/>
      <c r="RGI3" s="396"/>
      <c r="RGJ3" s="396"/>
      <c r="RGK3" s="396"/>
      <c r="RGL3" s="396"/>
      <c r="RGM3" s="396"/>
      <c r="RGN3" s="396"/>
      <c r="RGO3" s="396"/>
      <c r="RGP3" s="396"/>
      <c r="RGQ3" s="396"/>
      <c r="RGR3" s="396"/>
      <c r="RGS3" s="396"/>
      <c r="RGT3" s="396"/>
      <c r="RGU3" s="396"/>
      <c r="RGV3" s="396"/>
      <c r="RGW3" s="396"/>
      <c r="RGX3" s="396"/>
      <c r="RGY3" s="396"/>
      <c r="RGZ3" s="396"/>
      <c r="RHA3" s="396"/>
      <c r="RHB3" s="396"/>
      <c r="RHC3" s="396"/>
      <c r="RHD3" s="396"/>
      <c r="RHE3" s="396"/>
      <c r="RHF3" s="396"/>
      <c r="RHG3" s="396"/>
      <c r="RHH3" s="396"/>
      <c r="RHI3" s="396"/>
      <c r="RHJ3" s="396"/>
      <c r="RHK3" s="396"/>
      <c r="RHL3" s="396"/>
      <c r="RHM3" s="396"/>
      <c r="RHN3" s="396"/>
      <c r="RHO3" s="396"/>
      <c r="RHP3" s="396"/>
      <c r="RHQ3" s="396"/>
      <c r="RHR3" s="396"/>
      <c r="RHS3" s="396"/>
      <c r="RHT3" s="396"/>
      <c r="RHU3" s="396"/>
      <c r="RHV3" s="396"/>
      <c r="RHW3" s="396"/>
      <c r="RHX3" s="396"/>
      <c r="RHY3" s="396"/>
      <c r="RHZ3" s="396"/>
      <c r="RIA3" s="396"/>
      <c r="RIB3" s="396"/>
      <c r="RIC3" s="396"/>
      <c r="RID3" s="396"/>
      <c r="RIE3" s="396"/>
      <c r="RIF3" s="396"/>
      <c r="RIG3" s="396"/>
      <c r="RIH3" s="396"/>
      <c r="RII3" s="396"/>
      <c r="RIJ3" s="396"/>
      <c r="RIK3" s="396"/>
      <c r="RIL3" s="396"/>
      <c r="RIM3" s="396"/>
      <c r="RIN3" s="396"/>
      <c r="RIO3" s="396"/>
      <c r="RIP3" s="396"/>
      <c r="RIQ3" s="396"/>
      <c r="RIR3" s="396"/>
      <c r="RIS3" s="396"/>
      <c r="RIT3" s="396"/>
      <c r="RIU3" s="396"/>
      <c r="RIV3" s="396"/>
      <c r="RIW3" s="396"/>
      <c r="RIX3" s="396"/>
      <c r="RIY3" s="396"/>
      <c r="RIZ3" s="396"/>
      <c r="RJA3" s="396"/>
      <c r="RJB3" s="396"/>
      <c r="RJC3" s="396"/>
      <c r="RJD3" s="396"/>
      <c r="RJE3" s="396"/>
      <c r="RJF3" s="396"/>
      <c r="RJG3" s="396"/>
      <c r="RJH3" s="396"/>
      <c r="RJI3" s="396"/>
      <c r="RJJ3" s="396"/>
      <c r="RJK3" s="396"/>
      <c r="RJL3" s="396"/>
      <c r="RJM3" s="396"/>
      <c r="RJN3" s="396"/>
      <c r="RJO3" s="396"/>
      <c r="RJP3" s="396"/>
      <c r="RJQ3" s="396"/>
      <c r="RJR3" s="396"/>
      <c r="RJS3" s="396"/>
      <c r="RJT3" s="396"/>
      <c r="RJU3" s="396"/>
      <c r="RJV3" s="396"/>
      <c r="RJW3" s="396"/>
      <c r="RJX3" s="396"/>
      <c r="RJY3" s="396"/>
      <c r="RJZ3" s="396"/>
      <c r="RKA3" s="396"/>
      <c r="RKB3" s="396"/>
      <c r="RKC3" s="396"/>
      <c r="RKD3" s="396"/>
      <c r="RKE3" s="396"/>
      <c r="RKF3" s="396"/>
      <c r="RKG3" s="396"/>
      <c r="RKH3" s="396"/>
      <c r="RKI3" s="396"/>
      <c r="RKJ3" s="396"/>
      <c r="RKK3" s="396"/>
      <c r="RKL3" s="396"/>
      <c r="RKM3" s="396"/>
      <c r="RKN3" s="396"/>
      <c r="RKO3" s="396"/>
      <c r="RKP3" s="396"/>
      <c r="RKQ3" s="396"/>
      <c r="RKR3" s="396"/>
      <c r="RKS3" s="396"/>
      <c r="RKT3" s="396"/>
      <c r="RKU3" s="396"/>
      <c r="RKV3" s="396"/>
      <c r="RKW3" s="396"/>
      <c r="RKX3" s="396"/>
      <c r="RKY3" s="396"/>
      <c r="RKZ3" s="396"/>
      <c r="RLA3" s="396"/>
      <c r="RLB3" s="396"/>
      <c r="RLC3" s="396"/>
      <c r="RLD3" s="396"/>
      <c r="RLE3" s="396"/>
      <c r="RLF3" s="396"/>
      <c r="RLG3" s="396"/>
      <c r="RLH3" s="396"/>
      <c r="RLI3" s="396"/>
      <c r="RLJ3" s="396"/>
      <c r="RLK3" s="396"/>
      <c r="RLL3" s="396"/>
      <c r="RLM3" s="396"/>
      <c r="RLN3" s="396"/>
      <c r="RLO3" s="396"/>
      <c r="RLP3" s="396"/>
      <c r="RLQ3" s="396"/>
      <c r="RLR3" s="396"/>
      <c r="RLS3" s="396"/>
      <c r="RLT3" s="396"/>
      <c r="RLU3" s="396"/>
      <c r="RLV3" s="396"/>
      <c r="RLW3" s="396"/>
      <c r="RLX3" s="396"/>
      <c r="RLY3" s="396"/>
      <c r="RLZ3" s="396"/>
      <c r="RMA3" s="396"/>
      <c r="RMB3" s="396"/>
      <c r="RMC3" s="396"/>
      <c r="RMD3" s="396"/>
      <c r="RME3" s="396"/>
      <c r="RMF3" s="396"/>
      <c r="RMG3" s="396"/>
      <c r="RMH3" s="396"/>
      <c r="RMI3" s="396"/>
      <c r="RMJ3" s="396"/>
      <c r="RMK3" s="396"/>
      <c r="RML3" s="396"/>
      <c r="RMM3" s="396"/>
      <c r="RMN3" s="396"/>
      <c r="RMO3" s="396"/>
      <c r="RMP3" s="396"/>
      <c r="RMQ3" s="396"/>
      <c r="RMR3" s="396"/>
      <c r="RMS3" s="396"/>
      <c r="RMT3" s="396"/>
      <c r="RMU3" s="396"/>
      <c r="RMV3" s="396"/>
      <c r="RMW3" s="396"/>
      <c r="RMX3" s="396"/>
      <c r="RMY3" s="396"/>
      <c r="RMZ3" s="396"/>
      <c r="RNA3" s="396"/>
      <c r="RNB3" s="396"/>
      <c r="RNC3" s="396"/>
      <c r="RND3" s="396"/>
      <c r="RNE3" s="396"/>
      <c r="RNF3" s="396"/>
      <c r="RNG3" s="396"/>
      <c r="RNH3" s="396"/>
      <c r="RNI3" s="396"/>
      <c r="RNJ3" s="396"/>
      <c r="RNK3" s="396"/>
      <c r="RNL3" s="396"/>
      <c r="RNM3" s="396"/>
      <c r="RNN3" s="396"/>
      <c r="RNO3" s="396"/>
      <c r="RNP3" s="396"/>
      <c r="RNQ3" s="396"/>
      <c r="RNR3" s="396"/>
      <c r="RNS3" s="396"/>
      <c r="RNT3" s="396"/>
      <c r="RNU3" s="396"/>
      <c r="RNV3" s="396"/>
      <c r="RNW3" s="396"/>
      <c r="RNX3" s="396"/>
      <c r="RNY3" s="396"/>
      <c r="RNZ3" s="396"/>
      <c r="ROA3" s="396"/>
      <c r="ROB3" s="396"/>
      <c r="ROC3" s="396"/>
      <c r="ROD3" s="396"/>
      <c r="ROE3" s="396"/>
      <c r="ROF3" s="396"/>
      <c r="ROG3" s="396"/>
      <c r="ROH3" s="396"/>
      <c r="ROI3" s="396"/>
      <c r="ROJ3" s="396"/>
      <c r="ROK3" s="396"/>
      <c r="ROL3" s="396"/>
      <c r="ROM3" s="396"/>
      <c r="RON3" s="396"/>
      <c r="ROO3" s="396"/>
      <c r="ROP3" s="396"/>
      <c r="ROQ3" s="396"/>
      <c r="ROR3" s="396"/>
      <c r="ROS3" s="396"/>
      <c r="ROT3" s="396"/>
      <c r="ROU3" s="396"/>
      <c r="ROV3" s="396"/>
      <c r="ROW3" s="396"/>
      <c r="ROX3" s="396"/>
      <c r="ROY3" s="396"/>
      <c r="ROZ3" s="396"/>
      <c r="RPA3" s="396"/>
      <c r="RPB3" s="396"/>
      <c r="RPC3" s="396"/>
      <c r="RPD3" s="396"/>
      <c r="RPE3" s="396"/>
      <c r="RPF3" s="396"/>
      <c r="RPG3" s="396"/>
      <c r="RPH3" s="396"/>
      <c r="RPI3" s="396"/>
      <c r="RPJ3" s="396"/>
      <c r="RPK3" s="396"/>
      <c r="RPL3" s="396"/>
      <c r="RPM3" s="396"/>
      <c r="RPN3" s="396"/>
      <c r="RPO3" s="396"/>
      <c r="RPP3" s="396"/>
      <c r="RPQ3" s="396"/>
      <c r="RPR3" s="396"/>
      <c r="RPS3" s="396"/>
      <c r="RPT3" s="396"/>
      <c r="RPU3" s="396"/>
      <c r="RPV3" s="396"/>
      <c r="RPW3" s="396"/>
      <c r="RPX3" s="396"/>
      <c r="RPY3" s="396"/>
      <c r="RPZ3" s="396"/>
      <c r="RQA3" s="396"/>
      <c r="RQB3" s="396"/>
      <c r="RQC3" s="396"/>
      <c r="RQD3" s="396"/>
      <c r="RQE3" s="396"/>
      <c r="RQF3" s="396"/>
      <c r="RQG3" s="396"/>
      <c r="RQH3" s="396"/>
      <c r="RQI3" s="396"/>
      <c r="RQJ3" s="396"/>
      <c r="RQK3" s="396"/>
      <c r="RQL3" s="396"/>
      <c r="RQM3" s="396"/>
      <c r="RQN3" s="396"/>
      <c r="RQO3" s="396"/>
      <c r="RQP3" s="396"/>
      <c r="RQQ3" s="396"/>
      <c r="RQR3" s="396"/>
      <c r="RQS3" s="396"/>
      <c r="RQT3" s="396"/>
      <c r="RQU3" s="396"/>
      <c r="RQV3" s="396"/>
      <c r="RQW3" s="396"/>
      <c r="RQX3" s="396"/>
      <c r="RQY3" s="396"/>
      <c r="RQZ3" s="396"/>
      <c r="RRA3" s="396"/>
      <c r="RRB3" s="396"/>
      <c r="RRC3" s="396"/>
      <c r="RRD3" s="396"/>
      <c r="RRE3" s="396"/>
      <c r="RRF3" s="396"/>
      <c r="RRG3" s="396"/>
      <c r="RRH3" s="396"/>
      <c r="RRI3" s="396"/>
      <c r="RRJ3" s="396"/>
      <c r="RRK3" s="396"/>
      <c r="RRL3" s="396"/>
      <c r="RRM3" s="396"/>
      <c r="RRN3" s="396"/>
      <c r="RRO3" s="396"/>
      <c r="RRP3" s="396"/>
      <c r="RRQ3" s="396"/>
      <c r="RRR3" s="396"/>
      <c r="RRS3" s="396"/>
      <c r="RRT3" s="396"/>
      <c r="RRU3" s="396"/>
      <c r="RRV3" s="396"/>
      <c r="RRW3" s="396"/>
      <c r="RRX3" s="396"/>
      <c r="RRY3" s="396"/>
      <c r="RRZ3" s="396"/>
      <c r="RSA3" s="396"/>
      <c r="RSB3" s="396"/>
      <c r="RSC3" s="396"/>
      <c r="RSD3" s="396"/>
      <c r="RSE3" s="396"/>
      <c r="RSF3" s="396"/>
      <c r="RSG3" s="396"/>
      <c r="RSH3" s="396"/>
      <c r="RSI3" s="396"/>
      <c r="RSJ3" s="396"/>
      <c r="RSK3" s="396"/>
      <c r="RSL3" s="396"/>
      <c r="RSM3" s="396"/>
      <c r="RSN3" s="396"/>
      <c r="RSO3" s="396"/>
      <c r="RSP3" s="396"/>
      <c r="RSQ3" s="396"/>
      <c r="RSR3" s="396"/>
      <c r="RSS3" s="396"/>
      <c r="RST3" s="396"/>
      <c r="RSU3" s="396"/>
      <c r="RSV3" s="396"/>
      <c r="RSW3" s="396"/>
      <c r="RSX3" s="396"/>
      <c r="RSY3" s="396"/>
      <c r="RSZ3" s="396"/>
      <c r="RTA3" s="396"/>
      <c r="RTB3" s="396"/>
      <c r="RTC3" s="396"/>
      <c r="RTD3" s="396"/>
      <c r="RTE3" s="396"/>
      <c r="RTF3" s="396"/>
      <c r="RTG3" s="396"/>
      <c r="RTH3" s="396"/>
      <c r="RTI3" s="396"/>
      <c r="RTJ3" s="396"/>
      <c r="RTK3" s="396"/>
      <c r="RTL3" s="396"/>
      <c r="RTM3" s="396"/>
      <c r="RTN3" s="396"/>
      <c r="RTO3" s="396"/>
      <c r="RTP3" s="396"/>
      <c r="RTQ3" s="396"/>
      <c r="RTR3" s="396"/>
      <c r="RTS3" s="396"/>
      <c r="RTT3" s="396"/>
      <c r="RTU3" s="396"/>
      <c r="RTV3" s="396"/>
      <c r="RTW3" s="396"/>
      <c r="RTX3" s="396"/>
      <c r="RTY3" s="396"/>
      <c r="RTZ3" s="396"/>
      <c r="RUA3" s="396"/>
      <c r="RUB3" s="396"/>
      <c r="RUC3" s="396"/>
      <c r="RUD3" s="396"/>
      <c r="RUE3" s="396"/>
      <c r="RUF3" s="396"/>
      <c r="RUG3" s="396"/>
      <c r="RUH3" s="396"/>
      <c r="RUI3" s="396"/>
      <c r="RUJ3" s="396"/>
      <c r="RUK3" s="396"/>
      <c r="RUL3" s="396"/>
      <c r="RUM3" s="396"/>
      <c r="RUN3" s="396"/>
      <c r="RUO3" s="396"/>
      <c r="RUP3" s="396"/>
      <c r="RUQ3" s="396"/>
      <c r="RUR3" s="396"/>
      <c r="RUS3" s="396"/>
      <c r="RUT3" s="396"/>
      <c r="RUU3" s="396"/>
      <c r="RUV3" s="396"/>
      <c r="RUW3" s="396"/>
      <c r="RUX3" s="396"/>
      <c r="RUY3" s="396"/>
      <c r="RUZ3" s="396"/>
      <c r="RVA3" s="396"/>
      <c r="RVB3" s="396"/>
      <c r="RVC3" s="396"/>
      <c r="RVD3" s="396"/>
      <c r="RVE3" s="396"/>
      <c r="RVF3" s="396"/>
      <c r="RVG3" s="396"/>
      <c r="RVH3" s="396"/>
      <c r="RVI3" s="396"/>
      <c r="RVJ3" s="396"/>
      <c r="RVK3" s="396"/>
      <c r="RVL3" s="396"/>
      <c r="RVM3" s="396"/>
      <c r="RVN3" s="396"/>
      <c r="RVO3" s="396"/>
      <c r="RVP3" s="396"/>
      <c r="RVQ3" s="396"/>
      <c r="RVR3" s="396"/>
      <c r="RVS3" s="396"/>
      <c r="RVT3" s="396"/>
      <c r="RVU3" s="396"/>
      <c r="RVV3" s="396"/>
      <c r="RVW3" s="396"/>
      <c r="RVX3" s="396"/>
      <c r="RVY3" s="396"/>
      <c r="RVZ3" s="396"/>
      <c r="RWA3" s="396"/>
      <c r="RWB3" s="396"/>
      <c r="RWC3" s="396"/>
      <c r="RWD3" s="396"/>
      <c r="RWE3" s="396"/>
      <c r="RWF3" s="396"/>
      <c r="RWG3" s="396"/>
      <c r="RWH3" s="396"/>
      <c r="RWI3" s="396"/>
      <c r="RWJ3" s="396"/>
      <c r="RWK3" s="396"/>
      <c r="RWL3" s="396"/>
      <c r="RWM3" s="396"/>
      <c r="RWN3" s="396"/>
      <c r="RWO3" s="396"/>
      <c r="RWP3" s="396"/>
      <c r="RWQ3" s="396"/>
      <c r="RWR3" s="396"/>
      <c r="RWS3" s="396"/>
      <c r="RWT3" s="396"/>
      <c r="RWU3" s="396"/>
      <c r="RWV3" s="396"/>
      <c r="RWW3" s="396"/>
      <c r="RWX3" s="396"/>
      <c r="RWY3" s="396"/>
      <c r="RWZ3" s="396"/>
      <c r="RXA3" s="396"/>
      <c r="RXB3" s="396"/>
      <c r="RXC3" s="396"/>
      <c r="RXD3" s="396"/>
      <c r="RXE3" s="396"/>
      <c r="RXF3" s="396"/>
      <c r="RXG3" s="396"/>
      <c r="RXH3" s="396"/>
      <c r="RXI3" s="396"/>
      <c r="RXJ3" s="396"/>
      <c r="RXK3" s="396"/>
      <c r="RXL3" s="396"/>
      <c r="RXM3" s="396"/>
      <c r="RXN3" s="396"/>
      <c r="RXO3" s="396"/>
      <c r="RXP3" s="396"/>
      <c r="RXQ3" s="396"/>
      <c r="RXR3" s="396"/>
      <c r="RXS3" s="396"/>
      <c r="RXT3" s="396"/>
      <c r="RXU3" s="396"/>
      <c r="RXV3" s="396"/>
      <c r="RXW3" s="396"/>
      <c r="RXX3" s="396"/>
      <c r="RXY3" s="396"/>
      <c r="RXZ3" s="396"/>
      <c r="RYA3" s="396"/>
      <c r="RYB3" s="396"/>
      <c r="RYC3" s="396"/>
      <c r="RYD3" s="396"/>
      <c r="RYE3" s="396"/>
      <c r="RYF3" s="396"/>
      <c r="RYG3" s="396"/>
      <c r="RYH3" s="396"/>
      <c r="RYI3" s="396"/>
      <c r="RYJ3" s="396"/>
      <c r="RYK3" s="396"/>
      <c r="RYL3" s="396"/>
      <c r="RYM3" s="396"/>
      <c r="RYN3" s="396"/>
      <c r="RYO3" s="396"/>
      <c r="RYP3" s="396"/>
      <c r="RYQ3" s="396"/>
      <c r="RYR3" s="396"/>
      <c r="RYS3" s="396"/>
      <c r="RYT3" s="396"/>
      <c r="RYU3" s="396"/>
      <c r="RYV3" s="396"/>
      <c r="RYW3" s="396"/>
      <c r="RYX3" s="396"/>
      <c r="RYY3" s="396"/>
      <c r="RYZ3" s="396"/>
      <c r="RZA3" s="396"/>
      <c r="RZB3" s="396"/>
      <c r="RZC3" s="396"/>
      <c r="RZD3" s="396"/>
      <c r="RZE3" s="396"/>
      <c r="RZF3" s="396"/>
      <c r="RZG3" s="396"/>
      <c r="RZH3" s="396"/>
      <c r="RZI3" s="396"/>
      <c r="RZJ3" s="396"/>
      <c r="RZK3" s="396"/>
      <c r="RZL3" s="396"/>
      <c r="RZM3" s="396"/>
      <c r="RZN3" s="396"/>
      <c r="RZO3" s="396"/>
      <c r="RZP3" s="396"/>
      <c r="RZQ3" s="396"/>
      <c r="RZR3" s="396"/>
      <c r="RZS3" s="396"/>
      <c r="RZT3" s="396"/>
      <c r="RZU3" s="396"/>
      <c r="RZV3" s="396"/>
      <c r="RZW3" s="396"/>
      <c r="RZX3" s="396"/>
      <c r="RZY3" s="396"/>
      <c r="RZZ3" s="396"/>
      <c r="SAA3" s="396"/>
      <c r="SAB3" s="396"/>
      <c r="SAC3" s="396"/>
      <c r="SAD3" s="396"/>
      <c r="SAE3" s="396"/>
      <c r="SAF3" s="396"/>
      <c r="SAG3" s="396"/>
      <c r="SAH3" s="396"/>
      <c r="SAI3" s="396"/>
      <c r="SAJ3" s="396"/>
      <c r="SAK3" s="396"/>
      <c r="SAL3" s="396"/>
      <c r="SAM3" s="396"/>
      <c r="SAN3" s="396"/>
      <c r="SAO3" s="396"/>
      <c r="SAP3" s="396"/>
      <c r="SAQ3" s="396"/>
      <c r="SAR3" s="396"/>
      <c r="SAS3" s="396"/>
      <c r="SAT3" s="396"/>
      <c r="SAU3" s="396"/>
      <c r="SAV3" s="396"/>
      <c r="SAW3" s="396"/>
      <c r="SAX3" s="396"/>
      <c r="SAY3" s="396"/>
      <c r="SAZ3" s="396"/>
      <c r="SBA3" s="396"/>
      <c r="SBB3" s="396"/>
      <c r="SBC3" s="396"/>
      <c r="SBD3" s="396"/>
      <c r="SBE3" s="396"/>
      <c r="SBF3" s="396"/>
      <c r="SBG3" s="396"/>
      <c r="SBH3" s="396"/>
      <c r="SBI3" s="396"/>
      <c r="SBJ3" s="396"/>
      <c r="SBK3" s="396"/>
      <c r="SBL3" s="396"/>
      <c r="SBM3" s="396"/>
      <c r="SBN3" s="396"/>
      <c r="SBO3" s="396"/>
      <c r="SBP3" s="396"/>
      <c r="SBQ3" s="396"/>
      <c r="SBR3" s="396"/>
      <c r="SBS3" s="396"/>
      <c r="SBT3" s="396"/>
      <c r="SBU3" s="396"/>
      <c r="SBV3" s="396"/>
      <c r="SBW3" s="396"/>
      <c r="SBX3" s="396"/>
      <c r="SBY3" s="396"/>
      <c r="SBZ3" s="396"/>
      <c r="SCA3" s="396"/>
      <c r="SCB3" s="396"/>
      <c r="SCC3" s="396"/>
      <c r="SCD3" s="396"/>
      <c r="SCE3" s="396"/>
      <c r="SCF3" s="396"/>
      <c r="SCG3" s="396"/>
      <c r="SCH3" s="396"/>
      <c r="SCI3" s="396"/>
      <c r="SCJ3" s="396"/>
      <c r="SCK3" s="396"/>
      <c r="SCL3" s="396"/>
      <c r="SCM3" s="396"/>
      <c r="SCN3" s="396"/>
      <c r="SCO3" s="396"/>
      <c r="SCP3" s="396"/>
      <c r="SCQ3" s="396"/>
      <c r="SCR3" s="396"/>
      <c r="SCS3" s="396"/>
      <c r="SCT3" s="396"/>
      <c r="SCU3" s="396"/>
      <c r="SCV3" s="396"/>
      <c r="SCW3" s="396"/>
      <c r="SCX3" s="396"/>
      <c r="SCY3" s="396"/>
      <c r="SCZ3" s="396"/>
      <c r="SDA3" s="396"/>
      <c r="SDB3" s="396"/>
      <c r="SDC3" s="396"/>
      <c r="SDD3" s="396"/>
      <c r="SDE3" s="396"/>
      <c r="SDF3" s="396"/>
      <c r="SDG3" s="396"/>
      <c r="SDH3" s="396"/>
      <c r="SDI3" s="396"/>
      <c r="SDJ3" s="396"/>
      <c r="SDK3" s="396"/>
      <c r="SDL3" s="396"/>
      <c r="SDM3" s="396"/>
      <c r="SDN3" s="396"/>
      <c r="SDO3" s="396"/>
      <c r="SDP3" s="396"/>
      <c r="SDQ3" s="396"/>
      <c r="SDR3" s="396"/>
      <c r="SDS3" s="396"/>
      <c r="SDT3" s="396"/>
      <c r="SDU3" s="396"/>
      <c r="SDV3" s="396"/>
      <c r="SDW3" s="396"/>
      <c r="SDX3" s="396"/>
      <c r="SDY3" s="396"/>
      <c r="SDZ3" s="396"/>
      <c r="SEA3" s="396"/>
      <c r="SEB3" s="396"/>
      <c r="SEC3" s="396"/>
      <c r="SED3" s="396"/>
      <c r="SEE3" s="396"/>
      <c r="SEF3" s="396"/>
      <c r="SEG3" s="396"/>
      <c r="SEH3" s="396"/>
      <c r="SEI3" s="396"/>
      <c r="SEJ3" s="396"/>
      <c r="SEK3" s="396"/>
      <c r="SEL3" s="396"/>
      <c r="SEM3" s="396"/>
      <c r="SEN3" s="396"/>
      <c r="SEO3" s="396"/>
      <c r="SEP3" s="396"/>
      <c r="SEQ3" s="396"/>
      <c r="SER3" s="396"/>
      <c r="SES3" s="396"/>
      <c r="SET3" s="396"/>
      <c r="SEU3" s="396"/>
      <c r="SEV3" s="396"/>
      <c r="SEW3" s="396"/>
      <c r="SEX3" s="396"/>
      <c r="SEY3" s="396"/>
      <c r="SEZ3" s="396"/>
      <c r="SFA3" s="396"/>
      <c r="SFB3" s="396"/>
      <c r="SFC3" s="396"/>
      <c r="SFD3" s="396"/>
      <c r="SFE3" s="396"/>
      <c r="SFF3" s="396"/>
      <c r="SFG3" s="396"/>
      <c r="SFH3" s="396"/>
      <c r="SFI3" s="396"/>
      <c r="SFJ3" s="396"/>
      <c r="SFK3" s="396"/>
      <c r="SFL3" s="396"/>
      <c r="SFM3" s="396"/>
      <c r="SFN3" s="396"/>
      <c r="SFO3" s="396"/>
      <c r="SFP3" s="396"/>
      <c r="SFQ3" s="396"/>
      <c r="SFR3" s="396"/>
      <c r="SFS3" s="396"/>
      <c r="SFT3" s="396"/>
      <c r="SFU3" s="396"/>
      <c r="SFV3" s="396"/>
      <c r="SFW3" s="396"/>
      <c r="SFX3" s="396"/>
      <c r="SFY3" s="396"/>
      <c r="SFZ3" s="396"/>
      <c r="SGA3" s="396"/>
      <c r="SGB3" s="396"/>
      <c r="SGC3" s="396"/>
      <c r="SGD3" s="396"/>
      <c r="SGE3" s="396"/>
      <c r="SGF3" s="396"/>
      <c r="SGG3" s="396"/>
      <c r="SGH3" s="396"/>
      <c r="SGI3" s="396"/>
      <c r="SGJ3" s="396"/>
      <c r="SGK3" s="396"/>
      <c r="SGL3" s="396"/>
      <c r="SGM3" s="396"/>
      <c r="SGN3" s="396"/>
      <c r="SGO3" s="396"/>
      <c r="SGP3" s="396"/>
      <c r="SGQ3" s="396"/>
      <c r="SGR3" s="396"/>
      <c r="SGS3" s="396"/>
      <c r="SGT3" s="396"/>
      <c r="SGU3" s="396"/>
      <c r="SGV3" s="396"/>
      <c r="SGW3" s="396"/>
      <c r="SGX3" s="396"/>
      <c r="SGY3" s="396"/>
      <c r="SGZ3" s="396"/>
      <c r="SHA3" s="396"/>
      <c r="SHB3" s="396"/>
      <c r="SHC3" s="396"/>
      <c r="SHD3" s="396"/>
      <c r="SHE3" s="396"/>
      <c r="SHF3" s="396"/>
      <c r="SHG3" s="396"/>
      <c r="SHH3" s="396"/>
      <c r="SHI3" s="396"/>
      <c r="SHJ3" s="396"/>
      <c r="SHK3" s="396"/>
      <c r="SHL3" s="396"/>
      <c r="SHM3" s="396"/>
      <c r="SHN3" s="396"/>
      <c r="SHO3" s="396"/>
      <c r="SHP3" s="396"/>
      <c r="SHQ3" s="396"/>
      <c r="SHR3" s="396"/>
      <c r="SHS3" s="396"/>
      <c r="SHT3" s="396"/>
      <c r="SHU3" s="396"/>
      <c r="SHV3" s="396"/>
      <c r="SHW3" s="396"/>
      <c r="SHX3" s="396"/>
      <c r="SHY3" s="396"/>
      <c r="SHZ3" s="396"/>
      <c r="SIA3" s="396"/>
      <c r="SIB3" s="396"/>
      <c r="SIC3" s="396"/>
      <c r="SID3" s="396"/>
      <c r="SIE3" s="396"/>
      <c r="SIF3" s="396"/>
      <c r="SIG3" s="396"/>
      <c r="SIH3" s="396"/>
      <c r="SII3" s="396"/>
      <c r="SIJ3" s="396"/>
      <c r="SIK3" s="396"/>
      <c r="SIL3" s="396"/>
      <c r="SIM3" s="396"/>
      <c r="SIN3" s="396"/>
      <c r="SIO3" s="396"/>
      <c r="SIP3" s="396"/>
      <c r="SIQ3" s="396"/>
      <c r="SIR3" s="396"/>
      <c r="SIS3" s="396"/>
      <c r="SIT3" s="396"/>
      <c r="SIU3" s="396"/>
      <c r="SIV3" s="396"/>
      <c r="SIW3" s="396"/>
      <c r="SIX3" s="396"/>
      <c r="SIY3" s="396"/>
      <c r="SIZ3" s="396"/>
      <c r="SJA3" s="396"/>
      <c r="SJB3" s="396"/>
      <c r="SJC3" s="396"/>
      <c r="SJD3" s="396"/>
      <c r="SJE3" s="396"/>
      <c r="SJF3" s="396"/>
      <c r="SJG3" s="396"/>
      <c r="SJH3" s="396"/>
      <c r="SJI3" s="396"/>
      <c r="SJJ3" s="396"/>
      <c r="SJK3" s="396"/>
      <c r="SJL3" s="396"/>
      <c r="SJM3" s="396"/>
      <c r="SJN3" s="396"/>
      <c r="SJO3" s="396"/>
      <c r="SJP3" s="396"/>
      <c r="SJQ3" s="396"/>
      <c r="SJR3" s="396"/>
      <c r="SJS3" s="396"/>
      <c r="SJT3" s="396"/>
      <c r="SJU3" s="396"/>
      <c r="SJV3" s="396"/>
      <c r="SJW3" s="396"/>
      <c r="SJX3" s="396"/>
      <c r="SJY3" s="396"/>
      <c r="SJZ3" s="396"/>
      <c r="SKA3" s="396"/>
      <c r="SKB3" s="396"/>
      <c r="SKC3" s="396"/>
      <c r="SKD3" s="396"/>
      <c r="SKE3" s="396"/>
      <c r="SKF3" s="396"/>
      <c r="SKG3" s="396"/>
      <c r="SKH3" s="396"/>
      <c r="SKI3" s="396"/>
      <c r="SKJ3" s="396"/>
      <c r="SKK3" s="396"/>
      <c r="SKL3" s="396"/>
      <c r="SKM3" s="396"/>
      <c r="SKN3" s="396"/>
      <c r="SKO3" s="396"/>
      <c r="SKP3" s="396"/>
      <c r="SKQ3" s="396"/>
      <c r="SKR3" s="396"/>
      <c r="SKS3" s="396"/>
      <c r="SKT3" s="396"/>
      <c r="SKU3" s="396"/>
      <c r="SKV3" s="396"/>
      <c r="SKW3" s="396"/>
      <c r="SKX3" s="396"/>
      <c r="SKY3" s="396"/>
      <c r="SKZ3" s="396"/>
      <c r="SLA3" s="396"/>
      <c r="SLB3" s="396"/>
      <c r="SLC3" s="396"/>
      <c r="SLD3" s="396"/>
      <c r="SLE3" s="396"/>
      <c r="SLF3" s="396"/>
      <c r="SLG3" s="396"/>
      <c r="SLH3" s="396"/>
      <c r="SLI3" s="396"/>
      <c r="SLJ3" s="396"/>
      <c r="SLK3" s="396"/>
      <c r="SLL3" s="396"/>
      <c r="SLM3" s="396"/>
      <c r="SLN3" s="396"/>
      <c r="SLO3" s="396"/>
      <c r="SLP3" s="396"/>
      <c r="SLQ3" s="396"/>
      <c r="SLR3" s="396"/>
      <c r="SLS3" s="396"/>
      <c r="SLT3" s="396"/>
      <c r="SLU3" s="396"/>
      <c r="SLV3" s="396"/>
      <c r="SLW3" s="396"/>
      <c r="SLX3" s="396"/>
      <c r="SLY3" s="396"/>
      <c r="SLZ3" s="396"/>
      <c r="SMA3" s="396"/>
      <c r="SMB3" s="396"/>
      <c r="SMC3" s="396"/>
      <c r="SMD3" s="396"/>
      <c r="SME3" s="396"/>
      <c r="SMF3" s="396"/>
      <c r="SMG3" s="396"/>
      <c r="SMH3" s="396"/>
      <c r="SMI3" s="396"/>
      <c r="SMJ3" s="396"/>
      <c r="SMK3" s="396"/>
      <c r="SML3" s="396"/>
      <c r="SMM3" s="396"/>
      <c r="SMN3" s="396"/>
      <c r="SMO3" s="396"/>
      <c r="SMP3" s="396"/>
      <c r="SMQ3" s="396"/>
      <c r="SMR3" s="396"/>
      <c r="SMS3" s="396"/>
      <c r="SMT3" s="396"/>
      <c r="SMU3" s="396"/>
      <c r="SMV3" s="396"/>
      <c r="SMW3" s="396"/>
      <c r="SMX3" s="396"/>
      <c r="SMY3" s="396"/>
      <c r="SMZ3" s="396"/>
      <c r="SNA3" s="396"/>
      <c r="SNB3" s="396"/>
      <c r="SNC3" s="396"/>
      <c r="SND3" s="396"/>
      <c r="SNE3" s="396"/>
      <c r="SNF3" s="396"/>
      <c r="SNG3" s="396"/>
      <c r="SNH3" s="396"/>
      <c r="SNI3" s="396"/>
      <c r="SNJ3" s="396"/>
      <c r="SNK3" s="396"/>
      <c r="SNL3" s="396"/>
      <c r="SNM3" s="396"/>
      <c r="SNN3" s="396"/>
      <c r="SNO3" s="396"/>
      <c r="SNP3" s="396"/>
      <c r="SNQ3" s="396"/>
      <c r="SNR3" s="396"/>
      <c r="SNS3" s="396"/>
      <c r="SNT3" s="396"/>
      <c r="SNU3" s="396"/>
      <c r="SNV3" s="396"/>
      <c r="SNW3" s="396"/>
      <c r="SNX3" s="396"/>
      <c r="SNY3" s="396"/>
      <c r="SNZ3" s="396"/>
      <c r="SOA3" s="396"/>
      <c r="SOB3" s="396"/>
      <c r="SOC3" s="396"/>
      <c r="SOD3" s="396"/>
      <c r="SOE3" s="396"/>
      <c r="SOF3" s="396"/>
      <c r="SOG3" s="396"/>
      <c r="SOH3" s="396"/>
      <c r="SOI3" s="396"/>
      <c r="SOJ3" s="396"/>
      <c r="SOK3" s="396"/>
      <c r="SOL3" s="396"/>
      <c r="SOM3" s="396"/>
      <c r="SON3" s="396"/>
      <c r="SOO3" s="396"/>
      <c r="SOP3" s="396"/>
      <c r="SOQ3" s="396"/>
      <c r="SOR3" s="396"/>
      <c r="SOS3" s="396"/>
      <c r="SOT3" s="396"/>
      <c r="SOU3" s="396"/>
      <c r="SOV3" s="396"/>
      <c r="SOW3" s="396"/>
      <c r="SOX3" s="396"/>
      <c r="SOY3" s="396"/>
      <c r="SOZ3" s="396"/>
      <c r="SPA3" s="396"/>
      <c r="SPB3" s="396"/>
      <c r="SPC3" s="396"/>
      <c r="SPD3" s="396"/>
      <c r="SPE3" s="396"/>
      <c r="SPF3" s="396"/>
      <c r="SPG3" s="396"/>
      <c r="SPH3" s="396"/>
      <c r="SPI3" s="396"/>
      <c r="SPJ3" s="396"/>
      <c r="SPK3" s="396"/>
      <c r="SPL3" s="396"/>
      <c r="SPM3" s="396"/>
      <c r="SPN3" s="396"/>
      <c r="SPO3" s="396"/>
      <c r="SPP3" s="396"/>
      <c r="SPQ3" s="396"/>
      <c r="SPR3" s="396"/>
      <c r="SPS3" s="396"/>
      <c r="SPT3" s="396"/>
      <c r="SPU3" s="396"/>
      <c r="SPV3" s="396"/>
      <c r="SPW3" s="396"/>
      <c r="SPX3" s="396"/>
      <c r="SPY3" s="396"/>
      <c r="SPZ3" s="396"/>
      <c r="SQA3" s="396"/>
      <c r="SQB3" s="396"/>
      <c r="SQC3" s="396"/>
      <c r="SQD3" s="396"/>
      <c r="SQE3" s="396"/>
      <c r="SQF3" s="396"/>
      <c r="SQG3" s="396"/>
      <c r="SQH3" s="396"/>
      <c r="SQI3" s="396"/>
      <c r="SQJ3" s="396"/>
      <c r="SQK3" s="396"/>
      <c r="SQL3" s="396"/>
      <c r="SQM3" s="396"/>
      <c r="SQN3" s="396"/>
      <c r="SQO3" s="396"/>
      <c r="SQP3" s="396"/>
      <c r="SQQ3" s="396"/>
      <c r="SQR3" s="396"/>
      <c r="SQS3" s="396"/>
      <c r="SQT3" s="396"/>
      <c r="SQU3" s="396"/>
      <c r="SQV3" s="396"/>
      <c r="SQW3" s="396"/>
      <c r="SQX3" s="396"/>
      <c r="SQY3" s="396"/>
      <c r="SQZ3" s="396"/>
      <c r="SRA3" s="396"/>
      <c r="SRB3" s="396"/>
      <c r="SRC3" s="396"/>
      <c r="SRD3" s="396"/>
      <c r="SRE3" s="396"/>
      <c r="SRF3" s="396"/>
      <c r="SRG3" s="396"/>
      <c r="SRH3" s="396"/>
      <c r="SRI3" s="396"/>
      <c r="SRJ3" s="396"/>
      <c r="SRK3" s="396"/>
      <c r="SRL3" s="396"/>
      <c r="SRM3" s="396"/>
      <c r="SRN3" s="396"/>
      <c r="SRO3" s="396"/>
      <c r="SRP3" s="396"/>
      <c r="SRQ3" s="396"/>
      <c r="SRR3" s="396"/>
      <c r="SRS3" s="396"/>
      <c r="SRT3" s="396"/>
      <c r="SRU3" s="396"/>
      <c r="SRV3" s="396"/>
      <c r="SRW3" s="396"/>
      <c r="SRX3" s="396"/>
      <c r="SRY3" s="396"/>
      <c r="SRZ3" s="396"/>
      <c r="SSA3" s="396"/>
      <c r="SSB3" s="396"/>
      <c r="SSC3" s="396"/>
      <c r="SSD3" s="396"/>
      <c r="SSE3" s="396"/>
      <c r="SSF3" s="396"/>
      <c r="SSG3" s="396"/>
      <c r="SSH3" s="396"/>
      <c r="SSI3" s="396"/>
      <c r="SSJ3" s="396"/>
      <c r="SSK3" s="396"/>
      <c r="SSL3" s="396"/>
      <c r="SSM3" s="396"/>
      <c r="SSN3" s="396"/>
      <c r="SSO3" s="396"/>
      <c r="SSP3" s="396"/>
      <c r="SSQ3" s="396"/>
      <c r="SSR3" s="396"/>
      <c r="SSS3" s="396"/>
      <c r="SST3" s="396"/>
      <c r="SSU3" s="396"/>
      <c r="SSV3" s="396"/>
      <c r="SSW3" s="396"/>
      <c r="SSX3" s="396"/>
      <c r="SSY3" s="396"/>
      <c r="SSZ3" s="396"/>
      <c r="STA3" s="396"/>
      <c r="STB3" s="396"/>
      <c r="STC3" s="396"/>
      <c r="STD3" s="396"/>
      <c r="STE3" s="396"/>
      <c r="STF3" s="396"/>
      <c r="STG3" s="396"/>
      <c r="STH3" s="396"/>
      <c r="STI3" s="396"/>
      <c r="STJ3" s="396"/>
      <c r="STK3" s="396"/>
      <c r="STL3" s="396"/>
      <c r="STM3" s="396"/>
      <c r="STN3" s="396"/>
      <c r="STO3" s="396"/>
      <c r="STP3" s="396"/>
      <c r="STQ3" s="396"/>
      <c r="STR3" s="396"/>
      <c r="STS3" s="396"/>
      <c r="STT3" s="396"/>
      <c r="STU3" s="396"/>
      <c r="STV3" s="396"/>
      <c r="STW3" s="396"/>
      <c r="STX3" s="396"/>
      <c r="STY3" s="396"/>
      <c r="STZ3" s="396"/>
      <c r="SUA3" s="396"/>
      <c r="SUB3" s="396"/>
      <c r="SUC3" s="396"/>
      <c r="SUD3" s="396"/>
      <c r="SUE3" s="396"/>
      <c r="SUF3" s="396"/>
      <c r="SUG3" s="396"/>
      <c r="SUH3" s="396"/>
      <c r="SUI3" s="396"/>
      <c r="SUJ3" s="396"/>
      <c r="SUK3" s="396"/>
      <c r="SUL3" s="396"/>
      <c r="SUM3" s="396"/>
      <c r="SUN3" s="396"/>
      <c r="SUO3" s="396"/>
      <c r="SUP3" s="396"/>
      <c r="SUQ3" s="396"/>
      <c r="SUR3" s="396"/>
      <c r="SUS3" s="396"/>
      <c r="SUT3" s="396"/>
      <c r="SUU3" s="396"/>
      <c r="SUV3" s="396"/>
      <c r="SUW3" s="396"/>
      <c r="SUX3" s="396"/>
      <c r="SUY3" s="396"/>
      <c r="SUZ3" s="396"/>
      <c r="SVA3" s="396"/>
      <c r="SVB3" s="396"/>
      <c r="SVC3" s="396"/>
      <c r="SVD3" s="396"/>
      <c r="SVE3" s="396"/>
      <c r="SVF3" s="396"/>
      <c r="SVG3" s="396"/>
      <c r="SVH3" s="396"/>
      <c r="SVI3" s="396"/>
      <c r="SVJ3" s="396"/>
      <c r="SVK3" s="396"/>
      <c r="SVL3" s="396"/>
      <c r="SVM3" s="396"/>
      <c r="SVN3" s="396"/>
      <c r="SVO3" s="396"/>
      <c r="SVP3" s="396"/>
      <c r="SVQ3" s="396"/>
      <c r="SVR3" s="396"/>
      <c r="SVS3" s="396"/>
      <c r="SVT3" s="396"/>
      <c r="SVU3" s="396"/>
      <c r="SVV3" s="396"/>
      <c r="SVW3" s="396"/>
      <c r="SVX3" s="396"/>
      <c r="SVY3" s="396"/>
      <c r="SVZ3" s="396"/>
      <c r="SWA3" s="396"/>
      <c r="SWB3" s="396"/>
      <c r="SWC3" s="396"/>
      <c r="SWD3" s="396"/>
      <c r="SWE3" s="396"/>
      <c r="SWF3" s="396"/>
      <c r="SWG3" s="396"/>
      <c r="SWH3" s="396"/>
      <c r="SWI3" s="396"/>
      <c r="SWJ3" s="396"/>
      <c r="SWK3" s="396"/>
      <c r="SWL3" s="396"/>
      <c r="SWM3" s="396"/>
      <c r="SWN3" s="396"/>
      <c r="SWO3" s="396"/>
      <c r="SWP3" s="396"/>
      <c r="SWQ3" s="396"/>
      <c r="SWR3" s="396"/>
      <c r="SWS3" s="396"/>
      <c r="SWT3" s="396"/>
      <c r="SWU3" s="396"/>
      <c r="SWV3" s="396"/>
      <c r="SWW3" s="396"/>
      <c r="SWX3" s="396"/>
      <c r="SWY3" s="396"/>
      <c r="SWZ3" s="396"/>
      <c r="SXA3" s="396"/>
      <c r="SXB3" s="396"/>
      <c r="SXC3" s="396"/>
      <c r="SXD3" s="396"/>
      <c r="SXE3" s="396"/>
      <c r="SXF3" s="396"/>
      <c r="SXG3" s="396"/>
      <c r="SXH3" s="396"/>
      <c r="SXI3" s="396"/>
      <c r="SXJ3" s="396"/>
      <c r="SXK3" s="396"/>
      <c r="SXL3" s="396"/>
      <c r="SXM3" s="396"/>
      <c r="SXN3" s="396"/>
      <c r="SXO3" s="396"/>
      <c r="SXP3" s="396"/>
      <c r="SXQ3" s="396"/>
      <c r="SXR3" s="396"/>
      <c r="SXS3" s="396"/>
      <c r="SXT3" s="396"/>
      <c r="SXU3" s="396"/>
      <c r="SXV3" s="396"/>
      <c r="SXW3" s="396"/>
      <c r="SXX3" s="396"/>
      <c r="SXY3" s="396"/>
      <c r="SXZ3" s="396"/>
      <c r="SYA3" s="396"/>
      <c r="SYB3" s="396"/>
      <c r="SYC3" s="396"/>
      <c r="SYD3" s="396"/>
      <c r="SYE3" s="396"/>
      <c r="SYF3" s="396"/>
      <c r="SYG3" s="396"/>
      <c r="SYH3" s="396"/>
      <c r="SYI3" s="396"/>
      <c r="SYJ3" s="396"/>
      <c r="SYK3" s="396"/>
      <c r="SYL3" s="396"/>
      <c r="SYM3" s="396"/>
      <c r="SYN3" s="396"/>
      <c r="SYO3" s="396"/>
      <c r="SYP3" s="396"/>
      <c r="SYQ3" s="396"/>
      <c r="SYR3" s="396"/>
      <c r="SYS3" s="396"/>
      <c r="SYT3" s="396"/>
      <c r="SYU3" s="396"/>
      <c r="SYV3" s="396"/>
      <c r="SYW3" s="396"/>
      <c r="SYX3" s="396"/>
      <c r="SYY3" s="396"/>
      <c r="SYZ3" s="396"/>
      <c r="SZA3" s="396"/>
      <c r="SZB3" s="396"/>
      <c r="SZC3" s="396"/>
      <c r="SZD3" s="396"/>
      <c r="SZE3" s="396"/>
      <c r="SZF3" s="396"/>
      <c r="SZG3" s="396"/>
      <c r="SZH3" s="396"/>
      <c r="SZI3" s="396"/>
      <c r="SZJ3" s="396"/>
      <c r="SZK3" s="396"/>
      <c r="SZL3" s="396"/>
      <c r="SZM3" s="396"/>
      <c r="SZN3" s="396"/>
      <c r="SZO3" s="396"/>
      <c r="SZP3" s="396"/>
      <c r="SZQ3" s="396"/>
      <c r="SZR3" s="396"/>
      <c r="SZS3" s="396"/>
      <c r="SZT3" s="396"/>
      <c r="SZU3" s="396"/>
      <c r="SZV3" s="396"/>
      <c r="SZW3" s="396"/>
      <c r="SZX3" s="396"/>
      <c r="SZY3" s="396"/>
      <c r="SZZ3" s="396"/>
      <c r="TAA3" s="396"/>
      <c r="TAB3" s="396"/>
      <c r="TAC3" s="396"/>
      <c r="TAD3" s="396"/>
      <c r="TAE3" s="396"/>
      <c r="TAF3" s="396"/>
      <c r="TAG3" s="396"/>
      <c r="TAH3" s="396"/>
      <c r="TAI3" s="396"/>
      <c r="TAJ3" s="396"/>
      <c r="TAK3" s="396"/>
      <c r="TAL3" s="396"/>
      <c r="TAM3" s="396"/>
      <c r="TAN3" s="396"/>
      <c r="TAO3" s="396"/>
      <c r="TAP3" s="396"/>
      <c r="TAQ3" s="396"/>
      <c r="TAR3" s="396"/>
      <c r="TAS3" s="396"/>
      <c r="TAT3" s="396"/>
      <c r="TAU3" s="396"/>
      <c r="TAV3" s="396"/>
      <c r="TAW3" s="396"/>
      <c r="TAX3" s="396"/>
      <c r="TAY3" s="396"/>
      <c r="TAZ3" s="396"/>
      <c r="TBA3" s="396"/>
      <c r="TBB3" s="396"/>
      <c r="TBC3" s="396"/>
      <c r="TBD3" s="396"/>
      <c r="TBE3" s="396"/>
      <c r="TBF3" s="396"/>
      <c r="TBG3" s="396"/>
      <c r="TBH3" s="396"/>
      <c r="TBI3" s="396"/>
      <c r="TBJ3" s="396"/>
      <c r="TBK3" s="396"/>
      <c r="TBL3" s="396"/>
      <c r="TBM3" s="396"/>
      <c r="TBN3" s="396"/>
      <c r="TBO3" s="396"/>
      <c r="TBP3" s="396"/>
      <c r="TBQ3" s="396"/>
      <c r="TBR3" s="396"/>
      <c r="TBS3" s="396"/>
      <c r="TBT3" s="396"/>
      <c r="TBU3" s="396"/>
      <c r="TBV3" s="396"/>
      <c r="TBW3" s="396"/>
      <c r="TBX3" s="396"/>
      <c r="TBY3" s="396"/>
      <c r="TBZ3" s="396"/>
      <c r="TCA3" s="396"/>
      <c r="TCB3" s="396"/>
      <c r="TCC3" s="396"/>
      <c r="TCD3" s="396"/>
      <c r="TCE3" s="396"/>
      <c r="TCF3" s="396"/>
      <c r="TCG3" s="396"/>
      <c r="TCH3" s="396"/>
      <c r="TCI3" s="396"/>
      <c r="TCJ3" s="396"/>
      <c r="TCK3" s="396"/>
      <c r="TCL3" s="396"/>
      <c r="TCM3" s="396"/>
      <c r="TCN3" s="396"/>
      <c r="TCO3" s="396"/>
      <c r="TCP3" s="396"/>
      <c r="TCQ3" s="396"/>
      <c r="TCR3" s="396"/>
      <c r="TCS3" s="396"/>
      <c r="TCT3" s="396"/>
      <c r="TCU3" s="396"/>
      <c r="TCV3" s="396"/>
      <c r="TCW3" s="396"/>
      <c r="TCX3" s="396"/>
      <c r="TCY3" s="396"/>
      <c r="TCZ3" s="396"/>
      <c r="TDA3" s="396"/>
      <c r="TDB3" s="396"/>
      <c r="TDC3" s="396"/>
      <c r="TDD3" s="396"/>
      <c r="TDE3" s="396"/>
      <c r="TDF3" s="396"/>
      <c r="TDG3" s="396"/>
      <c r="TDH3" s="396"/>
      <c r="TDI3" s="396"/>
      <c r="TDJ3" s="396"/>
      <c r="TDK3" s="396"/>
      <c r="TDL3" s="396"/>
      <c r="TDM3" s="396"/>
      <c r="TDN3" s="396"/>
      <c r="TDO3" s="396"/>
      <c r="TDP3" s="396"/>
      <c r="TDQ3" s="396"/>
      <c r="TDR3" s="396"/>
      <c r="TDS3" s="396"/>
      <c r="TDT3" s="396"/>
      <c r="TDU3" s="396"/>
      <c r="TDV3" s="396"/>
      <c r="TDW3" s="396"/>
      <c r="TDX3" s="396"/>
      <c r="TDY3" s="396"/>
      <c r="TDZ3" s="396"/>
      <c r="TEA3" s="396"/>
      <c r="TEB3" s="396"/>
      <c r="TEC3" s="396"/>
      <c r="TED3" s="396"/>
      <c r="TEE3" s="396"/>
      <c r="TEF3" s="396"/>
      <c r="TEG3" s="396"/>
      <c r="TEH3" s="396"/>
      <c r="TEI3" s="396"/>
      <c r="TEJ3" s="396"/>
      <c r="TEK3" s="396"/>
      <c r="TEL3" s="396"/>
      <c r="TEM3" s="396"/>
      <c r="TEN3" s="396"/>
      <c r="TEO3" s="396"/>
      <c r="TEP3" s="396"/>
      <c r="TEQ3" s="396"/>
      <c r="TER3" s="396"/>
      <c r="TES3" s="396"/>
      <c r="TET3" s="396"/>
      <c r="TEU3" s="396"/>
      <c r="TEV3" s="396"/>
      <c r="TEW3" s="396"/>
      <c r="TEX3" s="396"/>
      <c r="TEY3" s="396"/>
      <c r="TEZ3" s="396"/>
      <c r="TFA3" s="396"/>
      <c r="TFB3" s="396"/>
      <c r="TFC3" s="396"/>
      <c r="TFD3" s="396"/>
      <c r="TFE3" s="396"/>
      <c r="TFF3" s="396"/>
      <c r="TFG3" s="396"/>
      <c r="TFH3" s="396"/>
      <c r="TFI3" s="396"/>
      <c r="TFJ3" s="396"/>
      <c r="TFK3" s="396"/>
      <c r="TFL3" s="396"/>
      <c r="TFM3" s="396"/>
      <c r="TFN3" s="396"/>
      <c r="TFO3" s="396"/>
      <c r="TFP3" s="396"/>
      <c r="TFQ3" s="396"/>
      <c r="TFR3" s="396"/>
      <c r="TFS3" s="396"/>
      <c r="TFT3" s="396"/>
      <c r="TFU3" s="396"/>
      <c r="TFV3" s="396"/>
      <c r="TFW3" s="396"/>
      <c r="TFX3" s="396"/>
      <c r="TFY3" s="396"/>
      <c r="TFZ3" s="396"/>
      <c r="TGA3" s="396"/>
      <c r="TGB3" s="396"/>
      <c r="TGC3" s="396"/>
      <c r="TGD3" s="396"/>
      <c r="TGE3" s="396"/>
      <c r="TGF3" s="396"/>
      <c r="TGG3" s="396"/>
      <c r="TGH3" s="396"/>
      <c r="TGI3" s="396"/>
      <c r="TGJ3" s="396"/>
      <c r="TGK3" s="396"/>
      <c r="TGL3" s="396"/>
      <c r="TGM3" s="396"/>
      <c r="TGN3" s="396"/>
      <c r="TGO3" s="396"/>
      <c r="TGP3" s="396"/>
      <c r="TGQ3" s="396"/>
      <c r="TGR3" s="396"/>
      <c r="TGS3" s="396"/>
      <c r="TGT3" s="396"/>
      <c r="TGU3" s="396"/>
      <c r="TGV3" s="396"/>
      <c r="TGW3" s="396"/>
      <c r="TGX3" s="396"/>
      <c r="TGY3" s="396"/>
      <c r="TGZ3" s="396"/>
      <c r="THA3" s="396"/>
      <c r="THB3" s="396"/>
      <c r="THC3" s="396"/>
      <c r="THD3" s="396"/>
      <c r="THE3" s="396"/>
      <c r="THF3" s="396"/>
      <c r="THG3" s="396"/>
      <c r="THH3" s="396"/>
      <c r="THI3" s="396"/>
      <c r="THJ3" s="396"/>
      <c r="THK3" s="396"/>
      <c r="THL3" s="396"/>
      <c r="THM3" s="396"/>
      <c r="THN3" s="396"/>
      <c r="THO3" s="396"/>
      <c r="THP3" s="396"/>
      <c r="THQ3" s="396"/>
      <c r="THR3" s="396"/>
      <c r="THS3" s="396"/>
      <c r="THT3" s="396"/>
      <c r="THU3" s="396"/>
      <c r="THV3" s="396"/>
      <c r="THW3" s="396"/>
      <c r="THX3" s="396"/>
      <c r="THY3" s="396"/>
      <c r="THZ3" s="396"/>
      <c r="TIA3" s="396"/>
      <c r="TIB3" s="396"/>
      <c r="TIC3" s="396"/>
      <c r="TID3" s="396"/>
      <c r="TIE3" s="396"/>
      <c r="TIF3" s="396"/>
      <c r="TIG3" s="396"/>
      <c r="TIH3" s="396"/>
      <c r="TII3" s="396"/>
      <c r="TIJ3" s="396"/>
      <c r="TIK3" s="396"/>
      <c r="TIL3" s="396"/>
      <c r="TIM3" s="396"/>
      <c r="TIN3" s="396"/>
      <c r="TIO3" s="396"/>
      <c r="TIP3" s="396"/>
      <c r="TIQ3" s="396"/>
      <c r="TIR3" s="396"/>
      <c r="TIS3" s="396"/>
      <c r="TIT3" s="396"/>
      <c r="TIU3" s="396"/>
      <c r="TIV3" s="396"/>
      <c r="TIW3" s="396"/>
      <c r="TIX3" s="396"/>
      <c r="TIY3" s="396"/>
      <c r="TIZ3" s="396"/>
      <c r="TJA3" s="396"/>
      <c r="TJB3" s="396"/>
      <c r="TJC3" s="396"/>
      <c r="TJD3" s="396"/>
      <c r="TJE3" s="396"/>
      <c r="TJF3" s="396"/>
      <c r="TJG3" s="396"/>
      <c r="TJH3" s="396"/>
      <c r="TJI3" s="396"/>
      <c r="TJJ3" s="396"/>
      <c r="TJK3" s="396"/>
      <c r="TJL3" s="396"/>
      <c r="TJM3" s="396"/>
      <c r="TJN3" s="396"/>
      <c r="TJO3" s="396"/>
      <c r="TJP3" s="396"/>
      <c r="TJQ3" s="396"/>
      <c r="TJR3" s="396"/>
      <c r="TJS3" s="396"/>
      <c r="TJT3" s="396"/>
      <c r="TJU3" s="396"/>
      <c r="TJV3" s="396"/>
      <c r="TJW3" s="396"/>
      <c r="TJX3" s="396"/>
      <c r="TJY3" s="396"/>
      <c r="TJZ3" s="396"/>
      <c r="TKA3" s="396"/>
      <c r="TKB3" s="396"/>
      <c r="TKC3" s="396"/>
      <c r="TKD3" s="396"/>
      <c r="TKE3" s="396"/>
      <c r="TKF3" s="396"/>
      <c r="TKG3" s="396"/>
      <c r="TKH3" s="396"/>
      <c r="TKI3" s="396"/>
      <c r="TKJ3" s="396"/>
      <c r="TKK3" s="396"/>
      <c r="TKL3" s="396"/>
      <c r="TKM3" s="396"/>
      <c r="TKN3" s="396"/>
      <c r="TKO3" s="396"/>
      <c r="TKP3" s="396"/>
      <c r="TKQ3" s="396"/>
      <c r="TKR3" s="396"/>
      <c r="TKS3" s="396"/>
      <c r="TKT3" s="396"/>
      <c r="TKU3" s="396"/>
      <c r="TKV3" s="396"/>
      <c r="TKW3" s="396"/>
      <c r="TKX3" s="396"/>
      <c r="TKY3" s="396"/>
      <c r="TKZ3" s="396"/>
      <c r="TLA3" s="396"/>
      <c r="TLB3" s="396"/>
      <c r="TLC3" s="396"/>
      <c r="TLD3" s="396"/>
      <c r="TLE3" s="396"/>
      <c r="TLF3" s="396"/>
      <c r="TLG3" s="396"/>
      <c r="TLH3" s="396"/>
      <c r="TLI3" s="396"/>
      <c r="TLJ3" s="396"/>
      <c r="TLK3" s="396"/>
      <c r="TLL3" s="396"/>
      <c r="TLM3" s="396"/>
      <c r="TLN3" s="396"/>
      <c r="TLO3" s="396"/>
      <c r="TLP3" s="396"/>
      <c r="TLQ3" s="396"/>
      <c r="TLR3" s="396"/>
      <c r="TLS3" s="396"/>
      <c r="TLT3" s="396"/>
      <c r="TLU3" s="396"/>
      <c r="TLV3" s="396"/>
      <c r="TLW3" s="396"/>
      <c r="TLX3" s="396"/>
      <c r="TLY3" s="396"/>
      <c r="TLZ3" s="396"/>
      <c r="TMA3" s="396"/>
      <c r="TMB3" s="396"/>
      <c r="TMC3" s="396"/>
      <c r="TMD3" s="396"/>
      <c r="TME3" s="396"/>
      <c r="TMF3" s="396"/>
      <c r="TMG3" s="396"/>
      <c r="TMH3" s="396"/>
      <c r="TMI3" s="396"/>
      <c r="TMJ3" s="396"/>
      <c r="TMK3" s="396"/>
      <c r="TML3" s="396"/>
      <c r="TMM3" s="396"/>
      <c r="TMN3" s="396"/>
      <c r="TMO3" s="396"/>
      <c r="TMP3" s="396"/>
      <c r="TMQ3" s="396"/>
      <c r="TMR3" s="396"/>
      <c r="TMS3" s="396"/>
      <c r="TMT3" s="396"/>
      <c r="TMU3" s="396"/>
      <c r="TMV3" s="396"/>
      <c r="TMW3" s="396"/>
      <c r="TMX3" s="396"/>
      <c r="TMY3" s="396"/>
      <c r="TMZ3" s="396"/>
      <c r="TNA3" s="396"/>
      <c r="TNB3" s="396"/>
      <c r="TNC3" s="396"/>
      <c r="TND3" s="396"/>
      <c r="TNE3" s="396"/>
      <c r="TNF3" s="396"/>
      <c r="TNG3" s="396"/>
      <c r="TNH3" s="396"/>
      <c r="TNI3" s="396"/>
      <c r="TNJ3" s="396"/>
      <c r="TNK3" s="396"/>
      <c r="TNL3" s="396"/>
      <c r="TNM3" s="396"/>
      <c r="TNN3" s="396"/>
      <c r="TNO3" s="396"/>
      <c r="TNP3" s="396"/>
      <c r="TNQ3" s="396"/>
      <c r="TNR3" s="396"/>
      <c r="TNS3" s="396"/>
      <c r="TNT3" s="396"/>
      <c r="TNU3" s="396"/>
      <c r="TNV3" s="396"/>
      <c r="TNW3" s="396"/>
      <c r="TNX3" s="396"/>
      <c r="TNY3" s="396"/>
      <c r="TNZ3" s="396"/>
      <c r="TOA3" s="396"/>
      <c r="TOB3" s="396"/>
      <c r="TOC3" s="396"/>
      <c r="TOD3" s="396"/>
      <c r="TOE3" s="396"/>
      <c r="TOF3" s="396"/>
      <c r="TOG3" s="396"/>
      <c r="TOH3" s="396"/>
      <c r="TOI3" s="396"/>
      <c r="TOJ3" s="396"/>
      <c r="TOK3" s="396"/>
      <c r="TOL3" s="396"/>
      <c r="TOM3" s="396"/>
      <c r="TON3" s="396"/>
      <c r="TOO3" s="396"/>
      <c r="TOP3" s="396"/>
      <c r="TOQ3" s="396"/>
      <c r="TOR3" s="396"/>
      <c r="TOS3" s="396"/>
      <c r="TOT3" s="396"/>
      <c r="TOU3" s="396"/>
      <c r="TOV3" s="396"/>
      <c r="TOW3" s="396"/>
      <c r="TOX3" s="396"/>
      <c r="TOY3" s="396"/>
      <c r="TOZ3" s="396"/>
      <c r="TPA3" s="396"/>
      <c r="TPB3" s="396"/>
      <c r="TPC3" s="396"/>
      <c r="TPD3" s="396"/>
      <c r="TPE3" s="396"/>
      <c r="TPF3" s="396"/>
      <c r="TPG3" s="396"/>
      <c r="TPH3" s="396"/>
      <c r="TPI3" s="396"/>
      <c r="TPJ3" s="396"/>
      <c r="TPK3" s="396"/>
      <c r="TPL3" s="396"/>
      <c r="TPM3" s="396"/>
      <c r="TPN3" s="396"/>
      <c r="TPO3" s="396"/>
      <c r="TPP3" s="396"/>
      <c r="TPQ3" s="396"/>
      <c r="TPR3" s="396"/>
      <c r="TPS3" s="396"/>
      <c r="TPT3" s="396"/>
      <c r="TPU3" s="396"/>
      <c r="TPV3" s="396"/>
      <c r="TPW3" s="396"/>
      <c r="TPX3" s="396"/>
      <c r="TPY3" s="396"/>
      <c r="TPZ3" s="396"/>
      <c r="TQA3" s="396"/>
      <c r="TQB3" s="396"/>
      <c r="TQC3" s="396"/>
      <c r="TQD3" s="396"/>
      <c r="TQE3" s="396"/>
      <c r="TQF3" s="396"/>
      <c r="TQG3" s="396"/>
      <c r="TQH3" s="396"/>
      <c r="TQI3" s="396"/>
      <c r="TQJ3" s="396"/>
      <c r="TQK3" s="396"/>
      <c r="TQL3" s="396"/>
      <c r="TQM3" s="396"/>
      <c r="TQN3" s="396"/>
      <c r="TQO3" s="396"/>
      <c r="TQP3" s="396"/>
      <c r="TQQ3" s="396"/>
      <c r="TQR3" s="396"/>
      <c r="TQS3" s="396"/>
      <c r="TQT3" s="396"/>
      <c r="TQU3" s="396"/>
      <c r="TQV3" s="396"/>
      <c r="TQW3" s="396"/>
      <c r="TQX3" s="396"/>
      <c r="TQY3" s="396"/>
      <c r="TQZ3" s="396"/>
      <c r="TRA3" s="396"/>
      <c r="TRB3" s="396"/>
      <c r="TRC3" s="396"/>
      <c r="TRD3" s="396"/>
      <c r="TRE3" s="396"/>
      <c r="TRF3" s="396"/>
      <c r="TRG3" s="396"/>
      <c r="TRH3" s="396"/>
      <c r="TRI3" s="396"/>
      <c r="TRJ3" s="396"/>
      <c r="TRK3" s="396"/>
      <c r="TRL3" s="396"/>
      <c r="TRM3" s="396"/>
      <c r="TRN3" s="396"/>
      <c r="TRO3" s="396"/>
      <c r="TRP3" s="396"/>
      <c r="TRQ3" s="396"/>
      <c r="TRR3" s="396"/>
      <c r="TRS3" s="396"/>
      <c r="TRT3" s="396"/>
      <c r="TRU3" s="396"/>
      <c r="TRV3" s="396"/>
      <c r="TRW3" s="396"/>
      <c r="TRX3" s="396"/>
      <c r="TRY3" s="396"/>
      <c r="TRZ3" s="396"/>
      <c r="TSA3" s="396"/>
      <c r="TSB3" s="396"/>
      <c r="TSC3" s="396"/>
      <c r="TSD3" s="396"/>
      <c r="TSE3" s="396"/>
      <c r="TSF3" s="396"/>
      <c r="TSG3" s="396"/>
      <c r="TSH3" s="396"/>
      <c r="TSI3" s="396"/>
      <c r="TSJ3" s="396"/>
      <c r="TSK3" s="396"/>
      <c r="TSL3" s="396"/>
      <c r="TSM3" s="396"/>
      <c r="TSN3" s="396"/>
      <c r="TSO3" s="396"/>
      <c r="TSP3" s="396"/>
      <c r="TSQ3" s="396"/>
      <c r="TSR3" s="396"/>
      <c r="TSS3" s="396"/>
      <c r="TST3" s="396"/>
      <c r="TSU3" s="396"/>
      <c r="TSV3" s="396"/>
      <c r="TSW3" s="396"/>
      <c r="TSX3" s="396"/>
      <c r="TSY3" s="396"/>
      <c r="TSZ3" s="396"/>
      <c r="TTA3" s="396"/>
      <c r="TTB3" s="396"/>
      <c r="TTC3" s="396"/>
      <c r="TTD3" s="396"/>
      <c r="TTE3" s="396"/>
      <c r="TTF3" s="396"/>
      <c r="TTG3" s="396"/>
      <c r="TTH3" s="396"/>
      <c r="TTI3" s="396"/>
      <c r="TTJ3" s="396"/>
      <c r="TTK3" s="396"/>
      <c r="TTL3" s="396"/>
      <c r="TTM3" s="396"/>
      <c r="TTN3" s="396"/>
      <c r="TTO3" s="396"/>
      <c r="TTP3" s="396"/>
      <c r="TTQ3" s="396"/>
      <c r="TTR3" s="396"/>
      <c r="TTS3" s="396"/>
      <c r="TTT3" s="396"/>
      <c r="TTU3" s="396"/>
      <c r="TTV3" s="396"/>
      <c r="TTW3" s="396"/>
      <c r="TTX3" s="396"/>
      <c r="TTY3" s="396"/>
      <c r="TTZ3" s="396"/>
      <c r="TUA3" s="396"/>
      <c r="TUB3" s="396"/>
      <c r="TUC3" s="396"/>
      <c r="TUD3" s="396"/>
      <c r="TUE3" s="396"/>
      <c r="TUF3" s="396"/>
      <c r="TUG3" s="396"/>
      <c r="TUH3" s="396"/>
      <c r="TUI3" s="396"/>
      <c r="TUJ3" s="396"/>
      <c r="TUK3" s="396"/>
      <c r="TUL3" s="396"/>
      <c r="TUM3" s="396"/>
      <c r="TUN3" s="396"/>
      <c r="TUO3" s="396"/>
      <c r="TUP3" s="396"/>
      <c r="TUQ3" s="396"/>
      <c r="TUR3" s="396"/>
      <c r="TUS3" s="396"/>
      <c r="TUT3" s="396"/>
      <c r="TUU3" s="396"/>
      <c r="TUV3" s="396"/>
      <c r="TUW3" s="396"/>
      <c r="TUX3" s="396"/>
      <c r="TUY3" s="396"/>
      <c r="TUZ3" s="396"/>
      <c r="TVA3" s="396"/>
      <c r="TVB3" s="396"/>
      <c r="TVC3" s="396"/>
      <c r="TVD3" s="396"/>
      <c r="TVE3" s="396"/>
      <c r="TVF3" s="396"/>
      <c r="TVG3" s="396"/>
      <c r="TVH3" s="396"/>
      <c r="TVI3" s="396"/>
      <c r="TVJ3" s="396"/>
      <c r="TVK3" s="396"/>
      <c r="TVL3" s="396"/>
      <c r="TVM3" s="396"/>
      <c r="TVN3" s="396"/>
      <c r="TVO3" s="396"/>
      <c r="TVP3" s="396"/>
      <c r="TVQ3" s="396"/>
      <c r="TVR3" s="396"/>
      <c r="TVS3" s="396"/>
      <c r="TVT3" s="396"/>
      <c r="TVU3" s="396"/>
      <c r="TVV3" s="396"/>
      <c r="TVW3" s="396"/>
      <c r="TVX3" s="396"/>
      <c r="TVY3" s="396"/>
      <c r="TVZ3" s="396"/>
      <c r="TWA3" s="396"/>
      <c r="TWB3" s="396"/>
      <c r="TWC3" s="396"/>
      <c r="TWD3" s="396"/>
      <c r="TWE3" s="396"/>
      <c r="TWF3" s="396"/>
      <c r="TWG3" s="396"/>
      <c r="TWH3" s="396"/>
      <c r="TWI3" s="396"/>
      <c r="TWJ3" s="396"/>
      <c r="TWK3" s="396"/>
      <c r="TWL3" s="396"/>
      <c r="TWM3" s="396"/>
      <c r="TWN3" s="396"/>
      <c r="TWO3" s="396"/>
      <c r="TWP3" s="396"/>
      <c r="TWQ3" s="396"/>
      <c r="TWR3" s="396"/>
      <c r="TWS3" s="396"/>
      <c r="TWT3" s="396"/>
      <c r="TWU3" s="396"/>
      <c r="TWV3" s="396"/>
      <c r="TWW3" s="396"/>
      <c r="TWX3" s="396"/>
      <c r="TWY3" s="396"/>
      <c r="TWZ3" s="396"/>
      <c r="TXA3" s="396"/>
      <c r="TXB3" s="396"/>
      <c r="TXC3" s="396"/>
      <c r="TXD3" s="396"/>
      <c r="TXE3" s="396"/>
      <c r="TXF3" s="396"/>
      <c r="TXG3" s="396"/>
      <c r="TXH3" s="396"/>
      <c r="TXI3" s="396"/>
      <c r="TXJ3" s="396"/>
      <c r="TXK3" s="396"/>
      <c r="TXL3" s="396"/>
      <c r="TXM3" s="396"/>
      <c r="TXN3" s="396"/>
      <c r="TXO3" s="396"/>
      <c r="TXP3" s="396"/>
      <c r="TXQ3" s="396"/>
      <c r="TXR3" s="396"/>
      <c r="TXS3" s="396"/>
      <c r="TXT3" s="396"/>
      <c r="TXU3" s="396"/>
      <c r="TXV3" s="396"/>
      <c r="TXW3" s="396"/>
      <c r="TXX3" s="396"/>
      <c r="TXY3" s="396"/>
      <c r="TXZ3" s="396"/>
      <c r="TYA3" s="396"/>
      <c r="TYB3" s="396"/>
      <c r="TYC3" s="396"/>
      <c r="TYD3" s="396"/>
      <c r="TYE3" s="396"/>
      <c r="TYF3" s="396"/>
      <c r="TYG3" s="396"/>
      <c r="TYH3" s="396"/>
      <c r="TYI3" s="396"/>
      <c r="TYJ3" s="396"/>
      <c r="TYK3" s="396"/>
      <c r="TYL3" s="396"/>
      <c r="TYM3" s="396"/>
      <c r="TYN3" s="396"/>
      <c r="TYO3" s="396"/>
      <c r="TYP3" s="396"/>
      <c r="TYQ3" s="396"/>
      <c r="TYR3" s="396"/>
      <c r="TYS3" s="396"/>
      <c r="TYT3" s="396"/>
      <c r="TYU3" s="396"/>
      <c r="TYV3" s="396"/>
      <c r="TYW3" s="396"/>
      <c r="TYX3" s="396"/>
      <c r="TYY3" s="396"/>
      <c r="TYZ3" s="396"/>
      <c r="TZA3" s="396"/>
      <c r="TZB3" s="396"/>
      <c r="TZC3" s="396"/>
      <c r="TZD3" s="396"/>
      <c r="TZE3" s="396"/>
      <c r="TZF3" s="396"/>
      <c r="TZG3" s="396"/>
      <c r="TZH3" s="396"/>
      <c r="TZI3" s="396"/>
      <c r="TZJ3" s="396"/>
      <c r="TZK3" s="396"/>
      <c r="TZL3" s="396"/>
      <c r="TZM3" s="396"/>
      <c r="TZN3" s="396"/>
      <c r="TZO3" s="396"/>
      <c r="TZP3" s="396"/>
      <c r="TZQ3" s="396"/>
      <c r="TZR3" s="396"/>
      <c r="TZS3" s="396"/>
      <c r="TZT3" s="396"/>
      <c r="TZU3" s="396"/>
      <c r="TZV3" s="396"/>
      <c r="TZW3" s="396"/>
      <c r="TZX3" s="396"/>
      <c r="TZY3" s="396"/>
      <c r="TZZ3" s="396"/>
      <c r="UAA3" s="396"/>
      <c r="UAB3" s="396"/>
      <c r="UAC3" s="396"/>
      <c r="UAD3" s="396"/>
      <c r="UAE3" s="396"/>
      <c r="UAF3" s="396"/>
      <c r="UAG3" s="396"/>
      <c r="UAH3" s="396"/>
      <c r="UAI3" s="396"/>
      <c r="UAJ3" s="396"/>
      <c r="UAK3" s="396"/>
      <c r="UAL3" s="396"/>
      <c r="UAM3" s="396"/>
      <c r="UAN3" s="396"/>
      <c r="UAO3" s="396"/>
      <c r="UAP3" s="396"/>
      <c r="UAQ3" s="396"/>
      <c r="UAR3" s="396"/>
      <c r="UAS3" s="396"/>
      <c r="UAT3" s="396"/>
      <c r="UAU3" s="396"/>
      <c r="UAV3" s="396"/>
      <c r="UAW3" s="396"/>
      <c r="UAX3" s="396"/>
      <c r="UAY3" s="396"/>
      <c r="UAZ3" s="396"/>
      <c r="UBA3" s="396"/>
      <c r="UBB3" s="396"/>
      <c r="UBC3" s="396"/>
      <c r="UBD3" s="396"/>
      <c r="UBE3" s="396"/>
      <c r="UBF3" s="396"/>
      <c r="UBG3" s="396"/>
      <c r="UBH3" s="396"/>
      <c r="UBI3" s="396"/>
      <c r="UBJ3" s="396"/>
      <c r="UBK3" s="396"/>
      <c r="UBL3" s="396"/>
      <c r="UBM3" s="396"/>
      <c r="UBN3" s="396"/>
      <c r="UBO3" s="396"/>
      <c r="UBP3" s="396"/>
      <c r="UBQ3" s="396"/>
      <c r="UBR3" s="396"/>
      <c r="UBS3" s="396"/>
      <c r="UBT3" s="396"/>
      <c r="UBU3" s="396"/>
      <c r="UBV3" s="396"/>
      <c r="UBW3" s="396"/>
      <c r="UBX3" s="396"/>
      <c r="UBY3" s="396"/>
      <c r="UBZ3" s="396"/>
      <c r="UCA3" s="396"/>
      <c r="UCB3" s="396"/>
      <c r="UCC3" s="396"/>
      <c r="UCD3" s="396"/>
      <c r="UCE3" s="396"/>
      <c r="UCF3" s="396"/>
      <c r="UCG3" s="396"/>
      <c r="UCH3" s="396"/>
      <c r="UCI3" s="396"/>
      <c r="UCJ3" s="396"/>
      <c r="UCK3" s="396"/>
      <c r="UCL3" s="396"/>
      <c r="UCM3" s="396"/>
      <c r="UCN3" s="396"/>
      <c r="UCO3" s="396"/>
      <c r="UCP3" s="396"/>
      <c r="UCQ3" s="396"/>
      <c r="UCR3" s="396"/>
      <c r="UCS3" s="396"/>
      <c r="UCT3" s="396"/>
      <c r="UCU3" s="396"/>
      <c r="UCV3" s="396"/>
      <c r="UCW3" s="396"/>
      <c r="UCX3" s="396"/>
      <c r="UCY3" s="396"/>
      <c r="UCZ3" s="396"/>
      <c r="UDA3" s="396"/>
      <c r="UDB3" s="396"/>
      <c r="UDC3" s="396"/>
      <c r="UDD3" s="396"/>
      <c r="UDE3" s="396"/>
      <c r="UDF3" s="396"/>
      <c r="UDG3" s="396"/>
      <c r="UDH3" s="396"/>
      <c r="UDI3" s="396"/>
      <c r="UDJ3" s="396"/>
      <c r="UDK3" s="396"/>
      <c r="UDL3" s="396"/>
      <c r="UDM3" s="396"/>
      <c r="UDN3" s="396"/>
      <c r="UDO3" s="396"/>
      <c r="UDP3" s="396"/>
      <c r="UDQ3" s="396"/>
      <c r="UDR3" s="396"/>
      <c r="UDS3" s="396"/>
      <c r="UDT3" s="396"/>
      <c r="UDU3" s="396"/>
      <c r="UDV3" s="396"/>
      <c r="UDW3" s="396"/>
      <c r="UDX3" s="396"/>
      <c r="UDY3" s="396"/>
      <c r="UDZ3" s="396"/>
      <c r="UEA3" s="396"/>
      <c r="UEB3" s="396"/>
      <c r="UEC3" s="396"/>
      <c r="UED3" s="396"/>
      <c r="UEE3" s="396"/>
      <c r="UEF3" s="396"/>
      <c r="UEG3" s="396"/>
      <c r="UEH3" s="396"/>
      <c r="UEI3" s="396"/>
      <c r="UEJ3" s="396"/>
      <c r="UEK3" s="396"/>
      <c r="UEL3" s="396"/>
      <c r="UEM3" s="396"/>
      <c r="UEN3" s="396"/>
      <c r="UEO3" s="396"/>
      <c r="UEP3" s="396"/>
      <c r="UEQ3" s="396"/>
      <c r="UER3" s="396"/>
      <c r="UES3" s="396"/>
      <c r="UET3" s="396"/>
      <c r="UEU3" s="396"/>
      <c r="UEV3" s="396"/>
      <c r="UEW3" s="396"/>
      <c r="UEX3" s="396"/>
      <c r="UEY3" s="396"/>
      <c r="UEZ3" s="396"/>
      <c r="UFA3" s="396"/>
      <c r="UFB3" s="396"/>
      <c r="UFC3" s="396"/>
      <c r="UFD3" s="396"/>
      <c r="UFE3" s="396"/>
      <c r="UFF3" s="396"/>
      <c r="UFG3" s="396"/>
      <c r="UFH3" s="396"/>
      <c r="UFI3" s="396"/>
      <c r="UFJ3" s="396"/>
      <c r="UFK3" s="396"/>
      <c r="UFL3" s="396"/>
      <c r="UFM3" s="396"/>
      <c r="UFN3" s="396"/>
      <c r="UFO3" s="396"/>
      <c r="UFP3" s="396"/>
      <c r="UFQ3" s="396"/>
      <c r="UFR3" s="396"/>
      <c r="UFS3" s="396"/>
      <c r="UFT3" s="396"/>
      <c r="UFU3" s="396"/>
      <c r="UFV3" s="396"/>
      <c r="UFW3" s="396"/>
      <c r="UFX3" s="396"/>
      <c r="UFY3" s="396"/>
      <c r="UFZ3" s="396"/>
      <c r="UGA3" s="396"/>
      <c r="UGB3" s="396"/>
      <c r="UGC3" s="396"/>
      <c r="UGD3" s="396"/>
      <c r="UGE3" s="396"/>
      <c r="UGF3" s="396"/>
      <c r="UGG3" s="396"/>
      <c r="UGH3" s="396"/>
      <c r="UGI3" s="396"/>
      <c r="UGJ3" s="396"/>
      <c r="UGK3" s="396"/>
      <c r="UGL3" s="396"/>
      <c r="UGM3" s="396"/>
      <c r="UGN3" s="396"/>
      <c r="UGO3" s="396"/>
      <c r="UGP3" s="396"/>
      <c r="UGQ3" s="396"/>
      <c r="UGR3" s="396"/>
      <c r="UGS3" s="396"/>
      <c r="UGT3" s="396"/>
      <c r="UGU3" s="396"/>
      <c r="UGV3" s="396"/>
      <c r="UGW3" s="396"/>
      <c r="UGX3" s="396"/>
      <c r="UGY3" s="396"/>
      <c r="UGZ3" s="396"/>
      <c r="UHA3" s="396"/>
      <c r="UHB3" s="396"/>
      <c r="UHC3" s="396"/>
      <c r="UHD3" s="396"/>
      <c r="UHE3" s="396"/>
      <c r="UHF3" s="396"/>
      <c r="UHG3" s="396"/>
      <c r="UHH3" s="396"/>
      <c r="UHI3" s="396"/>
      <c r="UHJ3" s="396"/>
      <c r="UHK3" s="396"/>
      <c r="UHL3" s="396"/>
      <c r="UHM3" s="396"/>
      <c r="UHN3" s="396"/>
      <c r="UHO3" s="396"/>
      <c r="UHP3" s="396"/>
      <c r="UHQ3" s="396"/>
      <c r="UHR3" s="396"/>
      <c r="UHS3" s="396"/>
      <c r="UHT3" s="396"/>
      <c r="UHU3" s="396"/>
      <c r="UHV3" s="396"/>
      <c r="UHW3" s="396"/>
      <c r="UHX3" s="396"/>
      <c r="UHY3" s="396"/>
      <c r="UHZ3" s="396"/>
      <c r="UIA3" s="396"/>
      <c r="UIB3" s="396"/>
      <c r="UIC3" s="396"/>
      <c r="UID3" s="396"/>
      <c r="UIE3" s="396"/>
      <c r="UIF3" s="396"/>
      <c r="UIG3" s="396"/>
      <c r="UIH3" s="396"/>
      <c r="UII3" s="396"/>
      <c r="UIJ3" s="396"/>
      <c r="UIK3" s="396"/>
      <c r="UIL3" s="396"/>
      <c r="UIM3" s="396"/>
      <c r="UIN3" s="396"/>
      <c r="UIO3" s="396"/>
      <c r="UIP3" s="396"/>
      <c r="UIQ3" s="396"/>
      <c r="UIR3" s="396"/>
      <c r="UIS3" s="396"/>
      <c r="UIT3" s="396"/>
      <c r="UIU3" s="396"/>
      <c r="UIV3" s="396"/>
      <c r="UIW3" s="396"/>
      <c r="UIX3" s="396"/>
      <c r="UIY3" s="396"/>
      <c r="UIZ3" s="396"/>
      <c r="UJA3" s="396"/>
      <c r="UJB3" s="396"/>
      <c r="UJC3" s="396"/>
      <c r="UJD3" s="396"/>
      <c r="UJE3" s="396"/>
      <c r="UJF3" s="396"/>
      <c r="UJG3" s="396"/>
      <c r="UJH3" s="396"/>
      <c r="UJI3" s="396"/>
      <c r="UJJ3" s="396"/>
      <c r="UJK3" s="396"/>
      <c r="UJL3" s="396"/>
      <c r="UJM3" s="396"/>
      <c r="UJN3" s="396"/>
      <c r="UJO3" s="396"/>
      <c r="UJP3" s="396"/>
      <c r="UJQ3" s="396"/>
      <c r="UJR3" s="396"/>
      <c r="UJS3" s="396"/>
      <c r="UJT3" s="396"/>
      <c r="UJU3" s="396"/>
      <c r="UJV3" s="396"/>
      <c r="UJW3" s="396"/>
      <c r="UJX3" s="396"/>
      <c r="UJY3" s="396"/>
      <c r="UJZ3" s="396"/>
      <c r="UKA3" s="396"/>
      <c r="UKB3" s="396"/>
      <c r="UKC3" s="396"/>
      <c r="UKD3" s="396"/>
      <c r="UKE3" s="396"/>
      <c r="UKF3" s="396"/>
      <c r="UKG3" s="396"/>
      <c r="UKH3" s="396"/>
      <c r="UKI3" s="396"/>
      <c r="UKJ3" s="396"/>
      <c r="UKK3" s="396"/>
      <c r="UKL3" s="396"/>
      <c r="UKM3" s="396"/>
      <c r="UKN3" s="396"/>
      <c r="UKO3" s="396"/>
      <c r="UKP3" s="396"/>
      <c r="UKQ3" s="396"/>
      <c r="UKR3" s="396"/>
      <c r="UKS3" s="396"/>
      <c r="UKT3" s="396"/>
      <c r="UKU3" s="396"/>
      <c r="UKV3" s="396"/>
      <c r="UKW3" s="396"/>
      <c r="UKX3" s="396"/>
      <c r="UKY3" s="396"/>
      <c r="UKZ3" s="396"/>
      <c r="ULA3" s="396"/>
      <c r="ULB3" s="396"/>
      <c r="ULC3" s="396"/>
      <c r="ULD3" s="396"/>
      <c r="ULE3" s="396"/>
      <c r="ULF3" s="396"/>
      <c r="ULG3" s="396"/>
      <c r="ULH3" s="396"/>
      <c r="ULI3" s="396"/>
      <c r="ULJ3" s="396"/>
      <c r="ULK3" s="396"/>
      <c r="ULL3" s="396"/>
      <c r="ULM3" s="396"/>
      <c r="ULN3" s="396"/>
      <c r="ULO3" s="396"/>
      <c r="ULP3" s="396"/>
      <c r="ULQ3" s="396"/>
      <c r="ULR3" s="396"/>
      <c r="ULS3" s="396"/>
      <c r="ULT3" s="396"/>
      <c r="ULU3" s="396"/>
      <c r="ULV3" s="396"/>
      <c r="ULW3" s="396"/>
      <c r="ULX3" s="396"/>
      <c r="ULY3" s="396"/>
      <c r="ULZ3" s="396"/>
      <c r="UMA3" s="396"/>
      <c r="UMB3" s="396"/>
      <c r="UMC3" s="396"/>
      <c r="UMD3" s="396"/>
      <c r="UME3" s="396"/>
      <c r="UMF3" s="396"/>
      <c r="UMG3" s="396"/>
      <c r="UMH3" s="396"/>
      <c r="UMI3" s="396"/>
      <c r="UMJ3" s="396"/>
      <c r="UMK3" s="396"/>
      <c r="UML3" s="396"/>
      <c r="UMM3" s="396"/>
      <c r="UMN3" s="396"/>
      <c r="UMO3" s="396"/>
      <c r="UMP3" s="396"/>
      <c r="UMQ3" s="396"/>
      <c r="UMR3" s="396"/>
      <c r="UMS3" s="396"/>
      <c r="UMT3" s="396"/>
      <c r="UMU3" s="396"/>
      <c r="UMV3" s="396"/>
      <c r="UMW3" s="396"/>
      <c r="UMX3" s="396"/>
      <c r="UMY3" s="396"/>
      <c r="UMZ3" s="396"/>
      <c r="UNA3" s="396"/>
      <c r="UNB3" s="396"/>
      <c r="UNC3" s="396"/>
      <c r="UND3" s="396"/>
      <c r="UNE3" s="396"/>
      <c r="UNF3" s="396"/>
      <c r="UNG3" s="396"/>
      <c r="UNH3" s="396"/>
      <c r="UNI3" s="396"/>
      <c r="UNJ3" s="396"/>
      <c r="UNK3" s="396"/>
      <c r="UNL3" s="396"/>
      <c r="UNM3" s="396"/>
      <c r="UNN3" s="396"/>
      <c r="UNO3" s="396"/>
      <c r="UNP3" s="396"/>
      <c r="UNQ3" s="396"/>
      <c r="UNR3" s="396"/>
      <c r="UNS3" s="396"/>
      <c r="UNT3" s="396"/>
      <c r="UNU3" s="396"/>
      <c r="UNV3" s="396"/>
      <c r="UNW3" s="396"/>
      <c r="UNX3" s="396"/>
      <c r="UNY3" s="396"/>
      <c r="UNZ3" s="396"/>
      <c r="UOA3" s="396"/>
      <c r="UOB3" s="396"/>
      <c r="UOC3" s="396"/>
      <c r="UOD3" s="396"/>
      <c r="UOE3" s="396"/>
      <c r="UOF3" s="396"/>
      <c r="UOG3" s="396"/>
      <c r="UOH3" s="396"/>
      <c r="UOI3" s="396"/>
      <c r="UOJ3" s="396"/>
      <c r="UOK3" s="396"/>
      <c r="UOL3" s="396"/>
      <c r="UOM3" s="396"/>
      <c r="UON3" s="396"/>
      <c r="UOO3" s="396"/>
      <c r="UOP3" s="396"/>
      <c r="UOQ3" s="396"/>
      <c r="UOR3" s="396"/>
      <c r="UOS3" s="396"/>
      <c r="UOT3" s="396"/>
      <c r="UOU3" s="396"/>
      <c r="UOV3" s="396"/>
      <c r="UOW3" s="396"/>
      <c r="UOX3" s="396"/>
      <c r="UOY3" s="396"/>
      <c r="UOZ3" s="396"/>
      <c r="UPA3" s="396"/>
      <c r="UPB3" s="396"/>
      <c r="UPC3" s="396"/>
      <c r="UPD3" s="396"/>
      <c r="UPE3" s="396"/>
      <c r="UPF3" s="396"/>
      <c r="UPG3" s="396"/>
      <c r="UPH3" s="396"/>
      <c r="UPI3" s="396"/>
      <c r="UPJ3" s="396"/>
      <c r="UPK3" s="396"/>
      <c r="UPL3" s="396"/>
      <c r="UPM3" s="396"/>
      <c r="UPN3" s="396"/>
      <c r="UPO3" s="396"/>
      <c r="UPP3" s="396"/>
      <c r="UPQ3" s="396"/>
      <c r="UPR3" s="396"/>
      <c r="UPS3" s="396"/>
      <c r="UPT3" s="396"/>
      <c r="UPU3" s="396"/>
      <c r="UPV3" s="396"/>
      <c r="UPW3" s="396"/>
      <c r="UPX3" s="396"/>
      <c r="UPY3" s="396"/>
      <c r="UPZ3" s="396"/>
      <c r="UQA3" s="396"/>
      <c r="UQB3" s="396"/>
      <c r="UQC3" s="396"/>
      <c r="UQD3" s="396"/>
      <c r="UQE3" s="396"/>
      <c r="UQF3" s="396"/>
      <c r="UQG3" s="396"/>
      <c r="UQH3" s="396"/>
      <c r="UQI3" s="396"/>
      <c r="UQJ3" s="396"/>
      <c r="UQK3" s="396"/>
      <c r="UQL3" s="396"/>
      <c r="UQM3" s="396"/>
      <c r="UQN3" s="396"/>
      <c r="UQO3" s="396"/>
      <c r="UQP3" s="396"/>
      <c r="UQQ3" s="396"/>
      <c r="UQR3" s="396"/>
      <c r="UQS3" s="396"/>
      <c r="UQT3" s="396"/>
      <c r="UQU3" s="396"/>
      <c r="UQV3" s="396"/>
      <c r="UQW3" s="396"/>
      <c r="UQX3" s="396"/>
      <c r="UQY3" s="396"/>
      <c r="UQZ3" s="396"/>
      <c r="URA3" s="396"/>
      <c r="URB3" s="396"/>
      <c r="URC3" s="396"/>
      <c r="URD3" s="396"/>
      <c r="URE3" s="396"/>
      <c r="URF3" s="396"/>
      <c r="URG3" s="396"/>
      <c r="URH3" s="396"/>
      <c r="URI3" s="396"/>
      <c r="URJ3" s="396"/>
      <c r="URK3" s="396"/>
      <c r="URL3" s="396"/>
      <c r="URM3" s="396"/>
      <c r="URN3" s="396"/>
      <c r="URO3" s="396"/>
      <c r="URP3" s="396"/>
      <c r="URQ3" s="396"/>
      <c r="URR3" s="396"/>
      <c r="URS3" s="396"/>
      <c r="URT3" s="396"/>
      <c r="URU3" s="396"/>
      <c r="URV3" s="396"/>
      <c r="URW3" s="396"/>
      <c r="URX3" s="396"/>
      <c r="URY3" s="396"/>
      <c r="URZ3" s="396"/>
      <c r="USA3" s="396"/>
      <c r="USB3" s="396"/>
      <c r="USC3" s="396"/>
      <c r="USD3" s="396"/>
      <c r="USE3" s="396"/>
      <c r="USF3" s="396"/>
      <c r="USG3" s="396"/>
      <c r="USH3" s="396"/>
      <c r="USI3" s="396"/>
      <c r="USJ3" s="396"/>
      <c r="USK3" s="396"/>
      <c r="USL3" s="396"/>
      <c r="USM3" s="396"/>
      <c r="USN3" s="396"/>
      <c r="USO3" s="396"/>
      <c r="USP3" s="396"/>
      <c r="USQ3" s="396"/>
      <c r="USR3" s="396"/>
      <c r="USS3" s="396"/>
      <c r="UST3" s="396"/>
      <c r="USU3" s="396"/>
      <c r="USV3" s="396"/>
      <c r="USW3" s="396"/>
      <c r="USX3" s="396"/>
      <c r="USY3" s="396"/>
      <c r="USZ3" s="396"/>
      <c r="UTA3" s="396"/>
      <c r="UTB3" s="396"/>
      <c r="UTC3" s="396"/>
      <c r="UTD3" s="396"/>
      <c r="UTE3" s="396"/>
      <c r="UTF3" s="396"/>
      <c r="UTG3" s="396"/>
      <c r="UTH3" s="396"/>
      <c r="UTI3" s="396"/>
      <c r="UTJ3" s="396"/>
      <c r="UTK3" s="396"/>
      <c r="UTL3" s="396"/>
      <c r="UTM3" s="396"/>
      <c r="UTN3" s="396"/>
      <c r="UTO3" s="396"/>
      <c r="UTP3" s="396"/>
      <c r="UTQ3" s="396"/>
      <c r="UTR3" s="396"/>
      <c r="UTS3" s="396"/>
      <c r="UTT3" s="396"/>
      <c r="UTU3" s="396"/>
      <c r="UTV3" s="396"/>
      <c r="UTW3" s="396"/>
      <c r="UTX3" s="396"/>
      <c r="UTY3" s="396"/>
      <c r="UTZ3" s="396"/>
      <c r="UUA3" s="396"/>
      <c r="UUB3" s="396"/>
      <c r="UUC3" s="396"/>
      <c r="UUD3" s="396"/>
      <c r="UUE3" s="396"/>
      <c r="UUF3" s="396"/>
      <c r="UUG3" s="396"/>
      <c r="UUH3" s="396"/>
      <c r="UUI3" s="396"/>
      <c r="UUJ3" s="396"/>
      <c r="UUK3" s="396"/>
      <c r="UUL3" s="396"/>
      <c r="UUM3" s="396"/>
      <c r="UUN3" s="396"/>
      <c r="UUO3" s="396"/>
      <c r="UUP3" s="396"/>
      <c r="UUQ3" s="396"/>
      <c r="UUR3" s="396"/>
      <c r="UUS3" s="396"/>
      <c r="UUT3" s="396"/>
      <c r="UUU3" s="396"/>
      <c r="UUV3" s="396"/>
      <c r="UUW3" s="396"/>
      <c r="UUX3" s="396"/>
      <c r="UUY3" s="396"/>
      <c r="UUZ3" s="396"/>
      <c r="UVA3" s="396"/>
      <c r="UVB3" s="396"/>
      <c r="UVC3" s="396"/>
      <c r="UVD3" s="396"/>
      <c r="UVE3" s="396"/>
      <c r="UVF3" s="396"/>
      <c r="UVG3" s="396"/>
      <c r="UVH3" s="396"/>
      <c r="UVI3" s="396"/>
      <c r="UVJ3" s="396"/>
      <c r="UVK3" s="396"/>
      <c r="UVL3" s="396"/>
      <c r="UVM3" s="396"/>
      <c r="UVN3" s="396"/>
      <c r="UVO3" s="396"/>
      <c r="UVP3" s="396"/>
      <c r="UVQ3" s="396"/>
      <c r="UVR3" s="396"/>
      <c r="UVS3" s="396"/>
      <c r="UVT3" s="396"/>
      <c r="UVU3" s="396"/>
      <c r="UVV3" s="396"/>
      <c r="UVW3" s="396"/>
      <c r="UVX3" s="396"/>
      <c r="UVY3" s="396"/>
      <c r="UVZ3" s="396"/>
      <c r="UWA3" s="396"/>
      <c r="UWB3" s="396"/>
      <c r="UWC3" s="396"/>
      <c r="UWD3" s="396"/>
      <c r="UWE3" s="396"/>
      <c r="UWF3" s="396"/>
      <c r="UWG3" s="396"/>
      <c r="UWH3" s="396"/>
      <c r="UWI3" s="396"/>
      <c r="UWJ3" s="396"/>
      <c r="UWK3" s="396"/>
      <c r="UWL3" s="396"/>
      <c r="UWM3" s="396"/>
      <c r="UWN3" s="396"/>
      <c r="UWO3" s="396"/>
      <c r="UWP3" s="396"/>
      <c r="UWQ3" s="396"/>
      <c r="UWR3" s="396"/>
      <c r="UWS3" s="396"/>
      <c r="UWT3" s="396"/>
      <c r="UWU3" s="396"/>
      <c r="UWV3" s="396"/>
      <c r="UWW3" s="396"/>
      <c r="UWX3" s="396"/>
      <c r="UWY3" s="396"/>
      <c r="UWZ3" s="396"/>
      <c r="UXA3" s="396"/>
      <c r="UXB3" s="396"/>
      <c r="UXC3" s="396"/>
      <c r="UXD3" s="396"/>
      <c r="UXE3" s="396"/>
      <c r="UXF3" s="396"/>
      <c r="UXG3" s="396"/>
      <c r="UXH3" s="396"/>
      <c r="UXI3" s="396"/>
      <c r="UXJ3" s="396"/>
      <c r="UXK3" s="396"/>
      <c r="UXL3" s="396"/>
      <c r="UXM3" s="396"/>
      <c r="UXN3" s="396"/>
      <c r="UXO3" s="396"/>
      <c r="UXP3" s="396"/>
      <c r="UXQ3" s="396"/>
      <c r="UXR3" s="396"/>
      <c r="UXS3" s="396"/>
      <c r="UXT3" s="396"/>
      <c r="UXU3" s="396"/>
      <c r="UXV3" s="396"/>
      <c r="UXW3" s="396"/>
      <c r="UXX3" s="396"/>
      <c r="UXY3" s="396"/>
      <c r="UXZ3" s="396"/>
      <c r="UYA3" s="396"/>
      <c r="UYB3" s="396"/>
      <c r="UYC3" s="396"/>
      <c r="UYD3" s="396"/>
      <c r="UYE3" s="396"/>
      <c r="UYF3" s="396"/>
      <c r="UYG3" s="396"/>
      <c r="UYH3" s="396"/>
      <c r="UYI3" s="396"/>
      <c r="UYJ3" s="396"/>
      <c r="UYK3" s="396"/>
      <c r="UYL3" s="396"/>
      <c r="UYM3" s="396"/>
      <c r="UYN3" s="396"/>
      <c r="UYO3" s="396"/>
      <c r="UYP3" s="396"/>
      <c r="UYQ3" s="396"/>
      <c r="UYR3" s="396"/>
      <c r="UYS3" s="396"/>
      <c r="UYT3" s="396"/>
      <c r="UYU3" s="396"/>
      <c r="UYV3" s="396"/>
      <c r="UYW3" s="396"/>
      <c r="UYX3" s="396"/>
      <c r="UYY3" s="396"/>
      <c r="UYZ3" s="396"/>
      <c r="UZA3" s="396"/>
      <c r="UZB3" s="396"/>
      <c r="UZC3" s="396"/>
      <c r="UZD3" s="396"/>
      <c r="UZE3" s="396"/>
      <c r="UZF3" s="396"/>
      <c r="UZG3" s="396"/>
      <c r="UZH3" s="396"/>
      <c r="UZI3" s="396"/>
      <c r="UZJ3" s="396"/>
      <c r="UZK3" s="396"/>
      <c r="UZL3" s="396"/>
      <c r="UZM3" s="396"/>
      <c r="UZN3" s="396"/>
      <c r="UZO3" s="396"/>
      <c r="UZP3" s="396"/>
      <c r="UZQ3" s="396"/>
      <c r="UZR3" s="396"/>
      <c r="UZS3" s="396"/>
      <c r="UZT3" s="396"/>
      <c r="UZU3" s="396"/>
      <c r="UZV3" s="396"/>
      <c r="UZW3" s="396"/>
      <c r="UZX3" s="396"/>
      <c r="UZY3" s="396"/>
      <c r="UZZ3" s="396"/>
      <c r="VAA3" s="396"/>
      <c r="VAB3" s="396"/>
      <c r="VAC3" s="396"/>
      <c r="VAD3" s="396"/>
      <c r="VAE3" s="396"/>
      <c r="VAF3" s="396"/>
      <c r="VAG3" s="396"/>
      <c r="VAH3" s="396"/>
      <c r="VAI3" s="396"/>
      <c r="VAJ3" s="396"/>
      <c r="VAK3" s="396"/>
      <c r="VAL3" s="396"/>
      <c r="VAM3" s="396"/>
      <c r="VAN3" s="396"/>
      <c r="VAO3" s="396"/>
      <c r="VAP3" s="396"/>
      <c r="VAQ3" s="396"/>
      <c r="VAR3" s="396"/>
      <c r="VAS3" s="396"/>
      <c r="VAT3" s="396"/>
      <c r="VAU3" s="396"/>
      <c r="VAV3" s="396"/>
      <c r="VAW3" s="396"/>
      <c r="VAX3" s="396"/>
      <c r="VAY3" s="396"/>
      <c r="VAZ3" s="396"/>
      <c r="VBA3" s="396"/>
      <c r="VBB3" s="396"/>
      <c r="VBC3" s="396"/>
      <c r="VBD3" s="396"/>
      <c r="VBE3" s="396"/>
      <c r="VBF3" s="396"/>
      <c r="VBG3" s="396"/>
      <c r="VBH3" s="396"/>
      <c r="VBI3" s="396"/>
      <c r="VBJ3" s="396"/>
      <c r="VBK3" s="396"/>
      <c r="VBL3" s="396"/>
      <c r="VBM3" s="396"/>
      <c r="VBN3" s="396"/>
      <c r="VBO3" s="396"/>
      <c r="VBP3" s="396"/>
      <c r="VBQ3" s="396"/>
      <c r="VBR3" s="396"/>
      <c r="VBS3" s="396"/>
      <c r="VBT3" s="396"/>
      <c r="VBU3" s="396"/>
      <c r="VBV3" s="396"/>
      <c r="VBW3" s="396"/>
      <c r="VBX3" s="396"/>
      <c r="VBY3" s="396"/>
      <c r="VBZ3" s="396"/>
      <c r="VCA3" s="396"/>
      <c r="VCB3" s="396"/>
      <c r="VCC3" s="396"/>
      <c r="VCD3" s="396"/>
      <c r="VCE3" s="396"/>
      <c r="VCF3" s="396"/>
      <c r="VCG3" s="396"/>
      <c r="VCH3" s="396"/>
      <c r="VCI3" s="396"/>
      <c r="VCJ3" s="396"/>
      <c r="VCK3" s="396"/>
      <c r="VCL3" s="396"/>
      <c r="VCM3" s="396"/>
      <c r="VCN3" s="396"/>
      <c r="VCO3" s="396"/>
      <c r="VCP3" s="396"/>
      <c r="VCQ3" s="396"/>
      <c r="VCR3" s="396"/>
      <c r="VCS3" s="396"/>
      <c r="VCT3" s="396"/>
      <c r="VCU3" s="396"/>
      <c r="VCV3" s="396"/>
      <c r="VCW3" s="396"/>
      <c r="VCX3" s="396"/>
      <c r="VCY3" s="396"/>
      <c r="VCZ3" s="396"/>
      <c r="VDA3" s="396"/>
      <c r="VDB3" s="396"/>
      <c r="VDC3" s="396"/>
      <c r="VDD3" s="396"/>
      <c r="VDE3" s="396"/>
      <c r="VDF3" s="396"/>
      <c r="VDG3" s="396"/>
      <c r="VDH3" s="396"/>
      <c r="VDI3" s="396"/>
      <c r="VDJ3" s="396"/>
      <c r="VDK3" s="396"/>
      <c r="VDL3" s="396"/>
      <c r="VDM3" s="396"/>
      <c r="VDN3" s="396"/>
      <c r="VDO3" s="396"/>
      <c r="VDP3" s="396"/>
      <c r="VDQ3" s="396"/>
      <c r="VDR3" s="396"/>
      <c r="VDS3" s="396"/>
      <c r="VDT3" s="396"/>
      <c r="VDU3" s="396"/>
      <c r="VDV3" s="396"/>
      <c r="VDW3" s="396"/>
      <c r="VDX3" s="396"/>
      <c r="VDY3" s="396"/>
      <c r="VDZ3" s="396"/>
      <c r="VEA3" s="396"/>
      <c r="VEB3" s="396"/>
      <c r="VEC3" s="396"/>
      <c r="VED3" s="396"/>
      <c r="VEE3" s="396"/>
      <c r="VEF3" s="396"/>
      <c r="VEG3" s="396"/>
      <c r="VEH3" s="396"/>
      <c r="VEI3" s="396"/>
      <c r="VEJ3" s="396"/>
      <c r="VEK3" s="396"/>
      <c r="VEL3" s="396"/>
      <c r="VEM3" s="396"/>
      <c r="VEN3" s="396"/>
      <c r="VEO3" s="396"/>
      <c r="VEP3" s="396"/>
      <c r="VEQ3" s="396"/>
      <c r="VER3" s="396"/>
      <c r="VES3" s="396"/>
      <c r="VET3" s="396"/>
      <c r="VEU3" s="396"/>
      <c r="VEV3" s="396"/>
      <c r="VEW3" s="396"/>
      <c r="VEX3" s="396"/>
      <c r="VEY3" s="396"/>
      <c r="VEZ3" s="396"/>
      <c r="VFA3" s="396"/>
      <c r="VFB3" s="396"/>
      <c r="VFC3" s="396"/>
      <c r="VFD3" s="396"/>
      <c r="VFE3" s="396"/>
      <c r="VFF3" s="396"/>
      <c r="VFG3" s="396"/>
      <c r="VFH3" s="396"/>
      <c r="VFI3" s="396"/>
      <c r="VFJ3" s="396"/>
      <c r="VFK3" s="396"/>
      <c r="VFL3" s="396"/>
      <c r="VFM3" s="396"/>
      <c r="VFN3" s="396"/>
      <c r="VFO3" s="396"/>
      <c r="VFP3" s="396"/>
      <c r="VFQ3" s="396"/>
      <c r="VFR3" s="396"/>
      <c r="VFS3" s="396"/>
      <c r="VFT3" s="396"/>
      <c r="VFU3" s="396"/>
      <c r="VFV3" s="396"/>
      <c r="VFW3" s="396"/>
      <c r="VFX3" s="396"/>
      <c r="VFY3" s="396"/>
      <c r="VFZ3" s="396"/>
      <c r="VGA3" s="396"/>
      <c r="VGB3" s="396"/>
      <c r="VGC3" s="396"/>
      <c r="VGD3" s="396"/>
      <c r="VGE3" s="396"/>
      <c r="VGF3" s="396"/>
      <c r="VGG3" s="396"/>
      <c r="VGH3" s="396"/>
      <c r="VGI3" s="396"/>
      <c r="VGJ3" s="396"/>
      <c r="VGK3" s="396"/>
      <c r="VGL3" s="396"/>
      <c r="VGM3" s="396"/>
      <c r="VGN3" s="396"/>
      <c r="VGO3" s="396"/>
      <c r="VGP3" s="396"/>
      <c r="VGQ3" s="396"/>
      <c r="VGR3" s="396"/>
      <c r="VGS3" s="396"/>
      <c r="VGT3" s="396"/>
      <c r="VGU3" s="396"/>
      <c r="VGV3" s="396"/>
      <c r="VGW3" s="396"/>
      <c r="VGX3" s="396"/>
      <c r="VGY3" s="396"/>
      <c r="VGZ3" s="396"/>
      <c r="VHA3" s="396"/>
      <c r="VHB3" s="396"/>
      <c r="VHC3" s="396"/>
      <c r="VHD3" s="396"/>
      <c r="VHE3" s="396"/>
      <c r="VHF3" s="396"/>
      <c r="VHG3" s="396"/>
      <c r="VHH3" s="396"/>
      <c r="VHI3" s="396"/>
      <c r="VHJ3" s="396"/>
      <c r="VHK3" s="396"/>
      <c r="VHL3" s="396"/>
      <c r="VHM3" s="396"/>
      <c r="VHN3" s="396"/>
      <c r="VHO3" s="396"/>
      <c r="VHP3" s="396"/>
      <c r="VHQ3" s="396"/>
      <c r="VHR3" s="396"/>
      <c r="VHS3" s="396"/>
      <c r="VHT3" s="396"/>
      <c r="VHU3" s="396"/>
      <c r="VHV3" s="396"/>
      <c r="VHW3" s="396"/>
      <c r="VHX3" s="396"/>
      <c r="VHY3" s="396"/>
      <c r="VHZ3" s="396"/>
      <c r="VIA3" s="396"/>
      <c r="VIB3" s="396"/>
      <c r="VIC3" s="396"/>
      <c r="VID3" s="396"/>
      <c r="VIE3" s="396"/>
      <c r="VIF3" s="396"/>
      <c r="VIG3" s="396"/>
      <c r="VIH3" s="396"/>
      <c r="VII3" s="396"/>
      <c r="VIJ3" s="396"/>
      <c r="VIK3" s="396"/>
      <c r="VIL3" s="396"/>
      <c r="VIM3" s="396"/>
      <c r="VIN3" s="396"/>
      <c r="VIO3" s="396"/>
      <c r="VIP3" s="396"/>
      <c r="VIQ3" s="396"/>
      <c r="VIR3" s="396"/>
      <c r="VIS3" s="396"/>
      <c r="VIT3" s="396"/>
      <c r="VIU3" s="396"/>
      <c r="VIV3" s="396"/>
      <c r="VIW3" s="396"/>
      <c r="VIX3" s="396"/>
      <c r="VIY3" s="396"/>
      <c r="VIZ3" s="396"/>
      <c r="VJA3" s="396"/>
      <c r="VJB3" s="396"/>
      <c r="VJC3" s="396"/>
      <c r="VJD3" s="396"/>
      <c r="VJE3" s="396"/>
      <c r="VJF3" s="396"/>
      <c r="VJG3" s="396"/>
      <c r="VJH3" s="396"/>
      <c r="VJI3" s="396"/>
      <c r="VJJ3" s="396"/>
      <c r="VJK3" s="396"/>
      <c r="VJL3" s="396"/>
      <c r="VJM3" s="396"/>
      <c r="VJN3" s="396"/>
      <c r="VJO3" s="396"/>
      <c r="VJP3" s="396"/>
      <c r="VJQ3" s="396"/>
      <c r="VJR3" s="396"/>
      <c r="VJS3" s="396"/>
      <c r="VJT3" s="396"/>
      <c r="VJU3" s="396"/>
      <c r="VJV3" s="396"/>
      <c r="VJW3" s="396"/>
      <c r="VJX3" s="396"/>
      <c r="VJY3" s="396"/>
      <c r="VJZ3" s="396"/>
      <c r="VKA3" s="396"/>
      <c r="VKB3" s="396"/>
      <c r="VKC3" s="396"/>
      <c r="VKD3" s="396"/>
      <c r="VKE3" s="396"/>
      <c r="VKF3" s="396"/>
      <c r="VKG3" s="396"/>
      <c r="VKH3" s="396"/>
      <c r="VKI3" s="396"/>
      <c r="VKJ3" s="396"/>
      <c r="VKK3" s="396"/>
      <c r="VKL3" s="396"/>
      <c r="VKM3" s="396"/>
      <c r="VKN3" s="396"/>
      <c r="VKO3" s="396"/>
      <c r="VKP3" s="396"/>
      <c r="VKQ3" s="396"/>
      <c r="VKR3" s="396"/>
      <c r="VKS3" s="396"/>
      <c r="VKT3" s="396"/>
      <c r="VKU3" s="396"/>
      <c r="VKV3" s="396"/>
      <c r="VKW3" s="396"/>
      <c r="VKX3" s="396"/>
      <c r="VKY3" s="396"/>
      <c r="VKZ3" s="396"/>
      <c r="VLA3" s="396"/>
      <c r="VLB3" s="396"/>
      <c r="VLC3" s="396"/>
      <c r="VLD3" s="396"/>
      <c r="VLE3" s="396"/>
      <c r="VLF3" s="396"/>
      <c r="VLG3" s="396"/>
      <c r="VLH3" s="396"/>
      <c r="VLI3" s="396"/>
      <c r="VLJ3" s="396"/>
      <c r="VLK3" s="396"/>
      <c r="VLL3" s="396"/>
      <c r="VLM3" s="396"/>
      <c r="VLN3" s="396"/>
      <c r="VLO3" s="396"/>
      <c r="VLP3" s="396"/>
      <c r="VLQ3" s="396"/>
      <c r="VLR3" s="396"/>
      <c r="VLS3" s="396"/>
      <c r="VLT3" s="396"/>
      <c r="VLU3" s="396"/>
      <c r="VLV3" s="396"/>
      <c r="VLW3" s="396"/>
      <c r="VLX3" s="396"/>
      <c r="VLY3" s="396"/>
      <c r="VLZ3" s="396"/>
      <c r="VMA3" s="396"/>
      <c r="VMB3" s="396"/>
      <c r="VMC3" s="396"/>
      <c r="VMD3" s="396"/>
      <c r="VME3" s="396"/>
      <c r="VMF3" s="396"/>
      <c r="VMG3" s="396"/>
      <c r="VMH3" s="396"/>
      <c r="VMI3" s="396"/>
      <c r="VMJ3" s="396"/>
      <c r="VMK3" s="396"/>
      <c r="VML3" s="396"/>
      <c r="VMM3" s="396"/>
      <c r="VMN3" s="396"/>
      <c r="VMO3" s="396"/>
      <c r="VMP3" s="396"/>
      <c r="VMQ3" s="396"/>
      <c r="VMR3" s="396"/>
      <c r="VMS3" s="396"/>
      <c r="VMT3" s="396"/>
      <c r="VMU3" s="396"/>
      <c r="VMV3" s="396"/>
      <c r="VMW3" s="396"/>
      <c r="VMX3" s="396"/>
      <c r="VMY3" s="396"/>
      <c r="VMZ3" s="396"/>
      <c r="VNA3" s="396"/>
      <c r="VNB3" s="396"/>
      <c r="VNC3" s="396"/>
      <c r="VND3" s="396"/>
      <c r="VNE3" s="396"/>
      <c r="VNF3" s="396"/>
      <c r="VNG3" s="396"/>
      <c r="VNH3" s="396"/>
      <c r="VNI3" s="396"/>
      <c r="VNJ3" s="396"/>
      <c r="VNK3" s="396"/>
      <c r="VNL3" s="396"/>
      <c r="VNM3" s="396"/>
      <c r="VNN3" s="396"/>
      <c r="VNO3" s="396"/>
      <c r="VNP3" s="396"/>
      <c r="VNQ3" s="396"/>
      <c r="VNR3" s="396"/>
      <c r="VNS3" s="396"/>
      <c r="VNT3" s="396"/>
      <c r="VNU3" s="396"/>
      <c r="VNV3" s="396"/>
      <c r="VNW3" s="396"/>
      <c r="VNX3" s="396"/>
      <c r="VNY3" s="396"/>
      <c r="VNZ3" s="396"/>
      <c r="VOA3" s="396"/>
      <c r="VOB3" s="396"/>
      <c r="VOC3" s="396"/>
      <c r="VOD3" s="396"/>
      <c r="VOE3" s="396"/>
      <c r="VOF3" s="396"/>
      <c r="VOG3" s="396"/>
      <c r="VOH3" s="396"/>
      <c r="VOI3" s="396"/>
      <c r="VOJ3" s="396"/>
      <c r="VOK3" s="396"/>
      <c r="VOL3" s="396"/>
      <c r="VOM3" s="396"/>
      <c r="VON3" s="396"/>
      <c r="VOO3" s="396"/>
      <c r="VOP3" s="396"/>
      <c r="VOQ3" s="396"/>
      <c r="VOR3" s="396"/>
      <c r="VOS3" s="396"/>
      <c r="VOT3" s="396"/>
      <c r="VOU3" s="396"/>
      <c r="VOV3" s="396"/>
      <c r="VOW3" s="396"/>
      <c r="VOX3" s="396"/>
      <c r="VOY3" s="396"/>
      <c r="VOZ3" s="396"/>
      <c r="VPA3" s="396"/>
      <c r="VPB3" s="396"/>
      <c r="VPC3" s="396"/>
      <c r="VPD3" s="396"/>
      <c r="VPE3" s="396"/>
      <c r="VPF3" s="396"/>
      <c r="VPG3" s="396"/>
      <c r="VPH3" s="396"/>
      <c r="VPI3" s="396"/>
      <c r="VPJ3" s="396"/>
      <c r="VPK3" s="396"/>
      <c r="VPL3" s="396"/>
      <c r="VPM3" s="396"/>
      <c r="VPN3" s="396"/>
      <c r="VPO3" s="396"/>
      <c r="VPP3" s="396"/>
      <c r="VPQ3" s="396"/>
      <c r="VPR3" s="396"/>
      <c r="VPS3" s="396"/>
      <c r="VPT3" s="396"/>
      <c r="VPU3" s="396"/>
      <c r="VPV3" s="396"/>
      <c r="VPW3" s="396"/>
      <c r="VPX3" s="396"/>
      <c r="VPY3" s="396"/>
      <c r="VPZ3" s="396"/>
      <c r="VQA3" s="396"/>
      <c r="VQB3" s="396"/>
      <c r="VQC3" s="396"/>
      <c r="VQD3" s="396"/>
      <c r="VQE3" s="396"/>
      <c r="VQF3" s="396"/>
      <c r="VQG3" s="396"/>
      <c r="VQH3" s="396"/>
      <c r="VQI3" s="396"/>
      <c r="VQJ3" s="396"/>
      <c r="VQK3" s="396"/>
      <c r="VQL3" s="396"/>
      <c r="VQM3" s="396"/>
      <c r="VQN3" s="396"/>
      <c r="VQO3" s="396"/>
      <c r="VQP3" s="396"/>
      <c r="VQQ3" s="396"/>
      <c r="VQR3" s="396"/>
      <c r="VQS3" s="396"/>
      <c r="VQT3" s="396"/>
      <c r="VQU3" s="396"/>
      <c r="VQV3" s="396"/>
      <c r="VQW3" s="396"/>
      <c r="VQX3" s="396"/>
      <c r="VQY3" s="396"/>
      <c r="VQZ3" s="396"/>
      <c r="VRA3" s="396"/>
      <c r="VRB3" s="396"/>
      <c r="VRC3" s="396"/>
      <c r="VRD3" s="396"/>
      <c r="VRE3" s="396"/>
      <c r="VRF3" s="396"/>
      <c r="VRG3" s="396"/>
      <c r="VRH3" s="396"/>
      <c r="VRI3" s="396"/>
      <c r="VRJ3" s="396"/>
      <c r="VRK3" s="396"/>
      <c r="VRL3" s="396"/>
      <c r="VRM3" s="396"/>
      <c r="VRN3" s="396"/>
      <c r="VRO3" s="396"/>
      <c r="VRP3" s="396"/>
      <c r="VRQ3" s="396"/>
      <c r="VRR3" s="396"/>
      <c r="VRS3" s="396"/>
      <c r="VRT3" s="396"/>
      <c r="VRU3" s="396"/>
      <c r="VRV3" s="396"/>
      <c r="VRW3" s="396"/>
      <c r="VRX3" s="396"/>
      <c r="VRY3" s="396"/>
      <c r="VRZ3" s="396"/>
      <c r="VSA3" s="396"/>
      <c r="VSB3" s="396"/>
      <c r="VSC3" s="396"/>
      <c r="VSD3" s="396"/>
      <c r="VSE3" s="396"/>
      <c r="VSF3" s="396"/>
      <c r="VSG3" s="396"/>
      <c r="VSH3" s="396"/>
      <c r="VSI3" s="396"/>
      <c r="VSJ3" s="396"/>
      <c r="VSK3" s="396"/>
      <c r="VSL3" s="396"/>
      <c r="VSM3" s="396"/>
      <c r="VSN3" s="396"/>
      <c r="VSO3" s="396"/>
      <c r="VSP3" s="396"/>
      <c r="VSQ3" s="396"/>
      <c r="VSR3" s="396"/>
      <c r="VSS3" s="396"/>
      <c r="VST3" s="396"/>
      <c r="VSU3" s="396"/>
      <c r="VSV3" s="396"/>
      <c r="VSW3" s="396"/>
      <c r="VSX3" s="396"/>
      <c r="VSY3" s="396"/>
      <c r="VSZ3" s="396"/>
      <c r="VTA3" s="396"/>
      <c r="VTB3" s="396"/>
      <c r="VTC3" s="396"/>
      <c r="VTD3" s="396"/>
      <c r="VTE3" s="396"/>
      <c r="VTF3" s="396"/>
      <c r="VTG3" s="396"/>
      <c r="VTH3" s="396"/>
      <c r="VTI3" s="396"/>
      <c r="VTJ3" s="396"/>
      <c r="VTK3" s="396"/>
      <c r="VTL3" s="396"/>
      <c r="VTM3" s="396"/>
      <c r="VTN3" s="396"/>
      <c r="VTO3" s="396"/>
      <c r="VTP3" s="396"/>
      <c r="VTQ3" s="396"/>
      <c r="VTR3" s="396"/>
      <c r="VTS3" s="396"/>
      <c r="VTT3" s="396"/>
      <c r="VTU3" s="396"/>
      <c r="VTV3" s="396"/>
      <c r="VTW3" s="396"/>
      <c r="VTX3" s="396"/>
      <c r="VTY3" s="396"/>
      <c r="VTZ3" s="396"/>
      <c r="VUA3" s="396"/>
      <c r="VUB3" s="396"/>
      <c r="VUC3" s="396"/>
      <c r="VUD3" s="396"/>
      <c r="VUE3" s="396"/>
      <c r="VUF3" s="396"/>
      <c r="VUG3" s="396"/>
      <c r="VUH3" s="396"/>
      <c r="VUI3" s="396"/>
      <c r="VUJ3" s="396"/>
      <c r="VUK3" s="396"/>
      <c r="VUL3" s="396"/>
      <c r="VUM3" s="396"/>
      <c r="VUN3" s="396"/>
      <c r="VUO3" s="396"/>
      <c r="VUP3" s="396"/>
      <c r="VUQ3" s="396"/>
      <c r="VUR3" s="396"/>
      <c r="VUS3" s="396"/>
      <c r="VUT3" s="396"/>
      <c r="VUU3" s="396"/>
      <c r="VUV3" s="396"/>
      <c r="VUW3" s="396"/>
      <c r="VUX3" s="396"/>
      <c r="VUY3" s="396"/>
      <c r="VUZ3" s="396"/>
      <c r="VVA3" s="396"/>
      <c r="VVB3" s="396"/>
      <c r="VVC3" s="396"/>
      <c r="VVD3" s="396"/>
      <c r="VVE3" s="396"/>
      <c r="VVF3" s="396"/>
      <c r="VVG3" s="396"/>
      <c r="VVH3" s="396"/>
      <c r="VVI3" s="396"/>
      <c r="VVJ3" s="396"/>
      <c r="VVK3" s="396"/>
      <c r="VVL3" s="396"/>
      <c r="VVM3" s="396"/>
      <c r="VVN3" s="396"/>
      <c r="VVO3" s="396"/>
      <c r="VVP3" s="396"/>
      <c r="VVQ3" s="396"/>
      <c r="VVR3" s="396"/>
      <c r="VVS3" s="396"/>
      <c r="VVT3" s="396"/>
      <c r="VVU3" s="396"/>
      <c r="VVV3" s="396"/>
      <c r="VVW3" s="396"/>
      <c r="VVX3" s="396"/>
      <c r="VVY3" s="396"/>
      <c r="VVZ3" s="396"/>
      <c r="VWA3" s="396"/>
      <c r="VWB3" s="396"/>
      <c r="VWC3" s="396"/>
      <c r="VWD3" s="396"/>
      <c r="VWE3" s="396"/>
      <c r="VWF3" s="396"/>
      <c r="VWG3" s="396"/>
      <c r="VWH3" s="396"/>
      <c r="VWI3" s="396"/>
      <c r="VWJ3" s="396"/>
      <c r="VWK3" s="396"/>
      <c r="VWL3" s="396"/>
      <c r="VWM3" s="396"/>
      <c r="VWN3" s="396"/>
      <c r="VWO3" s="396"/>
      <c r="VWP3" s="396"/>
      <c r="VWQ3" s="396"/>
      <c r="VWR3" s="396"/>
      <c r="VWS3" s="396"/>
      <c r="VWT3" s="396"/>
      <c r="VWU3" s="396"/>
      <c r="VWV3" s="396"/>
      <c r="VWW3" s="396"/>
      <c r="VWX3" s="396"/>
      <c r="VWY3" s="396"/>
      <c r="VWZ3" s="396"/>
      <c r="VXA3" s="396"/>
      <c r="VXB3" s="396"/>
      <c r="VXC3" s="396"/>
      <c r="VXD3" s="396"/>
      <c r="VXE3" s="396"/>
      <c r="VXF3" s="396"/>
      <c r="VXG3" s="396"/>
      <c r="VXH3" s="396"/>
      <c r="VXI3" s="396"/>
      <c r="VXJ3" s="396"/>
      <c r="VXK3" s="396"/>
      <c r="VXL3" s="396"/>
      <c r="VXM3" s="396"/>
      <c r="VXN3" s="396"/>
      <c r="VXO3" s="396"/>
      <c r="VXP3" s="396"/>
      <c r="VXQ3" s="396"/>
      <c r="VXR3" s="396"/>
      <c r="VXS3" s="396"/>
      <c r="VXT3" s="396"/>
      <c r="VXU3" s="396"/>
      <c r="VXV3" s="396"/>
      <c r="VXW3" s="396"/>
      <c r="VXX3" s="396"/>
      <c r="VXY3" s="396"/>
      <c r="VXZ3" s="396"/>
      <c r="VYA3" s="396"/>
      <c r="VYB3" s="396"/>
      <c r="VYC3" s="396"/>
      <c r="VYD3" s="396"/>
      <c r="VYE3" s="396"/>
      <c r="VYF3" s="396"/>
      <c r="VYG3" s="396"/>
      <c r="VYH3" s="396"/>
      <c r="VYI3" s="396"/>
      <c r="VYJ3" s="396"/>
      <c r="VYK3" s="396"/>
      <c r="VYL3" s="396"/>
      <c r="VYM3" s="396"/>
      <c r="VYN3" s="396"/>
      <c r="VYO3" s="396"/>
      <c r="VYP3" s="396"/>
      <c r="VYQ3" s="396"/>
      <c r="VYR3" s="396"/>
      <c r="VYS3" s="396"/>
      <c r="VYT3" s="396"/>
      <c r="VYU3" s="396"/>
      <c r="VYV3" s="396"/>
      <c r="VYW3" s="396"/>
      <c r="VYX3" s="396"/>
      <c r="VYY3" s="396"/>
      <c r="VYZ3" s="396"/>
      <c r="VZA3" s="396"/>
      <c r="VZB3" s="396"/>
      <c r="VZC3" s="396"/>
      <c r="VZD3" s="396"/>
      <c r="VZE3" s="396"/>
      <c r="VZF3" s="396"/>
      <c r="VZG3" s="396"/>
      <c r="VZH3" s="396"/>
      <c r="VZI3" s="396"/>
      <c r="VZJ3" s="396"/>
      <c r="VZK3" s="396"/>
      <c r="VZL3" s="396"/>
      <c r="VZM3" s="396"/>
      <c r="VZN3" s="396"/>
      <c r="VZO3" s="396"/>
      <c r="VZP3" s="396"/>
      <c r="VZQ3" s="396"/>
      <c r="VZR3" s="396"/>
      <c r="VZS3" s="396"/>
      <c r="VZT3" s="396"/>
      <c r="VZU3" s="396"/>
      <c r="VZV3" s="396"/>
      <c r="VZW3" s="396"/>
      <c r="VZX3" s="396"/>
      <c r="VZY3" s="396"/>
      <c r="VZZ3" s="396"/>
      <c r="WAA3" s="396"/>
      <c r="WAB3" s="396"/>
      <c r="WAC3" s="396"/>
      <c r="WAD3" s="396"/>
      <c r="WAE3" s="396"/>
      <c r="WAF3" s="396"/>
      <c r="WAG3" s="396"/>
      <c r="WAH3" s="396"/>
      <c r="WAI3" s="396"/>
      <c r="WAJ3" s="396"/>
      <c r="WAK3" s="396"/>
      <c r="WAL3" s="396"/>
      <c r="WAM3" s="396"/>
      <c r="WAN3" s="396"/>
      <c r="WAO3" s="396"/>
      <c r="WAP3" s="396"/>
      <c r="WAQ3" s="396"/>
      <c r="WAR3" s="396"/>
      <c r="WAS3" s="396"/>
      <c r="WAT3" s="396"/>
      <c r="WAU3" s="396"/>
      <c r="WAV3" s="396"/>
      <c r="WAW3" s="396"/>
      <c r="WAX3" s="396"/>
      <c r="WAY3" s="396"/>
      <c r="WAZ3" s="396"/>
      <c r="WBA3" s="396"/>
      <c r="WBB3" s="396"/>
      <c r="WBC3" s="396"/>
      <c r="WBD3" s="396"/>
      <c r="WBE3" s="396"/>
      <c r="WBF3" s="396"/>
      <c r="WBG3" s="396"/>
      <c r="WBH3" s="396"/>
      <c r="WBI3" s="396"/>
      <c r="WBJ3" s="396"/>
      <c r="WBK3" s="396"/>
      <c r="WBL3" s="396"/>
      <c r="WBM3" s="396"/>
      <c r="WBN3" s="396"/>
      <c r="WBO3" s="396"/>
      <c r="WBP3" s="396"/>
      <c r="WBQ3" s="396"/>
      <c r="WBR3" s="396"/>
      <c r="WBS3" s="396"/>
      <c r="WBT3" s="396"/>
      <c r="WBU3" s="396"/>
      <c r="WBV3" s="396"/>
      <c r="WBW3" s="396"/>
      <c r="WBX3" s="396"/>
      <c r="WBY3" s="396"/>
      <c r="WBZ3" s="396"/>
      <c r="WCA3" s="396"/>
      <c r="WCB3" s="396"/>
      <c r="WCC3" s="396"/>
      <c r="WCD3" s="396"/>
      <c r="WCE3" s="396"/>
      <c r="WCF3" s="396"/>
      <c r="WCG3" s="396"/>
      <c r="WCH3" s="396"/>
      <c r="WCI3" s="396"/>
      <c r="WCJ3" s="396"/>
      <c r="WCK3" s="396"/>
      <c r="WCL3" s="396"/>
      <c r="WCM3" s="396"/>
      <c r="WCN3" s="396"/>
      <c r="WCO3" s="396"/>
      <c r="WCP3" s="396"/>
      <c r="WCQ3" s="396"/>
      <c r="WCR3" s="396"/>
      <c r="WCS3" s="396"/>
      <c r="WCT3" s="396"/>
      <c r="WCU3" s="396"/>
      <c r="WCV3" s="396"/>
      <c r="WCW3" s="396"/>
      <c r="WCX3" s="396"/>
      <c r="WCY3" s="396"/>
      <c r="WCZ3" s="396"/>
      <c r="WDA3" s="396"/>
      <c r="WDB3" s="396"/>
      <c r="WDC3" s="396"/>
      <c r="WDD3" s="396"/>
      <c r="WDE3" s="396"/>
      <c r="WDF3" s="396"/>
      <c r="WDG3" s="396"/>
      <c r="WDH3" s="396"/>
      <c r="WDI3" s="396"/>
      <c r="WDJ3" s="396"/>
      <c r="WDK3" s="396"/>
      <c r="WDL3" s="396"/>
      <c r="WDM3" s="396"/>
      <c r="WDN3" s="396"/>
      <c r="WDO3" s="396"/>
      <c r="WDP3" s="396"/>
      <c r="WDQ3" s="396"/>
      <c r="WDR3" s="396"/>
      <c r="WDS3" s="396"/>
      <c r="WDT3" s="396"/>
      <c r="WDU3" s="396"/>
      <c r="WDV3" s="396"/>
      <c r="WDW3" s="396"/>
      <c r="WDX3" s="396"/>
      <c r="WDY3" s="396"/>
      <c r="WDZ3" s="396"/>
      <c r="WEA3" s="396"/>
      <c r="WEB3" s="396"/>
      <c r="WEC3" s="396"/>
      <c r="WED3" s="396"/>
      <c r="WEE3" s="396"/>
      <c r="WEF3" s="396"/>
      <c r="WEG3" s="396"/>
      <c r="WEH3" s="396"/>
      <c r="WEI3" s="396"/>
      <c r="WEJ3" s="396"/>
      <c r="WEK3" s="396"/>
      <c r="WEL3" s="396"/>
      <c r="WEM3" s="396"/>
      <c r="WEN3" s="396"/>
      <c r="WEO3" s="396"/>
      <c r="WEP3" s="396"/>
      <c r="WEQ3" s="396"/>
      <c r="WER3" s="396"/>
      <c r="WES3" s="396"/>
      <c r="WET3" s="396"/>
      <c r="WEU3" s="396"/>
      <c r="WEV3" s="396"/>
      <c r="WEW3" s="396"/>
      <c r="WEX3" s="396"/>
      <c r="WEY3" s="396"/>
      <c r="WEZ3" s="396"/>
      <c r="WFA3" s="396"/>
      <c r="WFB3" s="396"/>
      <c r="WFC3" s="396"/>
      <c r="WFD3" s="396"/>
      <c r="WFE3" s="396"/>
      <c r="WFF3" s="396"/>
      <c r="WFG3" s="396"/>
      <c r="WFH3" s="396"/>
      <c r="WFI3" s="396"/>
      <c r="WFJ3" s="396"/>
      <c r="WFK3" s="396"/>
      <c r="WFL3" s="396"/>
      <c r="WFM3" s="396"/>
      <c r="WFN3" s="396"/>
      <c r="WFO3" s="396"/>
      <c r="WFP3" s="396"/>
      <c r="WFQ3" s="396"/>
      <c r="WFR3" s="396"/>
      <c r="WFS3" s="396"/>
      <c r="WFT3" s="396"/>
      <c r="WFU3" s="396"/>
      <c r="WFV3" s="396"/>
      <c r="WFW3" s="396"/>
      <c r="WFX3" s="396"/>
      <c r="WFY3" s="396"/>
      <c r="WFZ3" s="396"/>
      <c r="WGA3" s="396"/>
      <c r="WGB3" s="396"/>
      <c r="WGC3" s="396"/>
      <c r="WGD3" s="396"/>
      <c r="WGE3" s="396"/>
      <c r="WGF3" s="396"/>
      <c r="WGG3" s="396"/>
      <c r="WGH3" s="396"/>
      <c r="WGI3" s="396"/>
      <c r="WGJ3" s="396"/>
      <c r="WGK3" s="396"/>
      <c r="WGL3" s="396"/>
      <c r="WGM3" s="396"/>
      <c r="WGN3" s="396"/>
      <c r="WGO3" s="396"/>
      <c r="WGP3" s="396"/>
      <c r="WGQ3" s="396"/>
      <c r="WGR3" s="396"/>
      <c r="WGS3" s="396"/>
      <c r="WGT3" s="396"/>
      <c r="WGU3" s="396"/>
      <c r="WGV3" s="396"/>
      <c r="WGW3" s="396"/>
      <c r="WGX3" s="396"/>
      <c r="WGY3" s="396"/>
      <c r="WGZ3" s="396"/>
      <c r="WHA3" s="396"/>
      <c r="WHB3" s="396"/>
      <c r="WHC3" s="396"/>
      <c r="WHD3" s="396"/>
      <c r="WHE3" s="396"/>
      <c r="WHF3" s="396"/>
      <c r="WHG3" s="396"/>
      <c r="WHH3" s="396"/>
      <c r="WHI3" s="396"/>
      <c r="WHJ3" s="396"/>
      <c r="WHK3" s="396"/>
      <c r="WHL3" s="396"/>
      <c r="WHM3" s="396"/>
      <c r="WHN3" s="396"/>
      <c r="WHO3" s="396"/>
      <c r="WHP3" s="396"/>
      <c r="WHQ3" s="396"/>
      <c r="WHR3" s="396"/>
      <c r="WHS3" s="396"/>
      <c r="WHT3" s="396"/>
      <c r="WHU3" s="396"/>
      <c r="WHV3" s="396"/>
      <c r="WHW3" s="396"/>
      <c r="WHX3" s="396"/>
      <c r="WHY3" s="396"/>
      <c r="WHZ3" s="396"/>
      <c r="WIA3" s="396"/>
      <c r="WIB3" s="396"/>
      <c r="WIC3" s="396"/>
      <c r="WID3" s="396"/>
      <c r="WIE3" s="396"/>
      <c r="WIF3" s="396"/>
      <c r="WIG3" s="396"/>
      <c r="WIH3" s="396"/>
      <c r="WII3" s="396"/>
      <c r="WIJ3" s="396"/>
      <c r="WIK3" s="396"/>
      <c r="WIL3" s="396"/>
      <c r="WIM3" s="396"/>
      <c r="WIN3" s="396"/>
      <c r="WIO3" s="396"/>
      <c r="WIP3" s="396"/>
      <c r="WIQ3" s="396"/>
      <c r="WIR3" s="396"/>
      <c r="WIS3" s="396"/>
      <c r="WIT3" s="396"/>
      <c r="WIU3" s="396"/>
      <c r="WIV3" s="396"/>
      <c r="WIW3" s="396"/>
      <c r="WIX3" s="396"/>
      <c r="WIY3" s="396"/>
      <c r="WIZ3" s="396"/>
      <c r="WJA3" s="396"/>
      <c r="WJB3" s="396"/>
      <c r="WJC3" s="396"/>
      <c r="WJD3" s="396"/>
      <c r="WJE3" s="396"/>
      <c r="WJF3" s="396"/>
      <c r="WJG3" s="396"/>
      <c r="WJH3" s="396"/>
      <c r="WJI3" s="396"/>
      <c r="WJJ3" s="396"/>
      <c r="WJK3" s="396"/>
      <c r="WJL3" s="396"/>
      <c r="WJM3" s="396"/>
      <c r="WJN3" s="396"/>
      <c r="WJO3" s="396"/>
      <c r="WJP3" s="396"/>
      <c r="WJQ3" s="396"/>
      <c r="WJR3" s="396"/>
      <c r="WJS3" s="396"/>
      <c r="WJT3" s="396"/>
      <c r="WJU3" s="396"/>
      <c r="WJV3" s="396"/>
      <c r="WJW3" s="396"/>
      <c r="WJX3" s="396"/>
      <c r="WJY3" s="396"/>
      <c r="WJZ3" s="396"/>
      <c r="WKA3" s="396"/>
      <c r="WKB3" s="396"/>
      <c r="WKC3" s="396"/>
      <c r="WKD3" s="396"/>
      <c r="WKE3" s="396"/>
      <c r="WKF3" s="396"/>
      <c r="WKG3" s="396"/>
      <c r="WKH3" s="396"/>
      <c r="WKI3" s="396"/>
      <c r="WKJ3" s="396"/>
      <c r="WKK3" s="396"/>
      <c r="WKL3" s="396"/>
      <c r="WKM3" s="396"/>
      <c r="WKN3" s="396"/>
      <c r="WKO3" s="396"/>
      <c r="WKP3" s="396"/>
      <c r="WKQ3" s="396"/>
      <c r="WKR3" s="396"/>
      <c r="WKS3" s="396"/>
      <c r="WKT3" s="396"/>
      <c r="WKU3" s="396"/>
      <c r="WKV3" s="396"/>
      <c r="WKW3" s="396"/>
      <c r="WKX3" s="396"/>
      <c r="WKY3" s="396"/>
      <c r="WKZ3" s="396"/>
      <c r="WLA3" s="396"/>
      <c r="WLB3" s="396"/>
      <c r="WLC3" s="396"/>
      <c r="WLD3" s="396"/>
      <c r="WLE3" s="396"/>
      <c r="WLF3" s="396"/>
      <c r="WLG3" s="396"/>
      <c r="WLH3" s="396"/>
      <c r="WLI3" s="396"/>
      <c r="WLJ3" s="396"/>
      <c r="WLK3" s="396"/>
      <c r="WLL3" s="396"/>
      <c r="WLM3" s="396"/>
      <c r="WLN3" s="396"/>
      <c r="WLO3" s="396"/>
      <c r="WLP3" s="396"/>
      <c r="WLQ3" s="396"/>
      <c r="WLR3" s="396"/>
      <c r="WLS3" s="396"/>
      <c r="WLT3" s="396"/>
      <c r="WLU3" s="396"/>
      <c r="WLV3" s="396"/>
      <c r="WLW3" s="396"/>
      <c r="WLX3" s="396"/>
      <c r="WLY3" s="396"/>
      <c r="WLZ3" s="396"/>
      <c r="WMA3" s="396"/>
      <c r="WMB3" s="396"/>
      <c r="WMC3" s="396"/>
      <c r="WMD3" s="396"/>
      <c r="WME3" s="396"/>
      <c r="WMF3" s="396"/>
      <c r="WMG3" s="396"/>
      <c r="WMH3" s="396"/>
      <c r="WMI3" s="396"/>
      <c r="WMJ3" s="396"/>
      <c r="WMK3" s="396"/>
      <c r="WML3" s="396"/>
      <c r="WMM3" s="396"/>
      <c r="WMN3" s="396"/>
      <c r="WMO3" s="396"/>
      <c r="WMP3" s="396"/>
      <c r="WMQ3" s="396"/>
      <c r="WMR3" s="396"/>
      <c r="WMS3" s="396"/>
      <c r="WMT3" s="396"/>
      <c r="WMU3" s="396"/>
      <c r="WMV3" s="396"/>
      <c r="WMW3" s="396"/>
      <c r="WMX3" s="396"/>
      <c r="WMY3" s="396"/>
      <c r="WMZ3" s="396"/>
      <c r="WNA3" s="396"/>
      <c r="WNB3" s="396"/>
      <c r="WNC3" s="396"/>
      <c r="WND3" s="396"/>
      <c r="WNE3" s="396"/>
      <c r="WNF3" s="396"/>
      <c r="WNG3" s="396"/>
      <c r="WNH3" s="396"/>
      <c r="WNI3" s="396"/>
      <c r="WNJ3" s="396"/>
      <c r="WNK3" s="396"/>
      <c r="WNL3" s="396"/>
      <c r="WNM3" s="396"/>
      <c r="WNN3" s="396"/>
      <c r="WNO3" s="396"/>
      <c r="WNP3" s="396"/>
      <c r="WNQ3" s="396"/>
      <c r="WNR3" s="396"/>
      <c r="WNS3" s="396"/>
      <c r="WNT3" s="396"/>
      <c r="WNU3" s="396"/>
      <c r="WNV3" s="396"/>
      <c r="WNW3" s="396"/>
      <c r="WNX3" s="396"/>
      <c r="WNY3" s="396"/>
      <c r="WNZ3" s="396"/>
      <c r="WOA3" s="396"/>
      <c r="WOB3" s="396"/>
      <c r="WOC3" s="396"/>
      <c r="WOD3" s="396"/>
      <c r="WOE3" s="396"/>
      <c r="WOF3" s="396"/>
      <c r="WOG3" s="396"/>
      <c r="WOH3" s="396"/>
      <c r="WOI3" s="396"/>
      <c r="WOJ3" s="396"/>
      <c r="WOK3" s="396"/>
      <c r="WOL3" s="396"/>
      <c r="WOM3" s="396"/>
      <c r="WON3" s="396"/>
      <c r="WOO3" s="396"/>
      <c r="WOP3" s="396"/>
      <c r="WOQ3" s="396"/>
      <c r="WOR3" s="396"/>
      <c r="WOS3" s="396"/>
      <c r="WOT3" s="396"/>
      <c r="WOU3" s="396"/>
      <c r="WOV3" s="396"/>
      <c r="WOW3" s="396"/>
      <c r="WOX3" s="396"/>
      <c r="WOY3" s="396"/>
      <c r="WOZ3" s="396"/>
      <c r="WPA3" s="396"/>
      <c r="WPB3" s="396"/>
      <c r="WPC3" s="396"/>
      <c r="WPD3" s="396"/>
      <c r="WPE3" s="396"/>
      <c r="WPF3" s="396"/>
      <c r="WPG3" s="396"/>
      <c r="WPH3" s="396"/>
      <c r="WPI3" s="396"/>
      <c r="WPJ3" s="396"/>
      <c r="WPK3" s="396"/>
      <c r="WPL3" s="396"/>
      <c r="WPM3" s="396"/>
      <c r="WPN3" s="396"/>
      <c r="WPO3" s="396"/>
      <c r="WPP3" s="396"/>
      <c r="WPQ3" s="396"/>
      <c r="WPR3" s="396"/>
      <c r="WPS3" s="396"/>
      <c r="WPT3" s="396"/>
      <c r="WPU3" s="396"/>
      <c r="WPV3" s="396"/>
      <c r="WPW3" s="396"/>
      <c r="WPX3" s="396"/>
      <c r="WPY3" s="396"/>
      <c r="WPZ3" s="396"/>
      <c r="WQA3" s="396"/>
      <c r="WQB3" s="396"/>
      <c r="WQC3" s="396"/>
      <c r="WQD3" s="396"/>
      <c r="WQE3" s="396"/>
      <c r="WQF3" s="396"/>
      <c r="WQG3" s="396"/>
      <c r="WQH3" s="396"/>
      <c r="WQI3" s="396"/>
      <c r="WQJ3" s="396"/>
      <c r="WQK3" s="396"/>
      <c r="WQL3" s="396"/>
      <c r="WQM3" s="396"/>
      <c r="WQN3" s="396"/>
      <c r="WQO3" s="396"/>
      <c r="WQP3" s="396"/>
      <c r="WQQ3" s="396"/>
      <c r="WQR3" s="396"/>
      <c r="WQS3" s="396"/>
      <c r="WQT3" s="396"/>
      <c r="WQU3" s="396"/>
      <c r="WQV3" s="396"/>
      <c r="WQW3" s="396"/>
      <c r="WQX3" s="396"/>
      <c r="WQY3" s="396"/>
      <c r="WQZ3" s="396"/>
      <c r="WRA3" s="396"/>
      <c r="WRB3" s="396"/>
      <c r="WRC3" s="396"/>
      <c r="WRD3" s="396"/>
      <c r="WRE3" s="396"/>
      <c r="WRF3" s="396"/>
      <c r="WRG3" s="396"/>
      <c r="WRH3" s="396"/>
      <c r="WRI3" s="396"/>
      <c r="WRJ3" s="396"/>
      <c r="WRK3" s="396"/>
      <c r="WRL3" s="396"/>
      <c r="WRM3" s="396"/>
      <c r="WRN3" s="396"/>
      <c r="WRO3" s="396"/>
      <c r="WRP3" s="396"/>
      <c r="WRQ3" s="396"/>
      <c r="WRR3" s="396"/>
      <c r="WRS3" s="396"/>
      <c r="WRT3" s="396"/>
      <c r="WRU3" s="396"/>
      <c r="WRV3" s="396"/>
      <c r="WRW3" s="396"/>
      <c r="WRX3" s="396"/>
      <c r="WRY3" s="396"/>
      <c r="WRZ3" s="396"/>
      <c r="WSA3" s="396"/>
      <c r="WSB3" s="396"/>
      <c r="WSC3" s="396"/>
      <c r="WSD3" s="396"/>
      <c r="WSE3" s="396"/>
      <c r="WSF3" s="396"/>
      <c r="WSG3" s="396"/>
      <c r="WSH3" s="396"/>
      <c r="WSI3" s="396"/>
      <c r="WSJ3" s="396"/>
      <c r="WSK3" s="396"/>
      <c r="WSL3" s="396"/>
      <c r="WSM3" s="396"/>
      <c r="WSN3" s="396"/>
      <c r="WSO3" s="396"/>
      <c r="WSP3" s="396"/>
      <c r="WSQ3" s="396"/>
      <c r="WSR3" s="396"/>
      <c r="WSS3" s="396"/>
      <c r="WST3" s="396"/>
      <c r="WSU3" s="396"/>
      <c r="WSV3" s="396"/>
      <c r="WSW3" s="396"/>
      <c r="WSX3" s="396"/>
      <c r="WSY3" s="396"/>
      <c r="WSZ3" s="396"/>
      <c r="WTA3" s="396"/>
      <c r="WTB3" s="396"/>
      <c r="WTC3" s="396"/>
      <c r="WTD3" s="396"/>
      <c r="WTE3" s="396"/>
      <c r="WTF3" s="396"/>
      <c r="WTG3" s="396"/>
      <c r="WTH3" s="396"/>
      <c r="WTI3" s="396"/>
      <c r="WTJ3" s="396"/>
      <c r="WTK3" s="396"/>
      <c r="WTL3" s="396"/>
      <c r="WTM3" s="396"/>
      <c r="WTN3" s="396"/>
      <c r="WTO3" s="396"/>
      <c r="WTP3" s="396"/>
      <c r="WTQ3" s="396"/>
      <c r="WTR3" s="396"/>
      <c r="WTS3" s="396"/>
      <c r="WTT3" s="396"/>
      <c r="WTU3" s="396"/>
      <c r="WTV3" s="396"/>
      <c r="WTW3" s="396"/>
      <c r="WTX3" s="396"/>
      <c r="WTY3" s="396"/>
      <c r="WTZ3" s="396"/>
      <c r="WUA3" s="396"/>
      <c r="WUB3" s="396"/>
      <c r="WUC3" s="396"/>
      <c r="WUD3" s="396"/>
      <c r="WUE3" s="396"/>
      <c r="WUF3" s="396"/>
      <c r="WUG3" s="396"/>
      <c r="WUH3" s="396"/>
      <c r="WUI3" s="396"/>
      <c r="WUJ3" s="396"/>
      <c r="WUK3" s="396"/>
      <c r="WUL3" s="396"/>
      <c r="WUM3" s="396"/>
      <c r="WUN3" s="396"/>
      <c r="WUO3" s="396"/>
      <c r="WUP3" s="396"/>
      <c r="WUQ3" s="396"/>
      <c r="WUR3" s="396"/>
      <c r="WUS3" s="396"/>
      <c r="WUT3" s="396"/>
      <c r="WUU3" s="396"/>
      <c r="WUV3" s="396"/>
      <c r="WUW3" s="396"/>
      <c r="WUX3" s="396"/>
      <c r="WUY3" s="396"/>
      <c r="WUZ3" s="396"/>
      <c r="WVA3" s="396"/>
      <c r="WVB3" s="396"/>
      <c r="WVC3" s="396"/>
      <c r="WVD3" s="396"/>
      <c r="WVE3" s="396"/>
      <c r="WVF3" s="396"/>
      <c r="WVG3" s="396"/>
      <c r="WVH3" s="396"/>
      <c r="WVI3" s="396"/>
      <c r="WVJ3" s="396"/>
      <c r="WVK3" s="396"/>
      <c r="WVL3" s="396"/>
      <c r="WVM3" s="396"/>
      <c r="WVN3" s="396"/>
      <c r="WVO3" s="396"/>
      <c r="WVP3" s="396"/>
      <c r="WVQ3" s="396"/>
      <c r="WVR3" s="396"/>
      <c r="WVS3" s="396"/>
      <c r="WVT3" s="396"/>
      <c r="WVU3" s="396"/>
      <c r="WVV3" s="396"/>
      <c r="WVW3" s="396"/>
      <c r="WVX3" s="396"/>
      <c r="WVY3" s="396"/>
      <c r="WVZ3" s="396"/>
      <c r="WWA3" s="396"/>
      <c r="WWB3" s="396"/>
      <c r="WWC3" s="396"/>
      <c r="WWD3" s="396"/>
      <c r="WWE3" s="396"/>
      <c r="WWF3" s="396"/>
      <c r="WWG3" s="396"/>
      <c r="WWH3" s="396"/>
      <c r="WWI3" s="396"/>
      <c r="WWJ3" s="396"/>
      <c r="WWK3" s="396"/>
      <c r="WWL3" s="396"/>
      <c r="WWM3" s="396"/>
      <c r="WWN3" s="396"/>
      <c r="WWO3" s="396"/>
      <c r="WWP3" s="396"/>
      <c r="WWQ3" s="396"/>
      <c r="WWR3" s="396"/>
      <c r="WWS3" s="396"/>
      <c r="WWT3" s="396"/>
      <c r="WWU3" s="396"/>
      <c r="WWV3" s="396"/>
      <c r="WWW3" s="396"/>
      <c r="WWX3" s="396"/>
      <c r="WWY3" s="396"/>
      <c r="WWZ3" s="396"/>
      <c r="WXA3" s="396"/>
      <c r="WXB3" s="396"/>
      <c r="WXC3" s="396"/>
      <c r="WXD3" s="396"/>
      <c r="WXE3" s="396"/>
      <c r="WXF3" s="396"/>
      <c r="WXG3" s="396"/>
      <c r="WXH3" s="396"/>
      <c r="WXI3" s="396"/>
      <c r="WXJ3" s="396"/>
      <c r="WXK3" s="396"/>
      <c r="WXL3" s="396"/>
      <c r="WXM3" s="396"/>
      <c r="WXN3" s="396"/>
      <c r="WXO3" s="396"/>
      <c r="WXP3" s="396"/>
      <c r="WXQ3" s="396"/>
      <c r="WXR3" s="396"/>
      <c r="WXS3" s="396"/>
      <c r="WXT3" s="396"/>
      <c r="WXU3" s="396"/>
      <c r="WXV3" s="396"/>
      <c r="WXW3" s="396"/>
      <c r="WXX3" s="396"/>
      <c r="WXY3" s="396"/>
      <c r="WXZ3" s="396"/>
      <c r="WYA3" s="396"/>
      <c r="WYB3" s="396"/>
      <c r="WYC3" s="396"/>
      <c r="WYD3" s="396"/>
      <c r="WYE3" s="396"/>
      <c r="WYF3" s="396"/>
      <c r="WYG3" s="396"/>
      <c r="WYH3" s="396"/>
      <c r="WYI3" s="396"/>
      <c r="WYJ3" s="396"/>
      <c r="WYK3" s="396"/>
      <c r="WYL3" s="396"/>
      <c r="WYM3" s="396"/>
      <c r="WYN3" s="396"/>
      <c r="WYO3" s="396"/>
      <c r="WYP3" s="396"/>
      <c r="WYQ3" s="396"/>
      <c r="WYR3" s="396"/>
      <c r="WYS3" s="396"/>
      <c r="WYT3" s="396"/>
      <c r="WYU3" s="396"/>
      <c r="WYV3" s="396"/>
      <c r="WYW3" s="396"/>
      <c r="WYX3" s="396"/>
      <c r="WYY3" s="396"/>
      <c r="WYZ3" s="396"/>
      <c r="WZA3" s="396"/>
      <c r="WZB3" s="396"/>
      <c r="WZC3" s="396"/>
      <c r="WZD3" s="396"/>
      <c r="WZE3" s="396"/>
      <c r="WZF3" s="396"/>
      <c r="WZG3" s="396"/>
      <c r="WZH3" s="396"/>
      <c r="WZI3" s="396"/>
      <c r="WZJ3" s="396"/>
      <c r="WZK3" s="396"/>
      <c r="WZL3" s="396"/>
      <c r="WZM3" s="396"/>
      <c r="WZN3" s="396"/>
      <c r="WZO3" s="396"/>
      <c r="WZP3" s="396"/>
      <c r="WZQ3" s="396"/>
      <c r="WZR3" s="396"/>
      <c r="WZS3" s="396"/>
      <c r="WZT3" s="396"/>
      <c r="WZU3" s="396"/>
      <c r="WZV3" s="396"/>
      <c r="WZW3" s="396"/>
      <c r="WZX3" s="396"/>
      <c r="WZY3" s="396"/>
      <c r="WZZ3" s="396"/>
      <c r="XAA3" s="396"/>
      <c r="XAB3" s="396"/>
      <c r="XAC3" s="396"/>
      <c r="XAD3" s="396"/>
      <c r="XAE3" s="396"/>
      <c r="XAF3" s="396"/>
      <c r="XAG3" s="396"/>
      <c r="XAH3" s="396"/>
      <c r="XAI3" s="396"/>
      <c r="XAJ3" s="396"/>
      <c r="XAK3" s="396"/>
      <c r="XAL3" s="396"/>
      <c r="XAM3" s="396"/>
      <c r="XAN3" s="396"/>
      <c r="XAO3" s="396"/>
      <c r="XAP3" s="396"/>
      <c r="XAQ3" s="396"/>
      <c r="XAR3" s="396"/>
      <c r="XAS3" s="396"/>
      <c r="XAT3" s="396"/>
      <c r="XAU3" s="396"/>
      <c r="XAV3" s="396"/>
      <c r="XAW3" s="396"/>
      <c r="XAX3" s="396"/>
      <c r="XAY3" s="396"/>
      <c r="XAZ3" s="396"/>
      <c r="XBA3" s="396"/>
      <c r="XBB3" s="396"/>
      <c r="XBC3" s="396"/>
      <c r="XBD3" s="396"/>
      <c r="XBE3" s="396"/>
      <c r="XBF3" s="396"/>
      <c r="XBG3" s="396"/>
      <c r="XBH3" s="396"/>
      <c r="XBI3" s="396"/>
      <c r="XBJ3" s="396"/>
      <c r="XBK3" s="396"/>
      <c r="XBL3" s="396"/>
      <c r="XBM3" s="396"/>
      <c r="XBN3" s="396"/>
      <c r="XBO3" s="396"/>
      <c r="XBP3" s="396"/>
      <c r="XBQ3" s="396"/>
      <c r="XBR3" s="396"/>
      <c r="XBS3" s="396"/>
      <c r="XBT3" s="396"/>
      <c r="XBU3" s="396"/>
      <c r="XBV3" s="396"/>
      <c r="XBW3" s="396"/>
      <c r="XBX3" s="396"/>
      <c r="XBY3" s="396"/>
      <c r="XBZ3" s="396"/>
      <c r="XCA3" s="396"/>
      <c r="XCB3" s="396"/>
      <c r="XCC3" s="396"/>
      <c r="XCD3" s="396"/>
      <c r="XCE3" s="396"/>
      <c r="XCF3" s="396"/>
      <c r="XCG3" s="396"/>
      <c r="XCH3" s="396"/>
      <c r="XCI3" s="396"/>
      <c r="XCJ3" s="396"/>
      <c r="XCK3" s="396"/>
      <c r="XCL3" s="396"/>
      <c r="XCM3" s="396"/>
      <c r="XCN3" s="396"/>
      <c r="XCO3" s="396"/>
      <c r="XCP3" s="396"/>
      <c r="XCQ3" s="396"/>
      <c r="XCR3" s="396"/>
      <c r="XCS3" s="396"/>
      <c r="XCT3" s="396"/>
      <c r="XCU3" s="396"/>
      <c r="XCV3" s="396"/>
      <c r="XCW3" s="396"/>
      <c r="XCX3" s="396"/>
      <c r="XCY3" s="396"/>
      <c r="XCZ3" s="396"/>
      <c r="XDA3" s="396"/>
      <c r="XDB3" s="396"/>
      <c r="XDC3" s="396"/>
      <c r="XDD3" s="396"/>
      <c r="XDE3" s="396"/>
      <c r="XDF3" s="396"/>
      <c r="XDG3" s="396"/>
      <c r="XDH3" s="396"/>
      <c r="XDI3" s="396"/>
      <c r="XDJ3" s="396"/>
      <c r="XDK3" s="396"/>
      <c r="XDL3" s="396"/>
      <c r="XDM3" s="396"/>
      <c r="XDN3" s="396"/>
      <c r="XDO3" s="396"/>
      <c r="XDP3" s="396"/>
      <c r="XDQ3" s="396"/>
      <c r="XDR3" s="396"/>
      <c r="XDS3" s="396"/>
      <c r="XDT3" s="396"/>
      <c r="XDU3" s="396"/>
      <c r="XDV3" s="396"/>
      <c r="XDW3" s="396"/>
      <c r="XDX3" s="396"/>
      <c r="XDY3" s="396"/>
      <c r="XDZ3" s="396"/>
      <c r="XEA3" s="396"/>
      <c r="XEB3" s="396"/>
      <c r="XEC3" s="396"/>
      <c r="XED3" s="396"/>
      <c r="XEE3" s="396"/>
      <c r="XEF3" s="396"/>
      <c r="XEG3" s="396"/>
      <c r="XEH3" s="396"/>
      <c r="XEI3" s="396"/>
      <c r="XEJ3" s="396"/>
      <c r="XEK3" s="396"/>
      <c r="XEL3" s="396"/>
      <c r="XEM3" s="396"/>
      <c r="XEN3" s="396"/>
      <c r="XEO3" s="396"/>
      <c r="XEP3" s="396"/>
      <c r="XEQ3" s="396"/>
      <c r="XER3" s="396"/>
      <c r="XES3" s="396"/>
      <c r="XET3" s="396"/>
      <c r="XEU3" s="396"/>
      <c r="XEV3" s="396"/>
      <c r="XEW3" s="396"/>
      <c r="XEX3" s="396"/>
      <c r="XEY3" s="396"/>
      <c r="XEZ3" s="396"/>
      <c r="XFA3" s="396"/>
      <c r="XFB3" s="396"/>
      <c r="XFC3" s="396"/>
      <c r="XFD3" s="396"/>
    </row>
    <row r="4" spans="1:16384" s="141" customFormat="1" ht="20.25" customHeight="1" x14ac:dyDescent="0.25">
      <c r="A4" s="266"/>
      <c r="B4" s="267"/>
      <c r="C4" s="266"/>
      <c r="D4" s="266"/>
      <c r="E4" s="266"/>
      <c r="F4" s="266"/>
      <c r="G4" s="268"/>
      <c r="H4" s="268"/>
      <c r="I4" s="142"/>
      <c r="J4" s="143"/>
      <c r="K4" s="142"/>
      <c r="L4" s="142"/>
      <c r="M4" s="142"/>
      <c r="N4" s="142"/>
      <c r="O4" s="144"/>
      <c r="P4" s="144"/>
      <c r="Q4" s="142"/>
      <c r="R4" s="143"/>
      <c r="S4" s="142"/>
      <c r="T4" s="142"/>
      <c r="U4" s="142"/>
      <c r="V4" s="142"/>
      <c r="W4" s="144"/>
      <c r="X4" s="144"/>
      <c r="Y4" s="142"/>
      <c r="Z4" s="143"/>
      <c r="AA4" s="142"/>
      <c r="AB4" s="142"/>
      <c r="AC4" s="142"/>
      <c r="AD4" s="142"/>
      <c r="AE4" s="144"/>
      <c r="AF4" s="144"/>
      <c r="AG4" s="142"/>
      <c r="AH4" s="143"/>
      <c r="AI4" s="142"/>
      <c r="AJ4" s="142"/>
      <c r="AK4" s="142"/>
      <c r="AL4" s="142"/>
      <c r="AM4" s="144"/>
      <c r="AN4" s="144"/>
      <c r="AO4" s="142"/>
      <c r="AP4" s="143"/>
      <c r="AQ4" s="142"/>
      <c r="AR4" s="142"/>
      <c r="AS4" s="142"/>
      <c r="AT4" s="142"/>
      <c r="AU4" s="144"/>
      <c r="AV4" s="144"/>
      <c r="AW4" s="142"/>
      <c r="AX4" s="143"/>
      <c r="AY4" s="142"/>
      <c r="AZ4" s="142"/>
      <c r="BA4" s="142"/>
      <c r="BB4" s="142"/>
      <c r="BC4" s="144"/>
      <c r="BD4" s="144"/>
      <c r="BE4" s="142"/>
      <c r="BF4" s="143"/>
      <c r="BG4" s="142"/>
      <c r="BH4" s="142"/>
      <c r="BI4" s="142"/>
      <c r="BJ4" s="142"/>
      <c r="BK4" s="144"/>
      <c r="BL4" s="144"/>
      <c r="BM4" s="142"/>
      <c r="BN4" s="143"/>
      <c r="BO4" s="142"/>
      <c r="BP4" s="142"/>
      <c r="BQ4" s="142"/>
      <c r="BR4" s="142"/>
      <c r="BS4" s="144"/>
      <c r="BT4" s="144"/>
      <c r="BU4" s="142"/>
      <c r="BV4" s="143"/>
      <c r="BW4" s="142"/>
      <c r="BX4" s="142"/>
      <c r="BY4" s="142"/>
      <c r="BZ4" s="142"/>
      <c r="CA4" s="144"/>
      <c r="CB4" s="144"/>
      <c r="CC4" s="142"/>
      <c r="CD4" s="143"/>
      <c r="CE4" s="142"/>
      <c r="CF4" s="142"/>
      <c r="CG4" s="142"/>
      <c r="CH4" s="142"/>
      <c r="CI4" s="144"/>
      <c r="CJ4" s="144"/>
      <c r="CK4" s="142"/>
      <c r="CL4" s="143"/>
      <c r="CM4" s="142"/>
      <c r="CN4" s="142"/>
      <c r="CO4" s="142"/>
      <c r="CP4" s="142"/>
      <c r="CQ4" s="144"/>
      <c r="CR4" s="144"/>
      <c r="CS4" s="142"/>
      <c r="CT4" s="143"/>
      <c r="CU4" s="142"/>
      <c r="CV4" s="142"/>
      <c r="CW4" s="142"/>
      <c r="CX4" s="142"/>
      <c r="CY4" s="144"/>
      <c r="CZ4" s="144"/>
      <c r="DA4" s="142"/>
      <c r="DB4" s="143"/>
      <c r="DC4" s="142"/>
      <c r="DD4" s="142"/>
      <c r="DE4" s="142"/>
      <c r="DF4" s="142"/>
      <c r="DG4" s="144"/>
      <c r="DH4" s="144"/>
      <c r="DI4" s="142"/>
      <c r="DJ4" s="143"/>
      <c r="DK4" s="142"/>
      <c r="DL4" s="142"/>
      <c r="DM4" s="142"/>
      <c r="DN4" s="142"/>
      <c r="DO4" s="144"/>
      <c r="DP4" s="144"/>
      <c r="DQ4" s="142"/>
      <c r="DR4" s="143"/>
      <c r="DS4" s="142"/>
      <c r="DT4" s="142"/>
      <c r="DU4" s="142"/>
      <c r="DV4" s="142"/>
      <c r="DW4" s="144"/>
      <c r="DX4" s="144"/>
      <c r="DY4" s="142"/>
      <c r="DZ4" s="143"/>
      <c r="EA4" s="142"/>
      <c r="EB4" s="142"/>
      <c r="EC4" s="142"/>
      <c r="ED4" s="142"/>
      <c r="EE4" s="144"/>
      <c r="EF4" s="144"/>
      <c r="EG4" s="142"/>
      <c r="EH4" s="143"/>
      <c r="EI4" s="142"/>
      <c r="EJ4" s="142"/>
      <c r="EK4" s="142"/>
      <c r="EL4" s="142"/>
      <c r="EM4" s="144"/>
      <c r="EN4" s="144"/>
      <c r="EO4" s="142"/>
      <c r="EP4" s="143"/>
      <c r="EQ4" s="142"/>
      <c r="ER4" s="142"/>
      <c r="ES4" s="142"/>
      <c r="ET4" s="142"/>
      <c r="EU4" s="144"/>
      <c r="EV4" s="144"/>
      <c r="EW4" s="142"/>
      <c r="EX4" s="143"/>
      <c r="EY4" s="142"/>
      <c r="EZ4" s="142"/>
      <c r="FA4" s="142"/>
      <c r="FB4" s="142"/>
      <c r="FC4" s="144"/>
      <c r="FD4" s="144"/>
      <c r="FE4" s="142"/>
      <c r="FF4" s="143"/>
      <c r="FG4" s="142"/>
      <c r="FH4" s="142"/>
      <c r="FI4" s="142"/>
      <c r="FJ4" s="142"/>
      <c r="FK4" s="144"/>
      <c r="FL4" s="144"/>
      <c r="FM4" s="142"/>
      <c r="FN4" s="143"/>
      <c r="FO4" s="142"/>
      <c r="FP4" s="142"/>
      <c r="FQ4" s="142"/>
      <c r="FR4" s="142"/>
      <c r="FS4" s="144"/>
      <c r="FT4" s="144"/>
      <c r="FU4" s="142"/>
      <c r="FV4" s="143"/>
      <c r="FW4" s="142"/>
      <c r="FX4" s="142"/>
      <c r="FY4" s="142"/>
      <c r="FZ4" s="142"/>
      <c r="GA4" s="144"/>
      <c r="GB4" s="144"/>
      <c r="GC4" s="142"/>
      <c r="GD4" s="143"/>
      <c r="GE4" s="142"/>
      <c r="GF4" s="142"/>
      <c r="GG4" s="142"/>
      <c r="GH4" s="142"/>
      <c r="GI4" s="144"/>
      <c r="GJ4" s="144"/>
      <c r="GK4" s="142"/>
      <c r="GL4" s="143"/>
      <c r="GM4" s="142"/>
      <c r="GN4" s="142"/>
      <c r="GO4" s="142"/>
      <c r="GP4" s="142"/>
      <c r="GQ4" s="144"/>
      <c r="GR4" s="144"/>
      <c r="GS4" s="142"/>
      <c r="GT4" s="143"/>
      <c r="GU4" s="142"/>
      <c r="GV4" s="142"/>
      <c r="GW4" s="142"/>
      <c r="GX4" s="142"/>
      <c r="GY4" s="144"/>
      <c r="GZ4" s="144"/>
      <c r="HA4" s="142"/>
      <c r="HB4" s="143"/>
      <c r="HC4" s="142"/>
      <c r="HD4" s="142"/>
      <c r="HE4" s="142"/>
      <c r="HF4" s="142"/>
      <c r="HG4" s="144"/>
      <c r="HH4" s="144"/>
      <c r="HI4" s="142"/>
      <c r="HJ4" s="143"/>
      <c r="HK4" s="142"/>
      <c r="HL4" s="142"/>
      <c r="HM4" s="142"/>
      <c r="HN4" s="142"/>
      <c r="HO4" s="144"/>
      <c r="HP4" s="144"/>
      <c r="HQ4" s="142"/>
      <c r="HR4" s="143"/>
      <c r="HS4" s="142"/>
      <c r="HT4" s="142"/>
      <c r="HU4" s="142"/>
      <c r="HV4" s="142"/>
      <c r="HW4" s="144"/>
      <c r="HX4" s="144"/>
      <c r="HY4" s="142"/>
      <c r="HZ4" s="143"/>
      <c r="IA4" s="142"/>
      <c r="IB4" s="142"/>
      <c r="IC4" s="142"/>
      <c r="ID4" s="142"/>
      <c r="IE4" s="144"/>
      <c r="IF4" s="144"/>
      <c r="IG4" s="142"/>
      <c r="IH4" s="143"/>
      <c r="II4" s="142"/>
      <c r="IJ4" s="142"/>
      <c r="IK4" s="142"/>
      <c r="IL4" s="142"/>
      <c r="IM4" s="144"/>
      <c r="IN4" s="144"/>
      <c r="IO4" s="142"/>
      <c r="IP4" s="143"/>
      <c r="IQ4" s="142"/>
      <c r="IR4" s="142"/>
      <c r="IS4" s="142"/>
      <c r="IT4" s="142"/>
      <c r="IU4" s="144"/>
      <c r="IV4" s="144"/>
      <c r="IW4" s="142"/>
      <c r="IX4" s="143"/>
      <c r="IY4" s="142"/>
      <c r="IZ4" s="142"/>
      <c r="JA4" s="142"/>
      <c r="JB4" s="142"/>
      <c r="JC4" s="144"/>
      <c r="JD4" s="144"/>
      <c r="JE4" s="142"/>
      <c r="JF4" s="143"/>
      <c r="JG4" s="142"/>
      <c r="JH4" s="142"/>
      <c r="JI4" s="142"/>
      <c r="JJ4" s="142"/>
      <c r="JK4" s="144"/>
      <c r="JL4" s="144"/>
      <c r="JM4" s="142"/>
      <c r="JN4" s="143"/>
      <c r="JO4" s="142"/>
      <c r="JP4" s="142"/>
      <c r="JQ4" s="142"/>
      <c r="JR4" s="142"/>
      <c r="JS4" s="144"/>
      <c r="JT4" s="144"/>
      <c r="JU4" s="142"/>
      <c r="JV4" s="143"/>
      <c r="JW4" s="142"/>
      <c r="JX4" s="142"/>
      <c r="JY4" s="142"/>
      <c r="JZ4" s="142"/>
      <c r="KA4" s="144"/>
      <c r="KB4" s="144"/>
      <c r="KC4" s="142"/>
      <c r="KD4" s="143"/>
      <c r="KE4" s="142"/>
      <c r="KF4" s="142"/>
      <c r="KG4" s="142"/>
      <c r="KH4" s="142"/>
      <c r="KI4" s="144"/>
      <c r="KJ4" s="144"/>
      <c r="KK4" s="142"/>
      <c r="KL4" s="143"/>
      <c r="KM4" s="142"/>
      <c r="KN4" s="142"/>
      <c r="KO4" s="142"/>
      <c r="KP4" s="142"/>
      <c r="KQ4" s="144"/>
      <c r="KR4" s="144"/>
      <c r="KS4" s="142"/>
      <c r="KT4" s="143"/>
      <c r="KU4" s="142"/>
      <c r="KV4" s="142"/>
      <c r="KW4" s="142"/>
      <c r="KX4" s="142"/>
      <c r="KY4" s="144"/>
      <c r="KZ4" s="144"/>
      <c r="LA4" s="142"/>
      <c r="LB4" s="143"/>
      <c r="LC4" s="142"/>
      <c r="LD4" s="142"/>
      <c r="LE4" s="142"/>
      <c r="LF4" s="142"/>
      <c r="LG4" s="144"/>
      <c r="LH4" s="144"/>
      <c r="LI4" s="142"/>
      <c r="LJ4" s="143"/>
      <c r="LK4" s="142"/>
      <c r="LL4" s="142"/>
      <c r="LM4" s="142"/>
      <c r="LN4" s="142"/>
      <c r="LO4" s="144"/>
      <c r="LP4" s="144"/>
      <c r="LQ4" s="142"/>
      <c r="LR4" s="143"/>
      <c r="LS4" s="142"/>
      <c r="LT4" s="142"/>
      <c r="LU4" s="142"/>
      <c r="LV4" s="142"/>
      <c r="LW4" s="144"/>
      <c r="LX4" s="144"/>
      <c r="LY4" s="142"/>
      <c r="LZ4" s="143"/>
      <c r="MA4" s="142"/>
      <c r="MB4" s="142"/>
      <c r="MC4" s="142"/>
      <c r="MD4" s="142"/>
      <c r="ME4" s="144"/>
      <c r="MF4" s="144"/>
      <c r="MG4" s="142"/>
      <c r="MH4" s="143"/>
      <c r="MI4" s="142"/>
      <c r="MJ4" s="142"/>
      <c r="MK4" s="142"/>
      <c r="ML4" s="142"/>
      <c r="MM4" s="144"/>
      <c r="MN4" s="144"/>
      <c r="MO4" s="142"/>
      <c r="MP4" s="143"/>
      <c r="MQ4" s="142"/>
      <c r="MR4" s="142"/>
      <c r="MS4" s="142"/>
      <c r="MT4" s="142"/>
      <c r="MU4" s="144"/>
      <c r="MV4" s="144"/>
      <c r="MW4" s="142"/>
      <c r="MX4" s="143"/>
      <c r="MY4" s="142"/>
      <c r="MZ4" s="142"/>
      <c r="NA4" s="142"/>
      <c r="NB4" s="142"/>
      <c r="NC4" s="144"/>
      <c r="ND4" s="144"/>
      <c r="NE4" s="142"/>
      <c r="NF4" s="143"/>
      <c r="NG4" s="142"/>
      <c r="NH4" s="142"/>
      <c r="NI4" s="142"/>
      <c r="NJ4" s="142"/>
      <c r="NK4" s="144"/>
      <c r="NL4" s="144"/>
      <c r="NM4" s="142"/>
      <c r="NN4" s="143"/>
      <c r="NO4" s="142"/>
      <c r="NP4" s="142"/>
      <c r="NQ4" s="142"/>
      <c r="NR4" s="142"/>
      <c r="NS4" s="144"/>
      <c r="NT4" s="144"/>
      <c r="NU4" s="142"/>
      <c r="NV4" s="143"/>
      <c r="NW4" s="142"/>
      <c r="NX4" s="142"/>
      <c r="NY4" s="142"/>
      <c r="NZ4" s="142"/>
      <c r="OA4" s="144"/>
      <c r="OB4" s="144"/>
      <c r="OC4" s="142"/>
      <c r="OD4" s="143"/>
      <c r="OE4" s="142"/>
      <c r="OF4" s="142"/>
      <c r="OG4" s="142"/>
      <c r="OH4" s="142"/>
      <c r="OI4" s="144"/>
      <c r="OJ4" s="144"/>
      <c r="OK4" s="142"/>
      <c r="OL4" s="143"/>
      <c r="OM4" s="142"/>
      <c r="ON4" s="142"/>
      <c r="OO4" s="142"/>
      <c r="OP4" s="142"/>
      <c r="OQ4" s="144"/>
      <c r="OR4" s="144"/>
      <c r="OS4" s="142"/>
      <c r="OT4" s="143"/>
      <c r="OU4" s="142"/>
      <c r="OV4" s="142"/>
      <c r="OW4" s="142"/>
      <c r="OX4" s="142"/>
      <c r="OY4" s="144"/>
      <c r="OZ4" s="144"/>
      <c r="PA4" s="142"/>
      <c r="PB4" s="143"/>
      <c r="PC4" s="142"/>
      <c r="PD4" s="142"/>
      <c r="PE4" s="142"/>
      <c r="PF4" s="142"/>
      <c r="PG4" s="144"/>
      <c r="PH4" s="144"/>
      <c r="PI4" s="142"/>
      <c r="PJ4" s="143"/>
      <c r="PK4" s="142"/>
      <c r="PL4" s="142"/>
      <c r="PM4" s="142"/>
      <c r="PN4" s="142"/>
      <c r="PO4" s="144"/>
      <c r="PP4" s="144"/>
      <c r="PQ4" s="142"/>
      <c r="PR4" s="143"/>
      <c r="PS4" s="142"/>
      <c r="PT4" s="142"/>
      <c r="PU4" s="142"/>
      <c r="PV4" s="142"/>
      <c r="PW4" s="144"/>
      <c r="PX4" s="144"/>
      <c r="PY4" s="142"/>
      <c r="PZ4" s="143"/>
      <c r="QA4" s="142"/>
      <c r="QB4" s="142"/>
      <c r="QC4" s="142"/>
      <c r="QD4" s="142"/>
      <c r="QE4" s="144"/>
      <c r="QF4" s="144"/>
      <c r="QG4" s="142"/>
      <c r="QH4" s="143"/>
      <c r="QI4" s="142"/>
      <c r="QJ4" s="142"/>
      <c r="QK4" s="142"/>
      <c r="QL4" s="142"/>
      <c r="QM4" s="144"/>
      <c r="QN4" s="144"/>
      <c r="QO4" s="142"/>
      <c r="QP4" s="143"/>
      <c r="QQ4" s="142"/>
      <c r="QR4" s="142"/>
      <c r="QS4" s="142"/>
      <c r="QT4" s="142"/>
      <c r="QU4" s="144"/>
      <c r="QV4" s="144"/>
      <c r="QW4" s="142"/>
      <c r="QX4" s="143"/>
      <c r="QY4" s="142"/>
      <c r="QZ4" s="142"/>
      <c r="RA4" s="142"/>
      <c r="RB4" s="142"/>
      <c r="RC4" s="144"/>
      <c r="RD4" s="144"/>
      <c r="RE4" s="142"/>
      <c r="RF4" s="143"/>
      <c r="RG4" s="142"/>
      <c r="RH4" s="142"/>
      <c r="RI4" s="142"/>
      <c r="RJ4" s="142"/>
      <c r="RK4" s="144"/>
      <c r="RL4" s="144"/>
      <c r="RM4" s="142"/>
      <c r="RN4" s="143"/>
      <c r="RO4" s="142"/>
      <c r="RP4" s="142"/>
      <c r="RQ4" s="142"/>
      <c r="RR4" s="142"/>
      <c r="RS4" s="144"/>
      <c r="RT4" s="144"/>
      <c r="RU4" s="142"/>
      <c r="RV4" s="143"/>
      <c r="RW4" s="142"/>
      <c r="RX4" s="142"/>
      <c r="RY4" s="142"/>
      <c r="RZ4" s="142"/>
      <c r="SA4" s="144"/>
      <c r="SB4" s="144"/>
      <c r="SC4" s="142"/>
      <c r="SD4" s="143"/>
      <c r="SE4" s="142"/>
      <c r="SF4" s="142"/>
      <c r="SG4" s="142"/>
      <c r="SH4" s="142"/>
      <c r="SI4" s="144"/>
      <c r="SJ4" s="144"/>
      <c r="SK4" s="142"/>
      <c r="SL4" s="143"/>
      <c r="SM4" s="142"/>
      <c r="SN4" s="142"/>
      <c r="SO4" s="142"/>
      <c r="SP4" s="142"/>
      <c r="SQ4" s="144"/>
      <c r="SR4" s="144"/>
      <c r="SS4" s="142"/>
      <c r="ST4" s="143"/>
      <c r="SU4" s="142"/>
      <c r="SV4" s="142"/>
      <c r="SW4" s="142"/>
      <c r="SX4" s="142"/>
      <c r="SY4" s="144"/>
      <c r="SZ4" s="144"/>
      <c r="TA4" s="142"/>
      <c r="TB4" s="143"/>
      <c r="TC4" s="142"/>
      <c r="TD4" s="142"/>
      <c r="TE4" s="142"/>
      <c r="TF4" s="142"/>
      <c r="TG4" s="144"/>
      <c r="TH4" s="144"/>
      <c r="TI4" s="142"/>
      <c r="TJ4" s="143"/>
      <c r="TK4" s="142"/>
      <c r="TL4" s="142"/>
      <c r="TM4" s="142"/>
      <c r="TN4" s="142"/>
      <c r="TO4" s="144"/>
      <c r="TP4" s="144"/>
      <c r="TQ4" s="142"/>
      <c r="TR4" s="143"/>
      <c r="TS4" s="142"/>
      <c r="TT4" s="142"/>
      <c r="TU4" s="142"/>
      <c r="TV4" s="142"/>
      <c r="TW4" s="144"/>
      <c r="TX4" s="144"/>
      <c r="TY4" s="142"/>
      <c r="TZ4" s="143"/>
      <c r="UA4" s="142"/>
      <c r="UB4" s="142"/>
      <c r="UC4" s="142"/>
      <c r="UD4" s="142"/>
      <c r="UE4" s="144"/>
      <c r="UF4" s="144"/>
      <c r="UG4" s="142"/>
      <c r="UH4" s="143"/>
      <c r="UI4" s="142"/>
      <c r="UJ4" s="142"/>
      <c r="UK4" s="142"/>
      <c r="UL4" s="142"/>
      <c r="UM4" s="144"/>
      <c r="UN4" s="144"/>
      <c r="UO4" s="142"/>
      <c r="UP4" s="143"/>
      <c r="UQ4" s="142"/>
      <c r="UR4" s="142"/>
      <c r="US4" s="142"/>
      <c r="UT4" s="142"/>
      <c r="UU4" s="144"/>
      <c r="UV4" s="144"/>
      <c r="UW4" s="142"/>
      <c r="UX4" s="143"/>
      <c r="UY4" s="142"/>
      <c r="UZ4" s="142"/>
      <c r="VA4" s="142"/>
      <c r="VB4" s="142"/>
      <c r="VC4" s="144"/>
      <c r="VD4" s="144"/>
      <c r="VE4" s="142"/>
      <c r="VF4" s="143"/>
      <c r="VG4" s="142"/>
      <c r="VH4" s="142"/>
      <c r="VI4" s="142"/>
      <c r="VJ4" s="142"/>
      <c r="VK4" s="144"/>
      <c r="VL4" s="144"/>
      <c r="VM4" s="142"/>
      <c r="VN4" s="143"/>
      <c r="VO4" s="142"/>
      <c r="VP4" s="142"/>
      <c r="VQ4" s="142"/>
      <c r="VR4" s="142"/>
      <c r="VS4" s="144"/>
      <c r="VT4" s="144"/>
      <c r="VU4" s="142"/>
      <c r="VV4" s="143"/>
      <c r="VW4" s="142"/>
      <c r="VX4" s="142"/>
      <c r="VY4" s="142"/>
      <c r="VZ4" s="142"/>
      <c r="WA4" s="144"/>
      <c r="WB4" s="144"/>
      <c r="WC4" s="142"/>
      <c r="WD4" s="143"/>
      <c r="WE4" s="142"/>
      <c r="WF4" s="142"/>
      <c r="WG4" s="142"/>
      <c r="WH4" s="142"/>
      <c r="WI4" s="144"/>
      <c r="WJ4" s="144"/>
      <c r="WK4" s="142"/>
      <c r="WL4" s="143"/>
      <c r="WM4" s="142"/>
      <c r="WN4" s="142"/>
      <c r="WO4" s="142"/>
      <c r="WP4" s="142"/>
      <c r="WQ4" s="144"/>
      <c r="WR4" s="144"/>
      <c r="WS4" s="142"/>
      <c r="WT4" s="143"/>
      <c r="WU4" s="142"/>
      <c r="WV4" s="142"/>
      <c r="WW4" s="142"/>
      <c r="WX4" s="142"/>
      <c r="WY4" s="144"/>
      <c r="WZ4" s="144"/>
      <c r="XA4" s="142"/>
      <c r="XB4" s="143"/>
      <c r="XC4" s="142"/>
      <c r="XD4" s="142"/>
      <c r="XE4" s="142"/>
      <c r="XF4" s="142"/>
      <c r="XG4" s="144"/>
      <c r="XH4" s="144"/>
      <c r="XI4" s="142"/>
      <c r="XJ4" s="143"/>
      <c r="XK4" s="142"/>
      <c r="XL4" s="142"/>
      <c r="XM4" s="142"/>
      <c r="XN4" s="142"/>
      <c r="XO4" s="144"/>
      <c r="XP4" s="144"/>
      <c r="XQ4" s="142"/>
      <c r="XR4" s="143"/>
      <c r="XS4" s="142"/>
      <c r="XT4" s="142"/>
      <c r="XU4" s="142"/>
      <c r="XV4" s="142"/>
      <c r="XW4" s="144"/>
      <c r="XX4" s="144"/>
      <c r="XY4" s="142"/>
      <c r="XZ4" s="143"/>
      <c r="YA4" s="142"/>
      <c r="YB4" s="142"/>
      <c r="YC4" s="142"/>
      <c r="YD4" s="142"/>
      <c r="YE4" s="144"/>
      <c r="YF4" s="144"/>
      <c r="YG4" s="142"/>
      <c r="YH4" s="143"/>
      <c r="YI4" s="142"/>
      <c r="YJ4" s="142"/>
      <c r="YK4" s="142"/>
      <c r="YL4" s="142"/>
      <c r="YM4" s="144"/>
      <c r="YN4" s="144"/>
      <c r="YO4" s="142"/>
      <c r="YP4" s="143"/>
      <c r="YQ4" s="142"/>
      <c r="YR4" s="142"/>
      <c r="YS4" s="142"/>
      <c r="YT4" s="142"/>
      <c r="YU4" s="144"/>
      <c r="YV4" s="144"/>
      <c r="YW4" s="142"/>
      <c r="YX4" s="143"/>
      <c r="YY4" s="142"/>
      <c r="YZ4" s="142"/>
      <c r="ZA4" s="142"/>
      <c r="ZB4" s="142"/>
      <c r="ZC4" s="144"/>
      <c r="ZD4" s="144"/>
      <c r="ZE4" s="142"/>
      <c r="ZF4" s="143"/>
      <c r="ZG4" s="142"/>
      <c r="ZH4" s="142"/>
      <c r="ZI4" s="142"/>
      <c r="ZJ4" s="142"/>
      <c r="ZK4" s="144"/>
      <c r="ZL4" s="144"/>
      <c r="ZM4" s="142"/>
      <c r="ZN4" s="143"/>
      <c r="ZO4" s="142"/>
      <c r="ZP4" s="142"/>
      <c r="ZQ4" s="142"/>
      <c r="ZR4" s="142"/>
      <c r="ZS4" s="144"/>
      <c r="ZT4" s="144"/>
      <c r="ZU4" s="142"/>
      <c r="ZV4" s="143"/>
      <c r="ZW4" s="142"/>
      <c r="ZX4" s="142"/>
      <c r="ZY4" s="142"/>
      <c r="ZZ4" s="142"/>
      <c r="AAA4" s="144"/>
      <c r="AAB4" s="144"/>
      <c r="AAC4" s="142"/>
      <c r="AAD4" s="143"/>
      <c r="AAE4" s="142"/>
      <c r="AAF4" s="142"/>
      <c r="AAG4" s="142"/>
      <c r="AAH4" s="142"/>
      <c r="AAI4" s="144"/>
      <c r="AAJ4" s="144"/>
      <c r="AAK4" s="142"/>
      <c r="AAL4" s="143"/>
      <c r="AAM4" s="142"/>
      <c r="AAN4" s="142"/>
      <c r="AAO4" s="142"/>
      <c r="AAP4" s="142"/>
      <c r="AAQ4" s="144"/>
      <c r="AAR4" s="144"/>
      <c r="AAS4" s="142"/>
      <c r="AAT4" s="143"/>
      <c r="AAU4" s="142"/>
      <c r="AAV4" s="142"/>
      <c r="AAW4" s="142"/>
      <c r="AAX4" s="142"/>
      <c r="AAY4" s="144"/>
      <c r="AAZ4" s="144"/>
      <c r="ABA4" s="142"/>
      <c r="ABB4" s="143"/>
      <c r="ABC4" s="142"/>
      <c r="ABD4" s="142"/>
      <c r="ABE4" s="142"/>
      <c r="ABF4" s="142"/>
      <c r="ABG4" s="144"/>
      <c r="ABH4" s="144"/>
      <c r="ABI4" s="142"/>
      <c r="ABJ4" s="143"/>
      <c r="ABK4" s="142"/>
      <c r="ABL4" s="142"/>
      <c r="ABM4" s="142"/>
      <c r="ABN4" s="142"/>
      <c r="ABO4" s="144"/>
      <c r="ABP4" s="144"/>
      <c r="ABQ4" s="142"/>
      <c r="ABR4" s="143"/>
      <c r="ABS4" s="142"/>
      <c r="ABT4" s="142"/>
      <c r="ABU4" s="142"/>
      <c r="ABV4" s="142"/>
      <c r="ABW4" s="144"/>
      <c r="ABX4" s="144"/>
      <c r="ABY4" s="142"/>
      <c r="ABZ4" s="143"/>
      <c r="ACA4" s="142"/>
      <c r="ACB4" s="142"/>
      <c r="ACC4" s="142"/>
      <c r="ACD4" s="142"/>
      <c r="ACE4" s="144"/>
      <c r="ACF4" s="144"/>
      <c r="ACG4" s="142"/>
      <c r="ACH4" s="143"/>
      <c r="ACI4" s="142"/>
      <c r="ACJ4" s="142"/>
      <c r="ACK4" s="142"/>
      <c r="ACL4" s="142"/>
      <c r="ACM4" s="144"/>
      <c r="ACN4" s="144"/>
      <c r="ACO4" s="142"/>
      <c r="ACP4" s="143"/>
      <c r="ACQ4" s="142"/>
      <c r="ACR4" s="142"/>
      <c r="ACS4" s="142"/>
      <c r="ACT4" s="142"/>
      <c r="ACU4" s="144"/>
      <c r="ACV4" s="144"/>
      <c r="ACW4" s="142"/>
      <c r="ACX4" s="143"/>
      <c r="ACY4" s="142"/>
      <c r="ACZ4" s="142"/>
      <c r="ADA4" s="142"/>
      <c r="ADB4" s="142"/>
      <c r="ADC4" s="144"/>
      <c r="ADD4" s="144"/>
      <c r="ADE4" s="142"/>
      <c r="ADF4" s="143"/>
      <c r="ADG4" s="142"/>
      <c r="ADH4" s="142"/>
      <c r="ADI4" s="142"/>
      <c r="ADJ4" s="142"/>
      <c r="ADK4" s="144"/>
      <c r="ADL4" s="144"/>
      <c r="ADM4" s="142"/>
      <c r="ADN4" s="143"/>
      <c r="ADO4" s="142"/>
      <c r="ADP4" s="142"/>
      <c r="ADQ4" s="142"/>
      <c r="ADR4" s="142"/>
      <c r="ADS4" s="144"/>
      <c r="ADT4" s="144"/>
      <c r="ADU4" s="142"/>
      <c r="ADV4" s="143"/>
      <c r="ADW4" s="142"/>
      <c r="ADX4" s="142"/>
      <c r="ADY4" s="142"/>
      <c r="ADZ4" s="142"/>
      <c r="AEA4" s="144"/>
      <c r="AEB4" s="144"/>
      <c r="AEC4" s="142"/>
      <c r="AED4" s="143"/>
      <c r="AEE4" s="142"/>
      <c r="AEF4" s="142"/>
      <c r="AEG4" s="142"/>
      <c r="AEH4" s="142"/>
      <c r="AEI4" s="144"/>
      <c r="AEJ4" s="144"/>
      <c r="AEK4" s="142"/>
      <c r="AEL4" s="143"/>
      <c r="AEM4" s="142"/>
      <c r="AEN4" s="142"/>
      <c r="AEO4" s="142"/>
      <c r="AEP4" s="142"/>
      <c r="AEQ4" s="144"/>
      <c r="AER4" s="144"/>
      <c r="AES4" s="142"/>
      <c r="AET4" s="143"/>
      <c r="AEU4" s="142"/>
      <c r="AEV4" s="142"/>
      <c r="AEW4" s="142"/>
      <c r="AEX4" s="142"/>
      <c r="AEY4" s="144"/>
      <c r="AEZ4" s="144"/>
      <c r="AFA4" s="142"/>
      <c r="AFB4" s="143"/>
      <c r="AFC4" s="142"/>
      <c r="AFD4" s="142"/>
      <c r="AFE4" s="142"/>
      <c r="AFF4" s="142"/>
      <c r="AFG4" s="144"/>
      <c r="AFH4" s="144"/>
      <c r="AFI4" s="142"/>
      <c r="AFJ4" s="143"/>
      <c r="AFK4" s="142"/>
      <c r="AFL4" s="142"/>
      <c r="AFM4" s="142"/>
      <c r="AFN4" s="142"/>
      <c r="AFO4" s="144"/>
      <c r="AFP4" s="144"/>
      <c r="AFQ4" s="142"/>
      <c r="AFR4" s="143"/>
      <c r="AFS4" s="142"/>
      <c r="AFT4" s="142"/>
      <c r="AFU4" s="142"/>
      <c r="AFV4" s="142"/>
      <c r="AFW4" s="144"/>
      <c r="AFX4" s="144"/>
      <c r="AFY4" s="142"/>
      <c r="AFZ4" s="143"/>
      <c r="AGA4" s="142"/>
      <c r="AGB4" s="142"/>
      <c r="AGC4" s="142"/>
      <c r="AGD4" s="142"/>
      <c r="AGE4" s="144"/>
      <c r="AGF4" s="144"/>
      <c r="AGG4" s="142"/>
      <c r="AGH4" s="143"/>
      <c r="AGI4" s="142"/>
      <c r="AGJ4" s="142"/>
      <c r="AGK4" s="142"/>
      <c r="AGL4" s="142"/>
      <c r="AGM4" s="144"/>
      <c r="AGN4" s="144"/>
      <c r="AGO4" s="142"/>
      <c r="AGP4" s="143"/>
      <c r="AGQ4" s="142"/>
      <c r="AGR4" s="142"/>
      <c r="AGS4" s="142"/>
      <c r="AGT4" s="142"/>
      <c r="AGU4" s="144"/>
      <c r="AGV4" s="144"/>
      <c r="AGW4" s="142"/>
      <c r="AGX4" s="143"/>
      <c r="AGY4" s="142"/>
      <c r="AGZ4" s="142"/>
      <c r="AHA4" s="142"/>
      <c r="AHB4" s="142"/>
      <c r="AHC4" s="144"/>
      <c r="AHD4" s="144"/>
      <c r="AHE4" s="142"/>
      <c r="AHF4" s="143"/>
      <c r="AHG4" s="142"/>
      <c r="AHH4" s="142"/>
      <c r="AHI4" s="142"/>
      <c r="AHJ4" s="142"/>
      <c r="AHK4" s="144"/>
      <c r="AHL4" s="144"/>
      <c r="AHM4" s="142"/>
      <c r="AHN4" s="143"/>
      <c r="AHO4" s="142"/>
      <c r="AHP4" s="142"/>
      <c r="AHQ4" s="142"/>
      <c r="AHR4" s="142"/>
      <c r="AHS4" s="144"/>
      <c r="AHT4" s="144"/>
      <c r="AHU4" s="142"/>
      <c r="AHV4" s="143"/>
      <c r="AHW4" s="142"/>
      <c r="AHX4" s="142"/>
      <c r="AHY4" s="142"/>
      <c r="AHZ4" s="142"/>
      <c r="AIA4" s="144"/>
      <c r="AIB4" s="144"/>
      <c r="AIC4" s="142"/>
      <c r="AID4" s="143"/>
      <c r="AIE4" s="142"/>
      <c r="AIF4" s="142"/>
      <c r="AIG4" s="142"/>
      <c r="AIH4" s="142"/>
      <c r="AII4" s="144"/>
      <c r="AIJ4" s="144"/>
      <c r="AIK4" s="142"/>
      <c r="AIL4" s="143"/>
      <c r="AIM4" s="142"/>
      <c r="AIN4" s="142"/>
      <c r="AIO4" s="142"/>
      <c r="AIP4" s="142"/>
      <c r="AIQ4" s="144"/>
      <c r="AIR4" s="144"/>
      <c r="AIS4" s="142"/>
      <c r="AIT4" s="143"/>
      <c r="AIU4" s="142"/>
      <c r="AIV4" s="142"/>
      <c r="AIW4" s="142"/>
      <c r="AIX4" s="142"/>
      <c r="AIY4" s="144"/>
      <c r="AIZ4" s="144"/>
      <c r="AJA4" s="142"/>
      <c r="AJB4" s="143"/>
      <c r="AJC4" s="142"/>
      <c r="AJD4" s="142"/>
      <c r="AJE4" s="142"/>
      <c r="AJF4" s="142"/>
      <c r="AJG4" s="144"/>
      <c r="AJH4" s="144"/>
      <c r="AJI4" s="142"/>
      <c r="AJJ4" s="143"/>
      <c r="AJK4" s="142"/>
      <c r="AJL4" s="142"/>
      <c r="AJM4" s="142"/>
      <c r="AJN4" s="142"/>
      <c r="AJO4" s="144"/>
      <c r="AJP4" s="144"/>
      <c r="AJQ4" s="142"/>
      <c r="AJR4" s="143"/>
      <c r="AJS4" s="142"/>
      <c r="AJT4" s="142"/>
      <c r="AJU4" s="142"/>
      <c r="AJV4" s="142"/>
      <c r="AJW4" s="144"/>
      <c r="AJX4" s="144"/>
      <c r="AJY4" s="142"/>
      <c r="AJZ4" s="143"/>
      <c r="AKA4" s="142"/>
      <c r="AKB4" s="142"/>
      <c r="AKC4" s="142"/>
      <c r="AKD4" s="142"/>
      <c r="AKE4" s="144"/>
      <c r="AKF4" s="144"/>
      <c r="AKG4" s="142"/>
      <c r="AKH4" s="143"/>
      <c r="AKI4" s="142"/>
      <c r="AKJ4" s="142"/>
      <c r="AKK4" s="142"/>
      <c r="AKL4" s="142"/>
      <c r="AKM4" s="144"/>
      <c r="AKN4" s="144"/>
      <c r="AKO4" s="142"/>
      <c r="AKP4" s="143"/>
      <c r="AKQ4" s="142"/>
      <c r="AKR4" s="142"/>
      <c r="AKS4" s="142"/>
      <c r="AKT4" s="142"/>
      <c r="AKU4" s="144"/>
      <c r="AKV4" s="144"/>
      <c r="AKW4" s="142"/>
      <c r="AKX4" s="143"/>
      <c r="AKY4" s="142"/>
      <c r="AKZ4" s="142"/>
      <c r="ALA4" s="142"/>
      <c r="ALB4" s="142"/>
      <c r="ALC4" s="144"/>
      <c r="ALD4" s="144"/>
      <c r="ALE4" s="142"/>
      <c r="ALF4" s="143"/>
      <c r="ALG4" s="142"/>
      <c r="ALH4" s="142"/>
      <c r="ALI4" s="142"/>
      <c r="ALJ4" s="142"/>
      <c r="ALK4" s="144"/>
      <c r="ALL4" s="144"/>
      <c r="ALM4" s="142"/>
      <c r="ALN4" s="143"/>
      <c r="ALO4" s="142"/>
      <c r="ALP4" s="142"/>
      <c r="ALQ4" s="142"/>
      <c r="ALR4" s="142"/>
      <c r="ALS4" s="144"/>
      <c r="ALT4" s="144"/>
      <c r="ALU4" s="142"/>
      <c r="ALV4" s="143"/>
      <c r="ALW4" s="142"/>
      <c r="ALX4" s="142"/>
      <c r="ALY4" s="142"/>
      <c r="ALZ4" s="142"/>
      <c r="AMA4" s="144"/>
      <c r="AMB4" s="144"/>
      <c r="AMC4" s="142"/>
      <c r="AMD4" s="143"/>
      <c r="AME4" s="142"/>
      <c r="AMF4" s="142"/>
      <c r="AMG4" s="142"/>
      <c r="AMH4" s="142"/>
      <c r="AMI4" s="144"/>
      <c r="AMJ4" s="144"/>
      <c r="AMK4" s="142"/>
      <c r="AML4" s="143"/>
      <c r="AMM4" s="142"/>
      <c r="AMN4" s="142"/>
      <c r="AMO4" s="142"/>
      <c r="AMP4" s="142"/>
      <c r="AMQ4" s="144"/>
      <c r="AMR4" s="144"/>
      <c r="AMS4" s="142"/>
      <c r="AMT4" s="143"/>
      <c r="AMU4" s="142"/>
      <c r="AMV4" s="142"/>
      <c r="AMW4" s="142"/>
      <c r="AMX4" s="142"/>
      <c r="AMY4" s="144"/>
      <c r="AMZ4" s="144"/>
      <c r="ANA4" s="142"/>
      <c r="ANB4" s="143"/>
      <c r="ANC4" s="142"/>
      <c r="AND4" s="142"/>
      <c r="ANE4" s="142"/>
      <c r="ANF4" s="142"/>
      <c r="ANG4" s="144"/>
      <c r="ANH4" s="144"/>
      <c r="ANI4" s="142"/>
      <c r="ANJ4" s="143"/>
      <c r="ANK4" s="142"/>
      <c r="ANL4" s="142"/>
      <c r="ANM4" s="142"/>
      <c r="ANN4" s="142"/>
      <c r="ANO4" s="144"/>
      <c r="ANP4" s="144"/>
      <c r="ANQ4" s="142"/>
      <c r="ANR4" s="143"/>
      <c r="ANS4" s="142"/>
      <c r="ANT4" s="142"/>
      <c r="ANU4" s="142"/>
      <c r="ANV4" s="142"/>
      <c r="ANW4" s="144"/>
      <c r="ANX4" s="144"/>
      <c r="ANY4" s="142"/>
      <c r="ANZ4" s="143"/>
      <c r="AOA4" s="142"/>
      <c r="AOB4" s="142"/>
      <c r="AOC4" s="142"/>
      <c r="AOD4" s="142"/>
      <c r="AOE4" s="144"/>
      <c r="AOF4" s="144"/>
      <c r="AOG4" s="142"/>
      <c r="AOH4" s="143"/>
      <c r="AOI4" s="142"/>
      <c r="AOJ4" s="142"/>
      <c r="AOK4" s="142"/>
      <c r="AOL4" s="142"/>
      <c r="AOM4" s="144"/>
      <c r="AON4" s="144"/>
      <c r="AOO4" s="142"/>
      <c r="AOP4" s="143"/>
      <c r="AOQ4" s="142"/>
      <c r="AOR4" s="142"/>
      <c r="AOS4" s="142"/>
      <c r="AOT4" s="142"/>
      <c r="AOU4" s="144"/>
      <c r="AOV4" s="144"/>
      <c r="AOW4" s="142"/>
      <c r="AOX4" s="143"/>
      <c r="AOY4" s="142"/>
      <c r="AOZ4" s="142"/>
      <c r="APA4" s="142"/>
      <c r="APB4" s="142"/>
      <c r="APC4" s="144"/>
      <c r="APD4" s="144"/>
      <c r="APE4" s="142"/>
      <c r="APF4" s="143"/>
      <c r="APG4" s="142"/>
      <c r="APH4" s="142"/>
      <c r="API4" s="142"/>
      <c r="APJ4" s="142"/>
      <c r="APK4" s="144"/>
      <c r="APL4" s="144"/>
      <c r="APM4" s="142"/>
      <c r="APN4" s="143"/>
      <c r="APO4" s="142"/>
      <c r="APP4" s="142"/>
      <c r="APQ4" s="142"/>
      <c r="APR4" s="142"/>
      <c r="APS4" s="144"/>
      <c r="APT4" s="144"/>
      <c r="APU4" s="142"/>
      <c r="APV4" s="143"/>
      <c r="APW4" s="142"/>
      <c r="APX4" s="142"/>
      <c r="APY4" s="142"/>
      <c r="APZ4" s="142"/>
      <c r="AQA4" s="144"/>
      <c r="AQB4" s="144"/>
      <c r="AQC4" s="142"/>
      <c r="AQD4" s="143"/>
      <c r="AQE4" s="142"/>
      <c r="AQF4" s="142"/>
      <c r="AQG4" s="142"/>
      <c r="AQH4" s="142"/>
      <c r="AQI4" s="144"/>
      <c r="AQJ4" s="144"/>
      <c r="AQK4" s="142"/>
      <c r="AQL4" s="143"/>
      <c r="AQM4" s="142"/>
      <c r="AQN4" s="142"/>
      <c r="AQO4" s="142"/>
      <c r="AQP4" s="142"/>
      <c r="AQQ4" s="144"/>
      <c r="AQR4" s="144"/>
      <c r="AQS4" s="142"/>
      <c r="AQT4" s="143"/>
      <c r="AQU4" s="142"/>
      <c r="AQV4" s="142"/>
      <c r="AQW4" s="142"/>
      <c r="AQX4" s="142"/>
      <c r="AQY4" s="144"/>
      <c r="AQZ4" s="144"/>
      <c r="ARA4" s="142"/>
      <c r="ARB4" s="143"/>
      <c r="ARC4" s="142"/>
      <c r="ARD4" s="142"/>
      <c r="ARE4" s="142"/>
      <c r="ARF4" s="142"/>
      <c r="ARG4" s="144"/>
      <c r="ARH4" s="144"/>
      <c r="ARI4" s="142"/>
      <c r="ARJ4" s="143"/>
      <c r="ARK4" s="142"/>
      <c r="ARL4" s="142"/>
      <c r="ARM4" s="142"/>
      <c r="ARN4" s="142"/>
      <c r="ARO4" s="144"/>
      <c r="ARP4" s="144"/>
      <c r="ARQ4" s="142"/>
      <c r="ARR4" s="143"/>
      <c r="ARS4" s="142"/>
      <c r="ART4" s="142"/>
      <c r="ARU4" s="142"/>
      <c r="ARV4" s="142"/>
      <c r="ARW4" s="144"/>
      <c r="ARX4" s="144"/>
      <c r="ARY4" s="142"/>
      <c r="ARZ4" s="143"/>
      <c r="ASA4" s="142"/>
      <c r="ASB4" s="142"/>
      <c r="ASC4" s="142"/>
      <c r="ASD4" s="142"/>
      <c r="ASE4" s="144"/>
      <c r="ASF4" s="144"/>
      <c r="ASG4" s="142"/>
      <c r="ASH4" s="143"/>
      <c r="ASI4" s="142"/>
      <c r="ASJ4" s="142"/>
      <c r="ASK4" s="142"/>
      <c r="ASL4" s="142"/>
      <c r="ASM4" s="144"/>
      <c r="ASN4" s="144"/>
      <c r="ASO4" s="142"/>
      <c r="ASP4" s="143"/>
      <c r="ASQ4" s="142"/>
      <c r="ASR4" s="142"/>
      <c r="ASS4" s="142"/>
      <c r="AST4" s="142"/>
      <c r="ASU4" s="144"/>
      <c r="ASV4" s="144"/>
      <c r="ASW4" s="142"/>
      <c r="ASX4" s="143"/>
      <c r="ASY4" s="142"/>
      <c r="ASZ4" s="142"/>
      <c r="ATA4" s="142"/>
      <c r="ATB4" s="142"/>
      <c r="ATC4" s="144"/>
      <c r="ATD4" s="144"/>
      <c r="ATE4" s="142"/>
      <c r="ATF4" s="143"/>
      <c r="ATG4" s="142"/>
      <c r="ATH4" s="142"/>
      <c r="ATI4" s="142"/>
      <c r="ATJ4" s="142"/>
      <c r="ATK4" s="144"/>
      <c r="ATL4" s="144"/>
      <c r="ATM4" s="142"/>
      <c r="ATN4" s="143"/>
      <c r="ATO4" s="142"/>
      <c r="ATP4" s="142"/>
      <c r="ATQ4" s="142"/>
      <c r="ATR4" s="142"/>
      <c r="ATS4" s="144"/>
      <c r="ATT4" s="144"/>
      <c r="ATU4" s="142"/>
      <c r="ATV4" s="143"/>
      <c r="ATW4" s="142"/>
      <c r="ATX4" s="142"/>
      <c r="ATY4" s="142"/>
      <c r="ATZ4" s="142"/>
      <c r="AUA4" s="144"/>
      <c r="AUB4" s="144"/>
      <c r="AUC4" s="142"/>
      <c r="AUD4" s="143"/>
      <c r="AUE4" s="142"/>
      <c r="AUF4" s="142"/>
      <c r="AUG4" s="142"/>
      <c r="AUH4" s="142"/>
      <c r="AUI4" s="144"/>
      <c r="AUJ4" s="144"/>
      <c r="AUK4" s="142"/>
      <c r="AUL4" s="143"/>
      <c r="AUM4" s="142"/>
      <c r="AUN4" s="142"/>
      <c r="AUO4" s="142"/>
      <c r="AUP4" s="142"/>
      <c r="AUQ4" s="144"/>
      <c r="AUR4" s="144"/>
      <c r="AUS4" s="142"/>
      <c r="AUT4" s="143"/>
      <c r="AUU4" s="142"/>
      <c r="AUV4" s="142"/>
      <c r="AUW4" s="142"/>
      <c r="AUX4" s="142"/>
      <c r="AUY4" s="144"/>
      <c r="AUZ4" s="144"/>
      <c r="AVA4" s="142"/>
      <c r="AVB4" s="143"/>
      <c r="AVC4" s="142"/>
      <c r="AVD4" s="142"/>
      <c r="AVE4" s="142"/>
      <c r="AVF4" s="142"/>
      <c r="AVG4" s="144"/>
      <c r="AVH4" s="144"/>
      <c r="AVI4" s="142"/>
      <c r="AVJ4" s="143"/>
      <c r="AVK4" s="142"/>
      <c r="AVL4" s="142"/>
      <c r="AVM4" s="142"/>
      <c r="AVN4" s="142"/>
      <c r="AVO4" s="144"/>
      <c r="AVP4" s="144"/>
      <c r="AVQ4" s="142"/>
      <c r="AVR4" s="143"/>
      <c r="AVS4" s="142"/>
      <c r="AVT4" s="142"/>
      <c r="AVU4" s="142"/>
      <c r="AVV4" s="142"/>
      <c r="AVW4" s="144"/>
      <c r="AVX4" s="144"/>
      <c r="AVY4" s="142"/>
      <c r="AVZ4" s="143"/>
      <c r="AWA4" s="142"/>
      <c r="AWB4" s="142"/>
      <c r="AWC4" s="142"/>
      <c r="AWD4" s="142"/>
      <c r="AWE4" s="144"/>
      <c r="AWF4" s="144"/>
      <c r="AWG4" s="142"/>
      <c r="AWH4" s="143"/>
      <c r="AWI4" s="142"/>
      <c r="AWJ4" s="142"/>
      <c r="AWK4" s="142"/>
      <c r="AWL4" s="142"/>
      <c r="AWM4" s="144"/>
      <c r="AWN4" s="144"/>
      <c r="AWO4" s="142"/>
      <c r="AWP4" s="143"/>
      <c r="AWQ4" s="142"/>
      <c r="AWR4" s="142"/>
      <c r="AWS4" s="142"/>
      <c r="AWT4" s="142"/>
      <c r="AWU4" s="144"/>
      <c r="AWV4" s="144"/>
      <c r="AWW4" s="142"/>
      <c r="AWX4" s="143"/>
      <c r="AWY4" s="142"/>
      <c r="AWZ4" s="142"/>
      <c r="AXA4" s="142"/>
      <c r="AXB4" s="142"/>
      <c r="AXC4" s="144"/>
      <c r="AXD4" s="144"/>
      <c r="AXE4" s="142"/>
      <c r="AXF4" s="143"/>
      <c r="AXG4" s="142"/>
      <c r="AXH4" s="142"/>
      <c r="AXI4" s="142"/>
      <c r="AXJ4" s="142"/>
      <c r="AXK4" s="144"/>
      <c r="AXL4" s="144"/>
      <c r="AXM4" s="142"/>
      <c r="AXN4" s="143"/>
      <c r="AXO4" s="142"/>
      <c r="AXP4" s="142"/>
      <c r="AXQ4" s="142"/>
      <c r="AXR4" s="142"/>
      <c r="AXS4" s="144"/>
      <c r="AXT4" s="144"/>
      <c r="AXU4" s="142"/>
      <c r="AXV4" s="143"/>
      <c r="AXW4" s="142"/>
      <c r="AXX4" s="142"/>
      <c r="AXY4" s="142"/>
      <c r="AXZ4" s="142"/>
      <c r="AYA4" s="144"/>
      <c r="AYB4" s="144"/>
      <c r="AYC4" s="142"/>
      <c r="AYD4" s="143"/>
      <c r="AYE4" s="142"/>
      <c r="AYF4" s="142"/>
      <c r="AYG4" s="142"/>
      <c r="AYH4" s="142"/>
      <c r="AYI4" s="144"/>
      <c r="AYJ4" s="144"/>
      <c r="AYK4" s="142"/>
      <c r="AYL4" s="143"/>
      <c r="AYM4" s="142"/>
      <c r="AYN4" s="142"/>
      <c r="AYO4" s="142"/>
      <c r="AYP4" s="142"/>
      <c r="AYQ4" s="144"/>
      <c r="AYR4" s="144"/>
      <c r="AYS4" s="142"/>
      <c r="AYT4" s="143"/>
      <c r="AYU4" s="142"/>
      <c r="AYV4" s="142"/>
      <c r="AYW4" s="142"/>
      <c r="AYX4" s="142"/>
      <c r="AYY4" s="144"/>
      <c r="AYZ4" s="144"/>
      <c r="AZA4" s="142"/>
      <c r="AZB4" s="143"/>
      <c r="AZC4" s="142"/>
      <c r="AZD4" s="142"/>
      <c r="AZE4" s="142"/>
      <c r="AZF4" s="142"/>
      <c r="AZG4" s="144"/>
      <c r="AZH4" s="144"/>
      <c r="AZI4" s="142"/>
      <c r="AZJ4" s="143"/>
      <c r="AZK4" s="142"/>
      <c r="AZL4" s="142"/>
      <c r="AZM4" s="142"/>
      <c r="AZN4" s="142"/>
      <c r="AZO4" s="144"/>
      <c r="AZP4" s="144"/>
      <c r="AZQ4" s="142"/>
      <c r="AZR4" s="143"/>
      <c r="AZS4" s="142"/>
      <c r="AZT4" s="142"/>
      <c r="AZU4" s="142"/>
      <c r="AZV4" s="142"/>
      <c r="AZW4" s="144"/>
      <c r="AZX4" s="144"/>
      <c r="AZY4" s="142"/>
      <c r="AZZ4" s="143"/>
      <c r="BAA4" s="142"/>
      <c r="BAB4" s="142"/>
      <c r="BAC4" s="142"/>
      <c r="BAD4" s="142"/>
      <c r="BAE4" s="144"/>
      <c r="BAF4" s="144"/>
      <c r="BAG4" s="142"/>
      <c r="BAH4" s="143"/>
      <c r="BAI4" s="142"/>
      <c r="BAJ4" s="142"/>
      <c r="BAK4" s="142"/>
      <c r="BAL4" s="142"/>
      <c r="BAM4" s="144"/>
      <c r="BAN4" s="144"/>
      <c r="BAO4" s="142"/>
      <c r="BAP4" s="143"/>
      <c r="BAQ4" s="142"/>
      <c r="BAR4" s="142"/>
      <c r="BAS4" s="142"/>
      <c r="BAT4" s="142"/>
      <c r="BAU4" s="144"/>
      <c r="BAV4" s="144"/>
      <c r="BAW4" s="142"/>
      <c r="BAX4" s="143"/>
      <c r="BAY4" s="142"/>
      <c r="BAZ4" s="142"/>
      <c r="BBA4" s="142"/>
      <c r="BBB4" s="142"/>
      <c r="BBC4" s="144"/>
      <c r="BBD4" s="144"/>
      <c r="BBE4" s="142"/>
      <c r="BBF4" s="143"/>
      <c r="BBG4" s="142"/>
      <c r="BBH4" s="142"/>
      <c r="BBI4" s="142"/>
      <c r="BBJ4" s="142"/>
      <c r="BBK4" s="144"/>
      <c r="BBL4" s="144"/>
      <c r="BBM4" s="142"/>
      <c r="BBN4" s="143"/>
      <c r="BBO4" s="142"/>
      <c r="BBP4" s="142"/>
      <c r="BBQ4" s="142"/>
      <c r="BBR4" s="142"/>
      <c r="BBS4" s="144"/>
      <c r="BBT4" s="144"/>
      <c r="BBU4" s="142"/>
      <c r="BBV4" s="143"/>
      <c r="BBW4" s="142"/>
      <c r="BBX4" s="142"/>
      <c r="BBY4" s="142"/>
      <c r="BBZ4" s="142"/>
      <c r="BCA4" s="144"/>
      <c r="BCB4" s="144"/>
      <c r="BCC4" s="142"/>
      <c r="BCD4" s="143"/>
      <c r="BCE4" s="142"/>
      <c r="BCF4" s="142"/>
      <c r="BCG4" s="142"/>
      <c r="BCH4" s="142"/>
      <c r="BCI4" s="144"/>
      <c r="BCJ4" s="144"/>
      <c r="BCK4" s="142"/>
      <c r="BCL4" s="143"/>
      <c r="BCM4" s="142"/>
      <c r="BCN4" s="142"/>
      <c r="BCO4" s="142"/>
      <c r="BCP4" s="142"/>
      <c r="BCQ4" s="144"/>
      <c r="BCR4" s="144"/>
      <c r="BCS4" s="142"/>
      <c r="BCT4" s="143"/>
      <c r="BCU4" s="142"/>
      <c r="BCV4" s="142"/>
      <c r="BCW4" s="142"/>
      <c r="BCX4" s="142"/>
      <c r="BCY4" s="144"/>
      <c r="BCZ4" s="144"/>
      <c r="BDA4" s="142"/>
      <c r="BDB4" s="143"/>
      <c r="BDC4" s="142"/>
      <c r="BDD4" s="142"/>
      <c r="BDE4" s="142"/>
      <c r="BDF4" s="142"/>
      <c r="BDG4" s="144"/>
      <c r="BDH4" s="144"/>
      <c r="BDI4" s="142"/>
      <c r="BDJ4" s="143"/>
      <c r="BDK4" s="142"/>
      <c r="BDL4" s="142"/>
      <c r="BDM4" s="142"/>
      <c r="BDN4" s="142"/>
      <c r="BDO4" s="144"/>
      <c r="BDP4" s="144"/>
      <c r="BDQ4" s="142"/>
      <c r="BDR4" s="143"/>
      <c r="BDS4" s="142"/>
      <c r="BDT4" s="142"/>
      <c r="BDU4" s="142"/>
      <c r="BDV4" s="142"/>
      <c r="BDW4" s="144"/>
      <c r="BDX4" s="144"/>
      <c r="BDY4" s="142"/>
      <c r="BDZ4" s="143"/>
      <c r="BEA4" s="142"/>
      <c r="BEB4" s="142"/>
      <c r="BEC4" s="142"/>
      <c r="BED4" s="142"/>
      <c r="BEE4" s="144"/>
      <c r="BEF4" s="144"/>
      <c r="BEG4" s="142"/>
      <c r="BEH4" s="143"/>
      <c r="BEI4" s="142"/>
      <c r="BEJ4" s="142"/>
      <c r="BEK4" s="142"/>
      <c r="BEL4" s="142"/>
      <c r="BEM4" s="144"/>
      <c r="BEN4" s="144"/>
      <c r="BEO4" s="142"/>
      <c r="BEP4" s="143"/>
      <c r="BEQ4" s="142"/>
      <c r="BER4" s="142"/>
      <c r="BES4" s="142"/>
      <c r="BET4" s="142"/>
      <c r="BEU4" s="144"/>
      <c r="BEV4" s="144"/>
      <c r="BEW4" s="142"/>
      <c r="BEX4" s="143"/>
      <c r="BEY4" s="142"/>
      <c r="BEZ4" s="142"/>
      <c r="BFA4" s="142"/>
      <c r="BFB4" s="142"/>
      <c r="BFC4" s="144"/>
      <c r="BFD4" s="144"/>
      <c r="BFE4" s="142"/>
      <c r="BFF4" s="143"/>
      <c r="BFG4" s="142"/>
      <c r="BFH4" s="142"/>
      <c r="BFI4" s="142"/>
      <c r="BFJ4" s="142"/>
      <c r="BFK4" s="144"/>
      <c r="BFL4" s="144"/>
      <c r="BFM4" s="142"/>
      <c r="BFN4" s="143"/>
      <c r="BFO4" s="142"/>
      <c r="BFP4" s="142"/>
      <c r="BFQ4" s="142"/>
      <c r="BFR4" s="142"/>
      <c r="BFS4" s="144"/>
      <c r="BFT4" s="144"/>
      <c r="BFU4" s="142"/>
      <c r="BFV4" s="143"/>
      <c r="BFW4" s="142"/>
      <c r="BFX4" s="142"/>
      <c r="BFY4" s="142"/>
      <c r="BFZ4" s="142"/>
      <c r="BGA4" s="144"/>
      <c r="BGB4" s="144"/>
      <c r="BGC4" s="142"/>
      <c r="BGD4" s="143"/>
      <c r="BGE4" s="142"/>
      <c r="BGF4" s="142"/>
      <c r="BGG4" s="142"/>
      <c r="BGH4" s="142"/>
      <c r="BGI4" s="144"/>
      <c r="BGJ4" s="144"/>
      <c r="BGK4" s="142"/>
      <c r="BGL4" s="143"/>
      <c r="BGM4" s="142"/>
      <c r="BGN4" s="142"/>
      <c r="BGO4" s="142"/>
      <c r="BGP4" s="142"/>
      <c r="BGQ4" s="144"/>
      <c r="BGR4" s="144"/>
      <c r="BGS4" s="142"/>
      <c r="BGT4" s="143"/>
      <c r="BGU4" s="142"/>
      <c r="BGV4" s="142"/>
      <c r="BGW4" s="142"/>
      <c r="BGX4" s="142"/>
      <c r="BGY4" s="144"/>
      <c r="BGZ4" s="144"/>
      <c r="BHA4" s="142"/>
      <c r="BHB4" s="143"/>
      <c r="BHC4" s="142"/>
      <c r="BHD4" s="142"/>
      <c r="BHE4" s="142"/>
      <c r="BHF4" s="142"/>
      <c r="BHG4" s="144"/>
      <c r="BHH4" s="144"/>
      <c r="BHI4" s="142"/>
      <c r="BHJ4" s="143"/>
      <c r="BHK4" s="142"/>
      <c r="BHL4" s="142"/>
      <c r="BHM4" s="142"/>
      <c r="BHN4" s="142"/>
      <c r="BHO4" s="144"/>
      <c r="BHP4" s="144"/>
      <c r="BHQ4" s="142"/>
      <c r="BHR4" s="143"/>
      <c r="BHS4" s="142"/>
      <c r="BHT4" s="142"/>
      <c r="BHU4" s="142"/>
      <c r="BHV4" s="142"/>
      <c r="BHW4" s="144"/>
      <c r="BHX4" s="144"/>
      <c r="BHY4" s="142"/>
      <c r="BHZ4" s="143"/>
      <c r="BIA4" s="142"/>
      <c r="BIB4" s="142"/>
      <c r="BIC4" s="142"/>
      <c r="BID4" s="142"/>
      <c r="BIE4" s="144"/>
      <c r="BIF4" s="144"/>
      <c r="BIG4" s="142"/>
      <c r="BIH4" s="143"/>
      <c r="BII4" s="142"/>
      <c r="BIJ4" s="142"/>
      <c r="BIK4" s="142"/>
      <c r="BIL4" s="142"/>
      <c r="BIM4" s="144"/>
      <c r="BIN4" s="144"/>
      <c r="BIO4" s="142"/>
      <c r="BIP4" s="143"/>
      <c r="BIQ4" s="142"/>
      <c r="BIR4" s="142"/>
      <c r="BIS4" s="142"/>
      <c r="BIT4" s="142"/>
      <c r="BIU4" s="144"/>
      <c r="BIV4" s="144"/>
      <c r="BIW4" s="142"/>
      <c r="BIX4" s="143"/>
      <c r="BIY4" s="142"/>
      <c r="BIZ4" s="142"/>
      <c r="BJA4" s="142"/>
      <c r="BJB4" s="142"/>
      <c r="BJC4" s="144"/>
      <c r="BJD4" s="144"/>
      <c r="BJE4" s="142"/>
      <c r="BJF4" s="143"/>
      <c r="BJG4" s="142"/>
      <c r="BJH4" s="142"/>
      <c r="BJI4" s="142"/>
      <c r="BJJ4" s="142"/>
      <c r="BJK4" s="144"/>
      <c r="BJL4" s="144"/>
      <c r="BJM4" s="142"/>
      <c r="BJN4" s="143"/>
      <c r="BJO4" s="142"/>
      <c r="BJP4" s="142"/>
      <c r="BJQ4" s="142"/>
      <c r="BJR4" s="142"/>
      <c r="BJS4" s="144"/>
      <c r="BJT4" s="144"/>
      <c r="BJU4" s="142"/>
      <c r="BJV4" s="143"/>
      <c r="BJW4" s="142"/>
      <c r="BJX4" s="142"/>
      <c r="BJY4" s="142"/>
      <c r="BJZ4" s="142"/>
      <c r="BKA4" s="144"/>
      <c r="BKB4" s="144"/>
      <c r="BKC4" s="142"/>
      <c r="BKD4" s="143"/>
      <c r="BKE4" s="142"/>
      <c r="BKF4" s="142"/>
      <c r="BKG4" s="142"/>
      <c r="BKH4" s="142"/>
      <c r="BKI4" s="144"/>
      <c r="BKJ4" s="144"/>
      <c r="BKK4" s="142"/>
      <c r="BKL4" s="143"/>
      <c r="BKM4" s="142"/>
      <c r="BKN4" s="142"/>
      <c r="BKO4" s="142"/>
      <c r="BKP4" s="142"/>
      <c r="BKQ4" s="144"/>
      <c r="BKR4" s="144"/>
      <c r="BKS4" s="142"/>
      <c r="BKT4" s="143"/>
      <c r="BKU4" s="142"/>
      <c r="BKV4" s="142"/>
      <c r="BKW4" s="142"/>
      <c r="BKX4" s="142"/>
      <c r="BKY4" s="144"/>
      <c r="BKZ4" s="144"/>
      <c r="BLA4" s="142"/>
      <c r="BLB4" s="143"/>
      <c r="BLC4" s="142"/>
      <c r="BLD4" s="142"/>
      <c r="BLE4" s="142"/>
      <c r="BLF4" s="142"/>
      <c r="BLG4" s="144"/>
      <c r="BLH4" s="144"/>
      <c r="BLI4" s="142"/>
      <c r="BLJ4" s="143"/>
      <c r="BLK4" s="142"/>
      <c r="BLL4" s="142"/>
      <c r="BLM4" s="142"/>
      <c r="BLN4" s="142"/>
      <c r="BLO4" s="144"/>
      <c r="BLP4" s="144"/>
      <c r="BLQ4" s="142"/>
      <c r="BLR4" s="143"/>
      <c r="BLS4" s="142"/>
      <c r="BLT4" s="142"/>
      <c r="BLU4" s="142"/>
      <c r="BLV4" s="142"/>
      <c r="BLW4" s="144"/>
      <c r="BLX4" s="144"/>
      <c r="BLY4" s="142"/>
      <c r="BLZ4" s="143"/>
      <c r="BMA4" s="142"/>
      <c r="BMB4" s="142"/>
      <c r="BMC4" s="142"/>
      <c r="BMD4" s="142"/>
      <c r="BME4" s="144"/>
      <c r="BMF4" s="144"/>
      <c r="BMG4" s="142"/>
      <c r="BMH4" s="143"/>
      <c r="BMI4" s="142"/>
      <c r="BMJ4" s="142"/>
      <c r="BMK4" s="142"/>
      <c r="BML4" s="142"/>
      <c r="BMM4" s="144"/>
      <c r="BMN4" s="144"/>
      <c r="BMO4" s="142"/>
      <c r="BMP4" s="143"/>
      <c r="BMQ4" s="142"/>
      <c r="BMR4" s="142"/>
      <c r="BMS4" s="142"/>
      <c r="BMT4" s="142"/>
      <c r="BMU4" s="144"/>
      <c r="BMV4" s="144"/>
      <c r="BMW4" s="142"/>
      <c r="BMX4" s="143"/>
      <c r="BMY4" s="142"/>
      <c r="BMZ4" s="142"/>
      <c r="BNA4" s="142"/>
      <c r="BNB4" s="142"/>
      <c r="BNC4" s="144"/>
      <c r="BND4" s="144"/>
      <c r="BNE4" s="142"/>
      <c r="BNF4" s="143"/>
      <c r="BNG4" s="142"/>
      <c r="BNH4" s="142"/>
      <c r="BNI4" s="142"/>
      <c r="BNJ4" s="142"/>
      <c r="BNK4" s="144"/>
      <c r="BNL4" s="144"/>
      <c r="BNM4" s="142"/>
      <c r="BNN4" s="143"/>
      <c r="BNO4" s="142"/>
      <c r="BNP4" s="142"/>
      <c r="BNQ4" s="142"/>
      <c r="BNR4" s="142"/>
      <c r="BNS4" s="144"/>
      <c r="BNT4" s="144"/>
      <c r="BNU4" s="142"/>
      <c r="BNV4" s="143"/>
      <c r="BNW4" s="142"/>
      <c r="BNX4" s="142"/>
      <c r="BNY4" s="142"/>
      <c r="BNZ4" s="142"/>
      <c r="BOA4" s="144"/>
      <c r="BOB4" s="144"/>
      <c r="BOC4" s="142"/>
      <c r="BOD4" s="143"/>
      <c r="BOE4" s="142"/>
      <c r="BOF4" s="142"/>
      <c r="BOG4" s="142"/>
      <c r="BOH4" s="142"/>
      <c r="BOI4" s="144"/>
      <c r="BOJ4" s="144"/>
      <c r="BOK4" s="142"/>
      <c r="BOL4" s="143"/>
      <c r="BOM4" s="142"/>
      <c r="BON4" s="142"/>
      <c r="BOO4" s="142"/>
      <c r="BOP4" s="142"/>
      <c r="BOQ4" s="144"/>
      <c r="BOR4" s="144"/>
      <c r="BOS4" s="142"/>
      <c r="BOT4" s="143"/>
      <c r="BOU4" s="142"/>
      <c r="BOV4" s="142"/>
      <c r="BOW4" s="142"/>
      <c r="BOX4" s="142"/>
      <c r="BOY4" s="144"/>
      <c r="BOZ4" s="144"/>
      <c r="BPA4" s="142"/>
      <c r="BPB4" s="143"/>
      <c r="BPC4" s="142"/>
      <c r="BPD4" s="142"/>
      <c r="BPE4" s="142"/>
      <c r="BPF4" s="142"/>
      <c r="BPG4" s="144"/>
      <c r="BPH4" s="144"/>
      <c r="BPI4" s="142"/>
      <c r="BPJ4" s="143"/>
      <c r="BPK4" s="142"/>
      <c r="BPL4" s="142"/>
      <c r="BPM4" s="142"/>
      <c r="BPN4" s="142"/>
      <c r="BPO4" s="144"/>
      <c r="BPP4" s="144"/>
      <c r="BPQ4" s="142"/>
      <c r="BPR4" s="143"/>
      <c r="BPS4" s="142"/>
      <c r="BPT4" s="142"/>
      <c r="BPU4" s="142"/>
      <c r="BPV4" s="142"/>
      <c r="BPW4" s="144"/>
      <c r="BPX4" s="144"/>
      <c r="BPY4" s="142"/>
      <c r="BPZ4" s="143"/>
      <c r="BQA4" s="142"/>
      <c r="BQB4" s="142"/>
      <c r="BQC4" s="142"/>
      <c r="BQD4" s="142"/>
      <c r="BQE4" s="144"/>
      <c r="BQF4" s="144"/>
      <c r="BQG4" s="142"/>
      <c r="BQH4" s="143"/>
      <c r="BQI4" s="142"/>
      <c r="BQJ4" s="142"/>
      <c r="BQK4" s="142"/>
      <c r="BQL4" s="142"/>
      <c r="BQM4" s="144"/>
      <c r="BQN4" s="144"/>
      <c r="BQO4" s="142"/>
      <c r="BQP4" s="143"/>
      <c r="BQQ4" s="142"/>
      <c r="BQR4" s="142"/>
      <c r="BQS4" s="142"/>
      <c r="BQT4" s="142"/>
      <c r="BQU4" s="144"/>
      <c r="BQV4" s="144"/>
      <c r="BQW4" s="142"/>
      <c r="BQX4" s="143"/>
      <c r="BQY4" s="142"/>
      <c r="BQZ4" s="142"/>
      <c r="BRA4" s="142"/>
      <c r="BRB4" s="142"/>
      <c r="BRC4" s="144"/>
      <c r="BRD4" s="144"/>
      <c r="BRE4" s="142"/>
      <c r="BRF4" s="143"/>
      <c r="BRG4" s="142"/>
      <c r="BRH4" s="142"/>
      <c r="BRI4" s="142"/>
      <c r="BRJ4" s="142"/>
      <c r="BRK4" s="144"/>
      <c r="BRL4" s="144"/>
      <c r="BRM4" s="142"/>
      <c r="BRN4" s="143"/>
      <c r="BRO4" s="142"/>
      <c r="BRP4" s="142"/>
      <c r="BRQ4" s="142"/>
      <c r="BRR4" s="142"/>
      <c r="BRS4" s="144"/>
      <c r="BRT4" s="144"/>
      <c r="BRU4" s="142"/>
      <c r="BRV4" s="143"/>
      <c r="BRW4" s="142"/>
      <c r="BRX4" s="142"/>
      <c r="BRY4" s="142"/>
      <c r="BRZ4" s="142"/>
      <c r="BSA4" s="144"/>
      <c r="BSB4" s="144"/>
      <c r="BSC4" s="142"/>
      <c r="BSD4" s="143"/>
      <c r="BSE4" s="142"/>
      <c r="BSF4" s="142"/>
      <c r="BSG4" s="142"/>
      <c r="BSH4" s="142"/>
      <c r="BSI4" s="144"/>
      <c r="BSJ4" s="144"/>
      <c r="BSK4" s="142"/>
      <c r="BSL4" s="143"/>
      <c r="BSM4" s="142"/>
      <c r="BSN4" s="142"/>
      <c r="BSO4" s="142"/>
      <c r="BSP4" s="142"/>
      <c r="BSQ4" s="144"/>
      <c r="BSR4" s="144"/>
      <c r="BSS4" s="142"/>
      <c r="BST4" s="143"/>
      <c r="BSU4" s="142"/>
      <c r="BSV4" s="142"/>
      <c r="BSW4" s="142"/>
      <c r="BSX4" s="142"/>
      <c r="BSY4" s="144"/>
      <c r="BSZ4" s="144"/>
      <c r="BTA4" s="142"/>
      <c r="BTB4" s="143"/>
      <c r="BTC4" s="142"/>
      <c r="BTD4" s="142"/>
      <c r="BTE4" s="142"/>
      <c r="BTF4" s="142"/>
      <c r="BTG4" s="144"/>
      <c r="BTH4" s="144"/>
      <c r="BTI4" s="142"/>
      <c r="BTJ4" s="143"/>
      <c r="BTK4" s="142"/>
      <c r="BTL4" s="142"/>
      <c r="BTM4" s="142"/>
      <c r="BTN4" s="142"/>
      <c r="BTO4" s="144"/>
      <c r="BTP4" s="144"/>
      <c r="BTQ4" s="142"/>
      <c r="BTR4" s="143"/>
      <c r="BTS4" s="142"/>
      <c r="BTT4" s="142"/>
      <c r="BTU4" s="142"/>
      <c r="BTV4" s="142"/>
      <c r="BTW4" s="144"/>
      <c r="BTX4" s="144"/>
      <c r="BTY4" s="142"/>
      <c r="BTZ4" s="143"/>
      <c r="BUA4" s="142"/>
      <c r="BUB4" s="142"/>
      <c r="BUC4" s="142"/>
      <c r="BUD4" s="142"/>
      <c r="BUE4" s="144"/>
      <c r="BUF4" s="144"/>
      <c r="BUG4" s="142"/>
      <c r="BUH4" s="143"/>
      <c r="BUI4" s="142"/>
      <c r="BUJ4" s="142"/>
      <c r="BUK4" s="142"/>
      <c r="BUL4" s="142"/>
      <c r="BUM4" s="144"/>
      <c r="BUN4" s="144"/>
      <c r="BUO4" s="142"/>
      <c r="BUP4" s="143"/>
      <c r="BUQ4" s="142"/>
      <c r="BUR4" s="142"/>
      <c r="BUS4" s="142"/>
      <c r="BUT4" s="142"/>
      <c r="BUU4" s="144"/>
      <c r="BUV4" s="144"/>
      <c r="BUW4" s="142"/>
      <c r="BUX4" s="143"/>
      <c r="BUY4" s="142"/>
      <c r="BUZ4" s="142"/>
      <c r="BVA4" s="142"/>
      <c r="BVB4" s="142"/>
      <c r="BVC4" s="144"/>
      <c r="BVD4" s="144"/>
      <c r="BVE4" s="142"/>
      <c r="BVF4" s="143"/>
      <c r="BVG4" s="142"/>
      <c r="BVH4" s="142"/>
      <c r="BVI4" s="142"/>
      <c r="BVJ4" s="142"/>
      <c r="BVK4" s="144"/>
      <c r="BVL4" s="144"/>
      <c r="BVM4" s="142"/>
      <c r="BVN4" s="143"/>
      <c r="BVO4" s="142"/>
      <c r="BVP4" s="142"/>
      <c r="BVQ4" s="142"/>
      <c r="BVR4" s="142"/>
      <c r="BVS4" s="144"/>
      <c r="BVT4" s="144"/>
      <c r="BVU4" s="142"/>
      <c r="BVV4" s="143"/>
      <c r="BVW4" s="142"/>
      <c r="BVX4" s="142"/>
      <c r="BVY4" s="142"/>
      <c r="BVZ4" s="142"/>
      <c r="BWA4" s="144"/>
      <c r="BWB4" s="144"/>
      <c r="BWC4" s="142"/>
      <c r="BWD4" s="143"/>
      <c r="BWE4" s="142"/>
      <c r="BWF4" s="142"/>
      <c r="BWG4" s="142"/>
      <c r="BWH4" s="142"/>
      <c r="BWI4" s="144"/>
      <c r="BWJ4" s="144"/>
      <c r="BWK4" s="142"/>
      <c r="BWL4" s="143"/>
      <c r="BWM4" s="142"/>
      <c r="BWN4" s="142"/>
      <c r="BWO4" s="142"/>
      <c r="BWP4" s="142"/>
      <c r="BWQ4" s="144"/>
      <c r="BWR4" s="144"/>
      <c r="BWS4" s="142"/>
      <c r="BWT4" s="143"/>
      <c r="BWU4" s="142"/>
      <c r="BWV4" s="142"/>
      <c r="BWW4" s="142"/>
      <c r="BWX4" s="142"/>
      <c r="BWY4" s="144"/>
      <c r="BWZ4" s="144"/>
      <c r="BXA4" s="142"/>
      <c r="BXB4" s="143"/>
      <c r="BXC4" s="142"/>
      <c r="BXD4" s="142"/>
      <c r="BXE4" s="142"/>
      <c r="BXF4" s="142"/>
      <c r="BXG4" s="144"/>
      <c r="BXH4" s="144"/>
      <c r="BXI4" s="142"/>
      <c r="BXJ4" s="143"/>
      <c r="BXK4" s="142"/>
      <c r="BXL4" s="142"/>
      <c r="BXM4" s="142"/>
      <c r="BXN4" s="142"/>
      <c r="BXO4" s="144"/>
      <c r="BXP4" s="144"/>
      <c r="BXQ4" s="142"/>
      <c r="BXR4" s="143"/>
      <c r="BXS4" s="142"/>
      <c r="BXT4" s="142"/>
      <c r="BXU4" s="142"/>
      <c r="BXV4" s="142"/>
      <c r="BXW4" s="144"/>
      <c r="BXX4" s="144"/>
      <c r="BXY4" s="142"/>
      <c r="BXZ4" s="143"/>
      <c r="BYA4" s="142"/>
      <c r="BYB4" s="142"/>
      <c r="BYC4" s="142"/>
      <c r="BYD4" s="142"/>
      <c r="BYE4" s="144"/>
      <c r="BYF4" s="144"/>
      <c r="BYG4" s="142"/>
      <c r="BYH4" s="143"/>
      <c r="BYI4" s="142"/>
      <c r="BYJ4" s="142"/>
      <c r="BYK4" s="142"/>
      <c r="BYL4" s="142"/>
      <c r="BYM4" s="144"/>
      <c r="BYN4" s="144"/>
      <c r="BYO4" s="142"/>
      <c r="BYP4" s="143"/>
      <c r="BYQ4" s="142"/>
      <c r="BYR4" s="142"/>
      <c r="BYS4" s="142"/>
      <c r="BYT4" s="142"/>
      <c r="BYU4" s="144"/>
      <c r="BYV4" s="144"/>
      <c r="BYW4" s="142"/>
      <c r="BYX4" s="143"/>
      <c r="BYY4" s="142"/>
      <c r="BYZ4" s="142"/>
      <c r="BZA4" s="142"/>
      <c r="BZB4" s="142"/>
      <c r="BZC4" s="144"/>
      <c r="BZD4" s="144"/>
      <c r="BZE4" s="142"/>
      <c r="BZF4" s="143"/>
      <c r="BZG4" s="142"/>
      <c r="BZH4" s="142"/>
      <c r="BZI4" s="142"/>
      <c r="BZJ4" s="142"/>
      <c r="BZK4" s="144"/>
      <c r="BZL4" s="144"/>
      <c r="BZM4" s="142"/>
      <c r="BZN4" s="143"/>
      <c r="BZO4" s="142"/>
      <c r="BZP4" s="142"/>
      <c r="BZQ4" s="142"/>
      <c r="BZR4" s="142"/>
      <c r="BZS4" s="144"/>
      <c r="BZT4" s="144"/>
      <c r="BZU4" s="142"/>
      <c r="BZV4" s="143"/>
      <c r="BZW4" s="142"/>
      <c r="BZX4" s="142"/>
      <c r="BZY4" s="142"/>
      <c r="BZZ4" s="142"/>
      <c r="CAA4" s="144"/>
      <c r="CAB4" s="144"/>
      <c r="CAC4" s="142"/>
      <c r="CAD4" s="143"/>
      <c r="CAE4" s="142"/>
      <c r="CAF4" s="142"/>
      <c r="CAG4" s="142"/>
      <c r="CAH4" s="142"/>
      <c r="CAI4" s="144"/>
      <c r="CAJ4" s="144"/>
      <c r="CAK4" s="142"/>
      <c r="CAL4" s="143"/>
      <c r="CAM4" s="142"/>
      <c r="CAN4" s="142"/>
      <c r="CAO4" s="142"/>
      <c r="CAP4" s="142"/>
      <c r="CAQ4" s="144"/>
      <c r="CAR4" s="144"/>
      <c r="CAS4" s="142"/>
      <c r="CAT4" s="143"/>
      <c r="CAU4" s="142"/>
      <c r="CAV4" s="142"/>
      <c r="CAW4" s="142"/>
      <c r="CAX4" s="142"/>
      <c r="CAY4" s="144"/>
      <c r="CAZ4" s="144"/>
      <c r="CBA4" s="142"/>
      <c r="CBB4" s="143"/>
      <c r="CBC4" s="142"/>
      <c r="CBD4" s="142"/>
      <c r="CBE4" s="142"/>
      <c r="CBF4" s="142"/>
      <c r="CBG4" s="144"/>
      <c r="CBH4" s="144"/>
      <c r="CBI4" s="142"/>
      <c r="CBJ4" s="143"/>
      <c r="CBK4" s="142"/>
      <c r="CBL4" s="142"/>
      <c r="CBM4" s="142"/>
      <c r="CBN4" s="142"/>
      <c r="CBO4" s="144"/>
      <c r="CBP4" s="144"/>
      <c r="CBQ4" s="142"/>
      <c r="CBR4" s="143"/>
      <c r="CBS4" s="142"/>
      <c r="CBT4" s="142"/>
      <c r="CBU4" s="142"/>
      <c r="CBV4" s="142"/>
      <c r="CBW4" s="144"/>
      <c r="CBX4" s="144"/>
      <c r="CBY4" s="142"/>
      <c r="CBZ4" s="143"/>
      <c r="CCA4" s="142"/>
      <c r="CCB4" s="142"/>
      <c r="CCC4" s="142"/>
      <c r="CCD4" s="142"/>
      <c r="CCE4" s="144"/>
      <c r="CCF4" s="144"/>
      <c r="CCG4" s="142"/>
      <c r="CCH4" s="143"/>
      <c r="CCI4" s="142"/>
      <c r="CCJ4" s="142"/>
      <c r="CCK4" s="142"/>
      <c r="CCL4" s="142"/>
      <c r="CCM4" s="144"/>
      <c r="CCN4" s="144"/>
      <c r="CCO4" s="142"/>
      <c r="CCP4" s="143"/>
      <c r="CCQ4" s="142"/>
      <c r="CCR4" s="142"/>
      <c r="CCS4" s="142"/>
      <c r="CCT4" s="142"/>
      <c r="CCU4" s="144"/>
      <c r="CCV4" s="144"/>
      <c r="CCW4" s="142"/>
      <c r="CCX4" s="143"/>
      <c r="CCY4" s="142"/>
      <c r="CCZ4" s="142"/>
      <c r="CDA4" s="142"/>
      <c r="CDB4" s="142"/>
      <c r="CDC4" s="144"/>
      <c r="CDD4" s="144"/>
      <c r="CDE4" s="142"/>
      <c r="CDF4" s="143"/>
      <c r="CDG4" s="142"/>
      <c r="CDH4" s="142"/>
      <c r="CDI4" s="142"/>
      <c r="CDJ4" s="142"/>
      <c r="CDK4" s="144"/>
      <c r="CDL4" s="144"/>
      <c r="CDM4" s="142"/>
      <c r="CDN4" s="143"/>
      <c r="CDO4" s="142"/>
      <c r="CDP4" s="142"/>
      <c r="CDQ4" s="142"/>
      <c r="CDR4" s="142"/>
      <c r="CDS4" s="144"/>
      <c r="CDT4" s="144"/>
      <c r="CDU4" s="142"/>
      <c r="CDV4" s="143"/>
      <c r="CDW4" s="142"/>
      <c r="CDX4" s="142"/>
      <c r="CDY4" s="142"/>
      <c r="CDZ4" s="142"/>
      <c r="CEA4" s="144"/>
      <c r="CEB4" s="144"/>
      <c r="CEC4" s="142"/>
      <c r="CED4" s="143"/>
      <c r="CEE4" s="142"/>
      <c r="CEF4" s="142"/>
      <c r="CEG4" s="142"/>
      <c r="CEH4" s="142"/>
      <c r="CEI4" s="144"/>
      <c r="CEJ4" s="144"/>
      <c r="CEK4" s="142"/>
      <c r="CEL4" s="143"/>
      <c r="CEM4" s="142"/>
      <c r="CEN4" s="142"/>
      <c r="CEO4" s="142"/>
      <c r="CEP4" s="142"/>
      <c r="CEQ4" s="144"/>
      <c r="CER4" s="144"/>
      <c r="CES4" s="142"/>
      <c r="CET4" s="143"/>
      <c r="CEU4" s="142"/>
      <c r="CEV4" s="142"/>
      <c r="CEW4" s="142"/>
      <c r="CEX4" s="142"/>
      <c r="CEY4" s="144"/>
      <c r="CEZ4" s="144"/>
      <c r="CFA4" s="142"/>
      <c r="CFB4" s="143"/>
      <c r="CFC4" s="142"/>
      <c r="CFD4" s="142"/>
      <c r="CFE4" s="142"/>
      <c r="CFF4" s="142"/>
      <c r="CFG4" s="144"/>
      <c r="CFH4" s="144"/>
      <c r="CFI4" s="142"/>
      <c r="CFJ4" s="143"/>
      <c r="CFK4" s="142"/>
      <c r="CFL4" s="142"/>
      <c r="CFM4" s="142"/>
      <c r="CFN4" s="142"/>
      <c r="CFO4" s="144"/>
      <c r="CFP4" s="144"/>
      <c r="CFQ4" s="142"/>
      <c r="CFR4" s="143"/>
      <c r="CFS4" s="142"/>
      <c r="CFT4" s="142"/>
      <c r="CFU4" s="142"/>
      <c r="CFV4" s="142"/>
      <c r="CFW4" s="144"/>
      <c r="CFX4" s="144"/>
      <c r="CFY4" s="142"/>
      <c r="CFZ4" s="143"/>
      <c r="CGA4" s="142"/>
      <c r="CGB4" s="142"/>
      <c r="CGC4" s="142"/>
      <c r="CGD4" s="142"/>
      <c r="CGE4" s="144"/>
      <c r="CGF4" s="144"/>
      <c r="CGG4" s="142"/>
      <c r="CGH4" s="143"/>
      <c r="CGI4" s="142"/>
      <c r="CGJ4" s="142"/>
      <c r="CGK4" s="142"/>
      <c r="CGL4" s="142"/>
      <c r="CGM4" s="144"/>
      <c r="CGN4" s="144"/>
      <c r="CGO4" s="142"/>
      <c r="CGP4" s="143"/>
      <c r="CGQ4" s="142"/>
      <c r="CGR4" s="142"/>
      <c r="CGS4" s="142"/>
      <c r="CGT4" s="142"/>
      <c r="CGU4" s="144"/>
      <c r="CGV4" s="144"/>
      <c r="CGW4" s="142"/>
      <c r="CGX4" s="143"/>
      <c r="CGY4" s="142"/>
      <c r="CGZ4" s="142"/>
      <c r="CHA4" s="142"/>
      <c r="CHB4" s="142"/>
      <c r="CHC4" s="144"/>
      <c r="CHD4" s="144"/>
      <c r="CHE4" s="142"/>
      <c r="CHF4" s="143"/>
      <c r="CHG4" s="142"/>
      <c r="CHH4" s="142"/>
      <c r="CHI4" s="142"/>
      <c r="CHJ4" s="142"/>
      <c r="CHK4" s="144"/>
      <c r="CHL4" s="144"/>
      <c r="CHM4" s="142"/>
      <c r="CHN4" s="143"/>
      <c r="CHO4" s="142"/>
      <c r="CHP4" s="142"/>
      <c r="CHQ4" s="142"/>
      <c r="CHR4" s="142"/>
      <c r="CHS4" s="144"/>
      <c r="CHT4" s="144"/>
      <c r="CHU4" s="142"/>
      <c r="CHV4" s="143"/>
      <c r="CHW4" s="142"/>
      <c r="CHX4" s="142"/>
      <c r="CHY4" s="142"/>
      <c r="CHZ4" s="142"/>
      <c r="CIA4" s="144"/>
      <c r="CIB4" s="144"/>
      <c r="CIC4" s="142"/>
      <c r="CID4" s="143"/>
      <c r="CIE4" s="142"/>
      <c r="CIF4" s="142"/>
      <c r="CIG4" s="142"/>
      <c r="CIH4" s="142"/>
      <c r="CII4" s="144"/>
      <c r="CIJ4" s="144"/>
      <c r="CIK4" s="142"/>
      <c r="CIL4" s="143"/>
      <c r="CIM4" s="142"/>
      <c r="CIN4" s="142"/>
      <c r="CIO4" s="142"/>
      <c r="CIP4" s="142"/>
      <c r="CIQ4" s="144"/>
      <c r="CIR4" s="144"/>
      <c r="CIS4" s="142"/>
      <c r="CIT4" s="143"/>
      <c r="CIU4" s="142"/>
      <c r="CIV4" s="142"/>
      <c r="CIW4" s="142"/>
      <c r="CIX4" s="142"/>
      <c r="CIY4" s="144"/>
      <c r="CIZ4" s="144"/>
      <c r="CJA4" s="142"/>
      <c r="CJB4" s="143"/>
      <c r="CJC4" s="142"/>
      <c r="CJD4" s="142"/>
      <c r="CJE4" s="142"/>
      <c r="CJF4" s="142"/>
      <c r="CJG4" s="144"/>
      <c r="CJH4" s="144"/>
      <c r="CJI4" s="142"/>
      <c r="CJJ4" s="143"/>
      <c r="CJK4" s="142"/>
      <c r="CJL4" s="142"/>
      <c r="CJM4" s="142"/>
      <c r="CJN4" s="142"/>
      <c r="CJO4" s="144"/>
      <c r="CJP4" s="144"/>
      <c r="CJQ4" s="142"/>
      <c r="CJR4" s="143"/>
      <c r="CJS4" s="142"/>
      <c r="CJT4" s="142"/>
      <c r="CJU4" s="142"/>
      <c r="CJV4" s="142"/>
      <c r="CJW4" s="144"/>
      <c r="CJX4" s="144"/>
      <c r="CJY4" s="142"/>
      <c r="CJZ4" s="143"/>
      <c r="CKA4" s="142"/>
      <c r="CKB4" s="142"/>
      <c r="CKC4" s="142"/>
      <c r="CKD4" s="142"/>
      <c r="CKE4" s="144"/>
      <c r="CKF4" s="144"/>
      <c r="CKG4" s="142"/>
      <c r="CKH4" s="143"/>
      <c r="CKI4" s="142"/>
      <c r="CKJ4" s="142"/>
      <c r="CKK4" s="142"/>
      <c r="CKL4" s="142"/>
      <c r="CKM4" s="144"/>
      <c r="CKN4" s="144"/>
      <c r="CKO4" s="142"/>
      <c r="CKP4" s="143"/>
      <c r="CKQ4" s="142"/>
      <c r="CKR4" s="142"/>
      <c r="CKS4" s="142"/>
      <c r="CKT4" s="142"/>
      <c r="CKU4" s="144"/>
      <c r="CKV4" s="144"/>
      <c r="CKW4" s="142"/>
      <c r="CKX4" s="143"/>
      <c r="CKY4" s="142"/>
      <c r="CKZ4" s="142"/>
      <c r="CLA4" s="142"/>
      <c r="CLB4" s="142"/>
      <c r="CLC4" s="144"/>
      <c r="CLD4" s="144"/>
      <c r="CLE4" s="142"/>
      <c r="CLF4" s="143"/>
      <c r="CLG4" s="142"/>
      <c r="CLH4" s="142"/>
      <c r="CLI4" s="142"/>
      <c r="CLJ4" s="142"/>
      <c r="CLK4" s="144"/>
      <c r="CLL4" s="144"/>
      <c r="CLM4" s="142"/>
      <c r="CLN4" s="143"/>
      <c r="CLO4" s="142"/>
      <c r="CLP4" s="142"/>
      <c r="CLQ4" s="142"/>
      <c r="CLR4" s="142"/>
      <c r="CLS4" s="144"/>
      <c r="CLT4" s="144"/>
      <c r="CLU4" s="142"/>
      <c r="CLV4" s="143"/>
      <c r="CLW4" s="142"/>
      <c r="CLX4" s="142"/>
      <c r="CLY4" s="142"/>
      <c r="CLZ4" s="142"/>
      <c r="CMA4" s="144"/>
      <c r="CMB4" s="144"/>
      <c r="CMC4" s="142"/>
      <c r="CMD4" s="143"/>
      <c r="CME4" s="142"/>
      <c r="CMF4" s="142"/>
      <c r="CMG4" s="142"/>
      <c r="CMH4" s="142"/>
      <c r="CMI4" s="144"/>
      <c r="CMJ4" s="144"/>
      <c r="CMK4" s="142"/>
      <c r="CML4" s="143"/>
      <c r="CMM4" s="142"/>
      <c r="CMN4" s="142"/>
      <c r="CMO4" s="142"/>
      <c r="CMP4" s="142"/>
      <c r="CMQ4" s="144"/>
      <c r="CMR4" s="144"/>
      <c r="CMS4" s="142"/>
      <c r="CMT4" s="143"/>
      <c r="CMU4" s="142"/>
      <c r="CMV4" s="142"/>
      <c r="CMW4" s="142"/>
      <c r="CMX4" s="142"/>
      <c r="CMY4" s="144"/>
      <c r="CMZ4" s="144"/>
      <c r="CNA4" s="142"/>
      <c r="CNB4" s="143"/>
      <c r="CNC4" s="142"/>
      <c r="CND4" s="142"/>
      <c r="CNE4" s="142"/>
      <c r="CNF4" s="142"/>
      <c r="CNG4" s="144"/>
      <c r="CNH4" s="144"/>
      <c r="CNI4" s="142"/>
      <c r="CNJ4" s="143"/>
      <c r="CNK4" s="142"/>
      <c r="CNL4" s="142"/>
      <c r="CNM4" s="142"/>
      <c r="CNN4" s="142"/>
      <c r="CNO4" s="144"/>
      <c r="CNP4" s="144"/>
      <c r="CNQ4" s="142"/>
      <c r="CNR4" s="143"/>
      <c r="CNS4" s="142"/>
      <c r="CNT4" s="142"/>
      <c r="CNU4" s="142"/>
      <c r="CNV4" s="142"/>
      <c r="CNW4" s="144"/>
      <c r="CNX4" s="144"/>
      <c r="CNY4" s="142"/>
      <c r="CNZ4" s="143"/>
      <c r="COA4" s="142"/>
      <c r="COB4" s="142"/>
      <c r="COC4" s="142"/>
      <c r="COD4" s="142"/>
      <c r="COE4" s="144"/>
      <c r="COF4" s="144"/>
      <c r="COG4" s="142"/>
      <c r="COH4" s="143"/>
      <c r="COI4" s="142"/>
      <c r="COJ4" s="142"/>
      <c r="COK4" s="142"/>
      <c r="COL4" s="142"/>
      <c r="COM4" s="144"/>
      <c r="CON4" s="144"/>
      <c r="COO4" s="142"/>
      <c r="COP4" s="143"/>
      <c r="COQ4" s="142"/>
      <c r="COR4" s="142"/>
      <c r="COS4" s="142"/>
      <c r="COT4" s="142"/>
      <c r="COU4" s="144"/>
      <c r="COV4" s="144"/>
      <c r="COW4" s="142"/>
      <c r="COX4" s="143"/>
      <c r="COY4" s="142"/>
      <c r="COZ4" s="142"/>
      <c r="CPA4" s="142"/>
      <c r="CPB4" s="142"/>
      <c r="CPC4" s="144"/>
      <c r="CPD4" s="144"/>
      <c r="CPE4" s="142"/>
      <c r="CPF4" s="143"/>
      <c r="CPG4" s="142"/>
      <c r="CPH4" s="142"/>
      <c r="CPI4" s="142"/>
      <c r="CPJ4" s="142"/>
      <c r="CPK4" s="144"/>
      <c r="CPL4" s="144"/>
      <c r="CPM4" s="142"/>
      <c r="CPN4" s="143"/>
      <c r="CPO4" s="142"/>
      <c r="CPP4" s="142"/>
      <c r="CPQ4" s="142"/>
      <c r="CPR4" s="142"/>
      <c r="CPS4" s="144"/>
      <c r="CPT4" s="144"/>
      <c r="CPU4" s="142"/>
      <c r="CPV4" s="143"/>
      <c r="CPW4" s="142"/>
      <c r="CPX4" s="142"/>
      <c r="CPY4" s="142"/>
      <c r="CPZ4" s="142"/>
      <c r="CQA4" s="144"/>
      <c r="CQB4" s="144"/>
      <c r="CQC4" s="142"/>
      <c r="CQD4" s="143"/>
      <c r="CQE4" s="142"/>
      <c r="CQF4" s="142"/>
      <c r="CQG4" s="142"/>
      <c r="CQH4" s="142"/>
      <c r="CQI4" s="144"/>
      <c r="CQJ4" s="144"/>
      <c r="CQK4" s="142"/>
      <c r="CQL4" s="143"/>
      <c r="CQM4" s="142"/>
      <c r="CQN4" s="142"/>
      <c r="CQO4" s="142"/>
      <c r="CQP4" s="142"/>
      <c r="CQQ4" s="144"/>
      <c r="CQR4" s="144"/>
      <c r="CQS4" s="142"/>
      <c r="CQT4" s="143"/>
      <c r="CQU4" s="142"/>
      <c r="CQV4" s="142"/>
      <c r="CQW4" s="142"/>
      <c r="CQX4" s="142"/>
      <c r="CQY4" s="144"/>
      <c r="CQZ4" s="144"/>
      <c r="CRA4" s="142"/>
      <c r="CRB4" s="143"/>
      <c r="CRC4" s="142"/>
      <c r="CRD4" s="142"/>
      <c r="CRE4" s="142"/>
      <c r="CRF4" s="142"/>
      <c r="CRG4" s="144"/>
      <c r="CRH4" s="144"/>
      <c r="CRI4" s="142"/>
      <c r="CRJ4" s="143"/>
      <c r="CRK4" s="142"/>
      <c r="CRL4" s="142"/>
      <c r="CRM4" s="142"/>
      <c r="CRN4" s="142"/>
      <c r="CRO4" s="144"/>
      <c r="CRP4" s="144"/>
      <c r="CRQ4" s="142"/>
      <c r="CRR4" s="143"/>
      <c r="CRS4" s="142"/>
      <c r="CRT4" s="142"/>
      <c r="CRU4" s="142"/>
      <c r="CRV4" s="142"/>
      <c r="CRW4" s="144"/>
      <c r="CRX4" s="144"/>
      <c r="CRY4" s="142"/>
      <c r="CRZ4" s="143"/>
      <c r="CSA4" s="142"/>
      <c r="CSB4" s="142"/>
      <c r="CSC4" s="142"/>
      <c r="CSD4" s="142"/>
      <c r="CSE4" s="144"/>
      <c r="CSF4" s="144"/>
      <c r="CSG4" s="142"/>
      <c r="CSH4" s="143"/>
      <c r="CSI4" s="142"/>
      <c r="CSJ4" s="142"/>
      <c r="CSK4" s="142"/>
      <c r="CSL4" s="142"/>
      <c r="CSM4" s="144"/>
      <c r="CSN4" s="144"/>
      <c r="CSO4" s="142"/>
      <c r="CSP4" s="143"/>
      <c r="CSQ4" s="142"/>
      <c r="CSR4" s="142"/>
      <c r="CSS4" s="142"/>
      <c r="CST4" s="142"/>
      <c r="CSU4" s="144"/>
      <c r="CSV4" s="144"/>
      <c r="CSW4" s="142"/>
      <c r="CSX4" s="143"/>
      <c r="CSY4" s="142"/>
      <c r="CSZ4" s="142"/>
      <c r="CTA4" s="142"/>
      <c r="CTB4" s="142"/>
      <c r="CTC4" s="144"/>
      <c r="CTD4" s="144"/>
      <c r="CTE4" s="142"/>
      <c r="CTF4" s="143"/>
      <c r="CTG4" s="142"/>
      <c r="CTH4" s="142"/>
      <c r="CTI4" s="142"/>
      <c r="CTJ4" s="142"/>
      <c r="CTK4" s="144"/>
      <c r="CTL4" s="144"/>
      <c r="CTM4" s="142"/>
      <c r="CTN4" s="143"/>
      <c r="CTO4" s="142"/>
      <c r="CTP4" s="142"/>
      <c r="CTQ4" s="142"/>
      <c r="CTR4" s="142"/>
      <c r="CTS4" s="144"/>
      <c r="CTT4" s="144"/>
      <c r="CTU4" s="142"/>
      <c r="CTV4" s="143"/>
      <c r="CTW4" s="142"/>
      <c r="CTX4" s="142"/>
      <c r="CTY4" s="142"/>
      <c r="CTZ4" s="142"/>
      <c r="CUA4" s="144"/>
      <c r="CUB4" s="144"/>
      <c r="CUC4" s="142"/>
      <c r="CUD4" s="143"/>
      <c r="CUE4" s="142"/>
      <c r="CUF4" s="142"/>
      <c r="CUG4" s="142"/>
      <c r="CUH4" s="142"/>
      <c r="CUI4" s="144"/>
      <c r="CUJ4" s="144"/>
      <c r="CUK4" s="142"/>
      <c r="CUL4" s="143"/>
      <c r="CUM4" s="142"/>
      <c r="CUN4" s="142"/>
      <c r="CUO4" s="142"/>
      <c r="CUP4" s="142"/>
      <c r="CUQ4" s="144"/>
      <c r="CUR4" s="144"/>
      <c r="CUS4" s="142"/>
      <c r="CUT4" s="143"/>
      <c r="CUU4" s="142"/>
      <c r="CUV4" s="142"/>
      <c r="CUW4" s="142"/>
      <c r="CUX4" s="142"/>
      <c r="CUY4" s="144"/>
      <c r="CUZ4" s="144"/>
      <c r="CVA4" s="142"/>
      <c r="CVB4" s="143"/>
      <c r="CVC4" s="142"/>
      <c r="CVD4" s="142"/>
      <c r="CVE4" s="142"/>
      <c r="CVF4" s="142"/>
      <c r="CVG4" s="144"/>
      <c r="CVH4" s="144"/>
      <c r="CVI4" s="142"/>
      <c r="CVJ4" s="143"/>
      <c r="CVK4" s="142"/>
      <c r="CVL4" s="142"/>
      <c r="CVM4" s="142"/>
      <c r="CVN4" s="142"/>
      <c r="CVO4" s="144"/>
      <c r="CVP4" s="144"/>
      <c r="CVQ4" s="142"/>
      <c r="CVR4" s="143"/>
      <c r="CVS4" s="142"/>
      <c r="CVT4" s="142"/>
      <c r="CVU4" s="142"/>
      <c r="CVV4" s="142"/>
      <c r="CVW4" s="144"/>
      <c r="CVX4" s="144"/>
      <c r="CVY4" s="142"/>
      <c r="CVZ4" s="143"/>
      <c r="CWA4" s="142"/>
      <c r="CWB4" s="142"/>
      <c r="CWC4" s="142"/>
      <c r="CWD4" s="142"/>
      <c r="CWE4" s="144"/>
      <c r="CWF4" s="144"/>
      <c r="CWG4" s="142"/>
      <c r="CWH4" s="143"/>
      <c r="CWI4" s="142"/>
      <c r="CWJ4" s="142"/>
      <c r="CWK4" s="142"/>
      <c r="CWL4" s="142"/>
      <c r="CWM4" s="144"/>
      <c r="CWN4" s="144"/>
      <c r="CWO4" s="142"/>
      <c r="CWP4" s="143"/>
      <c r="CWQ4" s="142"/>
      <c r="CWR4" s="142"/>
      <c r="CWS4" s="142"/>
      <c r="CWT4" s="142"/>
      <c r="CWU4" s="144"/>
      <c r="CWV4" s="144"/>
      <c r="CWW4" s="142"/>
      <c r="CWX4" s="143"/>
      <c r="CWY4" s="142"/>
      <c r="CWZ4" s="142"/>
      <c r="CXA4" s="142"/>
      <c r="CXB4" s="142"/>
      <c r="CXC4" s="144"/>
      <c r="CXD4" s="144"/>
      <c r="CXE4" s="142"/>
      <c r="CXF4" s="143"/>
      <c r="CXG4" s="142"/>
      <c r="CXH4" s="142"/>
      <c r="CXI4" s="142"/>
      <c r="CXJ4" s="142"/>
      <c r="CXK4" s="144"/>
      <c r="CXL4" s="144"/>
      <c r="CXM4" s="142"/>
      <c r="CXN4" s="143"/>
      <c r="CXO4" s="142"/>
      <c r="CXP4" s="142"/>
      <c r="CXQ4" s="142"/>
      <c r="CXR4" s="142"/>
      <c r="CXS4" s="144"/>
      <c r="CXT4" s="144"/>
      <c r="CXU4" s="142"/>
      <c r="CXV4" s="143"/>
      <c r="CXW4" s="142"/>
      <c r="CXX4" s="142"/>
      <c r="CXY4" s="142"/>
      <c r="CXZ4" s="142"/>
      <c r="CYA4" s="144"/>
      <c r="CYB4" s="144"/>
      <c r="CYC4" s="142"/>
      <c r="CYD4" s="143"/>
      <c r="CYE4" s="142"/>
      <c r="CYF4" s="142"/>
      <c r="CYG4" s="142"/>
      <c r="CYH4" s="142"/>
      <c r="CYI4" s="144"/>
      <c r="CYJ4" s="144"/>
      <c r="CYK4" s="142"/>
      <c r="CYL4" s="143"/>
      <c r="CYM4" s="142"/>
      <c r="CYN4" s="142"/>
      <c r="CYO4" s="142"/>
      <c r="CYP4" s="142"/>
      <c r="CYQ4" s="144"/>
      <c r="CYR4" s="144"/>
      <c r="CYS4" s="142"/>
      <c r="CYT4" s="143"/>
      <c r="CYU4" s="142"/>
      <c r="CYV4" s="142"/>
      <c r="CYW4" s="142"/>
      <c r="CYX4" s="142"/>
      <c r="CYY4" s="144"/>
      <c r="CYZ4" s="144"/>
      <c r="CZA4" s="142"/>
      <c r="CZB4" s="143"/>
      <c r="CZC4" s="142"/>
      <c r="CZD4" s="142"/>
      <c r="CZE4" s="142"/>
      <c r="CZF4" s="142"/>
      <c r="CZG4" s="144"/>
      <c r="CZH4" s="144"/>
      <c r="CZI4" s="142"/>
      <c r="CZJ4" s="143"/>
      <c r="CZK4" s="142"/>
      <c r="CZL4" s="142"/>
      <c r="CZM4" s="142"/>
      <c r="CZN4" s="142"/>
      <c r="CZO4" s="144"/>
      <c r="CZP4" s="144"/>
      <c r="CZQ4" s="142"/>
      <c r="CZR4" s="143"/>
      <c r="CZS4" s="142"/>
      <c r="CZT4" s="142"/>
      <c r="CZU4" s="142"/>
      <c r="CZV4" s="142"/>
      <c r="CZW4" s="144"/>
      <c r="CZX4" s="144"/>
      <c r="CZY4" s="142"/>
      <c r="CZZ4" s="143"/>
      <c r="DAA4" s="142"/>
      <c r="DAB4" s="142"/>
      <c r="DAC4" s="142"/>
      <c r="DAD4" s="142"/>
      <c r="DAE4" s="144"/>
      <c r="DAF4" s="144"/>
      <c r="DAG4" s="142"/>
      <c r="DAH4" s="143"/>
      <c r="DAI4" s="142"/>
      <c r="DAJ4" s="142"/>
      <c r="DAK4" s="142"/>
      <c r="DAL4" s="142"/>
      <c r="DAM4" s="144"/>
      <c r="DAN4" s="144"/>
      <c r="DAO4" s="142"/>
      <c r="DAP4" s="143"/>
      <c r="DAQ4" s="142"/>
      <c r="DAR4" s="142"/>
      <c r="DAS4" s="142"/>
      <c r="DAT4" s="142"/>
      <c r="DAU4" s="144"/>
      <c r="DAV4" s="144"/>
      <c r="DAW4" s="142"/>
      <c r="DAX4" s="143"/>
      <c r="DAY4" s="142"/>
      <c r="DAZ4" s="142"/>
      <c r="DBA4" s="142"/>
      <c r="DBB4" s="142"/>
      <c r="DBC4" s="144"/>
      <c r="DBD4" s="144"/>
      <c r="DBE4" s="142"/>
      <c r="DBF4" s="143"/>
      <c r="DBG4" s="142"/>
      <c r="DBH4" s="142"/>
      <c r="DBI4" s="142"/>
      <c r="DBJ4" s="142"/>
      <c r="DBK4" s="144"/>
      <c r="DBL4" s="144"/>
      <c r="DBM4" s="142"/>
      <c r="DBN4" s="143"/>
      <c r="DBO4" s="142"/>
      <c r="DBP4" s="142"/>
      <c r="DBQ4" s="142"/>
      <c r="DBR4" s="142"/>
      <c r="DBS4" s="144"/>
      <c r="DBT4" s="144"/>
      <c r="DBU4" s="142"/>
      <c r="DBV4" s="143"/>
      <c r="DBW4" s="142"/>
      <c r="DBX4" s="142"/>
      <c r="DBY4" s="142"/>
      <c r="DBZ4" s="142"/>
      <c r="DCA4" s="144"/>
      <c r="DCB4" s="144"/>
      <c r="DCC4" s="142"/>
      <c r="DCD4" s="143"/>
      <c r="DCE4" s="142"/>
      <c r="DCF4" s="142"/>
      <c r="DCG4" s="142"/>
      <c r="DCH4" s="142"/>
      <c r="DCI4" s="144"/>
      <c r="DCJ4" s="144"/>
      <c r="DCK4" s="142"/>
      <c r="DCL4" s="143"/>
      <c r="DCM4" s="142"/>
      <c r="DCN4" s="142"/>
      <c r="DCO4" s="142"/>
      <c r="DCP4" s="142"/>
      <c r="DCQ4" s="144"/>
      <c r="DCR4" s="144"/>
      <c r="DCS4" s="142"/>
      <c r="DCT4" s="143"/>
      <c r="DCU4" s="142"/>
      <c r="DCV4" s="142"/>
      <c r="DCW4" s="142"/>
      <c r="DCX4" s="142"/>
      <c r="DCY4" s="144"/>
      <c r="DCZ4" s="144"/>
      <c r="DDA4" s="142"/>
      <c r="DDB4" s="143"/>
      <c r="DDC4" s="142"/>
      <c r="DDD4" s="142"/>
      <c r="DDE4" s="142"/>
      <c r="DDF4" s="142"/>
      <c r="DDG4" s="144"/>
      <c r="DDH4" s="144"/>
      <c r="DDI4" s="142"/>
      <c r="DDJ4" s="143"/>
      <c r="DDK4" s="142"/>
      <c r="DDL4" s="142"/>
      <c r="DDM4" s="142"/>
      <c r="DDN4" s="142"/>
      <c r="DDO4" s="144"/>
      <c r="DDP4" s="144"/>
      <c r="DDQ4" s="142"/>
      <c r="DDR4" s="143"/>
      <c r="DDS4" s="142"/>
      <c r="DDT4" s="142"/>
      <c r="DDU4" s="142"/>
      <c r="DDV4" s="142"/>
      <c r="DDW4" s="144"/>
      <c r="DDX4" s="144"/>
      <c r="DDY4" s="142"/>
      <c r="DDZ4" s="143"/>
      <c r="DEA4" s="142"/>
      <c r="DEB4" s="142"/>
      <c r="DEC4" s="142"/>
      <c r="DED4" s="142"/>
      <c r="DEE4" s="144"/>
      <c r="DEF4" s="144"/>
      <c r="DEG4" s="142"/>
      <c r="DEH4" s="143"/>
      <c r="DEI4" s="142"/>
      <c r="DEJ4" s="142"/>
      <c r="DEK4" s="142"/>
      <c r="DEL4" s="142"/>
      <c r="DEM4" s="144"/>
      <c r="DEN4" s="144"/>
      <c r="DEO4" s="142"/>
      <c r="DEP4" s="143"/>
      <c r="DEQ4" s="142"/>
      <c r="DER4" s="142"/>
      <c r="DES4" s="142"/>
      <c r="DET4" s="142"/>
      <c r="DEU4" s="144"/>
      <c r="DEV4" s="144"/>
      <c r="DEW4" s="142"/>
      <c r="DEX4" s="143"/>
      <c r="DEY4" s="142"/>
      <c r="DEZ4" s="142"/>
      <c r="DFA4" s="142"/>
      <c r="DFB4" s="142"/>
      <c r="DFC4" s="144"/>
      <c r="DFD4" s="144"/>
      <c r="DFE4" s="142"/>
      <c r="DFF4" s="143"/>
      <c r="DFG4" s="142"/>
      <c r="DFH4" s="142"/>
      <c r="DFI4" s="142"/>
      <c r="DFJ4" s="142"/>
      <c r="DFK4" s="144"/>
      <c r="DFL4" s="144"/>
      <c r="DFM4" s="142"/>
      <c r="DFN4" s="143"/>
      <c r="DFO4" s="142"/>
      <c r="DFP4" s="142"/>
      <c r="DFQ4" s="142"/>
      <c r="DFR4" s="142"/>
      <c r="DFS4" s="144"/>
      <c r="DFT4" s="144"/>
      <c r="DFU4" s="142"/>
      <c r="DFV4" s="143"/>
      <c r="DFW4" s="142"/>
      <c r="DFX4" s="142"/>
      <c r="DFY4" s="142"/>
      <c r="DFZ4" s="142"/>
      <c r="DGA4" s="144"/>
      <c r="DGB4" s="144"/>
      <c r="DGC4" s="142"/>
      <c r="DGD4" s="143"/>
      <c r="DGE4" s="142"/>
      <c r="DGF4" s="142"/>
      <c r="DGG4" s="142"/>
      <c r="DGH4" s="142"/>
      <c r="DGI4" s="144"/>
      <c r="DGJ4" s="144"/>
      <c r="DGK4" s="142"/>
      <c r="DGL4" s="143"/>
      <c r="DGM4" s="142"/>
      <c r="DGN4" s="142"/>
      <c r="DGO4" s="142"/>
      <c r="DGP4" s="142"/>
      <c r="DGQ4" s="144"/>
      <c r="DGR4" s="144"/>
      <c r="DGS4" s="142"/>
      <c r="DGT4" s="143"/>
      <c r="DGU4" s="142"/>
      <c r="DGV4" s="142"/>
      <c r="DGW4" s="142"/>
      <c r="DGX4" s="142"/>
      <c r="DGY4" s="144"/>
      <c r="DGZ4" s="144"/>
      <c r="DHA4" s="142"/>
      <c r="DHB4" s="143"/>
      <c r="DHC4" s="142"/>
      <c r="DHD4" s="142"/>
      <c r="DHE4" s="142"/>
      <c r="DHF4" s="142"/>
      <c r="DHG4" s="144"/>
      <c r="DHH4" s="144"/>
      <c r="DHI4" s="142"/>
      <c r="DHJ4" s="143"/>
      <c r="DHK4" s="142"/>
      <c r="DHL4" s="142"/>
      <c r="DHM4" s="142"/>
      <c r="DHN4" s="142"/>
      <c r="DHO4" s="144"/>
      <c r="DHP4" s="144"/>
      <c r="DHQ4" s="142"/>
      <c r="DHR4" s="143"/>
      <c r="DHS4" s="142"/>
      <c r="DHT4" s="142"/>
      <c r="DHU4" s="142"/>
      <c r="DHV4" s="142"/>
      <c r="DHW4" s="144"/>
      <c r="DHX4" s="144"/>
      <c r="DHY4" s="142"/>
      <c r="DHZ4" s="143"/>
      <c r="DIA4" s="142"/>
      <c r="DIB4" s="142"/>
      <c r="DIC4" s="142"/>
      <c r="DID4" s="142"/>
      <c r="DIE4" s="144"/>
      <c r="DIF4" s="144"/>
      <c r="DIG4" s="142"/>
      <c r="DIH4" s="143"/>
      <c r="DII4" s="142"/>
      <c r="DIJ4" s="142"/>
      <c r="DIK4" s="142"/>
      <c r="DIL4" s="142"/>
      <c r="DIM4" s="144"/>
      <c r="DIN4" s="144"/>
      <c r="DIO4" s="142"/>
      <c r="DIP4" s="143"/>
      <c r="DIQ4" s="142"/>
      <c r="DIR4" s="142"/>
      <c r="DIS4" s="142"/>
      <c r="DIT4" s="142"/>
      <c r="DIU4" s="144"/>
      <c r="DIV4" s="144"/>
      <c r="DIW4" s="142"/>
      <c r="DIX4" s="143"/>
      <c r="DIY4" s="142"/>
      <c r="DIZ4" s="142"/>
      <c r="DJA4" s="142"/>
      <c r="DJB4" s="142"/>
      <c r="DJC4" s="144"/>
      <c r="DJD4" s="144"/>
      <c r="DJE4" s="142"/>
      <c r="DJF4" s="143"/>
      <c r="DJG4" s="142"/>
      <c r="DJH4" s="142"/>
      <c r="DJI4" s="142"/>
      <c r="DJJ4" s="142"/>
      <c r="DJK4" s="144"/>
      <c r="DJL4" s="144"/>
      <c r="DJM4" s="142"/>
      <c r="DJN4" s="143"/>
      <c r="DJO4" s="142"/>
      <c r="DJP4" s="142"/>
      <c r="DJQ4" s="142"/>
      <c r="DJR4" s="142"/>
      <c r="DJS4" s="144"/>
      <c r="DJT4" s="144"/>
      <c r="DJU4" s="142"/>
      <c r="DJV4" s="143"/>
      <c r="DJW4" s="142"/>
      <c r="DJX4" s="142"/>
      <c r="DJY4" s="142"/>
      <c r="DJZ4" s="142"/>
      <c r="DKA4" s="144"/>
      <c r="DKB4" s="144"/>
      <c r="DKC4" s="142"/>
      <c r="DKD4" s="143"/>
      <c r="DKE4" s="142"/>
      <c r="DKF4" s="142"/>
      <c r="DKG4" s="142"/>
      <c r="DKH4" s="142"/>
      <c r="DKI4" s="144"/>
      <c r="DKJ4" s="144"/>
      <c r="DKK4" s="142"/>
      <c r="DKL4" s="143"/>
      <c r="DKM4" s="142"/>
      <c r="DKN4" s="142"/>
      <c r="DKO4" s="142"/>
      <c r="DKP4" s="142"/>
      <c r="DKQ4" s="144"/>
      <c r="DKR4" s="144"/>
      <c r="DKS4" s="142"/>
      <c r="DKT4" s="143"/>
      <c r="DKU4" s="142"/>
      <c r="DKV4" s="142"/>
      <c r="DKW4" s="142"/>
      <c r="DKX4" s="142"/>
      <c r="DKY4" s="144"/>
      <c r="DKZ4" s="144"/>
      <c r="DLA4" s="142"/>
      <c r="DLB4" s="143"/>
      <c r="DLC4" s="142"/>
      <c r="DLD4" s="142"/>
      <c r="DLE4" s="142"/>
      <c r="DLF4" s="142"/>
      <c r="DLG4" s="144"/>
      <c r="DLH4" s="144"/>
      <c r="DLI4" s="142"/>
      <c r="DLJ4" s="143"/>
      <c r="DLK4" s="142"/>
      <c r="DLL4" s="142"/>
      <c r="DLM4" s="142"/>
      <c r="DLN4" s="142"/>
      <c r="DLO4" s="144"/>
      <c r="DLP4" s="144"/>
      <c r="DLQ4" s="142"/>
      <c r="DLR4" s="143"/>
      <c r="DLS4" s="142"/>
      <c r="DLT4" s="142"/>
      <c r="DLU4" s="142"/>
      <c r="DLV4" s="142"/>
      <c r="DLW4" s="144"/>
      <c r="DLX4" s="144"/>
      <c r="DLY4" s="142"/>
      <c r="DLZ4" s="143"/>
      <c r="DMA4" s="142"/>
      <c r="DMB4" s="142"/>
      <c r="DMC4" s="142"/>
      <c r="DMD4" s="142"/>
      <c r="DME4" s="144"/>
      <c r="DMF4" s="144"/>
      <c r="DMG4" s="142"/>
      <c r="DMH4" s="143"/>
      <c r="DMI4" s="142"/>
      <c r="DMJ4" s="142"/>
      <c r="DMK4" s="142"/>
      <c r="DML4" s="142"/>
      <c r="DMM4" s="144"/>
      <c r="DMN4" s="144"/>
      <c r="DMO4" s="142"/>
      <c r="DMP4" s="143"/>
      <c r="DMQ4" s="142"/>
      <c r="DMR4" s="142"/>
      <c r="DMS4" s="142"/>
      <c r="DMT4" s="142"/>
      <c r="DMU4" s="144"/>
      <c r="DMV4" s="144"/>
      <c r="DMW4" s="142"/>
      <c r="DMX4" s="143"/>
      <c r="DMY4" s="142"/>
      <c r="DMZ4" s="142"/>
      <c r="DNA4" s="142"/>
      <c r="DNB4" s="142"/>
      <c r="DNC4" s="144"/>
      <c r="DND4" s="144"/>
      <c r="DNE4" s="142"/>
      <c r="DNF4" s="143"/>
      <c r="DNG4" s="142"/>
      <c r="DNH4" s="142"/>
      <c r="DNI4" s="142"/>
      <c r="DNJ4" s="142"/>
      <c r="DNK4" s="144"/>
      <c r="DNL4" s="144"/>
      <c r="DNM4" s="142"/>
      <c r="DNN4" s="143"/>
      <c r="DNO4" s="142"/>
      <c r="DNP4" s="142"/>
      <c r="DNQ4" s="142"/>
      <c r="DNR4" s="142"/>
      <c r="DNS4" s="144"/>
      <c r="DNT4" s="144"/>
      <c r="DNU4" s="142"/>
      <c r="DNV4" s="143"/>
      <c r="DNW4" s="142"/>
      <c r="DNX4" s="142"/>
      <c r="DNY4" s="142"/>
      <c r="DNZ4" s="142"/>
      <c r="DOA4" s="144"/>
      <c r="DOB4" s="144"/>
      <c r="DOC4" s="142"/>
      <c r="DOD4" s="143"/>
      <c r="DOE4" s="142"/>
      <c r="DOF4" s="142"/>
      <c r="DOG4" s="142"/>
      <c r="DOH4" s="142"/>
      <c r="DOI4" s="144"/>
      <c r="DOJ4" s="144"/>
      <c r="DOK4" s="142"/>
      <c r="DOL4" s="143"/>
      <c r="DOM4" s="142"/>
      <c r="DON4" s="142"/>
      <c r="DOO4" s="142"/>
      <c r="DOP4" s="142"/>
      <c r="DOQ4" s="144"/>
      <c r="DOR4" s="144"/>
      <c r="DOS4" s="142"/>
      <c r="DOT4" s="143"/>
      <c r="DOU4" s="142"/>
      <c r="DOV4" s="142"/>
      <c r="DOW4" s="142"/>
      <c r="DOX4" s="142"/>
      <c r="DOY4" s="144"/>
      <c r="DOZ4" s="144"/>
      <c r="DPA4" s="142"/>
      <c r="DPB4" s="143"/>
      <c r="DPC4" s="142"/>
      <c r="DPD4" s="142"/>
      <c r="DPE4" s="142"/>
      <c r="DPF4" s="142"/>
      <c r="DPG4" s="144"/>
      <c r="DPH4" s="144"/>
      <c r="DPI4" s="142"/>
      <c r="DPJ4" s="143"/>
      <c r="DPK4" s="142"/>
      <c r="DPL4" s="142"/>
      <c r="DPM4" s="142"/>
      <c r="DPN4" s="142"/>
      <c r="DPO4" s="144"/>
      <c r="DPP4" s="144"/>
      <c r="DPQ4" s="142"/>
      <c r="DPR4" s="143"/>
      <c r="DPS4" s="142"/>
      <c r="DPT4" s="142"/>
      <c r="DPU4" s="142"/>
      <c r="DPV4" s="142"/>
      <c r="DPW4" s="144"/>
      <c r="DPX4" s="144"/>
      <c r="DPY4" s="142"/>
      <c r="DPZ4" s="143"/>
      <c r="DQA4" s="142"/>
      <c r="DQB4" s="142"/>
      <c r="DQC4" s="142"/>
      <c r="DQD4" s="142"/>
      <c r="DQE4" s="144"/>
      <c r="DQF4" s="144"/>
      <c r="DQG4" s="142"/>
      <c r="DQH4" s="143"/>
      <c r="DQI4" s="142"/>
      <c r="DQJ4" s="142"/>
      <c r="DQK4" s="142"/>
      <c r="DQL4" s="142"/>
      <c r="DQM4" s="144"/>
      <c r="DQN4" s="144"/>
      <c r="DQO4" s="142"/>
      <c r="DQP4" s="143"/>
      <c r="DQQ4" s="142"/>
      <c r="DQR4" s="142"/>
      <c r="DQS4" s="142"/>
      <c r="DQT4" s="142"/>
      <c r="DQU4" s="144"/>
      <c r="DQV4" s="144"/>
      <c r="DQW4" s="142"/>
      <c r="DQX4" s="143"/>
      <c r="DQY4" s="142"/>
      <c r="DQZ4" s="142"/>
      <c r="DRA4" s="142"/>
      <c r="DRB4" s="142"/>
      <c r="DRC4" s="144"/>
      <c r="DRD4" s="144"/>
      <c r="DRE4" s="142"/>
      <c r="DRF4" s="143"/>
      <c r="DRG4" s="142"/>
      <c r="DRH4" s="142"/>
      <c r="DRI4" s="142"/>
      <c r="DRJ4" s="142"/>
      <c r="DRK4" s="144"/>
      <c r="DRL4" s="144"/>
      <c r="DRM4" s="142"/>
      <c r="DRN4" s="143"/>
      <c r="DRO4" s="142"/>
      <c r="DRP4" s="142"/>
      <c r="DRQ4" s="142"/>
      <c r="DRR4" s="142"/>
      <c r="DRS4" s="144"/>
      <c r="DRT4" s="144"/>
      <c r="DRU4" s="142"/>
      <c r="DRV4" s="143"/>
      <c r="DRW4" s="142"/>
      <c r="DRX4" s="142"/>
      <c r="DRY4" s="142"/>
      <c r="DRZ4" s="142"/>
      <c r="DSA4" s="144"/>
      <c r="DSB4" s="144"/>
      <c r="DSC4" s="142"/>
      <c r="DSD4" s="143"/>
      <c r="DSE4" s="142"/>
      <c r="DSF4" s="142"/>
      <c r="DSG4" s="142"/>
      <c r="DSH4" s="142"/>
      <c r="DSI4" s="144"/>
      <c r="DSJ4" s="144"/>
      <c r="DSK4" s="142"/>
      <c r="DSL4" s="143"/>
      <c r="DSM4" s="142"/>
      <c r="DSN4" s="142"/>
      <c r="DSO4" s="142"/>
      <c r="DSP4" s="142"/>
      <c r="DSQ4" s="144"/>
      <c r="DSR4" s="144"/>
      <c r="DSS4" s="142"/>
      <c r="DST4" s="143"/>
      <c r="DSU4" s="142"/>
      <c r="DSV4" s="142"/>
      <c r="DSW4" s="142"/>
      <c r="DSX4" s="142"/>
      <c r="DSY4" s="144"/>
      <c r="DSZ4" s="144"/>
      <c r="DTA4" s="142"/>
      <c r="DTB4" s="143"/>
      <c r="DTC4" s="142"/>
      <c r="DTD4" s="142"/>
      <c r="DTE4" s="142"/>
      <c r="DTF4" s="142"/>
      <c r="DTG4" s="144"/>
      <c r="DTH4" s="144"/>
      <c r="DTI4" s="142"/>
      <c r="DTJ4" s="143"/>
      <c r="DTK4" s="142"/>
      <c r="DTL4" s="142"/>
      <c r="DTM4" s="142"/>
      <c r="DTN4" s="142"/>
      <c r="DTO4" s="144"/>
      <c r="DTP4" s="144"/>
      <c r="DTQ4" s="142"/>
      <c r="DTR4" s="143"/>
      <c r="DTS4" s="142"/>
      <c r="DTT4" s="142"/>
      <c r="DTU4" s="142"/>
      <c r="DTV4" s="142"/>
      <c r="DTW4" s="144"/>
      <c r="DTX4" s="144"/>
      <c r="DTY4" s="142"/>
      <c r="DTZ4" s="143"/>
      <c r="DUA4" s="142"/>
      <c r="DUB4" s="142"/>
      <c r="DUC4" s="142"/>
      <c r="DUD4" s="142"/>
      <c r="DUE4" s="144"/>
      <c r="DUF4" s="144"/>
      <c r="DUG4" s="142"/>
      <c r="DUH4" s="143"/>
      <c r="DUI4" s="142"/>
      <c r="DUJ4" s="142"/>
      <c r="DUK4" s="142"/>
      <c r="DUL4" s="142"/>
      <c r="DUM4" s="144"/>
      <c r="DUN4" s="144"/>
      <c r="DUO4" s="142"/>
      <c r="DUP4" s="143"/>
      <c r="DUQ4" s="142"/>
      <c r="DUR4" s="142"/>
      <c r="DUS4" s="142"/>
      <c r="DUT4" s="142"/>
      <c r="DUU4" s="144"/>
      <c r="DUV4" s="144"/>
      <c r="DUW4" s="142"/>
      <c r="DUX4" s="143"/>
      <c r="DUY4" s="142"/>
      <c r="DUZ4" s="142"/>
      <c r="DVA4" s="142"/>
      <c r="DVB4" s="142"/>
      <c r="DVC4" s="144"/>
      <c r="DVD4" s="144"/>
      <c r="DVE4" s="142"/>
      <c r="DVF4" s="143"/>
      <c r="DVG4" s="142"/>
      <c r="DVH4" s="142"/>
      <c r="DVI4" s="142"/>
      <c r="DVJ4" s="142"/>
      <c r="DVK4" s="144"/>
      <c r="DVL4" s="144"/>
      <c r="DVM4" s="142"/>
      <c r="DVN4" s="143"/>
      <c r="DVO4" s="142"/>
      <c r="DVP4" s="142"/>
      <c r="DVQ4" s="142"/>
      <c r="DVR4" s="142"/>
      <c r="DVS4" s="144"/>
      <c r="DVT4" s="144"/>
      <c r="DVU4" s="142"/>
      <c r="DVV4" s="143"/>
      <c r="DVW4" s="142"/>
      <c r="DVX4" s="142"/>
      <c r="DVY4" s="142"/>
      <c r="DVZ4" s="142"/>
      <c r="DWA4" s="144"/>
      <c r="DWB4" s="144"/>
      <c r="DWC4" s="142"/>
      <c r="DWD4" s="143"/>
      <c r="DWE4" s="142"/>
      <c r="DWF4" s="142"/>
      <c r="DWG4" s="142"/>
      <c r="DWH4" s="142"/>
      <c r="DWI4" s="144"/>
      <c r="DWJ4" s="144"/>
      <c r="DWK4" s="142"/>
      <c r="DWL4" s="143"/>
      <c r="DWM4" s="142"/>
      <c r="DWN4" s="142"/>
      <c r="DWO4" s="142"/>
      <c r="DWP4" s="142"/>
      <c r="DWQ4" s="144"/>
      <c r="DWR4" s="144"/>
      <c r="DWS4" s="142"/>
      <c r="DWT4" s="143"/>
      <c r="DWU4" s="142"/>
      <c r="DWV4" s="142"/>
      <c r="DWW4" s="142"/>
      <c r="DWX4" s="142"/>
      <c r="DWY4" s="144"/>
      <c r="DWZ4" s="144"/>
      <c r="DXA4" s="142"/>
      <c r="DXB4" s="143"/>
      <c r="DXC4" s="142"/>
      <c r="DXD4" s="142"/>
      <c r="DXE4" s="142"/>
      <c r="DXF4" s="142"/>
      <c r="DXG4" s="144"/>
      <c r="DXH4" s="144"/>
      <c r="DXI4" s="142"/>
      <c r="DXJ4" s="143"/>
      <c r="DXK4" s="142"/>
      <c r="DXL4" s="142"/>
      <c r="DXM4" s="142"/>
      <c r="DXN4" s="142"/>
      <c r="DXO4" s="144"/>
      <c r="DXP4" s="144"/>
      <c r="DXQ4" s="142"/>
      <c r="DXR4" s="143"/>
      <c r="DXS4" s="142"/>
      <c r="DXT4" s="142"/>
      <c r="DXU4" s="142"/>
      <c r="DXV4" s="142"/>
      <c r="DXW4" s="144"/>
      <c r="DXX4" s="144"/>
      <c r="DXY4" s="142"/>
      <c r="DXZ4" s="143"/>
      <c r="DYA4" s="142"/>
      <c r="DYB4" s="142"/>
      <c r="DYC4" s="142"/>
      <c r="DYD4" s="142"/>
      <c r="DYE4" s="144"/>
      <c r="DYF4" s="144"/>
      <c r="DYG4" s="142"/>
      <c r="DYH4" s="143"/>
      <c r="DYI4" s="142"/>
      <c r="DYJ4" s="142"/>
      <c r="DYK4" s="142"/>
      <c r="DYL4" s="142"/>
      <c r="DYM4" s="144"/>
      <c r="DYN4" s="144"/>
      <c r="DYO4" s="142"/>
      <c r="DYP4" s="143"/>
      <c r="DYQ4" s="142"/>
      <c r="DYR4" s="142"/>
      <c r="DYS4" s="142"/>
      <c r="DYT4" s="142"/>
      <c r="DYU4" s="144"/>
      <c r="DYV4" s="144"/>
      <c r="DYW4" s="142"/>
      <c r="DYX4" s="143"/>
      <c r="DYY4" s="142"/>
      <c r="DYZ4" s="142"/>
      <c r="DZA4" s="142"/>
      <c r="DZB4" s="142"/>
      <c r="DZC4" s="144"/>
      <c r="DZD4" s="144"/>
      <c r="DZE4" s="142"/>
      <c r="DZF4" s="143"/>
      <c r="DZG4" s="142"/>
      <c r="DZH4" s="142"/>
      <c r="DZI4" s="142"/>
      <c r="DZJ4" s="142"/>
      <c r="DZK4" s="144"/>
      <c r="DZL4" s="144"/>
      <c r="DZM4" s="142"/>
      <c r="DZN4" s="143"/>
      <c r="DZO4" s="142"/>
      <c r="DZP4" s="142"/>
      <c r="DZQ4" s="142"/>
      <c r="DZR4" s="142"/>
      <c r="DZS4" s="144"/>
      <c r="DZT4" s="144"/>
      <c r="DZU4" s="142"/>
      <c r="DZV4" s="143"/>
      <c r="DZW4" s="142"/>
      <c r="DZX4" s="142"/>
      <c r="DZY4" s="142"/>
      <c r="DZZ4" s="142"/>
      <c r="EAA4" s="144"/>
      <c r="EAB4" s="144"/>
      <c r="EAC4" s="142"/>
      <c r="EAD4" s="143"/>
      <c r="EAE4" s="142"/>
      <c r="EAF4" s="142"/>
      <c r="EAG4" s="142"/>
      <c r="EAH4" s="142"/>
      <c r="EAI4" s="144"/>
      <c r="EAJ4" s="144"/>
      <c r="EAK4" s="142"/>
      <c r="EAL4" s="143"/>
      <c r="EAM4" s="142"/>
      <c r="EAN4" s="142"/>
      <c r="EAO4" s="142"/>
      <c r="EAP4" s="142"/>
      <c r="EAQ4" s="144"/>
      <c r="EAR4" s="144"/>
      <c r="EAS4" s="142"/>
      <c r="EAT4" s="143"/>
      <c r="EAU4" s="142"/>
      <c r="EAV4" s="142"/>
      <c r="EAW4" s="142"/>
      <c r="EAX4" s="142"/>
      <c r="EAY4" s="144"/>
      <c r="EAZ4" s="144"/>
      <c r="EBA4" s="142"/>
      <c r="EBB4" s="143"/>
      <c r="EBC4" s="142"/>
      <c r="EBD4" s="142"/>
      <c r="EBE4" s="142"/>
      <c r="EBF4" s="142"/>
      <c r="EBG4" s="144"/>
      <c r="EBH4" s="144"/>
      <c r="EBI4" s="142"/>
      <c r="EBJ4" s="143"/>
      <c r="EBK4" s="142"/>
      <c r="EBL4" s="142"/>
      <c r="EBM4" s="142"/>
      <c r="EBN4" s="142"/>
      <c r="EBO4" s="144"/>
      <c r="EBP4" s="144"/>
      <c r="EBQ4" s="142"/>
      <c r="EBR4" s="143"/>
      <c r="EBS4" s="142"/>
      <c r="EBT4" s="142"/>
      <c r="EBU4" s="142"/>
      <c r="EBV4" s="142"/>
      <c r="EBW4" s="144"/>
      <c r="EBX4" s="144"/>
      <c r="EBY4" s="142"/>
      <c r="EBZ4" s="143"/>
      <c r="ECA4" s="142"/>
      <c r="ECB4" s="142"/>
      <c r="ECC4" s="142"/>
      <c r="ECD4" s="142"/>
      <c r="ECE4" s="144"/>
      <c r="ECF4" s="144"/>
      <c r="ECG4" s="142"/>
      <c r="ECH4" s="143"/>
      <c r="ECI4" s="142"/>
      <c r="ECJ4" s="142"/>
      <c r="ECK4" s="142"/>
      <c r="ECL4" s="142"/>
      <c r="ECM4" s="144"/>
      <c r="ECN4" s="144"/>
      <c r="ECO4" s="142"/>
      <c r="ECP4" s="143"/>
      <c r="ECQ4" s="142"/>
      <c r="ECR4" s="142"/>
      <c r="ECS4" s="142"/>
      <c r="ECT4" s="142"/>
      <c r="ECU4" s="144"/>
      <c r="ECV4" s="144"/>
      <c r="ECW4" s="142"/>
      <c r="ECX4" s="143"/>
      <c r="ECY4" s="142"/>
      <c r="ECZ4" s="142"/>
      <c r="EDA4" s="142"/>
      <c r="EDB4" s="142"/>
      <c r="EDC4" s="144"/>
      <c r="EDD4" s="144"/>
      <c r="EDE4" s="142"/>
      <c r="EDF4" s="143"/>
      <c r="EDG4" s="142"/>
      <c r="EDH4" s="142"/>
      <c r="EDI4" s="142"/>
      <c r="EDJ4" s="142"/>
      <c r="EDK4" s="144"/>
      <c r="EDL4" s="144"/>
      <c r="EDM4" s="142"/>
      <c r="EDN4" s="143"/>
      <c r="EDO4" s="142"/>
      <c r="EDP4" s="142"/>
      <c r="EDQ4" s="142"/>
      <c r="EDR4" s="142"/>
      <c r="EDS4" s="144"/>
      <c r="EDT4" s="144"/>
      <c r="EDU4" s="142"/>
      <c r="EDV4" s="143"/>
      <c r="EDW4" s="142"/>
      <c r="EDX4" s="142"/>
      <c r="EDY4" s="142"/>
      <c r="EDZ4" s="142"/>
      <c r="EEA4" s="144"/>
      <c r="EEB4" s="144"/>
      <c r="EEC4" s="142"/>
      <c r="EED4" s="143"/>
      <c r="EEE4" s="142"/>
      <c r="EEF4" s="142"/>
      <c r="EEG4" s="142"/>
      <c r="EEH4" s="142"/>
      <c r="EEI4" s="144"/>
      <c r="EEJ4" s="144"/>
      <c r="EEK4" s="142"/>
      <c r="EEL4" s="143"/>
      <c r="EEM4" s="142"/>
      <c r="EEN4" s="142"/>
      <c r="EEO4" s="142"/>
      <c r="EEP4" s="142"/>
      <c r="EEQ4" s="144"/>
      <c r="EER4" s="144"/>
      <c r="EES4" s="142"/>
      <c r="EET4" s="143"/>
      <c r="EEU4" s="142"/>
      <c r="EEV4" s="142"/>
      <c r="EEW4" s="142"/>
      <c r="EEX4" s="142"/>
      <c r="EEY4" s="144"/>
      <c r="EEZ4" s="144"/>
      <c r="EFA4" s="142"/>
      <c r="EFB4" s="143"/>
      <c r="EFC4" s="142"/>
      <c r="EFD4" s="142"/>
      <c r="EFE4" s="142"/>
      <c r="EFF4" s="142"/>
      <c r="EFG4" s="144"/>
      <c r="EFH4" s="144"/>
      <c r="EFI4" s="142"/>
      <c r="EFJ4" s="143"/>
      <c r="EFK4" s="142"/>
      <c r="EFL4" s="142"/>
      <c r="EFM4" s="142"/>
      <c r="EFN4" s="142"/>
      <c r="EFO4" s="144"/>
      <c r="EFP4" s="144"/>
      <c r="EFQ4" s="142"/>
      <c r="EFR4" s="143"/>
      <c r="EFS4" s="142"/>
      <c r="EFT4" s="142"/>
      <c r="EFU4" s="142"/>
      <c r="EFV4" s="142"/>
      <c r="EFW4" s="144"/>
      <c r="EFX4" s="144"/>
      <c r="EFY4" s="142"/>
      <c r="EFZ4" s="143"/>
      <c r="EGA4" s="142"/>
      <c r="EGB4" s="142"/>
      <c r="EGC4" s="142"/>
      <c r="EGD4" s="142"/>
      <c r="EGE4" s="144"/>
      <c r="EGF4" s="144"/>
      <c r="EGG4" s="142"/>
      <c r="EGH4" s="143"/>
      <c r="EGI4" s="142"/>
      <c r="EGJ4" s="142"/>
      <c r="EGK4" s="142"/>
      <c r="EGL4" s="142"/>
      <c r="EGM4" s="144"/>
      <c r="EGN4" s="144"/>
      <c r="EGO4" s="142"/>
      <c r="EGP4" s="143"/>
      <c r="EGQ4" s="142"/>
      <c r="EGR4" s="142"/>
      <c r="EGS4" s="142"/>
      <c r="EGT4" s="142"/>
      <c r="EGU4" s="144"/>
      <c r="EGV4" s="144"/>
      <c r="EGW4" s="142"/>
      <c r="EGX4" s="143"/>
      <c r="EGY4" s="142"/>
      <c r="EGZ4" s="142"/>
      <c r="EHA4" s="142"/>
      <c r="EHB4" s="142"/>
      <c r="EHC4" s="144"/>
      <c r="EHD4" s="144"/>
      <c r="EHE4" s="142"/>
      <c r="EHF4" s="143"/>
      <c r="EHG4" s="142"/>
      <c r="EHH4" s="142"/>
      <c r="EHI4" s="142"/>
      <c r="EHJ4" s="142"/>
      <c r="EHK4" s="144"/>
      <c r="EHL4" s="144"/>
      <c r="EHM4" s="142"/>
      <c r="EHN4" s="143"/>
      <c r="EHO4" s="142"/>
      <c r="EHP4" s="142"/>
      <c r="EHQ4" s="142"/>
      <c r="EHR4" s="142"/>
      <c r="EHS4" s="144"/>
      <c r="EHT4" s="144"/>
      <c r="EHU4" s="142"/>
      <c r="EHV4" s="143"/>
      <c r="EHW4" s="142"/>
      <c r="EHX4" s="142"/>
      <c r="EHY4" s="142"/>
      <c r="EHZ4" s="142"/>
      <c r="EIA4" s="144"/>
      <c r="EIB4" s="144"/>
      <c r="EIC4" s="142"/>
      <c r="EID4" s="143"/>
      <c r="EIE4" s="142"/>
      <c r="EIF4" s="142"/>
      <c r="EIG4" s="142"/>
      <c r="EIH4" s="142"/>
      <c r="EII4" s="144"/>
      <c r="EIJ4" s="144"/>
      <c r="EIK4" s="142"/>
      <c r="EIL4" s="143"/>
      <c r="EIM4" s="142"/>
      <c r="EIN4" s="142"/>
      <c r="EIO4" s="142"/>
      <c r="EIP4" s="142"/>
      <c r="EIQ4" s="144"/>
      <c r="EIR4" s="144"/>
      <c r="EIS4" s="142"/>
      <c r="EIT4" s="143"/>
      <c r="EIU4" s="142"/>
      <c r="EIV4" s="142"/>
      <c r="EIW4" s="142"/>
      <c r="EIX4" s="142"/>
      <c r="EIY4" s="144"/>
      <c r="EIZ4" s="144"/>
      <c r="EJA4" s="142"/>
      <c r="EJB4" s="143"/>
      <c r="EJC4" s="142"/>
      <c r="EJD4" s="142"/>
      <c r="EJE4" s="142"/>
      <c r="EJF4" s="142"/>
      <c r="EJG4" s="144"/>
      <c r="EJH4" s="144"/>
      <c r="EJI4" s="142"/>
      <c r="EJJ4" s="143"/>
      <c r="EJK4" s="142"/>
      <c r="EJL4" s="142"/>
      <c r="EJM4" s="142"/>
      <c r="EJN4" s="142"/>
      <c r="EJO4" s="144"/>
      <c r="EJP4" s="144"/>
      <c r="EJQ4" s="142"/>
      <c r="EJR4" s="143"/>
      <c r="EJS4" s="142"/>
      <c r="EJT4" s="142"/>
      <c r="EJU4" s="142"/>
      <c r="EJV4" s="142"/>
      <c r="EJW4" s="144"/>
      <c r="EJX4" s="144"/>
      <c r="EJY4" s="142"/>
      <c r="EJZ4" s="143"/>
      <c r="EKA4" s="142"/>
      <c r="EKB4" s="142"/>
      <c r="EKC4" s="142"/>
      <c r="EKD4" s="142"/>
      <c r="EKE4" s="144"/>
      <c r="EKF4" s="144"/>
      <c r="EKG4" s="142"/>
      <c r="EKH4" s="143"/>
      <c r="EKI4" s="142"/>
      <c r="EKJ4" s="142"/>
      <c r="EKK4" s="142"/>
      <c r="EKL4" s="142"/>
      <c r="EKM4" s="144"/>
      <c r="EKN4" s="144"/>
      <c r="EKO4" s="142"/>
      <c r="EKP4" s="143"/>
      <c r="EKQ4" s="142"/>
      <c r="EKR4" s="142"/>
      <c r="EKS4" s="142"/>
      <c r="EKT4" s="142"/>
      <c r="EKU4" s="144"/>
      <c r="EKV4" s="144"/>
      <c r="EKW4" s="142"/>
      <c r="EKX4" s="143"/>
      <c r="EKY4" s="142"/>
      <c r="EKZ4" s="142"/>
      <c r="ELA4" s="142"/>
      <c r="ELB4" s="142"/>
      <c r="ELC4" s="144"/>
      <c r="ELD4" s="144"/>
      <c r="ELE4" s="142"/>
      <c r="ELF4" s="143"/>
      <c r="ELG4" s="142"/>
      <c r="ELH4" s="142"/>
      <c r="ELI4" s="142"/>
      <c r="ELJ4" s="142"/>
      <c r="ELK4" s="144"/>
      <c r="ELL4" s="144"/>
      <c r="ELM4" s="142"/>
      <c r="ELN4" s="143"/>
      <c r="ELO4" s="142"/>
      <c r="ELP4" s="142"/>
      <c r="ELQ4" s="142"/>
      <c r="ELR4" s="142"/>
      <c r="ELS4" s="144"/>
      <c r="ELT4" s="144"/>
      <c r="ELU4" s="142"/>
      <c r="ELV4" s="143"/>
      <c r="ELW4" s="142"/>
      <c r="ELX4" s="142"/>
      <c r="ELY4" s="142"/>
      <c r="ELZ4" s="142"/>
      <c r="EMA4" s="144"/>
      <c r="EMB4" s="144"/>
      <c r="EMC4" s="142"/>
      <c r="EMD4" s="143"/>
      <c r="EME4" s="142"/>
      <c r="EMF4" s="142"/>
      <c r="EMG4" s="142"/>
      <c r="EMH4" s="142"/>
      <c r="EMI4" s="144"/>
      <c r="EMJ4" s="144"/>
      <c r="EMK4" s="142"/>
      <c r="EML4" s="143"/>
      <c r="EMM4" s="142"/>
      <c r="EMN4" s="142"/>
      <c r="EMO4" s="142"/>
      <c r="EMP4" s="142"/>
      <c r="EMQ4" s="144"/>
      <c r="EMR4" s="144"/>
      <c r="EMS4" s="142"/>
      <c r="EMT4" s="143"/>
      <c r="EMU4" s="142"/>
      <c r="EMV4" s="142"/>
      <c r="EMW4" s="142"/>
      <c r="EMX4" s="142"/>
      <c r="EMY4" s="144"/>
      <c r="EMZ4" s="144"/>
      <c r="ENA4" s="142"/>
      <c r="ENB4" s="143"/>
      <c r="ENC4" s="142"/>
      <c r="END4" s="142"/>
      <c r="ENE4" s="142"/>
      <c r="ENF4" s="142"/>
      <c r="ENG4" s="144"/>
      <c r="ENH4" s="144"/>
      <c r="ENI4" s="142"/>
      <c r="ENJ4" s="143"/>
      <c r="ENK4" s="142"/>
      <c r="ENL4" s="142"/>
      <c r="ENM4" s="142"/>
      <c r="ENN4" s="142"/>
      <c r="ENO4" s="144"/>
      <c r="ENP4" s="144"/>
      <c r="ENQ4" s="142"/>
      <c r="ENR4" s="143"/>
      <c r="ENS4" s="142"/>
      <c r="ENT4" s="142"/>
      <c r="ENU4" s="142"/>
      <c r="ENV4" s="142"/>
      <c r="ENW4" s="144"/>
      <c r="ENX4" s="144"/>
      <c r="ENY4" s="142"/>
      <c r="ENZ4" s="143"/>
      <c r="EOA4" s="142"/>
      <c r="EOB4" s="142"/>
      <c r="EOC4" s="142"/>
      <c r="EOD4" s="142"/>
      <c r="EOE4" s="144"/>
      <c r="EOF4" s="144"/>
      <c r="EOG4" s="142"/>
      <c r="EOH4" s="143"/>
      <c r="EOI4" s="142"/>
      <c r="EOJ4" s="142"/>
      <c r="EOK4" s="142"/>
      <c r="EOL4" s="142"/>
      <c r="EOM4" s="144"/>
      <c r="EON4" s="144"/>
      <c r="EOO4" s="142"/>
      <c r="EOP4" s="143"/>
      <c r="EOQ4" s="142"/>
      <c r="EOR4" s="142"/>
      <c r="EOS4" s="142"/>
      <c r="EOT4" s="142"/>
      <c r="EOU4" s="144"/>
      <c r="EOV4" s="144"/>
      <c r="EOW4" s="142"/>
      <c r="EOX4" s="143"/>
      <c r="EOY4" s="142"/>
      <c r="EOZ4" s="142"/>
      <c r="EPA4" s="142"/>
      <c r="EPB4" s="142"/>
      <c r="EPC4" s="144"/>
      <c r="EPD4" s="144"/>
      <c r="EPE4" s="142"/>
      <c r="EPF4" s="143"/>
      <c r="EPG4" s="142"/>
      <c r="EPH4" s="142"/>
      <c r="EPI4" s="142"/>
      <c r="EPJ4" s="142"/>
      <c r="EPK4" s="144"/>
      <c r="EPL4" s="144"/>
      <c r="EPM4" s="142"/>
      <c r="EPN4" s="143"/>
      <c r="EPO4" s="142"/>
      <c r="EPP4" s="142"/>
      <c r="EPQ4" s="142"/>
      <c r="EPR4" s="142"/>
      <c r="EPS4" s="144"/>
      <c r="EPT4" s="144"/>
      <c r="EPU4" s="142"/>
      <c r="EPV4" s="143"/>
      <c r="EPW4" s="142"/>
      <c r="EPX4" s="142"/>
      <c r="EPY4" s="142"/>
      <c r="EPZ4" s="142"/>
      <c r="EQA4" s="144"/>
      <c r="EQB4" s="144"/>
      <c r="EQC4" s="142"/>
      <c r="EQD4" s="143"/>
      <c r="EQE4" s="142"/>
      <c r="EQF4" s="142"/>
      <c r="EQG4" s="142"/>
      <c r="EQH4" s="142"/>
      <c r="EQI4" s="144"/>
      <c r="EQJ4" s="144"/>
      <c r="EQK4" s="142"/>
      <c r="EQL4" s="143"/>
      <c r="EQM4" s="142"/>
      <c r="EQN4" s="142"/>
      <c r="EQO4" s="142"/>
      <c r="EQP4" s="142"/>
      <c r="EQQ4" s="144"/>
      <c r="EQR4" s="144"/>
      <c r="EQS4" s="142"/>
      <c r="EQT4" s="143"/>
      <c r="EQU4" s="142"/>
      <c r="EQV4" s="142"/>
      <c r="EQW4" s="142"/>
      <c r="EQX4" s="142"/>
      <c r="EQY4" s="144"/>
      <c r="EQZ4" s="144"/>
      <c r="ERA4" s="142"/>
      <c r="ERB4" s="143"/>
      <c r="ERC4" s="142"/>
      <c r="ERD4" s="142"/>
      <c r="ERE4" s="142"/>
      <c r="ERF4" s="142"/>
      <c r="ERG4" s="144"/>
      <c r="ERH4" s="144"/>
      <c r="ERI4" s="142"/>
      <c r="ERJ4" s="143"/>
      <c r="ERK4" s="142"/>
      <c r="ERL4" s="142"/>
      <c r="ERM4" s="142"/>
      <c r="ERN4" s="142"/>
      <c r="ERO4" s="144"/>
      <c r="ERP4" s="144"/>
      <c r="ERQ4" s="142"/>
      <c r="ERR4" s="143"/>
      <c r="ERS4" s="142"/>
      <c r="ERT4" s="142"/>
      <c r="ERU4" s="142"/>
      <c r="ERV4" s="142"/>
      <c r="ERW4" s="144"/>
      <c r="ERX4" s="144"/>
      <c r="ERY4" s="142"/>
      <c r="ERZ4" s="143"/>
      <c r="ESA4" s="142"/>
      <c r="ESB4" s="142"/>
      <c r="ESC4" s="142"/>
      <c r="ESD4" s="142"/>
      <c r="ESE4" s="144"/>
      <c r="ESF4" s="144"/>
      <c r="ESG4" s="142"/>
      <c r="ESH4" s="143"/>
      <c r="ESI4" s="142"/>
      <c r="ESJ4" s="142"/>
      <c r="ESK4" s="142"/>
      <c r="ESL4" s="142"/>
      <c r="ESM4" s="144"/>
      <c r="ESN4" s="144"/>
      <c r="ESO4" s="142"/>
      <c r="ESP4" s="143"/>
      <c r="ESQ4" s="142"/>
      <c r="ESR4" s="142"/>
      <c r="ESS4" s="142"/>
      <c r="EST4" s="142"/>
      <c r="ESU4" s="144"/>
      <c r="ESV4" s="144"/>
      <c r="ESW4" s="142"/>
      <c r="ESX4" s="143"/>
      <c r="ESY4" s="142"/>
      <c r="ESZ4" s="142"/>
      <c r="ETA4" s="142"/>
      <c r="ETB4" s="142"/>
      <c r="ETC4" s="144"/>
      <c r="ETD4" s="144"/>
      <c r="ETE4" s="142"/>
      <c r="ETF4" s="143"/>
      <c r="ETG4" s="142"/>
      <c r="ETH4" s="142"/>
      <c r="ETI4" s="142"/>
      <c r="ETJ4" s="142"/>
      <c r="ETK4" s="144"/>
      <c r="ETL4" s="144"/>
      <c r="ETM4" s="142"/>
      <c r="ETN4" s="143"/>
      <c r="ETO4" s="142"/>
      <c r="ETP4" s="142"/>
      <c r="ETQ4" s="142"/>
      <c r="ETR4" s="142"/>
      <c r="ETS4" s="144"/>
      <c r="ETT4" s="144"/>
      <c r="ETU4" s="142"/>
      <c r="ETV4" s="143"/>
      <c r="ETW4" s="142"/>
      <c r="ETX4" s="142"/>
      <c r="ETY4" s="142"/>
      <c r="ETZ4" s="142"/>
      <c r="EUA4" s="144"/>
      <c r="EUB4" s="144"/>
      <c r="EUC4" s="142"/>
      <c r="EUD4" s="143"/>
      <c r="EUE4" s="142"/>
      <c r="EUF4" s="142"/>
      <c r="EUG4" s="142"/>
      <c r="EUH4" s="142"/>
      <c r="EUI4" s="144"/>
      <c r="EUJ4" s="144"/>
      <c r="EUK4" s="142"/>
      <c r="EUL4" s="143"/>
      <c r="EUM4" s="142"/>
      <c r="EUN4" s="142"/>
      <c r="EUO4" s="142"/>
      <c r="EUP4" s="142"/>
      <c r="EUQ4" s="144"/>
      <c r="EUR4" s="144"/>
      <c r="EUS4" s="142"/>
      <c r="EUT4" s="143"/>
      <c r="EUU4" s="142"/>
      <c r="EUV4" s="142"/>
      <c r="EUW4" s="142"/>
      <c r="EUX4" s="142"/>
      <c r="EUY4" s="144"/>
      <c r="EUZ4" s="144"/>
      <c r="EVA4" s="142"/>
      <c r="EVB4" s="143"/>
      <c r="EVC4" s="142"/>
      <c r="EVD4" s="142"/>
      <c r="EVE4" s="142"/>
      <c r="EVF4" s="142"/>
      <c r="EVG4" s="144"/>
      <c r="EVH4" s="144"/>
      <c r="EVI4" s="142"/>
      <c r="EVJ4" s="143"/>
      <c r="EVK4" s="142"/>
      <c r="EVL4" s="142"/>
      <c r="EVM4" s="142"/>
      <c r="EVN4" s="142"/>
      <c r="EVO4" s="144"/>
      <c r="EVP4" s="144"/>
      <c r="EVQ4" s="142"/>
      <c r="EVR4" s="143"/>
      <c r="EVS4" s="142"/>
      <c r="EVT4" s="142"/>
      <c r="EVU4" s="142"/>
      <c r="EVV4" s="142"/>
      <c r="EVW4" s="144"/>
      <c r="EVX4" s="144"/>
      <c r="EVY4" s="142"/>
      <c r="EVZ4" s="143"/>
      <c r="EWA4" s="142"/>
      <c r="EWB4" s="142"/>
      <c r="EWC4" s="142"/>
      <c r="EWD4" s="142"/>
      <c r="EWE4" s="144"/>
      <c r="EWF4" s="144"/>
      <c r="EWG4" s="142"/>
      <c r="EWH4" s="143"/>
      <c r="EWI4" s="142"/>
      <c r="EWJ4" s="142"/>
      <c r="EWK4" s="142"/>
      <c r="EWL4" s="142"/>
      <c r="EWM4" s="144"/>
      <c r="EWN4" s="144"/>
      <c r="EWO4" s="142"/>
      <c r="EWP4" s="143"/>
      <c r="EWQ4" s="142"/>
      <c r="EWR4" s="142"/>
      <c r="EWS4" s="142"/>
      <c r="EWT4" s="142"/>
      <c r="EWU4" s="144"/>
      <c r="EWV4" s="144"/>
      <c r="EWW4" s="142"/>
      <c r="EWX4" s="143"/>
      <c r="EWY4" s="142"/>
      <c r="EWZ4" s="142"/>
      <c r="EXA4" s="142"/>
      <c r="EXB4" s="142"/>
      <c r="EXC4" s="144"/>
      <c r="EXD4" s="144"/>
      <c r="EXE4" s="142"/>
      <c r="EXF4" s="143"/>
      <c r="EXG4" s="142"/>
      <c r="EXH4" s="142"/>
      <c r="EXI4" s="142"/>
      <c r="EXJ4" s="142"/>
      <c r="EXK4" s="144"/>
      <c r="EXL4" s="144"/>
      <c r="EXM4" s="142"/>
      <c r="EXN4" s="143"/>
      <c r="EXO4" s="142"/>
      <c r="EXP4" s="142"/>
      <c r="EXQ4" s="142"/>
      <c r="EXR4" s="142"/>
      <c r="EXS4" s="144"/>
      <c r="EXT4" s="144"/>
      <c r="EXU4" s="142"/>
      <c r="EXV4" s="143"/>
      <c r="EXW4" s="142"/>
      <c r="EXX4" s="142"/>
      <c r="EXY4" s="142"/>
      <c r="EXZ4" s="142"/>
      <c r="EYA4" s="144"/>
      <c r="EYB4" s="144"/>
      <c r="EYC4" s="142"/>
      <c r="EYD4" s="143"/>
      <c r="EYE4" s="142"/>
      <c r="EYF4" s="142"/>
      <c r="EYG4" s="142"/>
      <c r="EYH4" s="142"/>
      <c r="EYI4" s="144"/>
      <c r="EYJ4" s="144"/>
      <c r="EYK4" s="142"/>
      <c r="EYL4" s="143"/>
      <c r="EYM4" s="142"/>
      <c r="EYN4" s="142"/>
      <c r="EYO4" s="142"/>
      <c r="EYP4" s="142"/>
      <c r="EYQ4" s="144"/>
      <c r="EYR4" s="144"/>
      <c r="EYS4" s="142"/>
      <c r="EYT4" s="143"/>
      <c r="EYU4" s="142"/>
      <c r="EYV4" s="142"/>
      <c r="EYW4" s="142"/>
      <c r="EYX4" s="142"/>
      <c r="EYY4" s="144"/>
      <c r="EYZ4" s="144"/>
      <c r="EZA4" s="142"/>
      <c r="EZB4" s="143"/>
      <c r="EZC4" s="142"/>
      <c r="EZD4" s="142"/>
      <c r="EZE4" s="142"/>
      <c r="EZF4" s="142"/>
      <c r="EZG4" s="144"/>
      <c r="EZH4" s="144"/>
      <c r="EZI4" s="142"/>
      <c r="EZJ4" s="143"/>
      <c r="EZK4" s="142"/>
      <c r="EZL4" s="142"/>
      <c r="EZM4" s="142"/>
      <c r="EZN4" s="142"/>
      <c r="EZO4" s="144"/>
      <c r="EZP4" s="144"/>
      <c r="EZQ4" s="142"/>
      <c r="EZR4" s="143"/>
      <c r="EZS4" s="142"/>
      <c r="EZT4" s="142"/>
      <c r="EZU4" s="142"/>
      <c r="EZV4" s="142"/>
      <c r="EZW4" s="144"/>
      <c r="EZX4" s="144"/>
      <c r="EZY4" s="142"/>
      <c r="EZZ4" s="143"/>
      <c r="FAA4" s="142"/>
      <c r="FAB4" s="142"/>
      <c r="FAC4" s="142"/>
      <c r="FAD4" s="142"/>
      <c r="FAE4" s="144"/>
      <c r="FAF4" s="144"/>
      <c r="FAG4" s="142"/>
      <c r="FAH4" s="143"/>
      <c r="FAI4" s="142"/>
      <c r="FAJ4" s="142"/>
      <c r="FAK4" s="142"/>
      <c r="FAL4" s="142"/>
      <c r="FAM4" s="144"/>
      <c r="FAN4" s="144"/>
      <c r="FAO4" s="142"/>
      <c r="FAP4" s="143"/>
      <c r="FAQ4" s="142"/>
      <c r="FAR4" s="142"/>
      <c r="FAS4" s="142"/>
      <c r="FAT4" s="142"/>
      <c r="FAU4" s="144"/>
      <c r="FAV4" s="144"/>
      <c r="FAW4" s="142"/>
      <c r="FAX4" s="143"/>
      <c r="FAY4" s="142"/>
      <c r="FAZ4" s="142"/>
      <c r="FBA4" s="142"/>
      <c r="FBB4" s="142"/>
      <c r="FBC4" s="144"/>
      <c r="FBD4" s="144"/>
      <c r="FBE4" s="142"/>
      <c r="FBF4" s="143"/>
      <c r="FBG4" s="142"/>
      <c r="FBH4" s="142"/>
      <c r="FBI4" s="142"/>
      <c r="FBJ4" s="142"/>
      <c r="FBK4" s="144"/>
      <c r="FBL4" s="144"/>
      <c r="FBM4" s="142"/>
      <c r="FBN4" s="143"/>
      <c r="FBO4" s="142"/>
      <c r="FBP4" s="142"/>
      <c r="FBQ4" s="142"/>
      <c r="FBR4" s="142"/>
      <c r="FBS4" s="144"/>
      <c r="FBT4" s="144"/>
      <c r="FBU4" s="142"/>
      <c r="FBV4" s="143"/>
      <c r="FBW4" s="142"/>
      <c r="FBX4" s="142"/>
      <c r="FBY4" s="142"/>
      <c r="FBZ4" s="142"/>
      <c r="FCA4" s="144"/>
      <c r="FCB4" s="144"/>
      <c r="FCC4" s="142"/>
      <c r="FCD4" s="143"/>
      <c r="FCE4" s="142"/>
      <c r="FCF4" s="142"/>
      <c r="FCG4" s="142"/>
      <c r="FCH4" s="142"/>
      <c r="FCI4" s="144"/>
      <c r="FCJ4" s="144"/>
      <c r="FCK4" s="142"/>
      <c r="FCL4" s="143"/>
      <c r="FCM4" s="142"/>
      <c r="FCN4" s="142"/>
      <c r="FCO4" s="142"/>
      <c r="FCP4" s="142"/>
      <c r="FCQ4" s="144"/>
      <c r="FCR4" s="144"/>
      <c r="FCS4" s="142"/>
      <c r="FCT4" s="143"/>
      <c r="FCU4" s="142"/>
      <c r="FCV4" s="142"/>
      <c r="FCW4" s="142"/>
      <c r="FCX4" s="142"/>
      <c r="FCY4" s="144"/>
      <c r="FCZ4" s="144"/>
      <c r="FDA4" s="142"/>
      <c r="FDB4" s="143"/>
      <c r="FDC4" s="142"/>
      <c r="FDD4" s="142"/>
      <c r="FDE4" s="142"/>
      <c r="FDF4" s="142"/>
      <c r="FDG4" s="144"/>
      <c r="FDH4" s="144"/>
      <c r="FDI4" s="142"/>
      <c r="FDJ4" s="143"/>
      <c r="FDK4" s="142"/>
      <c r="FDL4" s="142"/>
      <c r="FDM4" s="142"/>
      <c r="FDN4" s="142"/>
      <c r="FDO4" s="144"/>
      <c r="FDP4" s="144"/>
      <c r="FDQ4" s="142"/>
      <c r="FDR4" s="143"/>
      <c r="FDS4" s="142"/>
      <c r="FDT4" s="142"/>
      <c r="FDU4" s="142"/>
      <c r="FDV4" s="142"/>
      <c r="FDW4" s="144"/>
      <c r="FDX4" s="144"/>
      <c r="FDY4" s="142"/>
      <c r="FDZ4" s="143"/>
      <c r="FEA4" s="142"/>
      <c r="FEB4" s="142"/>
      <c r="FEC4" s="142"/>
      <c r="FED4" s="142"/>
      <c r="FEE4" s="144"/>
      <c r="FEF4" s="144"/>
      <c r="FEG4" s="142"/>
      <c r="FEH4" s="143"/>
      <c r="FEI4" s="142"/>
      <c r="FEJ4" s="142"/>
      <c r="FEK4" s="142"/>
      <c r="FEL4" s="142"/>
      <c r="FEM4" s="144"/>
      <c r="FEN4" s="144"/>
      <c r="FEO4" s="142"/>
      <c r="FEP4" s="143"/>
      <c r="FEQ4" s="142"/>
      <c r="FER4" s="142"/>
      <c r="FES4" s="142"/>
      <c r="FET4" s="142"/>
      <c r="FEU4" s="144"/>
      <c r="FEV4" s="144"/>
      <c r="FEW4" s="142"/>
      <c r="FEX4" s="143"/>
      <c r="FEY4" s="142"/>
      <c r="FEZ4" s="142"/>
      <c r="FFA4" s="142"/>
      <c r="FFB4" s="142"/>
      <c r="FFC4" s="144"/>
      <c r="FFD4" s="144"/>
      <c r="FFE4" s="142"/>
      <c r="FFF4" s="143"/>
      <c r="FFG4" s="142"/>
      <c r="FFH4" s="142"/>
      <c r="FFI4" s="142"/>
      <c r="FFJ4" s="142"/>
      <c r="FFK4" s="144"/>
      <c r="FFL4" s="144"/>
      <c r="FFM4" s="142"/>
      <c r="FFN4" s="143"/>
      <c r="FFO4" s="142"/>
      <c r="FFP4" s="142"/>
      <c r="FFQ4" s="142"/>
      <c r="FFR4" s="142"/>
      <c r="FFS4" s="144"/>
      <c r="FFT4" s="144"/>
      <c r="FFU4" s="142"/>
      <c r="FFV4" s="143"/>
      <c r="FFW4" s="142"/>
      <c r="FFX4" s="142"/>
      <c r="FFY4" s="142"/>
      <c r="FFZ4" s="142"/>
      <c r="FGA4" s="144"/>
      <c r="FGB4" s="144"/>
      <c r="FGC4" s="142"/>
      <c r="FGD4" s="143"/>
      <c r="FGE4" s="142"/>
      <c r="FGF4" s="142"/>
      <c r="FGG4" s="142"/>
      <c r="FGH4" s="142"/>
      <c r="FGI4" s="144"/>
      <c r="FGJ4" s="144"/>
      <c r="FGK4" s="142"/>
      <c r="FGL4" s="143"/>
      <c r="FGM4" s="142"/>
      <c r="FGN4" s="142"/>
      <c r="FGO4" s="142"/>
      <c r="FGP4" s="142"/>
      <c r="FGQ4" s="144"/>
      <c r="FGR4" s="144"/>
      <c r="FGS4" s="142"/>
      <c r="FGT4" s="143"/>
      <c r="FGU4" s="142"/>
      <c r="FGV4" s="142"/>
      <c r="FGW4" s="142"/>
      <c r="FGX4" s="142"/>
      <c r="FGY4" s="144"/>
      <c r="FGZ4" s="144"/>
      <c r="FHA4" s="142"/>
      <c r="FHB4" s="143"/>
      <c r="FHC4" s="142"/>
      <c r="FHD4" s="142"/>
      <c r="FHE4" s="142"/>
      <c r="FHF4" s="142"/>
      <c r="FHG4" s="144"/>
      <c r="FHH4" s="144"/>
      <c r="FHI4" s="142"/>
      <c r="FHJ4" s="143"/>
      <c r="FHK4" s="142"/>
      <c r="FHL4" s="142"/>
      <c r="FHM4" s="142"/>
      <c r="FHN4" s="142"/>
      <c r="FHO4" s="144"/>
      <c r="FHP4" s="144"/>
      <c r="FHQ4" s="142"/>
      <c r="FHR4" s="143"/>
      <c r="FHS4" s="142"/>
      <c r="FHT4" s="142"/>
      <c r="FHU4" s="142"/>
      <c r="FHV4" s="142"/>
      <c r="FHW4" s="144"/>
      <c r="FHX4" s="144"/>
      <c r="FHY4" s="142"/>
      <c r="FHZ4" s="143"/>
      <c r="FIA4" s="142"/>
      <c r="FIB4" s="142"/>
      <c r="FIC4" s="142"/>
      <c r="FID4" s="142"/>
      <c r="FIE4" s="144"/>
      <c r="FIF4" s="144"/>
      <c r="FIG4" s="142"/>
      <c r="FIH4" s="143"/>
      <c r="FII4" s="142"/>
      <c r="FIJ4" s="142"/>
      <c r="FIK4" s="142"/>
      <c r="FIL4" s="142"/>
      <c r="FIM4" s="144"/>
      <c r="FIN4" s="144"/>
      <c r="FIO4" s="142"/>
      <c r="FIP4" s="143"/>
      <c r="FIQ4" s="142"/>
      <c r="FIR4" s="142"/>
      <c r="FIS4" s="142"/>
      <c r="FIT4" s="142"/>
      <c r="FIU4" s="144"/>
      <c r="FIV4" s="144"/>
      <c r="FIW4" s="142"/>
      <c r="FIX4" s="143"/>
      <c r="FIY4" s="142"/>
      <c r="FIZ4" s="142"/>
      <c r="FJA4" s="142"/>
      <c r="FJB4" s="142"/>
      <c r="FJC4" s="144"/>
      <c r="FJD4" s="144"/>
      <c r="FJE4" s="142"/>
      <c r="FJF4" s="143"/>
      <c r="FJG4" s="142"/>
      <c r="FJH4" s="142"/>
      <c r="FJI4" s="142"/>
      <c r="FJJ4" s="142"/>
      <c r="FJK4" s="144"/>
      <c r="FJL4" s="144"/>
      <c r="FJM4" s="142"/>
      <c r="FJN4" s="143"/>
      <c r="FJO4" s="142"/>
      <c r="FJP4" s="142"/>
      <c r="FJQ4" s="142"/>
      <c r="FJR4" s="142"/>
      <c r="FJS4" s="144"/>
      <c r="FJT4" s="144"/>
      <c r="FJU4" s="142"/>
      <c r="FJV4" s="143"/>
      <c r="FJW4" s="142"/>
      <c r="FJX4" s="142"/>
      <c r="FJY4" s="142"/>
      <c r="FJZ4" s="142"/>
      <c r="FKA4" s="144"/>
      <c r="FKB4" s="144"/>
      <c r="FKC4" s="142"/>
      <c r="FKD4" s="143"/>
      <c r="FKE4" s="142"/>
      <c r="FKF4" s="142"/>
      <c r="FKG4" s="142"/>
      <c r="FKH4" s="142"/>
      <c r="FKI4" s="144"/>
      <c r="FKJ4" s="144"/>
      <c r="FKK4" s="142"/>
      <c r="FKL4" s="143"/>
      <c r="FKM4" s="142"/>
      <c r="FKN4" s="142"/>
      <c r="FKO4" s="142"/>
      <c r="FKP4" s="142"/>
      <c r="FKQ4" s="144"/>
      <c r="FKR4" s="144"/>
      <c r="FKS4" s="142"/>
      <c r="FKT4" s="143"/>
      <c r="FKU4" s="142"/>
      <c r="FKV4" s="142"/>
      <c r="FKW4" s="142"/>
      <c r="FKX4" s="142"/>
      <c r="FKY4" s="144"/>
      <c r="FKZ4" s="144"/>
      <c r="FLA4" s="142"/>
      <c r="FLB4" s="143"/>
      <c r="FLC4" s="142"/>
      <c r="FLD4" s="142"/>
      <c r="FLE4" s="142"/>
      <c r="FLF4" s="142"/>
      <c r="FLG4" s="144"/>
      <c r="FLH4" s="144"/>
      <c r="FLI4" s="142"/>
      <c r="FLJ4" s="143"/>
      <c r="FLK4" s="142"/>
      <c r="FLL4" s="142"/>
      <c r="FLM4" s="142"/>
      <c r="FLN4" s="142"/>
      <c r="FLO4" s="144"/>
      <c r="FLP4" s="144"/>
      <c r="FLQ4" s="142"/>
      <c r="FLR4" s="143"/>
      <c r="FLS4" s="142"/>
      <c r="FLT4" s="142"/>
      <c r="FLU4" s="142"/>
      <c r="FLV4" s="142"/>
      <c r="FLW4" s="144"/>
      <c r="FLX4" s="144"/>
      <c r="FLY4" s="142"/>
      <c r="FLZ4" s="143"/>
      <c r="FMA4" s="142"/>
      <c r="FMB4" s="142"/>
      <c r="FMC4" s="142"/>
      <c r="FMD4" s="142"/>
      <c r="FME4" s="144"/>
      <c r="FMF4" s="144"/>
      <c r="FMG4" s="142"/>
      <c r="FMH4" s="143"/>
      <c r="FMI4" s="142"/>
      <c r="FMJ4" s="142"/>
      <c r="FMK4" s="142"/>
      <c r="FML4" s="142"/>
      <c r="FMM4" s="144"/>
      <c r="FMN4" s="144"/>
      <c r="FMO4" s="142"/>
      <c r="FMP4" s="143"/>
      <c r="FMQ4" s="142"/>
      <c r="FMR4" s="142"/>
      <c r="FMS4" s="142"/>
      <c r="FMT4" s="142"/>
      <c r="FMU4" s="144"/>
      <c r="FMV4" s="144"/>
      <c r="FMW4" s="142"/>
      <c r="FMX4" s="143"/>
      <c r="FMY4" s="142"/>
      <c r="FMZ4" s="142"/>
      <c r="FNA4" s="142"/>
      <c r="FNB4" s="142"/>
      <c r="FNC4" s="144"/>
      <c r="FND4" s="144"/>
      <c r="FNE4" s="142"/>
      <c r="FNF4" s="143"/>
      <c r="FNG4" s="142"/>
      <c r="FNH4" s="142"/>
      <c r="FNI4" s="142"/>
      <c r="FNJ4" s="142"/>
      <c r="FNK4" s="144"/>
      <c r="FNL4" s="144"/>
      <c r="FNM4" s="142"/>
      <c r="FNN4" s="143"/>
      <c r="FNO4" s="142"/>
      <c r="FNP4" s="142"/>
      <c r="FNQ4" s="142"/>
      <c r="FNR4" s="142"/>
      <c r="FNS4" s="144"/>
      <c r="FNT4" s="144"/>
      <c r="FNU4" s="142"/>
      <c r="FNV4" s="143"/>
      <c r="FNW4" s="142"/>
      <c r="FNX4" s="142"/>
      <c r="FNY4" s="142"/>
      <c r="FNZ4" s="142"/>
      <c r="FOA4" s="144"/>
      <c r="FOB4" s="144"/>
      <c r="FOC4" s="142"/>
      <c r="FOD4" s="143"/>
      <c r="FOE4" s="142"/>
      <c r="FOF4" s="142"/>
      <c r="FOG4" s="142"/>
      <c r="FOH4" s="142"/>
      <c r="FOI4" s="144"/>
      <c r="FOJ4" s="144"/>
      <c r="FOK4" s="142"/>
      <c r="FOL4" s="143"/>
      <c r="FOM4" s="142"/>
      <c r="FON4" s="142"/>
      <c r="FOO4" s="142"/>
      <c r="FOP4" s="142"/>
      <c r="FOQ4" s="144"/>
      <c r="FOR4" s="144"/>
      <c r="FOS4" s="142"/>
      <c r="FOT4" s="143"/>
      <c r="FOU4" s="142"/>
      <c r="FOV4" s="142"/>
      <c r="FOW4" s="142"/>
      <c r="FOX4" s="142"/>
      <c r="FOY4" s="144"/>
      <c r="FOZ4" s="144"/>
      <c r="FPA4" s="142"/>
      <c r="FPB4" s="143"/>
      <c r="FPC4" s="142"/>
      <c r="FPD4" s="142"/>
      <c r="FPE4" s="142"/>
      <c r="FPF4" s="142"/>
      <c r="FPG4" s="144"/>
      <c r="FPH4" s="144"/>
      <c r="FPI4" s="142"/>
      <c r="FPJ4" s="143"/>
      <c r="FPK4" s="142"/>
      <c r="FPL4" s="142"/>
      <c r="FPM4" s="142"/>
      <c r="FPN4" s="142"/>
      <c r="FPO4" s="144"/>
      <c r="FPP4" s="144"/>
      <c r="FPQ4" s="142"/>
      <c r="FPR4" s="143"/>
      <c r="FPS4" s="142"/>
      <c r="FPT4" s="142"/>
      <c r="FPU4" s="142"/>
      <c r="FPV4" s="142"/>
      <c r="FPW4" s="144"/>
      <c r="FPX4" s="144"/>
      <c r="FPY4" s="142"/>
      <c r="FPZ4" s="143"/>
      <c r="FQA4" s="142"/>
      <c r="FQB4" s="142"/>
      <c r="FQC4" s="142"/>
      <c r="FQD4" s="142"/>
      <c r="FQE4" s="144"/>
      <c r="FQF4" s="144"/>
      <c r="FQG4" s="142"/>
      <c r="FQH4" s="143"/>
      <c r="FQI4" s="142"/>
      <c r="FQJ4" s="142"/>
      <c r="FQK4" s="142"/>
      <c r="FQL4" s="142"/>
      <c r="FQM4" s="144"/>
      <c r="FQN4" s="144"/>
      <c r="FQO4" s="142"/>
      <c r="FQP4" s="143"/>
      <c r="FQQ4" s="142"/>
      <c r="FQR4" s="142"/>
      <c r="FQS4" s="142"/>
      <c r="FQT4" s="142"/>
      <c r="FQU4" s="144"/>
      <c r="FQV4" s="144"/>
      <c r="FQW4" s="142"/>
      <c r="FQX4" s="143"/>
      <c r="FQY4" s="142"/>
      <c r="FQZ4" s="142"/>
      <c r="FRA4" s="142"/>
      <c r="FRB4" s="142"/>
      <c r="FRC4" s="144"/>
      <c r="FRD4" s="144"/>
      <c r="FRE4" s="142"/>
      <c r="FRF4" s="143"/>
      <c r="FRG4" s="142"/>
      <c r="FRH4" s="142"/>
      <c r="FRI4" s="142"/>
      <c r="FRJ4" s="142"/>
      <c r="FRK4" s="144"/>
      <c r="FRL4" s="144"/>
      <c r="FRM4" s="142"/>
      <c r="FRN4" s="143"/>
      <c r="FRO4" s="142"/>
      <c r="FRP4" s="142"/>
      <c r="FRQ4" s="142"/>
      <c r="FRR4" s="142"/>
      <c r="FRS4" s="144"/>
      <c r="FRT4" s="144"/>
      <c r="FRU4" s="142"/>
      <c r="FRV4" s="143"/>
      <c r="FRW4" s="142"/>
      <c r="FRX4" s="142"/>
      <c r="FRY4" s="142"/>
      <c r="FRZ4" s="142"/>
      <c r="FSA4" s="144"/>
      <c r="FSB4" s="144"/>
      <c r="FSC4" s="142"/>
      <c r="FSD4" s="143"/>
      <c r="FSE4" s="142"/>
      <c r="FSF4" s="142"/>
      <c r="FSG4" s="142"/>
      <c r="FSH4" s="142"/>
      <c r="FSI4" s="144"/>
      <c r="FSJ4" s="144"/>
      <c r="FSK4" s="142"/>
      <c r="FSL4" s="143"/>
      <c r="FSM4" s="142"/>
      <c r="FSN4" s="142"/>
      <c r="FSO4" s="142"/>
      <c r="FSP4" s="142"/>
      <c r="FSQ4" s="144"/>
      <c r="FSR4" s="144"/>
      <c r="FSS4" s="142"/>
      <c r="FST4" s="143"/>
      <c r="FSU4" s="142"/>
      <c r="FSV4" s="142"/>
      <c r="FSW4" s="142"/>
      <c r="FSX4" s="142"/>
      <c r="FSY4" s="144"/>
      <c r="FSZ4" s="144"/>
      <c r="FTA4" s="142"/>
      <c r="FTB4" s="143"/>
      <c r="FTC4" s="142"/>
      <c r="FTD4" s="142"/>
      <c r="FTE4" s="142"/>
      <c r="FTF4" s="142"/>
      <c r="FTG4" s="144"/>
      <c r="FTH4" s="144"/>
      <c r="FTI4" s="142"/>
      <c r="FTJ4" s="143"/>
      <c r="FTK4" s="142"/>
      <c r="FTL4" s="142"/>
      <c r="FTM4" s="142"/>
      <c r="FTN4" s="142"/>
      <c r="FTO4" s="144"/>
      <c r="FTP4" s="144"/>
      <c r="FTQ4" s="142"/>
      <c r="FTR4" s="143"/>
      <c r="FTS4" s="142"/>
      <c r="FTT4" s="142"/>
      <c r="FTU4" s="142"/>
      <c r="FTV4" s="142"/>
      <c r="FTW4" s="144"/>
      <c r="FTX4" s="144"/>
      <c r="FTY4" s="142"/>
      <c r="FTZ4" s="143"/>
      <c r="FUA4" s="142"/>
      <c r="FUB4" s="142"/>
      <c r="FUC4" s="142"/>
      <c r="FUD4" s="142"/>
      <c r="FUE4" s="144"/>
      <c r="FUF4" s="144"/>
      <c r="FUG4" s="142"/>
      <c r="FUH4" s="143"/>
      <c r="FUI4" s="142"/>
      <c r="FUJ4" s="142"/>
      <c r="FUK4" s="142"/>
      <c r="FUL4" s="142"/>
      <c r="FUM4" s="144"/>
      <c r="FUN4" s="144"/>
      <c r="FUO4" s="142"/>
      <c r="FUP4" s="143"/>
      <c r="FUQ4" s="142"/>
      <c r="FUR4" s="142"/>
      <c r="FUS4" s="142"/>
      <c r="FUT4" s="142"/>
      <c r="FUU4" s="144"/>
      <c r="FUV4" s="144"/>
      <c r="FUW4" s="142"/>
      <c r="FUX4" s="143"/>
      <c r="FUY4" s="142"/>
      <c r="FUZ4" s="142"/>
      <c r="FVA4" s="142"/>
      <c r="FVB4" s="142"/>
      <c r="FVC4" s="144"/>
      <c r="FVD4" s="144"/>
      <c r="FVE4" s="142"/>
      <c r="FVF4" s="143"/>
      <c r="FVG4" s="142"/>
      <c r="FVH4" s="142"/>
      <c r="FVI4" s="142"/>
      <c r="FVJ4" s="142"/>
      <c r="FVK4" s="144"/>
      <c r="FVL4" s="144"/>
      <c r="FVM4" s="142"/>
      <c r="FVN4" s="143"/>
      <c r="FVO4" s="142"/>
      <c r="FVP4" s="142"/>
      <c r="FVQ4" s="142"/>
      <c r="FVR4" s="142"/>
      <c r="FVS4" s="144"/>
      <c r="FVT4" s="144"/>
      <c r="FVU4" s="142"/>
      <c r="FVV4" s="143"/>
      <c r="FVW4" s="142"/>
      <c r="FVX4" s="142"/>
      <c r="FVY4" s="142"/>
      <c r="FVZ4" s="142"/>
      <c r="FWA4" s="144"/>
      <c r="FWB4" s="144"/>
      <c r="FWC4" s="142"/>
      <c r="FWD4" s="143"/>
      <c r="FWE4" s="142"/>
      <c r="FWF4" s="142"/>
      <c r="FWG4" s="142"/>
      <c r="FWH4" s="142"/>
      <c r="FWI4" s="144"/>
      <c r="FWJ4" s="144"/>
      <c r="FWK4" s="142"/>
      <c r="FWL4" s="143"/>
      <c r="FWM4" s="142"/>
      <c r="FWN4" s="142"/>
      <c r="FWO4" s="142"/>
      <c r="FWP4" s="142"/>
      <c r="FWQ4" s="144"/>
      <c r="FWR4" s="144"/>
      <c r="FWS4" s="142"/>
      <c r="FWT4" s="143"/>
      <c r="FWU4" s="142"/>
      <c r="FWV4" s="142"/>
      <c r="FWW4" s="142"/>
      <c r="FWX4" s="142"/>
      <c r="FWY4" s="144"/>
      <c r="FWZ4" s="144"/>
      <c r="FXA4" s="142"/>
      <c r="FXB4" s="143"/>
      <c r="FXC4" s="142"/>
      <c r="FXD4" s="142"/>
      <c r="FXE4" s="142"/>
      <c r="FXF4" s="142"/>
      <c r="FXG4" s="144"/>
      <c r="FXH4" s="144"/>
      <c r="FXI4" s="142"/>
      <c r="FXJ4" s="143"/>
      <c r="FXK4" s="142"/>
      <c r="FXL4" s="142"/>
      <c r="FXM4" s="142"/>
      <c r="FXN4" s="142"/>
      <c r="FXO4" s="144"/>
      <c r="FXP4" s="144"/>
      <c r="FXQ4" s="142"/>
      <c r="FXR4" s="143"/>
      <c r="FXS4" s="142"/>
      <c r="FXT4" s="142"/>
      <c r="FXU4" s="142"/>
      <c r="FXV4" s="142"/>
      <c r="FXW4" s="144"/>
      <c r="FXX4" s="144"/>
      <c r="FXY4" s="142"/>
      <c r="FXZ4" s="143"/>
      <c r="FYA4" s="142"/>
      <c r="FYB4" s="142"/>
      <c r="FYC4" s="142"/>
      <c r="FYD4" s="142"/>
      <c r="FYE4" s="144"/>
      <c r="FYF4" s="144"/>
      <c r="FYG4" s="142"/>
      <c r="FYH4" s="143"/>
      <c r="FYI4" s="142"/>
      <c r="FYJ4" s="142"/>
      <c r="FYK4" s="142"/>
      <c r="FYL4" s="142"/>
      <c r="FYM4" s="144"/>
      <c r="FYN4" s="144"/>
      <c r="FYO4" s="142"/>
      <c r="FYP4" s="143"/>
      <c r="FYQ4" s="142"/>
      <c r="FYR4" s="142"/>
      <c r="FYS4" s="142"/>
      <c r="FYT4" s="142"/>
      <c r="FYU4" s="144"/>
      <c r="FYV4" s="144"/>
      <c r="FYW4" s="142"/>
      <c r="FYX4" s="143"/>
      <c r="FYY4" s="142"/>
      <c r="FYZ4" s="142"/>
      <c r="FZA4" s="142"/>
      <c r="FZB4" s="142"/>
      <c r="FZC4" s="144"/>
      <c r="FZD4" s="144"/>
      <c r="FZE4" s="142"/>
      <c r="FZF4" s="143"/>
      <c r="FZG4" s="142"/>
      <c r="FZH4" s="142"/>
      <c r="FZI4" s="142"/>
      <c r="FZJ4" s="142"/>
      <c r="FZK4" s="144"/>
      <c r="FZL4" s="144"/>
      <c r="FZM4" s="142"/>
      <c r="FZN4" s="143"/>
      <c r="FZO4" s="142"/>
      <c r="FZP4" s="142"/>
      <c r="FZQ4" s="142"/>
      <c r="FZR4" s="142"/>
      <c r="FZS4" s="144"/>
      <c r="FZT4" s="144"/>
      <c r="FZU4" s="142"/>
      <c r="FZV4" s="143"/>
      <c r="FZW4" s="142"/>
      <c r="FZX4" s="142"/>
      <c r="FZY4" s="142"/>
      <c r="FZZ4" s="142"/>
      <c r="GAA4" s="144"/>
      <c r="GAB4" s="144"/>
      <c r="GAC4" s="142"/>
      <c r="GAD4" s="143"/>
      <c r="GAE4" s="142"/>
      <c r="GAF4" s="142"/>
      <c r="GAG4" s="142"/>
      <c r="GAH4" s="142"/>
      <c r="GAI4" s="144"/>
      <c r="GAJ4" s="144"/>
      <c r="GAK4" s="142"/>
      <c r="GAL4" s="143"/>
      <c r="GAM4" s="142"/>
      <c r="GAN4" s="142"/>
      <c r="GAO4" s="142"/>
      <c r="GAP4" s="142"/>
      <c r="GAQ4" s="144"/>
      <c r="GAR4" s="144"/>
      <c r="GAS4" s="142"/>
      <c r="GAT4" s="143"/>
      <c r="GAU4" s="142"/>
      <c r="GAV4" s="142"/>
      <c r="GAW4" s="142"/>
      <c r="GAX4" s="142"/>
      <c r="GAY4" s="144"/>
      <c r="GAZ4" s="144"/>
      <c r="GBA4" s="142"/>
      <c r="GBB4" s="143"/>
      <c r="GBC4" s="142"/>
      <c r="GBD4" s="142"/>
      <c r="GBE4" s="142"/>
      <c r="GBF4" s="142"/>
      <c r="GBG4" s="144"/>
      <c r="GBH4" s="144"/>
      <c r="GBI4" s="142"/>
      <c r="GBJ4" s="143"/>
      <c r="GBK4" s="142"/>
      <c r="GBL4" s="142"/>
      <c r="GBM4" s="142"/>
      <c r="GBN4" s="142"/>
      <c r="GBO4" s="144"/>
      <c r="GBP4" s="144"/>
      <c r="GBQ4" s="142"/>
      <c r="GBR4" s="143"/>
      <c r="GBS4" s="142"/>
      <c r="GBT4" s="142"/>
      <c r="GBU4" s="142"/>
      <c r="GBV4" s="142"/>
      <c r="GBW4" s="144"/>
      <c r="GBX4" s="144"/>
      <c r="GBY4" s="142"/>
      <c r="GBZ4" s="143"/>
      <c r="GCA4" s="142"/>
      <c r="GCB4" s="142"/>
      <c r="GCC4" s="142"/>
      <c r="GCD4" s="142"/>
      <c r="GCE4" s="144"/>
      <c r="GCF4" s="144"/>
      <c r="GCG4" s="142"/>
      <c r="GCH4" s="143"/>
      <c r="GCI4" s="142"/>
      <c r="GCJ4" s="142"/>
      <c r="GCK4" s="142"/>
      <c r="GCL4" s="142"/>
      <c r="GCM4" s="144"/>
      <c r="GCN4" s="144"/>
      <c r="GCO4" s="142"/>
      <c r="GCP4" s="143"/>
      <c r="GCQ4" s="142"/>
      <c r="GCR4" s="142"/>
      <c r="GCS4" s="142"/>
      <c r="GCT4" s="142"/>
      <c r="GCU4" s="144"/>
      <c r="GCV4" s="144"/>
      <c r="GCW4" s="142"/>
      <c r="GCX4" s="143"/>
      <c r="GCY4" s="142"/>
      <c r="GCZ4" s="142"/>
      <c r="GDA4" s="142"/>
      <c r="GDB4" s="142"/>
      <c r="GDC4" s="144"/>
      <c r="GDD4" s="144"/>
      <c r="GDE4" s="142"/>
      <c r="GDF4" s="143"/>
      <c r="GDG4" s="142"/>
      <c r="GDH4" s="142"/>
      <c r="GDI4" s="142"/>
      <c r="GDJ4" s="142"/>
      <c r="GDK4" s="144"/>
      <c r="GDL4" s="144"/>
      <c r="GDM4" s="142"/>
      <c r="GDN4" s="143"/>
      <c r="GDO4" s="142"/>
      <c r="GDP4" s="142"/>
      <c r="GDQ4" s="142"/>
      <c r="GDR4" s="142"/>
      <c r="GDS4" s="144"/>
      <c r="GDT4" s="144"/>
      <c r="GDU4" s="142"/>
      <c r="GDV4" s="143"/>
      <c r="GDW4" s="142"/>
      <c r="GDX4" s="142"/>
      <c r="GDY4" s="142"/>
      <c r="GDZ4" s="142"/>
      <c r="GEA4" s="144"/>
      <c r="GEB4" s="144"/>
      <c r="GEC4" s="142"/>
      <c r="GED4" s="143"/>
      <c r="GEE4" s="142"/>
      <c r="GEF4" s="142"/>
      <c r="GEG4" s="142"/>
      <c r="GEH4" s="142"/>
      <c r="GEI4" s="144"/>
      <c r="GEJ4" s="144"/>
      <c r="GEK4" s="142"/>
      <c r="GEL4" s="143"/>
      <c r="GEM4" s="142"/>
      <c r="GEN4" s="142"/>
      <c r="GEO4" s="142"/>
      <c r="GEP4" s="142"/>
      <c r="GEQ4" s="144"/>
      <c r="GER4" s="144"/>
      <c r="GES4" s="142"/>
      <c r="GET4" s="143"/>
      <c r="GEU4" s="142"/>
      <c r="GEV4" s="142"/>
      <c r="GEW4" s="142"/>
      <c r="GEX4" s="142"/>
      <c r="GEY4" s="144"/>
      <c r="GEZ4" s="144"/>
      <c r="GFA4" s="142"/>
      <c r="GFB4" s="143"/>
      <c r="GFC4" s="142"/>
      <c r="GFD4" s="142"/>
      <c r="GFE4" s="142"/>
      <c r="GFF4" s="142"/>
      <c r="GFG4" s="144"/>
      <c r="GFH4" s="144"/>
      <c r="GFI4" s="142"/>
      <c r="GFJ4" s="143"/>
      <c r="GFK4" s="142"/>
      <c r="GFL4" s="142"/>
      <c r="GFM4" s="142"/>
      <c r="GFN4" s="142"/>
      <c r="GFO4" s="144"/>
      <c r="GFP4" s="144"/>
      <c r="GFQ4" s="142"/>
      <c r="GFR4" s="143"/>
      <c r="GFS4" s="142"/>
      <c r="GFT4" s="142"/>
      <c r="GFU4" s="142"/>
      <c r="GFV4" s="142"/>
      <c r="GFW4" s="144"/>
      <c r="GFX4" s="144"/>
      <c r="GFY4" s="142"/>
      <c r="GFZ4" s="143"/>
      <c r="GGA4" s="142"/>
      <c r="GGB4" s="142"/>
      <c r="GGC4" s="142"/>
      <c r="GGD4" s="142"/>
      <c r="GGE4" s="144"/>
      <c r="GGF4" s="144"/>
      <c r="GGG4" s="142"/>
      <c r="GGH4" s="143"/>
      <c r="GGI4" s="142"/>
      <c r="GGJ4" s="142"/>
      <c r="GGK4" s="142"/>
      <c r="GGL4" s="142"/>
      <c r="GGM4" s="144"/>
      <c r="GGN4" s="144"/>
      <c r="GGO4" s="142"/>
      <c r="GGP4" s="143"/>
      <c r="GGQ4" s="142"/>
      <c r="GGR4" s="142"/>
      <c r="GGS4" s="142"/>
      <c r="GGT4" s="142"/>
      <c r="GGU4" s="144"/>
      <c r="GGV4" s="144"/>
      <c r="GGW4" s="142"/>
      <c r="GGX4" s="143"/>
      <c r="GGY4" s="142"/>
      <c r="GGZ4" s="142"/>
      <c r="GHA4" s="142"/>
      <c r="GHB4" s="142"/>
      <c r="GHC4" s="144"/>
      <c r="GHD4" s="144"/>
      <c r="GHE4" s="142"/>
      <c r="GHF4" s="143"/>
      <c r="GHG4" s="142"/>
      <c r="GHH4" s="142"/>
      <c r="GHI4" s="142"/>
      <c r="GHJ4" s="142"/>
      <c r="GHK4" s="144"/>
      <c r="GHL4" s="144"/>
      <c r="GHM4" s="142"/>
      <c r="GHN4" s="143"/>
      <c r="GHO4" s="142"/>
      <c r="GHP4" s="142"/>
      <c r="GHQ4" s="142"/>
      <c r="GHR4" s="142"/>
      <c r="GHS4" s="144"/>
      <c r="GHT4" s="144"/>
      <c r="GHU4" s="142"/>
      <c r="GHV4" s="143"/>
      <c r="GHW4" s="142"/>
      <c r="GHX4" s="142"/>
      <c r="GHY4" s="142"/>
      <c r="GHZ4" s="142"/>
      <c r="GIA4" s="144"/>
      <c r="GIB4" s="144"/>
      <c r="GIC4" s="142"/>
      <c r="GID4" s="143"/>
      <c r="GIE4" s="142"/>
      <c r="GIF4" s="142"/>
      <c r="GIG4" s="142"/>
      <c r="GIH4" s="142"/>
      <c r="GII4" s="144"/>
      <c r="GIJ4" s="144"/>
      <c r="GIK4" s="142"/>
      <c r="GIL4" s="143"/>
      <c r="GIM4" s="142"/>
      <c r="GIN4" s="142"/>
      <c r="GIO4" s="142"/>
      <c r="GIP4" s="142"/>
      <c r="GIQ4" s="144"/>
      <c r="GIR4" s="144"/>
      <c r="GIS4" s="142"/>
      <c r="GIT4" s="143"/>
      <c r="GIU4" s="142"/>
      <c r="GIV4" s="142"/>
      <c r="GIW4" s="142"/>
      <c r="GIX4" s="142"/>
      <c r="GIY4" s="144"/>
      <c r="GIZ4" s="144"/>
      <c r="GJA4" s="142"/>
      <c r="GJB4" s="143"/>
      <c r="GJC4" s="142"/>
      <c r="GJD4" s="142"/>
      <c r="GJE4" s="142"/>
      <c r="GJF4" s="142"/>
      <c r="GJG4" s="144"/>
      <c r="GJH4" s="144"/>
      <c r="GJI4" s="142"/>
      <c r="GJJ4" s="143"/>
      <c r="GJK4" s="142"/>
      <c r="GJL4" s="142"/>
      <c r="GJM4" s="142"/>
      <c r="GJN4" s="142"/>
      <c r="GJO4" s="144"/>
      <c r="GJP4" s="144"/>
      <c r="GJQ4" s="142"/>
      <c r="GJR4" s="143"/>
      <c r="GJS4" s="142"/>
      <c r="GJT4" s="142"/>
      <c r="GJU4" s="142"/>
      <c r="GJV4" s="142"/>
      <c r="GJW4" s="144"/>
      <c r="GJX4" s="144"/>
      <c r="GJY4" s="142"/>
      <c r="GJZ4" s="143"/>
      <c r="GKA4" s="142"/>
      <c r="GKB4" s="142"/>
      <c r="GKC4" s="142"/>
      <c r="GKD4" s="142"/>
      <c r="GKE4" s="144"/>
      <c r="GKF4" s="144"/>
      <c r="GKG4" s="142"/>
      <c r="GKH4" s="143"/>
      <c r="GKI4" s="142"/>
      <c r="GKJ4" s="142"/>
      <c r="GKK4" s="142"/>
      <c r="GKL4" s="142"/>
      <c r="GKM4" s="144"/>
      <c r="GKN4" s="144"/>
      <c r="GKO4" s="142"/>
      <c r="GKP4" s="143"/>
      <c r="GKQ4" s="142"/>
      <c r="GKR4" s="142"/>
      <c r="GKS4" s="142"/>
      <c r="GKT4" s="142"/>
      <c r="GKU4" s="144"/>
      <c r="GKV4" s="144"/>
      <c r="GKW4" s="142"/>
      <c r="GKX4" s="143"/>
      <c r="GKY4" s="142"/>
      <c r="GKZ4" s="142"/>
      <c r="GLA4" s="142"/>
      <c r="GLB4" s="142"/>
      <c r="GLC4" s="144"/>
      <c r="GLD4" s="144"/>
      <c r="GLE4" s="142"/>
      <c r="GLF4" s="143"/>
      <c r="GLG4" s="142"/>
      <c r="GLH4" s="142"/>
      <c r="GLI4" s="142"/>
      <c r="GLJ4" s="142"/>
      <c r="GLK4" s="144"/>
      <c r="GLL4" s="144"/>
      <c r="GLM4" s="142"/>
      <c r="GLN4" s="143"/>
      <c r="GLO4" s="142"/>
      <c r="GLP4" s="142"/>
      <c r="GLQ4" s="142"/>
      <c r="GLR4" s="142"/>
      <c r="GLS4" s="144"/>
      <c r="GLT4" s="144"/>
      <c r="GLU4" s="142"/>
      <c r="GLV4" s="143"/>
      <c r="GLW4" s="142"/>
      <c r="GLX4" s="142"/>
      <c r="GLY4" s="142"/>
      <c r="GLZ4" s="142"/>
      <c r="GMA4" s="144"/>
      <c r="GMB4" s="144"/>
      <c r="GMC4" s="142"/>
      <c r="GMD4" s="143"/>
      <c r="GME4" s="142"/>
      <c r="GMF4" s="142"/>
      <c r="GMG4" s="142"/>
      <c r="GMH4" s="142"/>
      <c r="GMI4" s="144"/>
      <c r="GMJ4" s="144"/>
      <c r="GMK4" s="142"/>
      <c r="GML4" s="143"/>
      <c r="GMM4" s="142"/>
      <c r="GMN4" s="142"/>
      <c r="GMO4" s="142"/>
      <c r="GMP4" s="142"/>
      <c r="GMQ4" s="144"/>
      <c r="GMR4" s="144"/>
      <c r="GMS4" s="142"/>
      <c r="GMT4" s="143"/>
      <c r="GMU4" s="142"/>
      <c r="GMV4" s="142"/>
      <c r="GMW4" s="142"/>
      <c r="GMX4" s="142"/>
      <c r="GMY4" s="144"/>
      <c r="GMZ4" s="144"/>
      <c r="GNA4" s="142"/>
      <c r="GNB4" s="143"/>
      <c r="GNC4" s="142"/>
      <c r="GND4" s="142"/>
      <c r="GNE4" s="142"/>
      <c r="GNF4" s="142"/>
      <c r="GNG4" s="144"/>
      <c r="GNH4" s="144"/>
      <c r="GNI4" s="142"/>
      <c r="GNJ4" s="143"/>
      <c r="GNK4" s="142"/>
      <c r="GNL4" s="142"/>
      <c r="GNM4" s="142"/>
      <c r="GNN4" s="142"/>
      <c r="GNO4" s="144"/>
      <c r="GNP4" s="144"/>
      <c r="GNQ4" s="142"/>
      <c r="GNR4" s="143"/>
      <c r="GNS4" s="142"/>
      <c r="GNT4" s="142"/>
      <c r="GNU4" s="142"/>
      <c r="GNV4" s="142"/>
      <c r="GNW4" s="144"/>
      <c r="GNX4" s="144"/>
      <c r="GNY4" s="142"/>
      <c r="GNZ4" s="143"/>
      <c r="GOA4" s="142"/>
      <c r="GOB4" s="142"/>
      <c r="GOC4" s="142"/>
      <c r="GOD4" s="142"/>
      <c r="GOE4" s="144"/>
      <c r="GOF4" s="144"/>
      <c r="GOG4" s="142"/>
      <c r="GOH4" s="143"/>
      <c r="GOI4" s="142"/>
      <c r="GOJ4" s="142"/>
      <c r="GOK4" s="142"/>
      <c r="GOL4" s="142"/>
      <c r="GOM4" s="144"/>
      <c r="GON4" s="144"/>
      <c r="GOO4" s="142"/>
      <c r="GOP4" s="143"/>
      <c r="GOQ4" s="142"/>
      <c r="GOR4" s="142"/>
      <c r="GOS4" s="142"/>
      <c r="GOT4" s="142"/>
      <c r="GOU4" s="144"/>
      <c r="GOV4" s="144"/>
      <c r="GOW4" s="142"/>
      <c r="GOX4" s="143"/>
      <c r="GOY4" s="142"/>
      <c r="GOZ4" s="142"/>
      <c r="GPA4" s="142"/>
      <c r="GPB4" s="142"/>
      <c r="GPC4" s="144"/>
      <c r="GPD4" s="144"/>
      <c r="GPE4" s="142"/>
      <c r="GPF4" s="143"/>
      <c r="GPG4" s="142"/>
      <c r="GPH4" s="142"/>
      <c r="GPI4" s="142"/>
      <c r="GPJ4" s="142"/>
      <c r="GPK4" s="144"/>
      <c r="GPL4" s="144"/>
      <c r="GPM4" s="142"/>
      <c r="GPN4" s="143"/>
      <c r="GPO4" s="142"/>
      <c r="GPP4" s="142"/>
      <c r="GPQ4" s="142"/>
      <c r="GPR4" s="142"/>
      <c r="GPS4" s="144"/>
      <c r="GPT4" s="144"/>
      <c r="GPU4" s="142"/>
      <c r="GPV4" s="143"/>
      <c r="GPW4" s="142"/>
      <c r="GPX4" s="142"/>
      <c r="GPY4" s="142"/>
      <c r="GPZ4" s="142"/>
      <c r="GQA4" s="144"/>
      <c r="GQB4" s="144"/>
      <c r="GQC4" s="142"/>
      <c r="GQD4" s="143"/>
      <c r="GQE4" s="142"/>
      <c r="GQF4" s="142"/>
      <c r="GQG4" s="142"/>
      <c r="GQH4" s="142"/>
      <c r="GQI4" s="144"/>
      <c r="GQJ4" s="144"/>
      <c r="GQK4" s="142"/>
      <c r="GQL4" s="143"/>
      <c r="GQM4" s="142"/>
      <c r="GQN4" s="142"/>
      <c r="GQO4" s="142"/>
      <c r="GQP4" s="142"/>
      <c r="GQQ4" s="144"/>
      <c r="GQR4" s="144"/>
      <c r="GQS4" s="142"/>
      <c r="GQT4" s="143"/>
      <c r="GQU4" s="142"/>
      <c r="GQV4" s="142"/>
      <c r="GQW4" s="142"/>
      <c r="GQX4" s="142"/>
      <c r="GQY4" s="144"/>
      <c r="GQZ4" s="144"/>
      <c r="GRA4" s="142"/>
      <c r="GRB4" s="143"/>
      <c r="GRC4" s="142"/>
      <c r="GRD4" s="142"/>
      <c r="GRE4" s="142"/>
      <c r="GRF4" s="142"/>
      <c r="GRG4" s="144"/>
      <c r="GRH4" s="144"/>
      <c r="GRI4" s="142"/>
      <c r="GRJ4" s="143"/>
      <c r="GRK4" s="142"/>
      <c r="GRL4" s="142"/>
      <c r="GRM4" s="142"/>
      <c r="GRN4" s="142"/>
      <c r="GRO4" s="144"/>
      <c r="GRP4" s="144"/>
      <c r="GRQ4" s="142"/>
      <c r="GRR4" s="143"/>
      <c r="GRS4" s="142"/>
      <c r="GRT4" s="142"/>
      <c r="GRU4" s="142"/>
      <c r="GRV4" s="142"/>
      <c r="GRW4" s="144"/>
      <c r="GRX4" s="144"/>
      <c r="GRY4" s="142"/>
      <c r="GRZ4" s="143"/>
      <c r="GSA4" s="142"/>
      <c r="GSB4" s="142"/>
      <c r="GSC4" s="142"/>
      <c r="GSD4" s="142"/>
      <c r="GSE4" s="144"/>
      <c r="GSF4" s="144"/>
      <c r="GSG4" s="142"/>
      <c r="GSH4" s="143"/>
      <c r="GSI4" s="142"/>
      <c r="GSJ4" s="142"/>
      <c r="GSK4" s="142"/>
      <c r="GSL4" s="142"/>
      <c r="GSM4" s="144"/>
      <c r="GSN4" s="144"/>
      <c r="GSO4" s="142"/>
      <c r="GSP4" s="143"/>
      <c r="GSQ4" s="142"/>
      <c r="GSR4" s="142"/>
      <c r="GSS4" s="142"/>
      <c r="GST4" s="142"/>
      <c r="GSU4" s="144"/>
      <c r="GSV4" s="144"/>
      <c r="GSW4" s="142"/>
      <c r="GSX4" s="143"/>
      <c r="GSY4" s="142"/>
      <c r="GSZ4" s="142"/>
      <c r="GTA4" s="142"/>
      <c r="GTB4" s="142"/>
      <c r="GTC4" s="144"/>
      <c r="GTD4" s="144"/>
      <c r="GTE4" s="142"/>
      <c r="GTF4" s="143"/>
      <c r="GTG4" s="142"/>
      <c r="GTH4" s="142"/>
      <c r="GTI4" s="142"/>
      <c r="GTJ4" s="142"/>
      <c r="GTK4" s="144"/>
      <c r="GTL4" s="144"/>
      <c r="GTM4" s="142"/>
      <c r="GTN4" s="143"/>
      <c r="GTO4" s="142"/>
      <c r="GTP4" s="142"/>
      <c r="GTQ4" s="142"/>
      <c r="GTR4" s="142"/>
      <c r="GTS4" s="144"/>
      <c r="GTT4" s="144"/>
      <c r="GTU4" s="142"/>
      <c r="GTV4" s="143"/>
      <c r="GTW4" s="142"/>
      <c r="GTX4" s="142"/>
      <c r="GTY4" s="142"/>
      <c r="GTZ4" s="142"/>
      <c r="GUA4" s="144"/>
      <c r="GUB4" s="144"/>
      <c r="GUC4" s="142"/>
      <c r="GUD4" s="143"/>
      <c r="GUE4" s="142"/>
      <c r="GUF4" s="142"/>
      <c r="GUG4" s="142"/>
      <c r="GUH4" s="142"/>
      <c r="GUI4" s="144"/>
      <c r="GUJ4" s="144"/>
      <c r="GUK4" s="142"/>
      <c r="GUL4" s="143"/>
      <c r="GUM4" s="142"/>
      <c r="GUN4" s="142"/>
      <c r="GUO4" s="142"/>
      <c r="GUP4" s="142"/>
      <c r="GUQ4" s="144"/>
      <c r="GUR4" s="144"/>
      <c r="GUS4" s="142"/>
      <c r="GUT4" s="143"/>
      <c r="GUU4" s="142"/>
      <c r="GUV4" s="142"/>
      <c r="GUW4" s="142"/>
      <c r="GUX4" s="142"/>
      <c r="GUY4" s="144"/>
      <c r="GUZ4" s="144"/>
      <c r="GVA4" s="142"/>
      <c r="GVB4" s="143"/>
      <c r="GVC4" s="142"/>
      <c r="GVD4" s="142"/>
      <c r="GVE4" s="142"/>
      <c r="GVF4" s="142"/>
      <c r="GVG4" s="144"/>
      <c r="GVH4" s="144"/>
      <c r="GVI4" s="142"/>
      <c r="GVJ4" s="143"/>
      <c r="GVK4" s="142"/>
      <c r="GVL4" s="142"/>
      <c r="GVM4" s="142"/>
      <c r="GVN4" s="142"/>
      <c r="GVO4" s="144"/>
      <c r="GVP4" s="144"/>
      <c r="GVQ4" s="142"/>
      <c r="GVR4" s="143"/>
      <c r="GVS4" s="142"/>
      <c r="GVT4" s="142"/>
      <c r="GVU4" s="142"/>
      <c r="GVV4" s="142"/>
      <c r="GVW4" s="144"/>
      <c r="GVX4" s="144"/>
      <c r="GVY4" s="142"/>
      <c r="GVZ4" s="143"/>
      <c r="GWA4" s="142"/>
      <c r="GWB4" s="142"/>
      <c r="GWC4" s="142"/>
      <c r="GWD4" s="142"/>
      <c r="GWE4" s="144"/>
      <c r="GWF4" s="144"/>
      <c r="GWG4" s="142"/>
      <c r="GWH4" s="143"/>
      <c r="GWI4" s="142"/>
      <c r="GWJ4" s="142"/>
      <c r="GWK4" s="142"/>
      <c r="GWL4" s="142"/>
      <c r="GWM4" s="144"/>
      <c r="GWN4" s="144"/>
      <c r="GWO4" s="142"/>
      <c r="GWP4" s="143"/>
      <c r="GWQ4" s="142"/>
      <c r="GWR4" s="142"/>
      <c r="GWS4" s="142"/>
      <c r="GWT4" s="142"/>
      <c r="GWU4" s="144"/>
      <c r="GWV4" s="144"/>
      <c r="GWW4" s="142"/>
      <c r="GWX4" s="143"/>
      <c r="GWY4" s="142"/>
      <c r="GWZ4" s="142"/>
      <c r="GXA4" s="142"/>
      <c r="GXB4" s="142"/>
      <c r="GXC4" s="144"/>
      <c r="GXD4" s="144"/>
      <c r="GXE4" s="142"/>
      <c r="GXF4" s="143"/>
      <c r="GXG4" s="142"/>
      <c r="GXH4" s="142"/>
      <c r="GXI4" s="142"/>
      <c r="GXJ4" s="142"/>
      <c r="GXK4" s="144"/>
      <c r="GXL4" s="144"/>
      <c r="GXM4" s="142"/>
      <c r="GXN4" s="143"/>
      <c r="GXO4" s="142"/>
      <c r="GXP4" s="142"/>
      <c r="GXQ4" s="142"/>
      <c r="GXR4" s="142"/>
      <c r="GXS4" s="144"/>
      <c r="GXT4" s="144"/>
      <c r="GXU4" s="142"/>
      <c r="GXV4" s="143"/>
      <c r="GXW4" s="142"/>
      <c r="GXX4" s="142"/>
      <c r="GXY4" s="142"/>
      <c r="GXZ4" s="142"/>
      <c r="GYA4" s="144"/>
      <c r="GYB4" s="144"/>
      <c r="GYC4" s="142"/>
      <c r="GYD4" s="143"/>
      <c r="GYE4" s="142"/>
      <c r="GYF4" s="142"/>
      <c r="GYG4" s="142"/>
      <c r="GYH4" s="142"/>
      <c r="GYI4" s="144"/>
      <c r="GYJ4" s="144"/>
      <c r="GYK4" s="142"/>
      <c r="GYL4" s="143"/>
      <c r="GYM4" s="142"/>
      <c r="GYN4" s="142"/>
      <c r="GYO4" s="142"/>
      <c r="GYP4" s="142"/>
      <c r="GYQ4" s="144"/>
      <c r="GYR4" s="144"/>
      <c r="GYS4" s="142"/>
      <c r="GYT4" s="143"/>
      <c r="GYU4" s="142"/>
      <c r="GYV4" s="142"/>
      <c r="GYW4" s="142"/>
      <c r="GYX4" s="142"/>
      <c r="GYY4" s="144"/>
      <c r="GYZ4" s="144"/>
      <c r="GZA4" s="142"/>
      <c r="GZB4" s="143"/>
      <c r="GZC4" s="142"/>
      <c r="GZD4" s="142"/>
      <c r="GZE4" s="142"/>
      <c r="GZF4" s="142"/>
      <c r="GZG4" s="144"/>
      <c r="GZH4" s="144"/>
      <c r="GZI4" s="142"/>
      <c r="GZJ4" s="143"/>
      <c r="GZK4" s="142"/>
      <c r="GZL4" s="142"/>
      <c r="GZM4" s="142"/>
      <c r="GZN4" s="142"/>
      <c r="GZO4" s="144"/>
      <c r="GZP4" s="144"/>
      <c r="GZQ4" s="142"/>
      <c r="GZR4" s="143"/>
      <c r="GZS4" s="142"/>
      <c r="GZT4" s="142"/>
      <c r="GZU4" s="142"/>
      <c r="GZV4" s="142"/>
      <c r="GZW4" s="144"/>
      <c r="GZX4" s="144"/>
      <c r="GZY4" s="142"/>
      <c r="GZZ4" s="143"/>
      <c r="HAA4" s="142"/>
      <c r="HAB4" s="142"/>
      <c r="HAC4" s="142"/>
      <c r="HAD4" s="142"/>
      <c r="HAE4" s="144"/>
      <c r="HAF4" s="144"/>
      <c r="HAG4" s="142"/>
      <c r="HAH4" s="143"/>
      <c r="HAI4" s="142"/>
      <c r="HAJ4" s="142"/>
      <c r="HAK4" s="142"/>
      <c r="HAL4" s="142"/>
      <c r="HAM4" s="144"/>
      <c r="HAN4" s="144"/>
      <c r="HAO4" s="142"/>
      <c r="HAP4" s="143"/>
      <c r="HAQ4" s="142"/>
      <c r="HAR4" s="142"/>
      <c r="HAS4" s="142"/>
      <c r="HAT4" s="142"/>
      <c r="HAU4" s="144"/>
      <c r="HAV4" s="144"/>
      <c r="HAW4" s="142"/>
      <c r="HAX4" s="143"/>
      <c r="HAY4" s="142"/>
      <c r="HAZ4" s="142"/>
      <c r="HBA4" s="142"/>
      <c r="HBB4" s="142"/>
      <c r="HBC4" s="144"/>
      <c r="HBD4" s="144"/>
      <c r="HBE4" s="142"/>
      <c r="HBF4" s="143"/>
      <c r="HBG4" s="142"/>
      <c r="HBH4" s="142"/>
      <c r="HBI4" s="142"/>
      <c r="HBJ4" s="142"/>
      <c r="HBK4" s="144"/>
      <c r="HBL4" s="144"/>
      <c r="HBM4" s="142"/>
      <c r="HBN4" s="143"/>
      <c r="HBO4" s="142"/>
      <c r="HBP4" s="142"/>
      <c r="HBQ4" s="142"/>
      <c r="HBR4" s="142"/>
      <c r="HBS4" s="144"/>
      <c r="HBT4" s="144"/>
      <c r="HBU4" s="142"/>
      <c r="HBV4" s="143"/>
      <c r="HBW4" s="142"/>
      <c r="HBX4" s="142"/>
      <c r="HBY4" s="142"/>
      <c r="HBZ4" s="142"/>
      <c r="HCA4" s="144"/>
      <c r="HCB4" s="144"/>
      <c r="HCC4" s="142"/>
      <c r="HCD4" s="143"/>
      <c r="HCE4" s="142"/>
      <c r="HCF4" s="142"/>
      <c r="HCG4" s="142"/>
      <c r="HCH4" s="142"/>
      <c r="HCI4" s="144"/>
      <c r="HCJ4" s="144"/>
      <c r="HCK4" s="142"/>
      <c r="HCL4" s="143"/>
      <c r="HCM4" s="142"/>
      <c r="HCN4" s="142"/>
      <c r="HCO4" s="142"/>
      <c r="HCP4" s="142"/>
      <c r="HCQ4" s="144"/>
      <c r="HCR4" s="144"/>
      <c r="HCS4" s="142"/>
      <c r="HCT4" s="143"/>
      <c r="HCU4" s="142"/>
      <c r="HCV4" s="142"/>
      <c r="HCW4" s="142"/>
      <c r="HCX4" s="142"/>
      <c r="HCY4" s="144"/>
      <c r="HCZ4" s="144"/>
      <c r="HDA4" s="142"/>
      <c r="HDB4" s="143"/>
      <c r="HDC4" s="142"/>
      <c r="HDD4" s="142"/>
      <c r="HDE4" s="142"/>
      <c r="HDF4" s="142"/>
      <c r="HDG4" s="144"/>
      <c r="HDH4" s="144"/>
      <c r="HDI4" s="142"/>
      <c r="HDJ4" s="143"/>
      <c r="HDK4" s="142"/>
      <c r="HDL4" s="142"/>
      <c r="HDM4" s="142"/>
      <c r="HDN4" s="142"/>
      <c r="HDO4" s="144"/>
      <c r="HDP4" s="144"/>
      <c r="HDQ4" s="142"/>
      <c r="HDR4" s="143"/>
      <c r="HDS4" s="142"/>
      <c r="HDT4" s="142"/>
      <c r="HDU4" s="142"/>
      <c r="HDV4" s="142"/>
      <c r="HDW4" s="144"/>
      <c r="HDX4" s="144"/>
      <c r="HDY4" s="142"/>
      <c r="HDZ4" s="143"/>
      <c r="HEA4" s="142"/>
      <c r="HEB4" s="142"/>
      <c r="HEC4" s="142"/>
      <c r="HED4" s="142"/>
      <c r="HEE4" s="144"/>
      <c r="HEF4" s="144"/>
      <c r="HEG4" s="142"/>
      <c r="HEH4" s="143"/>
      <c r="HEI4" s="142"/>
      <c r="HEJ4" s="142"/>
      <c r="HEK4" s="142"/>
      <c r="HEL4" s="142"/>
      <c r="HEM4" s="144"/>
      <c r="HEN4" s="144"/>
      <c r="HEO4" s="142"/>
      <c r="HEP4" s="143"/>
      <c r="HEQ4" s="142"/>
      <c r="HER4" s="142"/>
      <c r="HES4" s="142"/>
      <c r="HET4" s="142"/>
      <c r="HEU4" s="144"/>
      <c r="HEV4" s="144"/>
      <c r="HEW4" s="142"/>
      <c r="HEX4" s="143"/>
      <c r="HEY4" s="142"/>
      <c r="HEZ4" s="142"/>
      <c r="HFA4" s="142"/>
      <c r="HFB4" s="142"/>
      <c r="HFC4" s="144"/>
      <c r="HFD4" s="144"/>
      <c r="HFE4" s="142"/>
      <c r="HFF4" s="143"/>
      <c r="HFG4" s="142"/>
      <c r="HFH4" s="142"/>
      <c r="HFI4" s="142"/>
      <c r="HFJ4" s="142"/>
      <c r="HFK4" s="144"/>
      <c r="HFL4" s="144"/>
      <c r="HFM4" s="142"/>
      <c r="HFN4" s="143"/>
      <c r="HFO4" s="142"/>
      <c r="HFP4" s="142"/>
      <c r="HFQ4" s="142"/>
      <c r="HFR4" s="142"/>
      <c r="HFS4" s="144"/>
      <c r="HFT4" s="144"/>
      <c r="HFU4" s="142"/>
      <c r="HFV4" s="143"/>
      <c r="HFW4" s="142"/>
      <c r="HFX4" s="142"/>
      <c r="HFY4" s="142"/>
      <c r="HFZ4" s="142"/>
      <c r="HGA4" s="144"/>
      <c r="HGB4" s="144"/>
      <c r="HGC4" s="142"/>
      <c r="HGD4" s="143"/>
      <c r="HGE4" s="142"/>
      <c r="HGF4" s="142"/>
      <c r="HGG4" s="142"/>
      <c r="HGH4" s="142"/>
      <c r="HGI4" s="144"/>
      <c r="HGJ4" s="144"/>
      <c r="HGK4" s="142"/>
      <c r="HGL4" s="143"/>
      <c r="HGM4" s="142"/>
      <c r="HGN4" s="142"/>
      <c r="HGO4" s="142"/>
      <c r="HGP4" s="142"/>
      <c r="HGQ4" s="144"/>
      <c r="HGR4" s="144"/>
      <c r="HGS4" s="142"/>
      <c r="HGT4" s="143"/>
      <c r="HGU4" s="142"/>
      <c r="HGV4" s="142"/>
      <c r="HGW4" s="142"/>
      <c r="HGX4" s="142"/>
      <c r="HGY4" s="144"/>
      <c r="HGZ4" s="144"/>
      <c r="HHA4" s="142"/>
      <c r="HHB4" s="143"/>
      <c r="HHC4" s="142"/>
      <c r="HHD4" s="142"/>
      <c r="HHE4" s="142"/>
      <c r="HHF4" s="142"/>
      <c r="HHG4" s="144"/>
      <c r="HHH4" s="144"/>
      <c r="HHI4" s="142"/>
      <c r="HHJ4" s="143"/>
      <c r="HHK4" s="142"/>
      <c r="HHL4" s="142"/>
      <c r="HHM4" s="142"/>
      <c r="HHN4" s="142"/>
      <c r="HHO4" s="144"/>
      <c r="HHP4" s="144"/>
      <c r="HHQ4" s="142"/>
      <c r="HHR4" s="143"/>
      <c r="HHS4" s="142"/>
      <c r="HHT4" s="142"/>
      <c r="HHU4" s="142"/>
      <c r="HHV4" s="142"/>
      <c r="HHW4" s="144"/>
      <c r="HHX4" s="144"/>
      <c r="HHY4" s="142"/>
      <c r="HHZ4" s="143"/>
      <c r="HIA4" s="142"/>
      <c r="HIB4" s="142"/>
      <c r="HIC4" s="142"/>
      <c r="HID4" s="142"/>
      <c r="HIE4" s="144"/>
      <c r="HIF4" s="144"/>
      <c r="HIG4" s="142"/>
      <c r="HIH4" s="143"/>
      <c r="HII4" s="142"/>
      <c r="HIJ4" s="142"/>
      <c r="HIK4" s="142"/>
      <c r="HIL4" s="142"/>
      <c r="HIM4" s="144"/>
      <c r="HIN4" s="144"/>
      <c r="HIO4" s="142"/>
      <c r="HIP4" s="143"/>
      <c r="HIQ4" s="142"/>
      <c r="HIR4" s="142"/>
      <c r="HIS4" s="142"/>
      <c r="HIT4" s="142"/>
      <c r="HIU4" s="144"/>
      <c r="HIV4" s="144"/>
      <c r="HIW4" s="142"/>
      <c r="HIX4" s="143"/>
      <c r="HIY4" s="142"/>
      <c r="HIZ4" s="142"/>
      <c r="HJA4" s="142"/>
      <c r="HJB4" s="142"/>
      <c r="HJC4" s="144"/>
      <c r="HJD4" s="144"/>
      <c r="HJE4" s="142"/>
      <c r="HJF4" s="143"/>
      <c r="HJG4" s="142"/>
      <c r="HJH4" s="142"/>
      <c r="HJI4" s="142"/>
      <c r="HJJ4" s="142"/>
      <c r="HJK4" s="144"/>
      <c r="HJL4" s="144"/>
      <c r="HJM4" s="142"/>
      <c r="HJN4" s="143"/>
      <c r="HJO4" s="142"/>
      <c r="HJP4" s="142"/>
      <c r="HJQ4" s="142"/>
      <c r="HJR4" s="142"/>
      <c r="HJS4" s="144"/>
      <c r="HJT4" s="144"/>
      <c r="HJU4" s="142"/>
      <c r="HJV4" s="143"/>
      <c r="HJW4" s="142"/>
      <c r="HJX4" s="142"/>
      <c r="HJY4" s="142"/>
      <c r="HJZ4" s="142"/>
      <c r="HKA4" s="144"/>
      <c r="HKB4" s="144"/>
      <c r="HKC4" s="142"/>
      <c r="HKD4" s="143"/>
      <c r="HKE4" s="142"/>
      <c r="HKF4" s="142"/>
      <c r="HKG4" s="142"/>
      <c r="HKH4" s="142"/>
      <c r="HKI4" s="144"/>
      <c r="HKJ4" s="144"/>
      <c r="HKK4" s="142"/>
      <c r="HKL4" s="143"/>
      <c r="HKM4" s="142"/>
      <c r="HKN4" s="142"/>
      <c r="HKO4" s="142"/>
      <c r="HKP4" s="142"/>
      <c r="HKQ4" s="144"/>
      <c r="HKR4" s="144"/>
      <c r="HKS4" s="142"/>
      <c r="HKT4" s="143"/>
      <c r="HKU4" s="142"/>
      <c r="HKV4" s="142"/>
      <c r="HKW4" s="142"/>
      <c r="HKX4" s="142"/>
      <c r="HKY4" s="144"/>
      <c r="HKZ4" s="144"/>
      <c r="HLA4" s="142"/>
      <c r="HLB4" s="143"/>
      <c r="HLC4" s="142"/>
      <c r="HLD4" s="142"/>
      <c r="HLE4" s="142"/>
      <c r="HLF4" s="142"/>
      <c r="HLG4" s="144"/>
      <c r="HLH4" s="144"/>
      <c r="HLI4" s="142"/>
      <c r="HLJ4" s="143"/>
      <c r="HLK4" s="142"/>
      <c r="HLL4" s="142"/>
      <c r="HLM4" s="142"/>
      <c r="HLN4" s="142"/>
      <c r="HLO4" s="144"/>
      <c r="HLP4" s="144"/>
      <c r="HLQ4" s="142"/>
      <c r="HLR4" s="143"/>
      <c r="HLS4" s="142"/>
      <c r="HLT4" s="142"/>
      <c r="HLU4" s="142"/>
      <c r="HLV4" s="142"/>
      <c r="HLW4" s="144"/>
      <c r="HLX4" s="144"/>
      <c r="HLY4" s="142"/>
      <c r="HLZ4" s="143"/>
      <c r="HMA4" s="142"/>
      <c r="HMB4" s="142"/>
      <c r="HMC4" s="142"/>
      <c r="HMD4" s="142"/>
      <c r="HME4" s="144"/>
      <c r="HMF4" s="144"/>
      <c r="HMG4" s="142"/>
      <c r="HMH4" s="143"/>
      <c r="HMI4" s="142"/>
      <c r="HMJ4" s="142"/>
      <c r="HMK4" s="142"/>
      <c r="HML4" s="142"/>
      <c r="HMM4" s="144"/>
      <c r="HMN4" s="144"/>
      <c r="HMO4" s="142"/>
      <c r="HMP4" s="143"/>
      <c r="HMQ4" s="142"/>
      <c r="HMR4" s="142"/>
      <c r="HMS4" s="142"/>
      <c r="HMT4" s="142"/>
      <c r="HMU4" s="144"/>
      <c r="HMV4" s="144"/>
      <c r="HMW4" s="142"/>
      <c r="HMX4" s="143"/>
      <c r="HMY4" s="142"/>
      <c r="HMZ4" s="142"/>
      <c r="HNA4" s="142"/>
      <c r="HNB4" s="142"/>
      <c r="HNC4" s="144"/>
      <c r="HND4" s="144"/>
      <c r="HNE4" s="142"/>
      <c r="HNF4" s="143"/>
      <c r="HNG4" s="142"/>
      <c r="HNH4" s="142"/>
      <c r="HNI4" s="142"/>
      <c r="HNJ4" s="142"/>
      <c r="HNK4" s="144"/>
      <c r="HNL4" s="144"/>
      <c r="HNM4" s="142"/>
      <c r="HNN4" s="143"/>
      <c r="HNO4" s="142"/>
      <c r="HNP4" s="142"/>
      <c r="HNQ4" s="142"/>
      <c r="HNR4" s="142"/>
      <c r="HNS4" s="144"/>
      <c r="HNT4" s="144"/>
      <c r="HNU4" s="142"/>
      <c r="HNV4" s="143"/>
      <c r="HNW4" s="142"/>
      <c r="HNX4" s="142"/>
      <c r="HNY4" s="142"/>
      <c r="HNZ4" s="142"/>
      <c r="HOA4" s="144"/>
      <c r="HOB4" s="144"/>
      <c r="HOC4" s="142"/>
      <c r="HOD4" s="143"/>
      <c r="HOE4" s="142"/>
      <c r="HOF4" s="142"/>
      <c r="HOG4" s="142"/>
      <c r="HOH4" s="142"/>
      <c r="HOI4" s="144"/>
      <c r="HOJ4" s="144"/>
      <c r="HOK4" s="142"/>
      <c r="HOL4" s="143"/>
      <c r="HOM4" s="142"/>
      <c r="HON4" s="142"/>
      <c r="HOO4" s="142"/>
      <c r="HOP4" s="142"/>
      <c r="HOQ4" s="144"/>
      <c r="HOR4" s="144"/>
      <c r="HOS4" s="142"/>
      <c r="HOT4" s="143"/>
      <c r="HOU4" s="142"/>
      <c r="HOV4" s="142"/>
      <c r="HOW4" s="142"/>
      <c r="HOX4" s="142"/>
      <c r="HOY4" s="144"/>
      <c r="HOZ4" s="144"/>
      <c r="HPA4" s="142"/>
      <c r="HPB4" s="143"/>
      <c r="HPC4" s="142"/>
      <c r="HPD4" s="142"/>
      <c r="HPE4" s="142"/>
      <c r="HPF4" s="142"/>
      <c r="HPG4" s="144"/>
      <c r="HPH4" s="144"/>
      <c r="HPI4" s="142"/>
      <c r="HPJ4" s="143"/>
      <c r="HPK4" s="142"/>
      <c r="HPL4" s="142"/>
      <c r="HPM4" s="142"/>
      <c r="HPN4" s="142"/>
      <c r="HPO4" s="144"/>
      <c r="HPP4" s="144"/>
      <c r="HPQ4" s="142"/>
      <c r="HPR4" s="143"/>
      <c r="HPS4" s="142"/>
      <c r="HPT4" s="142"/>
      <c r="HPU4" s="142"/>
      <c r="HPV4" s="142"/>
      <c r="HPW4" s="144"/>
      <c r="HPX4" s="144"/>
      <c r="HPY4" s="142"/>
      <c r="HPZ4" s="143"/>
      <c r="HQA4" s="142"/>
      <c r="HQB4" s="142"/>
      <c r="HQC4" s="142"/>
      <c r="HQD4" s="142"/>
      <c r="HQE4" s="144"/>
      <c r="HQF4" s="144"/>
      <c r="HQG4" s="142"/>
      <c r="HQH4" s="143"/>
      <c r="HQI4" s="142"/>
      <c r="HQJ4" s="142"/>
      <c r="HQK4" s="142"/>
      <c r="HQL4" s="142"/>
      <c r="HQM4" s="144"/>
      <c r="HQN4" s="144"/>
      <c r="HQO4" s="142"/>
      <c r="HQP4" s="143"/>
      <c r="HQQ4" s="142"/>
      <c r="HQR4" s="142"/>
      <c r="HQS4" s="142"/>
      <c r="HQT4" s="142"/>
      <c r="HQU4" s="144"/>
      <c r="HQV4" s="144"/>
      <c r="HQW4" s="142"/>
      <c r="HQX4" s="143"/>
      <c r="HQY4" s="142"/>
      <c r="HQZ4" s="142"/>
      <c r="HRA4" s="142"/>
      <c r="HRB4" s="142"/>
      <c r="HRC4" s="144"/>
      <c r="HRD4" s="144"/>
      <c r="HRE4" s="142"/>
      <c r="HRF4" s="143"/>
      <c r="HRG4" s="142"/>
      <c r="HRH4" s="142"/>
      <c r="HRI4" s="142"/>
      <c r="HRJ4" s="142"/>
      <c r="HRK4" s="144"/>
      <c r="HRL4" s="144"/>
      <c r="HRM4" s="142"/>
      <c r="HRN4" s="143"/>
      <c r="HRO4" s="142"/>
      <c r="HRP4" s="142"/>
      <c r="HRQ4" s="142"/>
      <c r="HRR4" s="142"/>
      <c r="HRS4" s="144"/>
      <c r="HRT4" s="144"/>
      <c r="HRU4" s="142"/>
      <c r="HRV4" s="143"/>
      <c r="HRW4" s="142"/>
      <c r="HRX4" s="142"/>
      <c r="HRY4" s="142"/>
      <c r="HRZ4" s="142"/>
      <c r="HSA4" s="144"/>
      <c r="HSB4" s="144"/>
      <c r="HSC4" s="142"/>
      <c r="HSD4" s="143"/>
      <c r="HSE4" s="142"/>
      <c r="HSF4" s="142"/>
      <c r="HSG4" s="142"/>
      <c r="HSH4" s="142"/>
      <c r="HSI4" s="144"/>
      <c r="HSJ4" s="144"/>
      <c r="HSK4" s="142"/>
      <c r="HSL4" s="143"/>
      <c r="HSM4" s="142"/>
      <c r="HSN4" s="142"/>
      <c r="HSO4" s="142"/>
      <c r="HSP4" s="142"/>
      <c r="HSQ4" s="144"/>
      <c r="HSR4" s="144"/>
      <c r="HSS4" s="142"/>
      <c r="HST4" s="143"/>
      <c r="HSU4" s="142"/>
      <c r="HSV4" s="142"/>
      <c r="HSW4" s="142"/>
      <c r="HSX4" s="142"/>
      <c r="HSY4" s="144"/>
      <c r="HSZ4" s="144"/>
      <c r="HTA4" s="142"/>
      <c r="HTB4" s="143"/>
      <c r="HTC4" s="142"/>
      <c r="HTD4" s="142"/>
      <c r="HTE4" s="142"/>
      <c r="HTF4" s="142"/>
      <c r="HTG4" s="144"/>
      <c r="HTH4" s="144"/>
      <c r="HTI4" s="142"/>
      <c r="HTJ4" s="143"/>
      <c r="HTK4" s="142"/>
      <c r="HTL4" s="142"/>
      <c r="HTM4" s="142"/>
      <c r="HTN4" s="142"/>
      <c r="HTO4" s="144"/>
      <c r="HTP4" s="144"/>
      <c r="HTQ4" s="142"/>
      <c r="HTR4" s="143"/>
      <c r="HTS4" s="142"/>
      <c r="HTT4" s="142"/>
      <c r="HTU4" s="142"/>
      <c r="HTV4" s="142"/>
      <c r="HTW4" s="144"/>
      <c r="HTX4" s="144"/>
      <c r="HTY4" s="142"/>
      <c r="HTZ4" s="143"/>
      <c r="HUA4" s="142"/>
      <c r="HUB4" s="142"/>
      <c r="HUC4" s="142"/>
      <c r="HUD4" s="142"/>
      <c r="HUE4" s="144"/>
      <c r="HUF4" s="144"/>
      <c r="HUG4" s="142"/>
      <c r="HUH4" s="143"/>
      <c r="HUI4" s="142"/>
      <c r="HUJ4" s="142"/>
      <c r="HUK4" s="142"/>
      <c r="HUL4" s="142"/>
      <c r="HUM4" s="144"/>
      <c r="HUN4" s="144"/>
      <c r="HUO4" s="142"/>
      <c r="HUP4" s="143"/>
      <c r="HUQ4" s="142"/>
      <c r="HUR4" s="142"/>
      <c r="HUS4" s="142"/>
      <c r="HUT4" s="142"/>
      <c r="HUU4" s="144"/>
      <c r="HUV4" s="144"/>
      <c r="HUW4" s="142"/>
      <c r="HUX4" s="143"/>
      <c r="HUY4" s="142"/>
      <c r="HUZ4" s="142"/>
      <c r="HVA4" s="142"/>
      <c r="HVB4" s="142"/>
      <c r="HVC4" s="144"/>
      <c r="HVD4" s="144"/>
      <c r="HVE4" s="142"/>
      <c r="HVF4" s="143"/>
      <c r="HVG4" s="142"/>
      <c r="HVH4" s="142"/>
      <c r="HVI4" s="142"/>
      <c r="HVJ4" s="142"/>
      <c r="HVK4" s="144"/>
      <c r="HVL4" s="144"/>
      <c r="HVM4" s="142"/>
      <c r="HVN4" s="143"/>
      <c r="HVO4" s="142"/>
      <c r="HVP4" s="142"/>
      <c r="HVQ4" s="142"/>
      <c r="HVR4" s="142"/>
      <c r="HVS4" s="144"/>
      <c r="HVT4" s="144"/>
      <c r="HVU4" s="142"/>
      <c r="HVV4" s="143"/>
      <c r="HVW4" s="142"/>
      <c r="HVX4" s="142"/>
      <c r="HVY4" s="142"/>
      <c r="HVZ4" s="142"/>
      <c r="HWA4" s="144"/>
      <c r="HWB4" s="144"/>
      <c r="HWC4" s="142"/>
      <c r="HWD4" s="143"/>
      <c r="HWE4" s="142"/>
      <c r="HWF4" s="142"/>
      <c r="HWG4" s="142"/>
      <c r="HWH4" s="142"/>
      <c r="HWI4" s="144"/>
      <c r="HWJ4" s="144"/>
      <c r="HWK4" s="142"/>
      <c r="HWL4" s="143"/>
      <c r="HWM4" s="142"/>
      <c r="HWN4" s="142"/>
      <c r="HWO4" s="142"/>
      <c r="HWP4" s="142"/>
      <c r="HWQ4" s="144"/>
      <c r="HWR4" s="144"/>
      <c r="HWS4" s="142"/>
      <c r="HWT4" s="143"/>
      <c r="HWU4" s="142"/>
      <c r="HWV4" s="142"/>
      <c r="HWW4" s="142"/>
      <c r="HWX4" s="142"/>
      <c r="HWY4" s="144"/>
      <c r="HWZ4" s="144"/>
      <c r="HXA4" s="142"/>
      <c r="HXB4" s="143"/>
      <c r="HXC4" s="142"/>
      <c r="HXD4" s="142"/>
      <c r="HXE4" s="142"/>
      <c r="HXF4" s="142"/>
      <c r="HXG4" s="144"/>
      <c r="HXH4" s="144"/>
      <c r="HXI4" s="142"/>
      <c r="HXJ4" s="143"/>
      <c r="HXK4" s="142"/>
      <c r="HXL4" s="142"/>
      <c r="HXM4" s="142"/>
      <c r="HXN4" s="142"/>
      <c r="HXO4" s="144"/>
      <c r="HXP4" s="144"/>
      <c r="HXQ4" s="142"/>
      <c r="HXR4" s="143"/>
      <c r="HXS4" s="142"/>
      <c r="HXT4" s="142"/>
      <c r="HXU4" s="142"/>
      <c r="HXV4" s="142"/>
      <c r="HXW4" s="144"/>
      <c r="HXX4" s="144"/>
      <c r="HXY4" s="142"/>
      <c r="HXZ4" s="143"/>
      <c r="HYA4" s="142"/>
      <c r="HYB4" s="142"/>
      <c r="HYC4" s="142"/>
      <c r="HYD4" s="142"/>
      <c r="HYE4" s="144"/>
      <c r="HYF4" s="144"/>
      <c r="HYG4" s="142"/>
      <c r="HYH4" s="143"/>
      <c r="HYI4" s="142"/>
      <c r="HYJ4" s="142"/>
      <c r="HYK4" s="142"/>
      <c r="HYL4" s="142"/>
      <c r="HYM4" s="144"/>
      <c r="HYN4" s="144"/>
      <c r="HYO4" s="142"/>
      <c r="HYP4" s="143"/>
      <c r="HYQ4" s="142"/>
      <c r="HYR4" s="142"/>
      <c r="HYS4" s="142"/>
      <c r="HYT4" s="142"/>
      <c r="HYU4" s="144"/>
      <c r="HYV4" s="144"/>
      <c r="HYW4" s="142"/>
      <c r="HYX4" s="143"/>
      <c r="HYY4" s="142"/>
      <c r="HYZ4" s="142"/>
      <c r="HZA4" s="142"/>
      <c r="HZB4" s="142"/>
      <c r="HZC4" s="144"/>
      <c r="HZD4" s="144"/>
      <c r="HZE4" s="142"/>
      <c r="HZF4" s="143"/>
      <c r="HZG4" s="142"/>
      <c r="HZH4" s="142"/>
      <c r="HZI4" s="142"/>
      <c r="HZJ4" s="142"/>
      <c r="HZK4" s="144"/>
      <c r="HZL4" s="144"/>
      <c r="HZM4" s="142"/>
      <c r="HZN4" s="143"/>
      <c r="HZO4" s="142"/>
      <c r="HZP4" s="142"/>
      <c r="HZQ4" s="142"/>
      <c r="HZR4" s="142"/>
      <c r="HZS4" s="144"/>
      <c r="HZT4" s="144"/>
      <c r="HZU4" s="142"/>
      <c r="HZV4" s="143"/>
      <c r="HZW4" s="142"/>
      <c r="HZX4" s="142"/>
      <c r="HZY4" s="142"/>
      <c r="HZZ4" s="142"/>
      <c r="IAA4" s="144"/>
      <c r="IAB4" s="144"/>
      <c r="IAC4" s="142"/>
      <c r="IAD4" s="143"/>
      <c r="IAE4" s="142"/>
      <c r="IAF4" s="142"/>
      <c r="IAG4" s="142"/>
      <c r="IAH4" s="142"/>
      <c r="IAI4" s="144"/>
      <c r="IAJ4" s="144"/>
      <c r="IAK4" s="142"/>
      <c r="IAL4" s="143"/>
      <c r="IAM4" s="142"/>
      <c r="IAN4" s="142"/>
      <c r="IAO4" s="142"/>
      <c r="IAP4" s="142"/>
      <c r="IAQ4" s="144"/>
      <c r="IAR4" s="144"/>
      <c r="IAS4" s="142"/>
      <c r="IAT4" s="143"/>
      <c r="IAU4" s="142"/>
      <c r="IAV4" s="142"/>
      <c r="IAW4" s="142"/>
      <c r="IAX4" s="142"/>
      <c r="IAY4" s="144"/>
      <c r="IAZ4" s="144"/>
      <c r="IBA4" s="142"/>
      <c r="IBB4" s="143"/>
      <c r="IBC4" s="142"/>
      <c r="IBD4" s="142"/>
      <c r="IBE4" s="142"/>
      <c r="IBF4" s="142"/>
      <c r="IBG4" s="144"/>
      <c r="IBH4" s="144"/>
      <c r="IBI4" s="142"/>
      <c r="IBJ4" s="143"/>
      <c r="IBK4" s="142"/>
      <c r="IBL4" s="142"/>
      <c r="IBM4" s="142"/>
      <c r="IBN4" s="142"/>
      <c r="IBO4" s="144"/>
      <c r="IBP4" s="144"/>
      <c r="IBQ4" s="142"/>
      <c r="IBR4" s="143"/>
      <c r="IBS4" s="142"/>
      <c r="IBT4" s="142"/>
      <c r="IBU4" s="142"/>
      <c r="IBV4" s="142"/>
      <c r="IBW4" s="144"/>
      <c r="IBX4" s="144"/>
      <c r="IBY4" s="142"/>
      <c r="IBZ4" s="143"/>
      <c r="ICA4" s="142"/>
      <c r="ICB4" s="142"/>
      <c r="ICC4" s="142"/>
      <c r="ICD4" s="142"/>
      <c r="ICE4" s="144"/>
      <c r="ICF4" s="144"/>
      <c r="ICG4" s="142"/>
      <c r="ICH4" s="143"/>
      <c r="ICI4" s="142"/>
      <c r="ICJ4" s="142"/>
      <c r="ICK4" s="142"/>
      <c r="ICL4" s="142"/>
      <c r="ICM4" s="144"/>
      <c r="ICN4" s="144"/>
      <c r="ICO4" s="142"/>
      <c r="ICP4" s="143"/>
      <c r="ICQ4" s="142"/>
      <c r="ICR4" s="142"/>
      <c r="ICS4" s="142"/>
      <c r="ICT4" s="142"/>
      <c r="ICU4" s="144"/>
      <c r="ICV4" s="144"/>
      <c r="ICW4" s="142"/>
      <c r="ICX4" s="143"/>
      <c r="ICY4" s="142"/>
      <c r="ICZ4" s="142"/>
      <c r="IDA4" s="142"/>
      <c r="IDB4" s="142"/>
      <c r="IDC4" s="144"/>
      <c r="IDD4" s="144"/>
      <c r="IDE4" s="142"/>
      <c r="IDF4" s="143"/>
      <c r="IDG4" s="142"/>
      <c r="IDH4" s="142"/>
      <c r="IDI4" s="142"/>
      <c r="IDJ4" s="142"/>
      <c r="IDK4" s="144"/>
      <c r="IDL4" s="144"/>
      <c r="IDM4" s="142"/>
      <c r="IDN4" s="143"/>
      <c r="IDO4" s="142"/>
      <c r="IDP4" s="142"/>
      <c r="IDQ4" s="142"/>
      <c r="IDR4" s="142"/>
      <c r="IDS4" s="144"/>
      <c r="IDT4" s="144"/>
      <c r="IDU4" s="142"/>
      <c r="IDV4" s="143"/>
      <c r="IDW4" s="142"/>
      <c r="IDX4" s="142"/>
      <c r="IDY4" s="142"/>
      <c r="IDZ4" s="142"/>
      <c r="IEA4" s="144"/>
      <c r="IEB4" s="144"/>
      <c r="IEC4" s="142"/>
      <c r="IED4" s="143"/>
      <c r="IEE4" s="142"/>
      <c r="IEF4" s="142"/>
      <c r="IEG4" s="142"/>
      <c r="IEH4" s="142"/>
      <c r="IEI4" s="144"/>
      <c r="IEJ4" s="144"/>
      <c r="IEK4" s="142"/>
      <c r="IEL4" s="143"/>
      <c r="IEM4" s="142"/>
      <c r="IEN4" s="142"/>
      <c r="IEO4" s="142"/>
      <c r="IEP4" s="142"/>
      <c r="IEQ4" s="144"/>
      <c r="IER4" s="144"/>
      <c r="IES4" s="142"/>
      <c r="IET4" s="143"/>
      <c r="IEU4" s="142"/>
      <c r="IEV4" s="142"/>
      <c r="IEW4" s="142"/>
      <c r="IEX4" s="142"/>
      <c r="IEY4" s="144"/>
      <c r="IEZ4" s="144"/>
      <c r="IFA4" s="142"/>
      <c r="IFB4" s="143"/>
      <c r="IFC4" s="142"/>
      <c r="IFD4" s="142"/>
      <c r="IFE4" s="142"/>
      <c r="IFF4" s="142"/>
      <c r="IFG4" s="144"/>
      <c r="IFH4" s="144"/>
      <c r="IFI4" s="142"/>
      <c r="IFJ4" s="143"/>
      <c r="IFK4" s="142"/>
      <c r="IFL4" s="142"/>
      <c r="IFM4" s="142"/>
      <c r="IFN4" s="142"/>
      <c r="IFO4" s="144"/>
      <c r="IFP4" s="144"/>
      <c r="IFQ4" s="142"/>
      <c r="IFR4" s="143"/>
      <c r="IFS4" s="142"/>
      <c r="IFT4" s="142"/>
      <c r="IFU4" s="142"/>
      <c r="IFV4" s="142"/>
      <c r="IFW4" s="144"/>
      <c r="IFX4" s="144"/>
      <c r="IFY4" s="142"/>
      <c r="IFZ4" s="143"/>
      <c r="IGA4" s="142"/>
      <c r="IGB4" s="142"/>
      <c r="IGC4" s="142"/>
      <c r="IGD4" s="142"/>
      <c r="IGE4" s="144"/>
      <c r="IGF4" s="144"/>
      <c r="IGG4" s="142"/>
      <c r="IGH4" s="143"/>
      <c r="IGI4" s="142"/>
      <c r="IGJ4" s="142"/>
      <c r="IGK4" s="142"/>
      <c r="IGL4" s="142"/>
      <c r="IGM4" s="144"/>
      <c r="IGN4" s="144"/>
      <c r="IGO4" s="142"/>
      <c r="IGP4" s="143"/>
      <c r="IGQ4" s="142"/>
      <c r="IGR4" s="142"/>
      <c r="IGS4" s="142"/>
      <c r="IGT4" s="142"/>
      <c r="IGU4" s="144"/>
      <c r="IGV4" s="144"/>
      <c r="IGW4" s="142"/>
      <c r="IGX4" s="143"/>
      <c r="IGY4" s="142"/>
      <c r="IGZ4" s="142"/>
      <c r="IHA4" s="142"/>
      <c r="IHB4" s="142"/>
      <c r="IHC4" s="144"/>
      <c r="IHD4" s="144"/>
      <c r="IHE4" s="142"/>
      <c r="IHF4" s="143"/>
      <c r="IHG4" s="142"/>
      <c r="IHH4" s="142"/>
      <c r="IHI4" s="142"/>
      <c r="IHJ4" s="142"/>
      <c r="IHK4" s="144"/>
      <c r="IHL4" s="144"/>
      <c r="IHM4" s="142"/>
      <c r="IHN4" s="143"/>
      <c r="IHO4" s="142"/>
      <c r="IHP4" s="142"/>
      <c r="IHQ4" s="142"/>
      <c r="IHR4" s="142"/>
      <c r="IHS4" s="144"/>
      <c r="IHT4" s="144"/>
      <c r="IHU4" s="142"/>
      <c r="IHV4" s="143"/>
      <c r="IHW4" s="142"/>
      <c r="IHX4" s="142"/>
      <c r="IHY4" s="142"/>
      <c r="IHZ4" s="142"/>
      <c r="IIA4" s="144"/>
      <c r="IIB4" s="144"/>
      <c r="IIC4" s="142"/>
      <c r="IID4" s="143"/>
      <c r="IIE4" s="142"/>
      <c r="IIF4" s="142"/>
      <c r="IIG4" s="142"/>
      <c r="IIH4" s="142"/>
      <c r="III4" s="144"/>
      <c r="IIJ4" s="144"/>
      <c r="IIK4" s="142"/>
      <c r="IIL4" s="143"/>
      <c r="IIM4" s="142"/>
      <c r="IIN4" s="142"/>
      <c r="IIO4" s="142"/>
      <c r="IIP4" s="142"/>
      <c r="IIQ4" s="144"/>
      <c r="IIR4" s="144"/>
      <c r="IIS4" s="142"/>
      <c r="IIT4" s="143"/>
      <c r="IIU4" s="142"/>
      <c r="IIV4" s="142"/>
      <c r="IIW4" s="142"/>
      <c r="IIX4" s="142"/>
      <c r="IIY4" s="144"/>
      <c r="IIZ4" s="144"/>
      <c r="IJA4" s="142"/>
      <c r="IJB4" s="143"/>
      <c r="IJC4" s="142"/>
      <c r="IJD4" s="142"/>
      <c r="IJE4" s="142"/>
      <c r="IJF4" s="142"/>
      <c r="IJG4" s="144"/>
      <c r="IJH4" s="144"/>
      <c r="IJI4" s="142"/>
      <c r="IJJ4" s="143"/>
      <c r="IJK4" s="142"/>
      <c r="IJL4" s="142"/>
      <c r="IJM4" s="142"/>
      <c r="IJN4" s="142"/>
      <c r="IJO4" s="144"/>
      <c r="IJP4" s="144"/>
      <c r="IJQ4" s="142"/>
      <c r="IJR4" s="143"/>
      <c r="IJS4" s="142"/>
      <c r="IJT4" s="142"/>
      <c r="IJU4" s="142"/>
      <c r="IJV4" s="142"/>
      <c r="IJW4" s="144"/>
      <c r="IJX4" s="144"/>
      <c r="IJY4" s="142"/>
      <c r="IJZ4" s="143"/>
      <c r="IKA4" s="142"/>
      <c r="IKB4" s="142"/>
      <c r="IKC4" s="142"/>
      <c r="IKD4" s="142"/>
      <c r="IKE4" s="144"/>
      <c r="IKF4" s="144"/>
      <c r="IKG4" s="142"/>
      <c r="IKH4" s="143"/>
      <c r="IKI4" s="142"/>
      <c r="IKJ4" s="142"/>
      <c r="IKK4" s="142"/>
      <c r="IKL4" s="142"/>
      <c r="IKM4" s="144"/>
      <c r="IKN4" s="144"/>
      <c r="IKO4" s="142"/>
      <c r="IKP4" s="143"/>
      <c r="IKQ4" s="142"/>
      <c r="IKR4" s="142"/>
      <c r="IKS4" s="142"/>
      <c r="IKT4" s="142"/>
      <c r="IKU4" s="144"/>
      <c r="IKV4" s="144"/>
      <c r="IKW4" s="142"/>
      <c r="IKX4" s="143"/>
      <c r="IKY4" s="142"/>
      <c r="IKZ4" s="142"/>
      <c r="ILA4" s="142"/>
      <c r="ILB4" s="142"/>
      <c r="ILC4" s="144"/>
      <c r="ILD4" s="144"/>
      <c r="ILE4" s="142"/>
      <c r="ILF4" s="143"/>
      <c r="ILG4" s="142"/>
      <c r="ILH4" s="142"/>
      <c r="ILI4" s="142"/>
      <c r="ILJ4" s="142"/>
      <c r="ILK4" s="144"/>
      <c r="ILL4" s="144"/>
      <c r="ILM4" s="142"/>
      <c r="ILN4" s="143"/>
      <c r="ILO4" s="142"/>
      <c r="ILP4" s="142"/>
      <c r="ILQ4" s="142"/>
      <c r="ILR4" s="142"/>
      <c r="ILS4" s="144"/>
      <c r="ILT4" s="144"/>
      <c r="ILU4" s="142"/>
      <c r="ILV4" s="143"/>
      <c r="ILW4" s="142"/>
      <c r="ILX4" s="142"/>
      <c r="ILY4" s="142"/>
      <c r="ILZ4" s="142"/>
      <c r="IMA4" s="144"/>
      <c r="IMB4" s="144"/>
      <c r="IMC4" s="142"/>
      <c r="IMD4" s="143"/>
      <c r="IME4" s="142"/>
      <c r="IMF4" s="142"/>
      <c r="IMG4" s="142"/>
      <c r="IMH4" s="142"/>
      <c r="IMI4" s="144"/>
      <c r="IMJ4" s="144"/>
      <c r="IMK4" s="142"/>
      <c r="IML4" s="143"/>
      <c r="IMM4" s="142"/>
      <c r="IMN4" s="142"/>
      <c r="IMO4" s="142"/>
      <c r="IMP4" s="142"/>
      <c r="IMQ4" s="144"/>
      <c r="IMR4" s="144"/>
      <c r="IMS4" s="142"/>
      <c r="IMT4" s="143"/>
      <c r="IMU4" s="142"/>
      <c r="IMV4" s="142"/>
      <c r="IMW4" s="142"/>
      <c r="IMX4" s="142"/>
      <c r="IMY4" s="144"/>
      <c r="IMZ4" s="144"/>
      <c r="INA4" s="142"/>
      <c r="INB4" s="143"/>
      <c r="INC4" s="142"/>
      <c r="IND4" s="142"/>
      <c r="INE4" s="142"/>
      <c r="INF4" s="142"/>
      <c r="ING4" s="144"/>
      <c r="INH4" s="144"/>
      <c r="INI4" s="142"/>
      <c r="INJ4" s="143"/>
      <c r="INK4" s="142"/>
      <c r="INL4" s="142"/>
      <c r="INM4" s="142"/>
      <c r="INN4" s="142"/>
      <c r="INO4" s="144"/>
      <c r="INP4" s="144"/>
      <c r="INQ4" s="142"/>
      <c r="INR4" s="143"/>
      <c r="INS4" s="142"/>
      <c r="INT4" s="142"/>
      <c r="INU4" s="142"/>
      <c r="INV4" s="142"/>
      <c r="INW4" s="144"/>
      <c r="INX4" s="144"/>
      <c r="INY4" s="142"/>
      <c r="INZ4" s="143"/>
      <c r="IOA4" s="142"/>
      <c r="IOB4" s="142"/>
      <c r="IOC4" s="142"/>
      <c r="IOD4" s="142"/>
      <c r="IOE4" s="144"/>
      <c r="IOF4" s="144"/>
      <c r="IOG4" s="142"/>
      <c r="IOH4" s="143"/>
      <c r="IOI4" s="142"/>
      <c r="IOJ4" s="142"/>
      <c r="IOK4" s="142"/>
      <c r="IOL4" s="142"/>
      <c r="IOM4" s="144"/>
      <c r="ION4" s="144"/>
      <c r="IOO4" s="142"/>
      <c r="IOP4" s="143"/>
      <c r="IOQ4" s="142"/>
      <c r="IOR4" s="142"/>
      <c r="IOS4" s="142"/>
      <c r="IOT4" s="142"/>
      <c r="IOU4" s="144"/>
      <c r="IOV4" s="144"/>
      <c r="IOW4" s="142"/>
      <c r="IOX4" s="143"/>
      <c r="IOY4" s="142"/>
      <c r="IOZ4" s="142"/>
      <c r="IPA4" s="142"/>
      <c r="IPB4" s="142"/>
      <c r="IPC4" s="144"/>
      <c r="IPD4" s="144"/>
      <c r="IPE4" s="142"/>
      <c r="IPF4" s="143"/>
      <c r="IPG4" s="142"/>
      <c r="IPH4" s="142"/>
      <c r="IPI4" s="142"/>
      <c r="IPJ4" s="142"/>
      <c r="IPK4" s="144"/>
      <c r="IPL4" s="144"/>
      <c r="IPM4" s="142"/>
      <c r="IPN4" s="143"/>
      <c r="IPO4" s="142"/>
      <c r="IPP4" s="142"/>
      <c r="IPQ4" s="142"/>
      <c r="IPR4" s="142"/>
      <c r="IPS4" s="144"/>
      <c r="IPT4" s="144"/>
      <c r="IPU4" s="142"/>
      <c r="IPV4" s="143"/>
      <c r="IPW4" s="142"/>
      <c r="IPX4" s="142"/>
      <c r="IPY4" s="142"/>
      <c r="IPZ4" s="142"/>
      <c r="IQA4" s="144"/>
      <c r="IQB4" s="144"/>
      <c r="IQC4" s="142"/>
      <c r="IQD4" s="143"/>
      <c r="IQE4" s="142"/>
      <c r="IQF4" s="142"/>
      <c r="IQG4" s="142"/>
      <c r="IQH4" s="142"/>
      <c r="IQI4" s="144"/>
      <c r="IQJ4" s="144"/>
      <c r="IQK4" s="142"/>
      <c r="IQL4" s="143"/>
      <c r="IQM4" s="142"/>
      <c r="IQN4" s="142"/>
      <c r="IQO4" s="142"/>
      <c r="IQP4" s="142"/>
      <c r="IQQ4" s="144"/>
      <c r="IQR4" s="144"/>
      <c r="IQS4" s="142"/>
      <c r="IQT4" s="143"/>
      <c r="IQU4" s="142"/>
      <c r="IQV4" s="142"/>
      <c r="IQW4" s="142"/>
      <c r="IQX4" s="142"/>
      <c r="IQY4" s="144"/>
      <c r="IQZ4" s="144"/>
      <c r="IRA4" s="142"/>
      <c r="IRB4" s="143"/>
      <c r="IRC4" s="142"/>
      <c r="IRD4" s="142"/>
      <c r="IRE4" s="142"/>
      <c r="IRF4" s="142"/>
      <c r="IRG4" s="144"/>
      <c r="IRH4" s="144"/>
      <c r="IRI4" s="142"/>
      <c r="IRJ4" s="143"/>
      <c r="IRK4" s="142"/>
      <c r="IRL4" s="142"/>
      <c r="IRM4" s="142"/>
      <c r="IRN4" s="142"/>
      <c r="IRO4" s="144"/>
      <c r="IRP4" s="144"/>
      <c r="IRQ4" s="142"/>
      <c r="IRR4" s="143"/>
      <c r="IRS4" s="142"/>
      <c r="IRT4" s="142"/>
      <c r="IRU4" s="142"/>
      <c r="IRV4" s="142"/>
      <c r="IRW4" s="144"/>
      <c r="IRX4" s="144"/>
      <c r="IRY4" s="142"/>
      <c r="IRZ4" s="143"/>
      <c r="ISA4" s="142"/>
      <c r="ISB4" s="142"/>
      <c r="ISC4" s="142"/>
      <c r="ISD4" s="142"/>
      <c r="ISE4" s="144"/>
      <c r="ISF4" s="144"/>
      <c r="ISG4" s="142"/>
      <c r="ISH4" s="143"/>
      <c r="ISI4" s="142"/>
      <c r="ISJ4" s="142"/>
      <c r="ISK4" s="142"/>
      <c r="ISL4" s="142"/>
      <c r="ISM4" s="144"/>
      <c r="ISN4" s="144"/>
      <c r="ISO4" s="142"/>
      <c r="ISP4" s="143"/>
      <c r="ISQ4" s="142"/>
      <c r="ISR4" s="142"/>
      <c r="ISS4" s="142"/>
      <c r="IST4" s="142"/>
      <c r="ISU4" s="144"/>
      <c r="ISV4" s="144"/>
      <c r="ISW4" s="142"/>
      <c r="ISX4" s="143"/>
      <c r="ISY4" s="142"/>
      <c r="ISZ4" s="142"/>
      <c r="ITA4" s="142"/>
      <c r="ITB4" s="142"/>
      <c r="ITC4" s="144"/>
      <c r="ITD4" s="144"/>
      <c r="ITE4" s="142"/>
      <c r="ITF4" s="143"/>
      <c r="ITG4" s="142"/>
      <c r="ITH4" s="142"/>
      <c r="ITI4" s="142"/>
      <c r="ITJ4" s="142"/>
      <c r="ITK4" s="144"/>
      <c r="ITL4" s="144"/>
      <c r="ITM4" s="142"/>
      <c r="ITN4" s="143"/>
      <c r="ITO4" s="142"/>
      <c r="ITP4" s="142"/>
      <c r="ITQ4" s="142"/>
      <c r="ITR4" s="142"/>
      <c r="ITS4" s="144"/>
      <c r="ITT4" s="144"/>
      <c r="ITU4" s="142"/>
      <c r="ITV4" s="143"/>
      <c r="ITW4" s="142"/>
      <c r="ITX4" s="142"/>
      <c r="ITY4" s="142"/>
      <c r="ITZ4" s="142"/>
      <c r="IUA4" s="144"/>
      <c r="IUB4" s="144"/>
      <c r="IUC4" s="142"/>
      <c r="IUD4" s="143"/>
      <c r="IUE4" s="142"/>
      <c r="IUF4" s="142"/>
      <c r="IUG4" s="142"/>
      <c r="IUH4" s="142"/>
      <c r="IUI4" s="144"/>
      <c r="IUJ4" s="144"/>
      <c r="IUK4" s="142"/>
      <c r="IUL4" s="143"/>
      <c r="IUM4" s="142"/>
      <c r="IUN4" s="142"/>
      <c r="IUO4" s="142"/>
      <c r="IUP4" s="142"/>
      <c r="IUQ4" s="144"/>
      <c r="IUR4" s="144"/>
      <c r="IUS4" s="142"/>
      <c r="IUT4" s="143"/>
      <c r="IUU4" s="142"/>
      <c r="IUV4" s="142"/>
      <c r="IUW4" s="142"/>
      <c r="IUX4" s="142"/>
      <c r="IUY4" s="144"/>
      <c r="IUZ4" s="144"/>
      <c r="IVA4" s="142"/>
      <c r="IVB4" s="143"/>
      <c r="IVC4" s="142"/>
      <c r="IVD4" s="142"/>
      <c r="IVE4" s="142"/>
      <c r="IVF4" s="142"/>
      <c r="IVG4" s="144"/>
      <c r="IVH4" s="144"/>
      <c r="IVI4" s="142"/>
      <c r="IVJ4" s="143"/>
      <c r="IVK4" s="142"/>
      <c r="IVL4" s="142"/>
      <c r="IVM4" s="142"/>
      <c r="IVN4" s="142"/>
      <c r="IVO4" s="144"/>
      <c r="IVP4" s="144"/>
      <c r="IVQ4" s="142"/>
      <c r="IVR4" s="143"/>
      <c r="IVS4" s="142"/>
      <c r="IVT4" s="142"/>
      <c r="IVU4" s="142"/>
      <c r="IVV4" s="142"/>
      <c r="IVW4" s="144"/>
      <c r="IVX4" s="144"/>
      <c r="IVY4" s="142"/>
      <c r="IVZ4" s="143"/>
      <c r="IWA4" s="142"/>
      <c r="IWB4" s="142"/>
      <c r="IWC4" s="142"/>
      <c r="IWD4" s="142"/>
      <c r="IWE4" s="144"/>
      <c r="IWF4" s="144"/>
      <c r="IWG4" s="142"/>
      <c r="IWH4" s="143"/>
      <c r="IWI4" s="142"/>
      <c r="IWJ4" s="142"/>
      <c r="IWK4" s="142"/>
      <c r="IWL4" s="142"/>
      <c r="IWM4" s="144"/>
      <c r="IWN4" s="144"/>
      <c r="IWO4" s="142"/>
      <c r="IWP4" s="143"/>
      <c r="IWQ4" s="142"/>
      <c r="IWR4" s="142"/>
      <c r="IWS4" s="142"/>
      <c r="IWT4" s="142"/>
      <c r="IWU4" s="144"/>
      <c r="IWV4" s="144"/>
      <c r="IWW4" s="142"/>
      <c r="IWX4" s="143"/>
      <c r="IWY4" s="142"/>
      <c r="IWZ4" s="142"/>
      <c r="IXA4" s="142"/>
      <c r="IXB4" s="142"/>
      <c r="IXC4" s="144"/>
      <c r="IXD4" s="144"/>
      <c r="IXE4" s="142"/>
      <c r="IXF4" s="143"/>
      <c r="IXG4" s="142"/>
      <c r="IXH4" s="142"/>
      <c r="IXI4" s="142"/>
      <c r="IXJ4" s="142"/>
      <c r="IXK4" s="144"/>
      <c r="IXL4" s="144"/>
      <c r="IXM4" s="142"/>
      <c r="IXN4" s="143"/>
      <c r="IXO4" s="142"/>
      <c r="IXP4" s="142"/>
      <c r="IXQ4" s="142"/>
      <c r="IXR4" s="142"/>
      <c r="IXS4" s="144"/>
      <c r="IXT4" s="144"/>
      <c r="IXU4" s="142"/>
      <c r="IXV4" s="143"/>
      <c r="IXW4" s="142"/>
      <c r="IXX4" s="142"/>
      <c r="IXY4" s="142"/>
      <c r="IXZ4" s="142"/>
      <c r="IYA4" s="144"/>
      <c r="IYB4" s="144"/>
      <c r="IYC4" s="142"/>
      <c r="IYD4" s="143"/>
      <c r="IYE4" s="142"/>
      <c r="IYF4" s="142"/>
      <c r="IYG4" s="142"/>
      <c r="IYH4" s="142"/>
      <c r="IYI4" s="144"/>
      <c r="IYJ4" s="144"/>
      <c r="IYK4" s="142"/>
      <c r="IYL4" s="143"/>
      <c r="IYM4" s="142"/>
      <c r="IYN4" s="142"/>
      <c r="IYO4" s="142"/>
      <c r="IYP4" s="142"/>
      <c r="IYQ4" s="144"/>
      <c r="IYR4" s="144"/>
      <c r="IYS4" s="142"/>
      <c r="IYT4" s="143"/>
      <c r="IYU4" s="142"/>
      <c r="IYV4" s="142"/>
      <c r="IYW4" s="142"/>
      <c r="IYX4" s="142"/>
      <c r="IYY4" s="144"/>
      <c r="IYZ4" s="144"/>
      <c r="IZA4" s="142"/>
      <c r="IZB4" s="143"/>
      <c r="IZC4" s="142"/>
      <c r="IZD4" s="142"/>
      <c r="IZE4" s="142"/>
      <c r="IZF4" s="142"/>
      <c r="IZG4" s="144"/>
      <c r="IZH4" s="144"/>
      <c r="IZI4" s="142"/>
      <c r="IZJ4" s="143"/>
      <c r="IZK4" s="142"/>
      <c r="IZL4" s="142"/>
      <c r="IZM4" s="142"/>
      <c r="IZN4" s="142"/>
      <c r="IZO4" s="144"/>
      <c r="IZP4" s="144"/>
      <c r="IZQ4" s="142"/>
      <c r="IZR4" s="143"/>
      <c r="IZS4" s="142"/>
      <c r="IZT4" s="142"/>
      <c r="IZU4" s="142"/>
      <c r="IZV4" s="142"/>
      <c r="IZW4" s="144"/>
      <c r="IZX4" s="144"/>
      <c r="IZY4" s="142"/>
      <c r="IZZ4" s="143"/>
      <c r="JAA4" s="142"/>
      <c r="JAB4" s="142"/>
      <c r="JAC4" s="142"/>
      <c r="JAD4" s="142"/>
      <c r="JAE4" s="144"/>
      <c r="JAF4" s="144"/>
      <c r="JAG4" s="142"/>
      <c r="JAH4" s="143"/>
      <c r="JAI4" s="142"/>
      <c r="JAJ4" s="142"/>
      <c r="JAK4" s="142"/>
      <c r="JAL4" s="142"/>
      <c r="JAM4" s="144"/>
      <c r="JAN4" s="144"/>
      <c r="JAO4" s="142"/>
      <c r="JAP4" s="143"/>
      <c r="JAQ4" s="142"/>
      <c r="JAR4" s="142"/>
      <c r="JAS4" s="142"/>
      <c r="JAT4" s="142"/>
      <c r="JAU4" s="144"/>
      <c r="JAV4" s="144"/>
      <c r="JAW4" s="142"/>
      <c r="JAX4" s="143"/>
      <c r="JAY4" s="142"/>
      <c r="JAZ4" s="142"/>
      <c r="JBA4" s="142"/>
      <c r="JBB4" s="142"/>
      <c r="JBC4" s="144"/>
      <c r="JBD4" s="144"/>
      <c r="JBE4" s="142"/>
      <c r="JBF4" s="143"/>
      <c r="JBG4" s="142"/>
      <c r="JBH4" s="142"/>
      <c r="JBI4" s="142"/>
      <c r="JBJ4" s="142"/>
      <c r="JBK4" s="144"/>
      <c r="JBL4" s="144"/>
      <c r="JBM4" s="142"/>
      <c r="JBN4" s="143"/>
      <c r="JBO4" s="142"/>
      <c r="JBP4" s="142"/>
      <c r="JBQ4" s="142"/>
      <c r="JBR4" s="142"/>
      <c r="JBS4" s="144"/>
      <c r="JBT4" s="144"/>
      <c r="JBU4" s="142"/>
      <c r="JBV4" s="143"/>
      <c r="JBW4" s="142"/>
      <c r="JBX4" s="142"/>
      <c r="JBY4" s="142"/>
      <c r="JBZ4" s="142"/>
      <c r="JCA4" s="144"/>
      <c r="JCB4" s="144"/>
      <c r="JCC4" s="142"/>
      <c r="JCD4" s="143"/>
      <c r="JCE4" s="142"/>
      <c r="JCF4" s="142"/>
      <c r="JCG4" s="142"/>
      <c r="JCH4" s="142"/>
      <c r="JCI4" s="144"/>
      <c r="JCJ4" s="144"/>
      <c r="JCK4" s="142"/>
      <c r="JCL4" s="143"/>
      <c r="JCM4" s="142"/>
      <c r="JCN4" s="142"/>
      <c r="JCO4" s="142"/>
      <c r="JCP4" s="142"/>
      <c r="JCQ4" s="144"/>
      <c r="JCR4" s="144"/>
      <c r="JCS4" s="142"/>
      <c r="JCT4" s="143"/>
      <c r="JCU4" s="142"/>
      <c r="JCV4" s="142"/>
      <c r="JCW4" s="142"/>
      <c r="JCX4" s="142"/>
      <c r="JCY4" s="144"/>
      <c r="JCZ4" s="144"/>
      <c r="JDA4" s="142"/>
      <c r="JDB4" s="143"/>
      <c r="JDC4" s="142"/>
      <c r="JDD4" s="142"/>
      <c r="JDE4" s="142"/>
      <c r="JDF4" s="142"/>
      <c r="JDG4" s="144"/>
      <c r="JDH4" s="144"/>
      <c r="JDI4" s="142"/>
      <c r="JDJ4" s="143"/>
      <c r="JDK4" s="142"/>
      <c r="JDL4" s="142"/>
      <c r="JDM4" s="142"/>
      <c r="JDN4" s="142"/>
      <c r="JDO4" s="144"/>
      <c r="JDP4" s="144"/>
      <c r="JDQ4" s="142"/>
      <c r="JDR4" s="143"/>
      <c r="JDS4" s="142"/>
      <c r="JDT4" s="142"/>
      <c r="JDU4" s="142"/>
      <c r="JDV4" s="142"/>
      <c r="JDW4" s="144"/>
      <c r="JDX4" s="144"/>
      <c r="JDY4" s="142"/>
      <c r="JDZ4" s="143"/>
      <c r="JEA4" s="142"/>
      <c r="JEB4" s="142"/>
      <c r="JEC4" s="142"/>
      <c r="JED4" s="142"/>
      <c r="JEE4" s="144"/>
      <c r="JEF4" s="144"/>
      <c r="JEG4" s="142"/>
      <c r="JEH4" s="143"/>
      <c r="JEI4" s="142"/>
      <c r="JEJ4" s="142"/>
      <c r="JEK4" s="142"/>
      <c r="JEL4" s="142"/>
      <c r="JEM4" s="144"/>
      <c r="JEN4" s="144"/>
      <c r="JEO4" s="142"/>
      <c r="JEP4" s="143"/>
      <c r="JEQ4" s="142"/>
      <c r="JER4" s="142"/>
      <c r="JES4" s="142"/>
      <c r="JET4" s="142"/>
      <c r="JEU4" s="144"/>
      <c r="JEV4" s="144"/>
      <c r="JEW4" s="142"/>
      <c r="JEX4" s="143"/>
      <c r="JEY4" s="142"/>
      <c r="JEZ4" s="142"/>
      <c r="JFA4" s="142"/>
      <c r="JFB4" s="142"/>
      <c r="JFC4" s="144"/>
      <c r="JFD4" s="144"/>
      <c r="JFE4" s="142"/>
      <c r="JFF4" s="143"/>
      <c r="JFG4" s="142"/>
      <c r="JFH4" s="142"/>
      <c r="JFI4" s="142"/>
      <c r="JFJ4" s="142"/>
      <c r="JFK4" s="144"/>
      <c r="JFL4" s="144"/>
      <c r="JFM4" s="142"/>
      <c r="JFN4" s="143"/>
      <c r="JFO4" s="142"/>
      <c r="JFP4" s="142"/>
      <c r="JFQ4" s="142"/>
      <c r="JFR4" s="142"/>
      <c r="JFS4" s="144"/>
      <c r="JFT4" s="144"/>
      <c r="JFU4" s="142"/>
      <c r="JFV4" s="143"/>
      <c r="JFW4" s="142"/>
      <c r="JFX4" s="142"/>
      <c r="JFY4" s="142"/>
      <c r="JFZ4" s="142"/>
      <c r="JGA4" s="144"/>
      <c r="JGB4" s="144"/>
      <c r="JGC4" s="142"/>
      <c r="JGD4" s="143"/>
      <c r="JGE4" s="142"/>
      <c r="JGF4" s="142"/>
      <c r="JGG4" s="142"/>
      <c r="JGH4" s="142"/>
      <c r="JGI4" s="144"/>
      <c r="JGJ4" s="144"/>
      <c r="JGK4" s="142"/>
      <c r="JGL4" s="143"/>
      <c r="JGM4" s="142"/>
      <c r="JGN4" s="142"/>
      <c r="JGO4" s="142"/>
      <c r="JGP4" s="142"/>
      <c r="JGQ4" s="144"/>
      <c r="JGR4" s="144"/>
      <c r="JGS4" s="142"/>
      <c r="JGT4" s="143"/>
      <c r="JGU4" s="142"/>
      <c r="JGV4" s="142"/>
      <c r="JGW4" s="142"/>
      <c r="JGX4" s="142"/>
      <c r="JGY4" s="144"/>
      <c r="JGZ4" s="144"/>
      <c r="JHA4" s="142"/>
      <c r="JHB4" s="143"/>
      <c r="JHC4" s="142"/>
      <c r="JHD4" s="142"/>
      <c r="JHE4" s="142"/>
      <c r="JHF4" s="142"/>
      <c r="JHG4" s="144"/>
      <c r="JHH4" s="144"/>
      <c r="JHI4" s="142"/>
      <c r="JHJ4" s="143"/>
      <c r="JHK4" s="142"/>
      <c r="JHL4" s="142"/>
      <c r="JHM4" s="142"/>
      <c r="JHN4" s="142"/>
      <c r="JHO4" s="144"/>
      <c r="JHP4" s="144"/>
      <c r="JHQ4" s="142"/>
      <c r="JHR4" s="143"/>
      <c r="JHS4" s="142"/>
      <c r="JHT4" s="142"/>
      <c r="JHU4" s="142"/>
      <c r="JHV4" s="142"/>
      <c r="JHW4" s="144"/>
      <c r="JHX4" s="144"/>
      <c r="JHY4" s="142"/>
      <c r="JHZ4" s="143"/>
      <c r="JIA4" s="142"/>
      <c r="JIB4" s="142"/>
      <c r="JIC4" s="142"/>
      <c r="JID4" s="142"/>
      <c r="JIE4" s="144"/>
      <c r="JIF4" s="144"/>
      <c r="JIG4" s="142"/>
      <c r="JIH4" s="143"/>
      <c r="JII4" s="142"/>
      <c r="JIJ4" s="142"/>
      <c r="JIK4" s="142"/>
      <c r="JIL4" s="142"/>
      <c r="JIM4" s="144"/>
      <c r="JIN4" s="144"/>
      <c r="JIO4" s="142"/>
      <c r="JIP4" s="143"/>
      <c r="JIQ4" s="142"/>
      <c r="JIR4" s="142"/>
      <c r="JIS4" s="142"/>
      <c r="JIT4" s="142"/>
      <c r="JIU4" s="144"/>
      <c r="JIV4" s="144"/>
      <c r="JIW4" s="142"/>
      <c r="JIX4" s="143"/>
      <c r="JIY4" s="142"/>
      <c r="JIZ4" s="142"/>
      <c r="JJA4" s="142"/>
      <c r="JJB4" s="142"/>
      <c r="JJC4" s="144"/>
      <c r="JJD4" s="144"/>
      <c r="JJE4" s="142"/>
      <c r="JJF4" s="143"/>
      <c r="JJG4" s="142"/>
      <c r="JJH4" s="142"/>
      <c r="JJI4" s="142"/>
      <c r="JJJ4" s="142"/>
      <c r="JJK4" s="144"/>
      <c r="JJL4" s="144"/>
      <c r="JJM4" s="142"/>
      <c r="JJN4" s="143"/>
      <c r="JJO4" s="142"/>
      <c r="JJP4" s="142"/>
      <c r="JJQ4" s="142"/>
      <c r="JJR4" s="142"/>
      <c r="JJS4" s="144"/>
      <c r="JJT4" s="144"/>
      <c r="JJU4" s="142"/>
      <c r="JJV4" s="143"/>
      <c r="JJW4" s="142"/>
      <c r="JJX4" s="142"/>
      <c r="JJY4" s="142"/>
      <c r="JJZ4" s="142"/>
      <c r="JKA4" s="144"/>
      <c r="JKB4" s="144"/>
      <c r="JKC4" s="142"/>
      <c r="JKD4" s="143"/>
      <c r="JKE4" s="142"/>
      <c r="JKF4" s="142"/>
      <c r="JKG4" s="142"/>
      <c r="JKH4" s="142"/>
      <c r="JKI4" s="144"/>
      <c r="JKJ4" s="144"/>
      <c r="JKK4" s="142"/>
      <c r="JKL4" s="143"/>
      <c r="JKM4" s="142"/>
      <c r="JKN4" s="142"/>
      <c r="JKO4" s="142"/>
      <c r="JKP4" s="142"/>
      <c r="JKQ4" s="144"/>
      <c r="JKR4" s="144"/>
      <c r="JKS4" s="142"/>
      <c r="JKT4" s="143"/>
      <c r="JKU4" s="142"/>
      <c r="JKV4" s="142"/>
      <c r="JKW4" s="142"/>
      <c r="JKX4" s="142"/>
      <c r="JKY4" s="144"/>
      <c r="JKZ4" s="144"/>
      <c r="JLA4" s="142"/>
      <c r="JLB4" s="143"/>
      <c r="JLC4" s="142"/>
      <c r="JLD4" s="142"/>
      <c r="JLE4" s="142"/>
      <c r="JLF4" s="142"/>
      <c r="JLG4" s="144"/>
      <c r="JLH4" s="144"/>
      <c r="JLI4" s="142"/>
      <c r="JLJ4" s="143"/>
      <c r="JLK4" s="142"/>
      <c r="JLL4" s="142"/>
      <c r="JLM4" s="142"/>
      <c r="JLN4" s="142"/>
      <c r="JLO4" s="144"/>
      <c r="JLP4" s="144"/>
      <c r="JLQ4" s="142"/>
      <c r="JLR4" s="143"/>
      <c r="JLS4" s="142"/>
      <c r="JLT4" s="142"/>
      <c r="JLU4" s="142"/>
      <c r="JLV4" s="142"/>
      <c r="JLW4" s="144"/>
      <c r="JLX4" s="144"/>
      <c r="JLY4" s="142"/>
      <c r="JLZ4" s="143"/>
      <c r="JMA4" s="142"/>
      <c r="JMB4" s="142"/>
      <c r="JMC4" s="142"/>
      <c r="JMD4" s="142"/>
      <c r="JME4" s="144"/>
      <c r="JMF4" s="144"/>
      <c r="JMG4" s="142"/>
      <c r="JMH4" s="143"/>
      <c r="JMI4" s="142"/>
      <c r="JMJ4" s="142"/>
      <c r="JMK4" s="142"/>
      <c r="JML4" s="142"/>
      <c r="JMM4" s="144"/>
      <c r="JMN4" s="144"/>
      <c r="JMO4" s="142"/>
      <c r="JMP4" s="143"/>
      <c r="JMQ4" s="142"/>
      <c r="JMR4" s="142"/>
      <c r="JMS4" s="142"/>
      <c r="JMT4" s="142"/>
      <c r="JMU4" s="144"/>
      <c r="JMV4" s="144"/>
      <c r="JMW4" s="142"/>
      <c r="JMX4" s="143"/>
      <c r="JMY4" s="142"/>
      <c r="JMZ4" s="142"/>
      <c r="JNA4" s="142"/>
      <c r="JNB4" s="142"/>
      <c r="JNC4" s="144"/>
      <c r="JND4" s="144"/>
      <c r="JNE4" s="142"/>
      <c r="JNF4" s="143"/>
      <c r="JNG4" s="142"/>
      <c r="JNH4" s="142"/>
      <c r="JNI4" s="142"/>
      <c r="JNJ4" s="142"/>
      <c r="JNK4" s="144"/>
      <c r="JNL4" s="144"/>
      <c r="JNM4" s="142"/>
      <c r="JNN4" s="143"/>
      <c r="JNO4" s="142"/>
      <c r="JNP4" s="142"/>
      <c r="JNQ4" s="142"/>
      <c r="JNR4" s="142"/>
      <c r="JNS4" s="144"/>
      <c r="JNT4" s="144"/>
      <c r="JNU4" s="142"/>
      <c r="JNV4" s="143"/>
      <c r="JNW4" s="142"/>
      <c r="JNX4" s="142"/>
      <c r="JNY4" s="142"/>
      <c r="JNZ4" s="142"/>
      <c r="JOA4" s="144"/>
      <c r="JOB4" s="144"/>
      <c r="JOC4" s="142"/>
      <c r="JOD4" s="143"/>
      <c r="JOE4" s="142"/>
      <c r="JOF4" s="142"/>
      <c r="JOG4" s="142"/>
      <c r="JOH4" s="142"/>
      <c r="JOI4" s="144"/>
      <c r="JOJ4" s="144"/>
      <c r="JOK4" s="142"/>
      <c r="JOL4" s="143"/>
      <c r="JOM4" s="142"/>
      <c r="JON4" s="142"/>
      <c r="JOO4" s="142"/>
      <c r="JOP4" s="142"/>
      <c r="JOQ4" s="144"/>
      <c r="JOR4" s="144"/>
      <c r="JOS4" s="142"/>
      <c r="JOT4" s="143"/>
      <c r="JOU4" s="142"/>
      <c r="JOV4" s="142"/>
      <c r="JOW4" s="142"/>
      <c r="JOX4" s="142"/>
      <c r="JOY4" s="144"/>
      <c r="JOZ4" s="144"/>
      <c r="JPA4" s="142"/>
      <c r="JPB4" s="143"/>
      <c r="JPC4" s="142"/>
      <c r="JPD4" s="142"/>
      <c r="JPE4" s="142"/>
      <c r="JPF4" s="142"/>
      <c r="JPG4" s="144"/>
      <c r="JPH4" s="144"/>
      <c r="JPI4" s="142"/>
      <c r="JPJ4" s="143"/>
      <c r="JPK4" s="142"/>
      <c r="JPL4" s="142"/>
      <c r="JPM4" s="142"/>
      <c r="JPN4" s="142"/>
      <c r="JPO4" s="144"/>
      <c r="JPP4" s="144"/>
      <c r="JPQ4" s="142"/>
      <c r="JPR4" s="143"/>
      <c r="JPS4" s="142"/>
      <c r="JPT4" s="142"/>
      <c r="JPU4" s="142"/>
      <c r="JPV4" s="142"/>
      <c r="JPW4" s="144"/>
      <c r="JPX4" s="144"/>
      <c r="JPY4" s="142"/>
      <c r="JPZ4" s="143"/>
      <c r="JQA4" s="142"/>
      <c r="JQB4" s="142"/>
      <c r="JQC4" s="142"/>
      <c r="JQD4" s="142"/>
      <c r="JQE4" s="144"/>
      <c r="JQF4" s="144"/>
      <c r="JQG4" s="142"/>
      <c r="JQH4" s="143"/>
      <c r="JQI4" s="142"/>
      <c r="JQJ4" s="142"/>
      <c r="JQK4" s="142"/>
      <c r="JQL4" s="142"/>
      <c r="JQM4" s="144"/>
      <c r="JQN4" s="144"/>
      <c r="JQO4" s="142"/>
      <c r="JQP4" s="143"/>
      <c r="JQQ4" s="142"/>
      <c r="JQR4" s="142"/>
      <c r="JQS4" s="142"/>
      <c r="JQT4" s="142"/>
      <c r="JQU4" s="144"/>
      <c r="JQV4" s="144"/>
      <c r="JQW4" s="142"/>
      <c r="JQX4" s="143"/>
      <c r="JQY4" s="142"/>
      <c r="JQZ4" s="142"/>
      <c r="JRA4" s="142"/>
      <c r="JRB4" s="142"/>
      <c r="JRC4" s="144"/>
      <c r="JRD4" s="144"/>
      <c r="JRE4" s="142"/>
      <c r="JRF4" s="143"/>
      <c r="JRG4" s="142"/>
      <c r="JRH4" s="142"/>
      <c r="JRI4" s="142"/>
      <c r="JRJ4" s="142"/>
      <c r="JRK4" s="144"/>
      <c r="JRL4" s="144"/>
      <c r="JRM4" s="142"/>
      <c r="JRN4" s="143"/>
      <c r="JRO4" s="142"/>
      <c r="JRP4" s="142"/>
      <c r="JRQ4" s="142"/>
      <c r="JRR4" s="142"/>
      <c r="JRS4" s="144"/>
      <c r="JRT4" s="144"/>
      <c r="JRU4" s="142"/>
      <c r="JRV4" s="143"/>
      <c r="JRW4" s="142"/>
      <c r="JRX4" s="142"/>
      <c r="JRY4" s="142"/>
      <c r="JRZ4" s="142"/>
      <c r="JSA4" s="144"/>
      <c r="JSB4" s="144"/>
      <c r="JSC4" s="142"/>
      <c r="JSD4" s="143"/>
      <c r="JSE4" s="142"/>
      <c r="JSF4" s="142"/>
      <c r="JSG4" s="142"/>
      <c r="JSH4" s="142"/>
      <c r="JSI4" s="144"/>
      <c r="JSJ4" s="144"/>
      <c r="JSK4" s="142"/>
      <c r="JSL4" s="143"/>
      <c r="JSM4" s="142"/>
      <c r="JSN4" s="142"/>
      <c r="JSO4" s="142"/>
      <c r="JSP4" s="142"/>
      <c r="JSQ4" s="144"/>
      <c r="JSR4" s="144"/>
      <c r="JSS4" s="142"/>
      <c r="JST4" s="143"/>
      <c r="JSU4" s="142"/>
      <c r="JSV4" s="142"/>
      <c r="JSW4" s="142"/>
      <c r="JSX4" s="142"/>
      <c r="JSY4" s="144"/>
      <c r="JSZ4" s="144"/>
      <c r="JTA4" s="142"/>
      <c r="JTB4" s="143"/>
      <c r="JTC4" s="142"/>
      <c r="JTD4" s="142"/>
      <c r="JTE4" s="142"/>
      <c r="JTF4" s="142"/>
      <c r="JTG4" s="144"/>
      <c r="JTH4" s="144"/>
      <c r="JTI4" s="142"/>
      <c r="JTJ4" s="143"/>
      <c r="JTK4" s="142"/>
      <c r="JTL4" s="142"/>
      <c r="JTM4" s="142"/>
      <c r="JTN4" s="142"/>
      <c r="JTO4" s="144"/>
      <c r="JTP4" s="144"/>
      <c r="JTQ4" s="142"/>
      <c r="JTR4" s="143"/>
      <c r="JTS4" s="142"/>
      <c r="JTT4" s="142"/>
      <c r="JTU4" s="142"/>
      <c r="JTV4" s="142"/>
      <c r="JTW4" s="144"/>
      <c r="JTX4" s="144"/>
      <c r="JTY4" s="142"/>
      <c r="JTZ4" s="143"/>
      <c r="JUA4" s="142"/>
      <c r="JUB4" s="142"/>
      <c r="JUC4" s="142"/>
      <c r="JUD4" s="142"/>
      <c r="JUE4" s="144"/>
      <c r="JUF4" s="144"/>
      <c r="JUG4" s="142"/>
      <c r="JUH4" s="143"/>
      <c r="JUI4" s="142"/>
      <c r="JUJ4" s="142"/>
      <c r="JUK4" s="142"/>
      <c r="JUL4" s="142"/>
      <c r="JUM4" s="144"/>
      <c r="JUN4" s="144"/>
      <c r="JUO4" s="142"/>
      <c r="JUP4" s="143"/>
      <c r="JUQ4" s="142"/>
      <c r="JUR4" s="142"/>
      <c r="JUS4" s="142"/>
      <c r="JUT4" s="142"/>
      <c r="JUU4" s="144"/>
      <c r="JUV4" s="144"/>
      <c r="JUW4" s="142"/>
      <c r="JUX4" s="143"/>
      <c r="JUY4" s="142"/>
      <c r="JUZ4" s="142"/>
      <c r="JVA4" s="142"/>
      <c r="JVB4" s="142"/>
      <c r="JVC4" s="144"/>
      <c r="JVD4" s="144"/>
      <c r="JVE4" s="142"/>
      <c r="JVF4" s="143"/>
      <c r="JVG4" s="142"/>
      <c r="JVH4" s="142"/>
      <c r="JVI4" s="142"/>
      <c r="JVJ4" s="142"/>
      <c r="JVK4" s="144"/>
      <c r="JVL4" s="144"/>
      <c r="JVM4" s="142"/>
      <c r="JVN4" s="143"/>
      <c r="JVO4" s="142"/>
      <c r="JVP4" s="142"/>
      <c r="JVQ4" s="142"/>
      <c r="JVR4" s="142"/>
      <c r="JVS4" s="144"/>
      <c r="JVT4" s="144"/>
      <c r="JVU4" s="142"/>
      <c r="JVV4" s="143"/>
      <c r="JVW4" s="142"/>
      <c r="JVX4" s="142"/>
      <c r="JVY4" s="142"/>
      <c r="JVZ4" s="142"/>
      <c r="JWA4" s="144"/>
      <c r="JWB4" s="144"/>
      <c r="JWC4" s="142"/>
      <c r="JWD4" s="143"/>
      <c r="JWE4" s="142"/>
      <c r="JWF4" s="142"/>
      <c r="JWG4" s="142"/>
      <c r="JWH4" s="142"/>
      <c r="JWI4" s="144"/>
      <c r="JWJ4" s="144"/>
      <c r="JWK4" s="142"/>
      <c r="JWL4" s="143"/>
      <c r="JWM4" s="142"/>
      <c r="JWN4" s="142"/>
      <c r="JWO4" s="142"/>
      <c r="JWP4" s="142"/>
      <c r="JWQ4" s="144"/>
      <c r="JWR4" s="144"/>
      <c r="JWS4" s="142"/>
      <c r="JWT4" s="143"/>
      <c r="JWU4" s="142"/>
      <c r="JWV4" s="142"/>
      <c r="JWW4" s="142"/>
      <c r="JWX4" s="142"/>
      <c r="JWY4" s="144"/>
      <c r="JWZ4" s="144"/>
      <c r="JXA4" s="142"/>
      <c r="JXB4" s="143"/>
      <c r="JXC4" s="142"/>
      <c r="JXD4" s="142"/>
      <c r="JXE4" s="142"/>
      <c r="JXF4" s="142"/>
      <c r="JXG4" s="144"/>
      <c r="JXH4" s="144"/>
      <c r="JXI4" s="142"/>
      <c r="JXJ4" s="143"/>
      <c r="JXK4" s="142"/>
      <c r="JXL4" s="142"/>
      <c r="JXM4" s="142"/>
      <c r="JXN4" s="142"/>
      <c r="JXO4" s="144"/>
      <c r="JXP4" s="144"/>
      <c r="JXQ4" s="142"/>
      <c r="JXR4" s="143"/>
      <c r="JXS4" s="142"/>
      <c r="JXT4" s="142"/>
      <c r="JXU4" s="142"/>
      <c r="JXV4" s="142"/>
      <c r="JXW4" s="144"/>
      <c r="JXX4" s="144"/>
      <c r="JXY4" s="142"/>
      <c r="JXZ4" s="143"/>
      <c r="JYA4" s="142"/>
      <c r="JYB4" s="142"/>
      <c r="JYC4" s="142"/>
      <c r="JYD4" s="142"/>
      <c r="JYE4" s="144"/>
      <c r="JYF4" s="144"/>
      <c r="JYG4" s="142"/>
      <c r="JYH4" s="143"/>
      <c r="JYI4" s="142"/>
      <c r="JYJ4" s="142"/>
      <c r="JYK4" s="142"/>
      <c r="JYL4" s="142"/>
      <c r="JYM4" s="144"/>
      <c r="JYN4" s="144"/>
      <c r="JYO4" s="142"/>
      <c r="JYP4" s="143"/>
      <c r="JYQ4" s="142"/>
      <c r="JYR4" s="142"/>
      <c r="JYS4" s="142"/>
      <c r="JYT4" s="142"/>
      <c r="JYU4" s="144"/>
      <c r="JYV4" s="144"/>
      <c r="JYW4" s="142"/>
      <c r="JYX4" s="143"/>
      <c r="JYY4" s="142"/>
      <c r="JYZ4" s="142"/>
      <c r="JZA4" s="142"/>
      <c r="JZB4" s="142"/>
      <c r="JZC4" s="144"/>
      <c r="JZD4" s="144"/>
      <c r="JZE4" s="142"/>
      <c r="JZF4" s="143"/>
      <c r="JZG4" s="142"/>
      <c r="JZH4" s="142"/>
      <c r="JZI4" s="142"/>
      <c r="JZJ4" s="142"/>
      <c r="JZK4" s="144"/>
      <c r="JZL4" s="144"/>
      <c r="JZM4" s="142"/>
      <c r="JZN4" s="143"/>
      <c r="JZO4" s="142"/>
      <c r="JZP4" s="142"/>
      <c r="JZQ4" s="142"/>
      <c r="JZR4" s="142"/>
      <c r="JZS4" s="144"/>
      <c r="JZT4" s="144"/>
      <c r="JZU4" s="142"/>
      <c r="JZV4" s="143"/>
      <c r="JZW4" s="142"/>
      <c r="JZX4" s="142"/>
      <c r="JZY4" s="142"/>
      <c r="JZZ4" s="142"/>
      <c r="KAA4" s="144"/>
      <c r="KAB4" s="144"/>
      <c r="KAC4" s="142"/>
      <c r="KAD4" s="143"/>
      <c r="KAE4" s="142"/>
      <c r="KAF4" s="142"/>
      <c r="KAG4" s="142"/>
      <c r="KAH4" s="142"/>
      <c r="KAI4" s="144"/>
      <c r="KAJ4" s="144"/>
      <c r="KAK4" s="142"/>
      <c r="KAL4" s="143"/>
      <c r="KAM4" s="142"/>
      <c r="KAN4" s="142"/>
      <c r="KAO4" s="142"/>
      <c r="KAP4" s="142"/>
      <c r="KAQ4" s="144"/>
      <c r="KAR4" s="144"/>
      <c r="KAS4" s="142"/>
      <c r="KAT4" s="143"/>
      <c r="KAU4" s="142"/>
      <c r="KAV4" s="142"/>
      <c r="KAW4" s="142"/>
      <c r="KAX4" s="142"/>
      <c r="KAY4" s="144"/>
      <c r="KAZ4" s="144"/>
      <c r="KBA4" s="142"/>
      <c r="KBB4" s="143"/>
      <c r="KBC4" s="142"/>
      <c r="KBD4" s="142"/>
      <c r="KBE4" s="142"/>
      <c r="KBF4" s="142"/>
      <c r="KBG4" s="144"/>
      <c r="KBH4" s="144"/>
      <c r="KBI4" s="142"/>
      <c r="KBJ4" s="143"/>
      <c r="KBK4" s="142"/>
      <c r="KBL4" s="142"/>
      <c r="KBM4" s="142"/>
      <c r="KBN4" s="142"/>
      <c r="KBO4" s="144"/>
      <c r="KBP4" s="144"/>
      <c r="KBQ4" s="142"/>
      <c r="KBR4" s="143"/>
      <c r="KBS4" s="142"/>
      <c r="KBT4" s="142"/>
      <c r="KBU4" s="142"/>
      <c r="KBV4" s="142"/>
      <c r="KBW4" s="144"/>
      <c r="KBX4" s="144"/>
      <c r="KBY4" s="142"/>
      <c r="KBZ4" s="143"/>
      <c r="KCA4" s="142"/>
      <c r="KCB4" s="142"/>
      <c r="KCC4" s="142"/>
      <c r="KCD4" s="142"/>
      <c r="KCE4" s="144"/>
      <c r="KCF4" s="144"/>
      <c r="KCG4" s="142"/>
      <c r="KCH4" s="143"/>
      <c r="KCI4" s="142"/>
      <c r="KCJ4" s="142"/>
      <c r="KCK4" s="142"/>
      <c r="KCL4" s="142"/>
      <c r="KCM4" s="144"/>
      <c r="KCN4" s="144"/>
      <c r="KCO4" s="142"/>
      <c r="KCP4" s="143"/>
      <c r="KCQ4" s="142"/>
      <c r="KCR4" s="142"/>
      <c r="KCS4" s="142"/>
      <c r="KCT4" s="142"/>
      <c r="KCU4" s="144"/>
      <c r="KCV4" s="144"/>
      <c r="KCW4" s="142"/>
      <c r="KCX4" s="143"/>
      <c r="KCY4" s="142"/>
      <c r="KCZ4" s="142"/>
      <c r="KDA4" s="142"/>
      <c r="KDB4" s="142"/>
      <c r="KDC4" s="144"/>
      <c r="KDD4" s="144"/>
      <c r="KDE4" s="142"/>
      <c r="KDF4" s="143"/>
      <c r="KDG4" s="142"/>
      <c r="KDH4" s="142"/>
      <c r="KDI4" s="142"/>
      <c r="KDJ4" s="142"/>
      <c r="KDK4" s="144"/>
      <c r="KDL4" s="144"/>
      <c r="KDM4" s="142"/>
      <c r="KDN4" s="143"/>
      <c r="KDO4" s="142"/>
      <c r="KDP4" s="142"/>
      <c r="KDQ4" s="142"/>
      <c r="KDR4" s="142"/>
      <c r="KDS4" s="144"/>
      <c r="KDT4" s="144"/>
      <c r="KDU4" s="142"/>
      <c r="KDV4" s="143"/>
      <c r="KDW4" s="142"/>
      <c r="KDX4" s="142"/>
      <c r="KDY4" s="142"/>
      <c r="KDZ4" s="142"/>
      <c r="KEA4" s="144"/>
      <c r="KEB4" s="144"/>
      <c r="KEC4" s="142"/>
      <c r="KED4" s="143"/>
      <c r="KEE4" s="142"/>
      <c r="KEF4" s="142"/>
      <c r="KEG4" s="142"/>
      <c r="KEH4" s="142"/>
      <c r="KEI4" s="144"/>
      <c r="KEJ4" s="144"/>
      <c r="KEK4" s="142"/>
      <c r="KEL4" s="143"/>
      <c r="KEM4" s="142"/>
      <c r="KEN4" s="142"/>
      <c r="KEO4" s="142"/>
      <c r="KEP4" s="142"/>
      <c r="KEQ4" s="144"/>
      <c r="KER4" s="144"/>
      <c r="KES4" s="142"/>
      <c r="KET4" s="143"/>
      <c r="KEU4" s="142"/>
      <c r="KEV4" s="142"/>
      <c r="KEW4" s="142"/>
      <c r="KEX4" s="142"/>
      <c r="KEY4" s="144"/>
      <c r="KEZ4" s="144"/>
      <c r="KFA4" s="142"/>
      <c r="KFB4" s="143"/>
      <c r="KFC4" s="142"/>
      <c r="KFD4" s="142"/>
      <c r="KFE4" s="142"/>
      <c r="KFF4" s="142"/>
      <c r="KFG4" s="144"/>
      <c r="KFH4" s="144"/>
      <c r="KFI4" s="142"/>
      <c r="KFJ4" s="143"/>
      <c r="KFK4" s="142"/>
      <c r="KFL4" s="142"/>
      <c r="KFM4" s="142"/>
      <c r="KFN4" s="142"/>
      <c r="KFO4" s="144"/>
      <c r="KFP4" s="144"/>
      <c r="KFQ4" s="142"/>
      <c r="KFR4" s="143"/>
      <c r="KFS4" s="142"/>
      <c r="KFT4" s="142"/>
      <c r="KFU4" s="142"/>
      <c r="KFV4" s="142"/>
      <c r="KFW4" s="144"/>
      <c r="KFX4" s="144"/>
      <c r="KFY4" s="142"/>
      <c r="KFZ4" s="143"/>
      <c r="KGA4" s="142"/>
      <c r="KGB4" s="142"/>
      <c r="KGC4" s="142"/>
      <c r="KGD4" s="142"/>
      <c r="KGE4" s="144"/>
      <c r="KGF4" s="144"/>
      <c r="KGG4" s="142"/>
      <c r="KGH4" s="143"/>
      <c r="KGI4" s="142"/>
      <c r="KGJ4" s="142"/>
      <c r="KGK4" s="142"/>
      <c r="KGL4" s="142"/>
      <c r="KGM4" s="144"/>
      <c r="KGN4" s="144"/>
      <c r="KGO4" s="142"/>
      <c r="KGP4" s="143"/>
      <c r="KGQ4" s="142"/>
      <c r="KGR4" s="142"/>
      <c r="KGS4" s="142"/>
      <c r="KGT4" s="142"/>
      <c r="KGU4" s="144"/>
      <c r="KGV4" s="144"/>
      <c r="KGW4" s="142"/>
      <c r="KGX4" s="143"/>
      <c r="KGY4" s="142"/>
      <c r="KGZ4" s="142"/>
      <c r="KHA4" s="142"/>
      <c r="KHB4" s="142"/>
      <c r="KHC4" s="144"/>
      <c r="KHD4" s="144"/>
      <c r="KHE4" s="142"/>
      <c r="KHF4" s="143"/>
      <c r="KHG4" s="142"/>
      <c r="KHH4" s="142"/>
      <c r="KHI4" s="142"/>
      <c r="KHJ4" s="142"/>
      <c r="KHK4" s="144"/>
      <c r="KHL4" s="144"/>
      <c r="KHM4" s="142"/>
      <c r="KHN4" s="143"/>
      <c r="KHO4" s="142"/>
      <c r="KHP4" s="142"/>
      <c r="KHQ4" s="142"/>
      <c r="KHR4" s="142"/>
      <c r="KHS4" s="144"/>
      <c r="KHT4" s="144"/>
      <c r="KHU4" s="142"/>
      <c r="KHV4" s="143"/>
      <c r="KHW4" s="142"/>
      <c r="KHX4" s="142"/>
      <c r="KHY4" s="142"/>
      <c r="KHZ4" s="142"/>
      <c r="KIA4" s="144"/>
      <c r="KIB4" s="144"/>
      <c r="KIC4" s="142"/>
      <c r="KID4" s="143"/>
      <c r="KIE4" s="142"/>
      <c r="KIF4" s="142"/>
      <c r="KIG4" s="142"/>
      <c r="KIH4" s="142"/>
      <c r="KII4" s="144"/>
      <c r="KIJ4" s="144"/>
      <c r="KIK4" s="142"/>
      <c r="KIL4" s="143"/>
      <c r="KIM4" s="142"/>
      <c r="KIN4" s="142"/>
      <c r="KIO4" s="142"/>
      <c r="KIP4" s="142"/>
      <c r="KIQ4" s="144"/>
      <c r="KIR4" s="144"/>
      <c r="KIS4" s="142"/>
      <c r="KIT4" s="143"/>
      <c r="KIU4" s="142"/>
      <c r="KIV4" s="142"/>
      <c r="KIW4" s="142"/>
      <c r="KIX4" s="142"/>
      <c r="KIY4" s="144"/>
      <c r="KIZ4" s="144"/>
      <c r="KJA4" s="142"/>
      <c r="KJB4" s="143"/>
      <c r="KJC4" s="142"/>
      <c r="KJD4" s="142"/>
      <c r="KJE4" s="142"/>
      <c r="KJF4" s="142"/>
      <c r="KJG4" s="144"/>
      <c r="KJH4" s="144"/>
      <c r="KJI4" s="142"/>
      <c r="KJJ4" s="143"/>
      <c r="KJK4" s="142"/>
      <c r="KJL4" s="142"/>
      <c r="KJM4" s="142"/>
      <c r="KJN4" s="142"/>
      <c r="KJO4" s="144"/>
      <c r="KJP4" s="144"/>
      <c r="KJQ4" s="142"/>
      <c r="KJR4" s="143"/>
      <c r="KJS4" s="142"/>
      <c r="KJT4" s="142"/>
      <c r="KJU4" s="142"/>
      <c r="KJV4" s="142"/>
      <c r="KJW4" s="144"/>
      <c r="KJX4" s="144"/>
      <c r="KJY4" s="142"/>
      <c r="KJZ4" s="143"/>
      <c r="KKA4" s="142"/>
      <c r="KKB4" s="142"/>
      <c r="KKC4" s="142"/>
      <c r="KKD4" s="142"/>
      <c r="KKE4" s="144"/>
      <c r="KKF4" s="144"/>
      <c r="KKG4" s="142"/>
      <c r="KKH4" s="143"/>
      <c r="KKI4" s="142"/>
      <c r="KKJ4" s="142"/>
      <c r="KKK4" s="142"/>
      <c r="KKL4" s="142"/>
      <c r="KKM4" s="144"/>
      <c r="KKN4" s="144"/>
      <c r="KKO4" s="142"/>
      <c r="KKP4" s="143"/>
      <c r="KKQ4" s="142"/>
      <c r="KKR4" s="142"/>
      <c r="KKS4" s="142"/>
      <c r="KKT4" s="142"/>
      <c r="KKU4" s="144"/>
      <c r="KKV4" s="144"/>
      <c r="KKW4" s="142"/>
      <c r="KKX4" s="143"/>
      <c r="KKY4" s="142"/>
      <c r="KKZ4" s="142"/>
      <c r="KLA4" s="142"/>
      <c r="KLB4" s="142"/>
      <c r="KLC4" s="144"/>
      <c r="KLD4" s="144"/>
      <c r="KLE4" s="142"/>
      <c r="KLF4" s="143"/>
      <c r="KLG4" s="142"/>
      <c r="KLH4" s="142"/>
      <c r="KLI4" s="142"/>
      <c r="KLJ4" s="142"/>
      <c r="KLK4" s="144"/>
      <c r="KLL4" s="144"/>
      <c r="KLM4" s="142"/>
      <c r="KLN4" s="143"/>
      <c r="KLO4" s="142"/>
      <c r="KLP4" s="142"/>
      <c r="KLQ4" s="142"/>
      <c r="KLR4" s="142"/>
      <c r="KLS4" s="144"/>
      <c r="KLT4" s="144"/>
      <c r="KLU4" s="142"/>
      <c r="KLV4" s="143"/>
      <c r="KLW4" s="142"/>
      <c r="KLX4" s="142"/>
      <c r="KLY4" s="142"/>
      <c r="KLZ4" s="142"/>
      <c r="KMA4" s="144"/>
      <c r="KMB4" s="144"/>
      <c r="KMC4" s="142"/>
      <c r="KMD4" s="143"/>
      <c r="KME4" s="142"/>
      <c r="KMF4" s="142"/>
      <c r="KMG4" s="142"/>
      <c r="KMH4" s="142"/>
      <c r="KMI4" s="144"/>
      <c r="KMJ4" s="144"/>
      <c r="KMK4" s="142"/>
      <c r="KML4" s="143"/>
      <c r="KMM4" s="142"/>
      <c r="KMN4" s="142"/>
      <c r="KMO4" s="142"/>
      <c r="KMP4" s="142"/>
      <c r="KMQ4" s="144"/>
      <c r="KMR4" s="144"/>
      <c r="KMS4" s="142"/>
      <c r="KMT4" s="143"/>
      <c r="KMU4" s="142"/>
      <c r="KMV4" s="142"/>
      <c r="KMW4" s="142"/>
      <c r="KMX4" s="142"/>
      <c r="KMY4" s="144"/>
      <c r="KMZ4" s="144"/>
      <c r="KNA4" s="142"/>
      <c r="KNB4" s="143"/>
      <c r="KNC4" s="142"/>
      <c r="KND4" s="142"/>
      <c r="KNE4" s="142"/>
      <c r="KNF4" s="142"/>
      <c r="KNG4" s="144"/>
      <c r="KNH4" s="144"/>
      <c r="KNI4" s="142"/>
      <c r="KNJ4" s="143"/>
      <c r="KNK4" s="142"/>
      <c r="KNL4" s="142"/>
      <c r="KNM4" s="142"/>
      <c r="KNN4" s="142"/>
      <c r="KNO4" s="144"/>
      <c r="KNP4" s="144"/>
      <c r="KNQ4" s="142"/>
      <c r="KNR4" s="143"/>
      <c r="KNS4" s="142"/>
      <c r="KNT4" s="142"/>
      <c r="KNU4" s="142"/>
      <c r="KNV4" s="142"/>
      <c r="KNW4" s="144"/>
      <c r="KNX4" s="144"/>
      <c r="KNY4" s="142"/>
      <c r="KNZ4" s="143"/>
      <c r="KOA4" s="142"/>
      <c r="KOB4" s="142"/>
      <c r="KOC4" s="142"/>
      <c r="KOD4" s="142"/>
      <c r="KOE4" s="144"/>
      <c r="KOF4" s="144"/>
      <c r="KOG4" s="142"/>
      <c r="KOH4" s="143"/>
      <c r="KOI4" s="142"/>
      <c r="KOJ4" s="142"/>
      <c r="KOK4" s="142"/>
      <c r="KOL4" s="142"/>
      <c r="KOM4" s="144"/>
      <c r="KON4" s="144"/>
      <c r="KOO4" s="142"/>
      <c r="KOP4" s="143"/>
      <c r="KOQ4" s="142"/>
      <c r="KOR4" s="142"/>
      <c r="KOS4" s="142"/>
      <c r="KOT4" s="142"/>
      <c r="KOU4" s="144"/>
      <c r="KOV4" s="144"/>
      <c r="KOW4" s="142"/>
      <c r="KOX4" s="143"/>
      <c r="KOY4" s="142"/>
      <c r="KOZ4" s="142"/>
      <c r="KPA4" s="142"/>
      <c r="KPB4" s="142"/>
      <c r="KPC4" s="144"/>
      <c r="KPD4" s="144"/>
      <c r="KPE4" s="142"/>
      <c r="KPF4" s="143"/>
      <c r="KPG4" s="142"/>
      <c r="KPH4" s="142"/>
      <c r="KPI4" s="142"/>
      <c r="KPJ4" s="142"/>
      <c r="KPK4" s="144"/>
      <c r="KPL4" s="144"/>
      <c r="KPM4" s="142"/>
      <c r="KPN4" s="143"/>
      <c r="KPO4" s="142"/>
      <c r="KPP4" s="142"/>
      <c r="KPQ4" s="142"/>
      <c r="KPR4" s="142"/>
      <c r="KPS4" s="144"/>
      <c r="KPT4" s="144"/>
      <c r="KPU4" s="142"/>
      <c r="KPV4" s="143"/>
      <c r="KPW4" s="142"/>
      <c r="KPX4" s="142"/>
      <c r="KPY4" s="142"/>
      <c r="KPZ4" s="142"/>
      <c r="KQA4" s="144"/>
      <c r="KQB4" s="144"/>
      <c r="KQC4" s="142"/>
      <c r="KQD4" s="143"/>
      <c r="KQE4" s="142"/>
      <c r="KQF4" s="142"/>
      <c r="KQG4" s="142"/>
      <c r="KQH4" s="142"/>
      <c r="KQI4" s="144"/>
      <c r="KQJ4" s="144"/>
      <c r="KQK4" s="142"/>
      <c r="KQL4" s="143"/>
      <c r="KQM4" s="142"/>
      <c r="KQN4" s="142"/>
      <c r="KQO4" s="142"/>
      <c r="KQP4" s="142"/>
      <c r="KQQ4" s="144"/>
      <c r="KQR4" s="144"/>
      <c r="KQS4" s="142"/>
      <c r="KQT4" s="143"/>
      <c r="KQU4" s="142"/>
      <c r="KQV4" s="142"/>
      <c r="KQW4" s="142"/>
      <c r="KQX4" s="142"/>
      <c r="KQY4" s="144"/>
      <c r="KQZ4" s="144"/>
      <c r="KRA4" s="142"/>
      <c r="KRB4" s="143"/>
      <c r="KRC4" s="142"/>
      <c r="KRD4" s="142"/>
      <c r="KRE4" s="142"/>
      <c r="KRF4" s="142"/>
      <c r="KRG4" s="144"/>
      <c r="KRH4" s="144"/>
      <c r="KRI4" s="142"/>
      <c r="KRJ4" s="143"/>
      <c r="KRK4" s="142"/>
      <c r="KRL4" s="142"/>
      <c r="KRM4" s="142"/>
      <c r="KRN4" s="142"/>
      <c r="KRO4" s="144"/>
      <c r="KRP4" s="144"/>
      <c r="KRQ4" s="142"/>
      <c r="KRR4" s="143"/>
      <c r="KRS4" s="142"/>
      <c r="KRT4" s="142"/>
      <c r="KRU4" s="142"/>
      <c r="KRV4" s="142"/>
      <c r="KRW4" s="144"/>
      <c r="KRX4" s="144"/>
      <c r="KRY4" s="142"/>
      <c r="KRZ4" s="143"/>
      <c r="KSA4" s="142"/>
      <c r="KSB4" s="142"/>
      <c r="KSC4" s="142"/>
      <c r="KSD4" s="142"/>
      <c r="KSE4" s="144"/>
      <c r="KSF4" s="144"/>
      <c r="KSG4" s="142"/>
      <c r="KSH4" s="143"/>
      <c r="KSI4" s="142"/>
      <c r="KSJ4" s="142"/>
      <c r="KSK4" s="142"/>
      <c r="KSL4" s="142"/>
      <c r="KSM4" s="144"/>
      <c r="KSN4" s="144"/>
      <c r="KSO4" s="142"/>
      <c r="KSP4" s="143"/>
      <c r="KSQ4" s="142"/>
      <c r="KSR4" s="142"/>
      <c r="KSS4" s="142"/>
      <c r="KST4" s="142"/>
      <c r="KSU4" s="144"/>
      <c r="KSV4" s="144"/>
      <c r="KSW4" s="142"/>
      <c r="KSX4" s="143"/>
      <c r="KSY4" s="142"/>
      <c r="KSZ4" s="142"/>
      <c r="KTA4" s="142"/>
      <c r="KTB4" s="142"/>
      <c r="KTC4" s="144"/>
      <c r="KTD4" s="144"/>
      <c r="KTE4" s="142"/>
      <c r="KTF4" s="143"/>
      <c r="KTG4" s="142"/>
      <c r="KTH4" s="142"/>
      <c r="KTI4" s="142"/>
      <c r="KTJ4" s="142"/>
      <c r="KTK4" s="144"/>
      <c r="KTL4" s="144"/>
      <c r="KTM4" s="142"/>
      <c r="KTN4" s="143"/>
      <c r="KTO4" s="142"/>
      <c r="KTP4" s="142"/>
      <c r="KTQ4" s="142"/>
      <c r="KTR4" s="142"/>
      <c r="KTS4" s="144"/>
      <c r="KTT4" s="144"/>
      <c r="KTU4" s="142"/>
      <c r="KTV4" s="143"/>
      <c r="KTW4" s="142"/>
      <c r="KTX4" s="142"/>
      <c r="KTY4" s="142"/>
      <c r="KTZ4" s="142"/>
      <c r="KUA4" s="144"/>
      <c r="KUB4" s="144"/>
      <c r="KUC4" s="142"/>
      <c r="KUD4" s="143"/>
      <c r="KUE4" s="142"/>
      <c r="KUF4" s="142"/>
      <c r="KUG4" s="142"/>
      <c r="KUH4" s="142"/>
      <c r="KUI4" s="144"/>
      <c r="KUJ4" s="144"/>
      <c r="KUK4" s="142"/>
      <c r="KUL4" s="143"/>
      <c r="KUM4" s="142"/>
      <c r="KUN4" s="142"/>
      <c r="KUO4" s="142"/>
      <c r="KUP4" s="142"/>
      <c r="KUQ4" s="144"/>
      <c r="KUR4" s="144"/>
      <c r="KUS4" s="142"/>
      <c r="KUT4" s="143"/>
      <c r="KUU4" s="142"/>
      <c r="KUV4" s="142"/>
      <c r="KUW4" s="142"/>
      <c r="KUX4" s="142"/>
      <c r="KUY4" s="144"/>
      <c r="KUZ4" s="144"/>
      <c r="KVA4" s="142"/>
      <c r="KVB4" s="143"/>
      <c r="KVC4" s="142"/>
      <c r="KVD4" s="142"/>
      <c r="KVE4" s="142"/>
      <c r="KVF4" s="142"/>
      <c r="KVG4" s="144"/>
      <c r="KVH4" s="144"/>
      <c r="KVI4" s="142"/>
      <c r="KVJ4" s="143"/>
      <c r="KVK4" s="142"/>
      <c r="KVL4" s="142"/>
      <c r="KVM4" s="142"/>
      <c r="KVN4" s="142"/>
      <c r="KVO4" s="144"/>
      <c r="KVP4" s="144"/>
      <c r="KVQ4" s="142"/>
      <c r="KVR4" s="143"/>
      <c r="KVS4" s="142"/>
      <c r="KVT4" s="142"/>
      <c r="KVU4" s="142"/>
      <c r="KVV4" s="142"/>
      <c r="KVW4" s="144"/>
      <c r="KVX4" s="144"/>
      <c r="KVY4" s="142"/>
      <c r="KVZ4" s="143"/>
      <c r="KWA4" s="142"/>
      <c r="KWB4" s="142"/>
      <c r="KWC4" s="142"/>
      <c r="KWD4" s="142"/>
      <c r="KWE4" s="144"/>
      <c r="KWF4" s="144"/>
      <c r="KWG4" s="142"/>
      <c r="KWH4" s="143"/>
      <c r="KWI4" s="142"/>
      <c r="KWJ4" s="142"/>
      <c r="KWK4" s="142"/>
      <c r="KWL4" s="142"/>
      <c r="KWM4" s="144"/>
      <c r="KWN4" s="144"/>
      <c r="KWO4" s="142"/>
      <c r="KWP4" s="143"/>
      <c r="KWQ4" s="142"/>
      <c r="KWR4" s="142"/>
      <c r="KWS4" s="142"/>
      <c r="KWT4" s="142"/>
      <c r="KWU4" s="144"/>
      <c r="KWV4" s="144"/>
      <c r="KWW4" s="142"/>
      <c r="KWX4" s="143"/>
      <c r="KWY4" s="142"/>
      <c r="KWZ4" s="142"/>
      <c r="KXA4" s="142"/>
      <c r="KXB4" s="142"/>
      <c r="KXC4" s="144"/>
      <c r="KXD4" s="144"/>
      <c r="KXE4" s="142"/>
      <c r="KXF4" s="143"/>
      <c r="KXG4" s="142"/>
      <c r="KXH4" s="142"/>
      <c r="KXI4" s="142"/>
      <c r="KXJ4" s="142"/>
      <c r="KXK4" s="144"/>
      <c r="KXL4" s="144"/>
      <c r="KXM4" s="142"/>
      <c r="KXN4" s="143"/>
      <c r="KXO4" s="142"/>
      <c r="KXP4" s="142"/>
      <c r="KXQ4" s="142"/>
      <c r="KXR4" s="142"/>
      <c r="KXS4" s="144"/>
      <c r="KXT4" s="144"/>
      <c r="KXU4" s="142"/>
      <c r="KXV4" s="143"/>
      <c r="KXW4" s="142"/>
      <c r="KXX4" s="142"/>
      <c r="KXY4" s="142"/>
      <c r="KXZ4" s="142"/>
      <c r="KYA4" s="144"/>
      <c r="KYB4" s="144"/>
      <c r="KYC4" s="142"/>
      <c r="KYD4" s="143"/>
      <c r="KYE4" s="142"/>
      <c r="KYF4" s="142"/>
      <c r="KYG4" s="142"/>
      <c r="KYH4" s="142"/>
      <c r="KYI4" s="144"/>
      <c r="KYJ4" s="144"/>
      <c r="KYK4" s="142"/>
      <c r="KYL4" s="143"/>
      <c r="KYM4" s="142"/>
      <c r="KYN4" s="142"/>
      <c r="KYO4" s="142"/>
      <c r="KYP4" s="142"/>
      <c r="KYQ4" s="144"/>
      <c r="KYR4" s="144"/>
      <c r="KYS4" s="142"/>
      <c r="KYT4" s="143"/>
      <c r="KYU4" s="142"/>
      <c r="KYV4" s="142"/>
      <c r="KYW4" s="142"/>
      <c r="KYX4" s="142"/>
      <c r="KYY4" s="144"/>
      <c r="KYZ4" s="144"/>
      <c r="KZA4" s="142"/>
      <c r="KZB4" s="143"/>
      <c r="KZC4" s="142"/>
      <c r="KZD4" s="142"/>
      <c r="KZE4" s="142"/>
      <c r="KZF4" s="142"/>
      <c r="KZG4" s="144"/>
      <c r="KZH4" s="144"/>
      <c r="KZI4" s="142"/>
      <c r="KZJ4" s="143"/>
      <c r="KZK4" s="142"/>
      <c r="KZL4" s="142"/>
      <c r="KZM4" s="142"/>
      <c r="KZN4" s="142"/>
      <c r="KZO4" s="144"/>
      <c r="KZP4" s="144"/>
      <c r="KZQ4" s="142"/>
      <c r="KZR4" s="143"/>
      <c r="KZS4" s="142"/>
      <c r="KZT4" s="142"/>
      <c r="KZU4" s="142"/>
      <c r="KZV4" s="142"/>
      <c r="KZW4" s="144"/>
      <c r="KZX4" s="144"/>
      <c r="KZY4" s="142"/>
      <c r="KZZ4" s="143"/>
      <c r="LAA4" s="142"/>
      <c r="LAB4" s="142"/>
      <c r="LAC4" s="142"/>
      <c r="LAD4" s="142"/>
      <c r="LAE4" s="144"/>
      <c r="LAF4" s="144"/>
      <c r="LAG4" s="142"/>
      <c r="LAH4" s="143"/>
      <c r="LAI4" s="142"/>
      <c r="LAJ4" s="142"/>
      <c r="LAK4" s="142"/>
      <c r="LAL4" s="142"/>
      <c r="LAM4" s="144"/>
      <c r="LAN4" s="144"/>
      <c r="LAO4" s="142"/>
      <c r="LAP4" s="143"/>
      <c r="LAQ4" s="142"/>
      <c r="LAR4" s="142"/>
      <c r="LAS4" s="142"/>
      <c r="LAT4" s="142"/>
      <c r="LAU4" s="144"/>
      <c r="LAV4" s="144"/>
      <c r="LAW4" s="142"/>
      <c r="LAX4" s="143"/>
      <c r="LAY4" s="142"/>
      <c r="LAZ4" s="142"/>
      <c r="LBA4" s="142"/>
      <c r="LBB4" s="142"/>
      <c r="LBC4" s="144"/>
      <c r="LBD4" s="144"/>
      <c r="LBE4" s="142"/>
      <c r="LBF4" s="143"/>
      <c r="LBG4" s="142"/>
      <c r="LBH4" s="142"/>
      <c r="LBI4" s="142"/>
      <c r="LBJ4" s="142"/>
      <c r="LBK4" s="144"/>
      <c r="LBL4" s="144"/>
      <c r="LBM4" s="142"/>
      <c r="LBN4" s="143"/>
      <c r="LBO4" s="142"/>
      <c r="LBP4" s="142"/>
      <c r="LBQ4" s="142"/>
      <c r="LBR4" s="142"/>
      <c r="LBS4" s="144"/>
      <c r="LBT4" s="144"/>
      <c r="LBU4" s="142"/>
      <c r="LBV4" s="143"/>
      <c r="LBW4" s="142"/>
      <c r="LBX4" s="142"/>
      <c r="LBY4" s="142"/>
      <c r="LBZ4" s="142"/>
      <c r="LCA4" s="144"/>
      <c r="LCB4" s="144"/>
      <c r="LCC4" s="142"/>
      <c r="LCD4" s="143"/>
      <c r="LCE4" s="142"/>
      <c r="LCF4" s="142"/>
      <c r="LCG4" s="142"/>
      <c r="LCH4" s="142"/>
      <c r="LCI4" s="144"/>
      <c r="LCJ4" s="144"/>
      <c r="LCK4" s="142"/>
      <c r="LCL4" s="143"/>
      <c r="LCM4" s="142"/>
      <c r="LCN4" s="142"/>
      <c r="LCO4" s="142"/>
      <c r="LCP4" s="142"/>
      <c r="LCQ4" s="144"/>
      <c r="LCR4" s="144"/>
      <c r="LCS4" s="142"/>
      <c r="LCT4" s="143"/>
      <c r="LCU4" s="142"/>
      <c r="LCV4" s="142"/>
      <c r="LCW4" s="142"/>
      <c r="LCX4" s="142"/>
      <c r="LCY4" s="144"/>
      <c r="LCZ4" s="144"/>
      <c r="LDA4" s="142"/>
      <c r="LDB4" s="143"/>
      <c r="LDC4" s="142"/>
      <c r="LDD4" s="142"/>
      <c r="LDE4" s="142"/>
      <c r="LDF4" s="142"/>
      <c r="LDG4" s="144"/>
      <c r="LDH4" s="144"/>
      <c r="LDI4" s="142"/>
      <c r="LDJ4" s="143"/>
      <c r="LDK4" s="142"/>
      <c r="LDL4" s="142"/>
      <c r="LDM4" s="142"/>
      <c r="LDN4" s="142"/>
      <c r="LDO4" s="144"/>
      <c r="LDP4" s="144"/>
      <c r="LDQ4" s="142"/>
      <c r="LDR4" s="143"/>
      <c r="LDS4" s="142"/>
      <c r="LDT4" s="142"/>
      <c r="LDU4" s="142"/>
      <c r="LDV4" s="142"/>
      <c r="LDW4" s="144"/>
      <c r="LDX4" s="144"/>
      <c r="LDY4" s="142"/>
      <c r="LDZ4" s="143"/>
      <c r="LEA4" s="142"/>
      <c r="LEB4" s="142"/>
      <c r="LEC4" s="142"/>
      <c r="LED4" s="142"/>
      <c r="LEE4" s="144"/>
      <c r="LEF4" s="144"/>
      <c r="LEG4" s="142"/>
      <c r="LEH4" s="143"/>
      <c r="LEI4" s="142"/>
      <c r="LEJ4" s="142"/>
      <c r="LEK4" s="142"/>
      <c r="LEL4" s="142"/>
      <c r="LEM4" s="144"/>
      <c r="LEN4" s="144"/>
      <c r="LEO4" s="142"/>
      <c r="LEP4" s="143"/>
      <c r="LEQ4" s="142"/>
      <c r="LER4" s="142"/>
      <c r="LES4" s="142"/>
      <c r="LET4" s="142"/>
      <c r="LEU4" s="144"/>
      <c r="LEV4" s="144"/>
      <c r="LEW4" s="142"/>
      <c r="LEX4" s="143"/>
      <c r="LEY4" s="142"/>
      <c r="LEZ4" s="142"/>
      <c r="LFA4" s="142"/>
      <c r="LFB4" s="142"/>
      <c r="LFC4" s="144"/>
      <c r="LFD4" s="144"/>
      <c r="LFE4" s="142"/>
      <c r="LFF4" s="143"/>
      <c r="LFG4" s="142"/>
      <c r="LFH4" s="142"/>
      <c r="LFI4" s="142"/>
      <c r="LFJ4" s="142"/>
      <c r="LFK4" s="144"/>
      <c r="LFL4" s="144"/>
      <c r="LFM4" s="142"/>
      <c r="LFN4" s="143"/>
      <c r="LFO4" s="142"/>
      <c r="LFP4" s="142"/>
      <c r="LFQ4" s="142"/>
      <c r="LFR4" s="142"/>
      <c r="LFS4" s="144"/>
      <c r="LFT4" s="144"/>
      <c r="LFU4" s="142"/>
      <c r="LFV4" s="143"/>
      <c r="LFW4" s="142"/>
      <c r="LFX4" s="142"/>
      <c r="LFY4" s="142"/>
      <c r="LFZ4" s="142"/>
      <c r="LGA4" s="144"/>
      <c r="LGB4" s="144"/>
      <c r="LGC4" s="142"/>
      <c r="LGD4" s="143"/>
      <c r="LGE4" s="142"/>
      <c r="LGF4" s="142"/>
      <c r="LGG4" s="142"/>
      <c r="LGH4" s="142"/>
      <c r="LGI4" s="144"/>
      <c r="LGJ4" s="144"/>
      <c r="LGK4" s="142"/>
      <c r="LGL4" s="143"/>
      <c r="LGM4" s="142"/>
      <c r="LGN4" s="142"/>
      <c r="LGO4" s="142"/>
      <c r="LGP4" s="142"/>
      <c r="LGQ4" s="144"/>
      <c r="LGR4" s="144"/>
      <c r="LGS4" s="142"/>
      <c r="LGT4" s="143"/>
      <c r="LGU4" s="142"/>
      <c r="LGV4" s="142"/>
      <c r="LGW4" s="142"/>
      <c r="LGX4" s="142"/>
      <c r="LGY4" s="144"/>
      <c r="LGZ4" s="144"/>
      <c r="LHA4" s="142"/>
      <c r="LHB4" s="143"/>
      <c r="LHC4" s="142"/>
      <c r="LHD4" s="142"/>
      <c r="LHE4" s="142"/>
      <c r="LHF4" s="142"/>
      <c r="LHG4" s="144"/>
      <c r="LHH4" s="144"/>
      <c r="LHI4" s="142"/>
      <c r="LHJ4" s="143"/>
      <c r="LHK4" s="142"/>
      <c r="LHL4" s="142"/>
      <c r="LHM4" s="142"/>
      <c r="LHN4" s="142"/>
      <c r="LHO4" s="144"/>
      <c r="LHP4" s="144"/>
      <c r="LHQ4" s="142"/>
      <c r="LHR4" s="143"/>
      <c r="LHS4" s="142"/>
      <c r="LHT4" s="142"/>
      <c r="LHU4" s="142"/>
      <c r="LHV4" s="142"/>
      <c r="LHW4" s="144"/>
      <c r="LHX4" s="144"/>
      <c r="LHY4" s="142"/>
      <c r="LHZ4" s="143"/>
      <c r="LIA4" s="142"/>
      <c r="LIB4" s="142"/>
      <c r="LIC4" s="142"/>
      <c r="LID4" s="142"/>
      <c r="LIE4" s="144"/>
      <c r="LIF4" s="144"/>
      <c r="LIG4" s="142"/>
      <c r="LIH4" s="143"/>
      <c r="LII4" s="142"/>
      <c r="LIJ4" s="142"/>
      <c r="LIK4" s="142"/>
      <c r="LIL4" s="142"/>
      <c r="LIM4" s="144"/>
      <c r="LIN4" s="144"/>
      <c r="LIO4" s="142"/>
      <c r="LIP4" s="143"/>
      <c r="LIQ4" s="142"/>
      <c r="LIR4" s="142"/>
      <c r="LIS4" s="142"/>
      <c r="LIT4" s="142"/>
      <c r="LIU4" s="144"/>
      <c r="LIV4" s="144"/>
      <c r="LIW4" s="142"/>
      <c r="LIX4" s="143"/>
      <c r="LIY4" s="142"/>
      <c r="LIZ4" s="142"/>
      <c r="LJA4" s="142"/>
      <c r="LJB4" s="142"/>
      <c r="LJC4" s="144"/>
      <c r="LJD4" s="144"/>
      <c r="LJE4" s="142"/>
      <c r="LJF4" s="143"/>
      <c r="LJG4" s="142"/>
      <c r="LJH4" s="142"/>
      <c r="LJI4" s="142"/>
      <c r="LJJ4" s="142"/>
      <c r="LJK4" s="144"/>
      <c r="LJL4" s="144"/>
      <c r="LJM4" s="142"/>
      <c r="LJN4" s="143"/>
      <c r="LJO4" s="142"/>
      <c r="LJP4" s="142"/>
      <c r="LJQ4" s="142"/>
      <c r="LJR4" s="142"/>
      <c r="LJS4" s="144"/>
      <c r="LJT4" s="144"/>
      <c r="LJU4" s="142"/>
      <c r="LJV4" s="143"/>
      <c r="LJW4" s="142"/>
      <c r="LJX4" s="142"/>
      <c r="LJY4" s="142"/>
      <c r="LJZ4" s="142"/>
      <c r="LKA4" s="144"/>
      <c r="LKB4" s="144"/>
      <c r="LKC4" s="142"/>
      <c r="LKD4" s="143"/>
      <c r="LKE4" s="142"/>
      <c r="LKF4" s="142"/>
      <c r="LKG4" s="142"/>
      <c r="LKH4" s="142"/>
      <c r="LKI4" s="144"/>
      <c r="LKJ4" s="144"/>
      <c r="LKK4" s="142"/>
      <c r="LKL4" s="143"/>
      <c r="LKM4" s="142"/>
      <c r="LKN4" s="142"/>
      <c r="LKO4" s="142"/>
      <c r="LKP4" s="142"/>
      <c r="LKQ4" s="144"/>
      <c r="LKR4" s="144"/>
      <c r="LKS4" s="142"/>
      <c r="LKT4" s="143"/>
      <c r="LKU4" s="142"/>
      <c r="LKV4" s="142"/>
      <c r="LKW4" s="142"/>
      <c r="LKX4" s="142"/>
      <c r="LKY4" s="144"/>
      <c r="LKZ4" s="144"/>
      <c r="LLA4" s="142"/>
      <c r="LLB4" s="143"/>
      <c r="LLC4" s="142"/>
      <c r="LLD4" s="142"/>
      <c r="LLE4" s="142"/>
      <c r="LLF4" s="142"/>
      <c r="LLG4" s="144"/>
      <c r="LLH4" s="144"/>
      <c r="LLI4" s="142"/>
      <c r="LLJ4" s="143"/>
      <c r="LLK4" s="142"/>
      <c r="LLL4" s="142"/>
      <c r="LLM4" s="142"/>
      <c r="LLN4" s="142"/>
      <c r="LLO4" s="144"/>
      <c r="LLP4" s="144"/>
      <c r="LLQ4" s="142"/>
      <c r="LLR4" s="143"/>
      <c r="LLS4" s="142"/>
      <c r="LLT4" s="142"/>
      <c r="LLU4" s="142"/>
      <c r="LLV4" s="142"/>
      <c r="LLW4" s="144"/>
      <c r="LLX4" s="144"/>
      <c r="LLY4" s="142"/>
      <c r="LLZ4" s="143"/>
      <c r="LMA4" s="142"/>
      <c r="LMB4" s="142"/>
      <c r="LMC4" s="142"/>
      <c r="LMD4" s="142"/>
      <c r="LME4" s="144"/>
      <c r="LMF4" s="144"/>
      <c r="LMG4" s="142"/>
      <c r="LMH4" s="143"/>
      <c r="LMI4" s="142"/>
      <c r="LMJ4" s="142"/>
      <c r="LMK4" s="142"/>
      <c r="LML4" s="142"/>
      <c r="LMM4" s="144"/>
      <c r="LMN4" s="144"/>
      <c r="LMO4" s="142"/>
      <c r="LMP4" s="143"/>
      <c r="LMQ4" s="142"/>
      <c r="LMR4" s="142"/>
      <c r="LMS4" s="142"/>
      <c r="LMT4" s="142"/>
      <c r="LMU4" s="144"/>
      <c r="LMV4" s="144"/>
      <c r="LMW4" s="142"/>
      <c r="LMX4" s="143"/>
      <c r="LMY4" s="142"/>
      <c r="LMZ4" s="142"/>
      <c r="LNA4" s="142"/>
      <c r="LNB4" s="142"/>
      <c r="LNC4" s="144"/>
      <c r="LND4" s="144"/>
      <c r="LNE4" s="142"/>
      <c r="LNF4" s="143"/>
      <c r="LNG4" s="142"/>
      <c r="LNH4" s="142"/>
      <c r="LNI4" s="142"/>
      <c r="LNJ4" s="142"/>
      <c r="LNK4" s="144"/>
      <c r="LNL4" s="144"/>
      <c r="LNM4" s="142"/>
      <c r="LNN4" s="143"/>
      <c r="LNO4" s="142"/>
      <c r="LNP4" s="142"/>
      <c r="LNQ4" s="142"/>
      <c r="LNR4" s="142"/>
      <c r="LNS4" s="144"/>
      <c r="LNT4" s="144"/>
      <c r="LNU4" s="142"/>
      <c r="LNV4" s="143"/>
      <c r="LNW4" s="142"/>
      <c r="LNX4" s="142"/>
      <c r="LNY4" s="142"/>
      <c r="LNZ4" s="142"/>
      <c r="LOA4" s="144"/>
      <c r="LOB4" s="144"/>
      <c r="LOC4" s="142"/>
      <c r="LOD4" s="143"/>
      <c r="LOE4" s="142"/>
      <c r="LOF4" s="142"/>
      <c r="LOG4" s="142"/>
      <c r="LOH4" s="142"/>
      <c r="LOI4" s="144"/>
      <c r="LOJ4" s="144"/>
      <c r="LOK4" s="142"/>
      <c r="LOL4" s="143"/>
      <c r="LOM4" s="142"/>
      <c r="LON4" s="142"/>
      <c r="LOO4" s="142"/>
      <c r="LOP4" s="142"/>
      <c r="LOQ4" s="144"/>
      <c r="LOR4" s="144"/>
      <c r="LOS4" s="142"/>
      <c r="LOT4" s="143"/>
      <c r="LOU4" s="142"/>
      <c r="LOV4" s="142"/>
      <c r="LOW4" s="142"/>
      <c r="LOX4" s="142"/>
      <c r="LOY4" s="144"/>
      <c r="LOZ4" s="144"/>
      <c r="LPA4" s="142"/>
      <c r="LPB4" s="143"/>
      <c r="LPC4" s="142"/>
      <c r="LPD4" s="142"/>
      <c r="LPE4" s="142"/>
      <c r="LPF4" s="142"/>
      <c r="LPG4" s="144"/>
      <c r="LPH4" s="144"/>
      <c r="LPI4" s="142"/>
      <c r="LPJ4" s="143"/>
      <c r="LPK4" s="142"/>
      <c r="LPL4" s="142"/>
      <c r="LPM4" s="142"/>
      <c r="LPN4" s="142"/>
      <c r="LPO4" s="144"/>
      <c r="LPP4" s="144"/>
      <c r="LPQ4" s="142"/>
      <c r="LPR4" s="143"/>
      <c r="LPS4" s="142"/>
      <c r="LPT4" s="142"/>
      <c r="LPU4" s="142"/>
      <c r="LPV4" s="142"/>
      <c r="LPW4" s="144"/>
      <c r="LPX4" s="144"/>
      <c r="LPY4" s="142"/>
      <c r="LPZ4" s="143"/>
      <c r="LQA4" s="142"/>
      <c r="LQB4" s="142"/>
      <c r="LQC4" s="142"/>
      <c r="LQD4" s="142"/>
      <c r="LQE4" s="144"/>
      <c r="LQF4" s="144"/>
      <c r="LQG4" s="142"/>
      <c r="LQH4" s="143"/>
      <c r="LQI4" s="142"/>
      <c r="LQJ4" s="142"/>
      <c r="LQK4" s="142"/>
      <c r="LQL4" s="142"/>
      <c r="LQM4" s="144"/>
      <c r="LQN4" s="144"/>
      <c r="LQO4" s="142"/>
      <c r="LQP4" s="143"/>
      <c r="LQQ4" s="142"/>
      <c r="LQR4" s="142"/>
      <c r="LQS4" s="142"/>
      <c r="LQT4" s="142"/>
      <c r="LQU4" s="144"/>
      <c r="LQV4" s="144"/>
      <c r="LQW4" s="142"/>
      <c r="LQX4" s="143"/>
      <c r="LQY4" s="142"/>
      <c r="LQZ4" s="142"/>
      <c r="LRA4" s="142"/>
      <c r="LRB4" s="142"/>
      <c r="LRC4" s="144"/>
      <c r="LRD4" s="144"/>
      <c r="LRE4" s="142"/>
      <c r="LRF4" s="143"/>
      <c r="LRG4" s="142"/>
      <c r="LRH4" s="142"/>
      <c r="LRI4" s="142"/>
      <c r="LRJ4" s="142"/>
      <c r="LRK4" s="144"/>
      <c r="LRL4" s="144"/>
      <c r="LRM4" s="142"/>
      <c r="LRN4" s="143"/>
      <c r="LRO4" s="142"/>
      <c r="LRP4" s="142"/>
      <c r="LRQ4" s="142"/>
      <c r="LRR4" s="142"/>
      <c r="LRS4" s="144"/>
      <c r="LRT4" s="144"/>
      <c r="LRU4" s="142"/>
      <c r="LRV4" s="143"/>
      <c r="LRW4" s="142"/>
      <c r="LRX4" s="142"/>
      <c r="LRY4" s="142"/>
      <c r="LRZ4" s="142"/>
      <c r="LSA4" s="144"/>
      <c r="LSB4" s="144"/>
      <c r="LSC4" s="142"/>
      <c r="LSD4" s="143"/>
      <c r="LSE4" s="142"/>
      <c r="LSF4" s="142"/>
      <c r="LSG4" s="142"/>
      <c r="LSH4" s="142"/>
      <c r="LSI4" s="144"/>
      <c r="LSJ4" s="144"/>
      <c r="LSK4" s="142"/>
      <c r="LSL4" s="143"/>
      <c r="LSM4" s="142"/>
      <c r="LSN4" s="142"/>
      <c r="LSO4" s="142"/>
      <c r="LSP4" s="142"/>
      <c r="LSQ4" s="144"/>
      <c r="LSR4" s="144"/>
      <c r="LSS4" s="142"/>
      <c r="LST4" s="143"/>
      <c r="LSU4" s="142"/>
      <c r="LSV4" s="142"/>
      <c r="LSW4" s="142"/>
      <c r="LSX4" s="142"/>
      <c r="LSY4" s="144"/>
      <c r="LSZ4" s="144"/>
      <c r="LTA4" s="142"/>
      <c r="LTB4" s="143"/>
      <c r="LTC4" s="142"/>
      <c r="LTD4" s="142"/>
      <c r="LTE4" s="142"/>
      <c r="LTF4" s="142"/>
      <c r="LTG4" s="144"/>
      <c r="LTH4" s="144"/>
      <c r="LTI4" s="142"/>
      <c r="LTJ4" s="143"/>
      <c r="LTK4" s="142"/>
      <c r="LTL4" s="142"/>
      <c r="LTM4" s="142"/>
      <c r="LTN4" s="142"/>
      <c r="LTO4" s="144"/>
      <c r="LTP4" s="144"/>
      <c r="LTQ4" s="142"/>
      <c r="LTR4" s="143"/>
      <c r="LTS4" s="142"/>
      <c r="LTT4" s="142"/>
      <c r="LTU4" s="142"/>
      <c r="LTV4" s="142"/>
      <c r="LTW4" s="144"/>
      <c r="LTX4" s="144"/>
      <c r="LTY4" s="142"/>
      <c r="LTZ4" s="143"/>
      <c r="LUA4" s="142"/>
      <c r="LUB4" s="142"/>
      <c r="LUC4" s="142"/>
      <c r="LUD4" s="142"/>
      <c r="LUE4" s="144"/>
      <c r="LUF4" s="144"/>
      <c r="LUG4" s="142"/>
      <c r="LUH4" s="143"/>
      <c r="LUI4" s="142"/>
      <c r="LUJ4" s="142"/>
      <c r="LUK4" s="142"/>
      <c r="LUL4" s="142"/>
      <c r="LUM4" s="144"/>
      <c r="LUN4" s="144"/>
      <c r="LUO4" s="142"/>
      <c r="LUP4" s="143"/>
      <c r="LUQ4" s="142"/>
      <c r="LUR4" s="142"/>
      <c r="LUS4" s="142"/>
      <c r="LUT4" s="142"/>
      <c r="LUU4" s="144"/>
      <c r="LUV4" s="144"/>
      <c r="LUW4" s="142"/>
      <c r="LUX4" s="143"/>
      <c r="LUY4" s="142"/>
      <c r="LUZ4" s="142"/>
      <c r="LVA4" s="142"/>
      <c r="LVB4" s="142"/>
      <c r="LVC4" s="144"/>
      <c r="LVD4" s="144"/>
      <c r="LVE4" s="142"/>
      <c r="LVF4" s="143"/>
      <c r="LVG4" s="142"/>
      <c r="LVH4" s="142"/>
      <c r="LVI4" s="142"/>
      <c r="LVJ4" s="142"/>
      <c r="LVK4" s="144"/>
      <c r="LVL4" s="144"/>
      <c r="LVM4" s="142"/>
      <c r="LVN4" s="143"/>
      <c r="LVO4" s="142"/>
      <c r="LVP4" s="142"/>
      <c r="LVQ4" s="142"/>
      <c r="LVR4" s="142"/>
      <c r="LVS4" s="144"/>
      <c r="LVT4" s="144"/>
      <c r="LVU4" s="142"/>
      <c r="LVV4" s="143"/>
      <c r="LVW4" s="142"/>
      <c r="LVX4" s="142"/>
      <c r="LVY4" s="142"/>
      <c r="LVZ4" s="142"/>
      <c r="LWA4" s="144"/>
      <c r="LWB4" s="144"/>
      <c r="LWC4" s="142"/>
      <c r="LWD4" s="143"/>
      <c r="LWE4" s="142"/>
      <c r="LWF4" s="142"/>
      <c r="LWG4" s="142"/>
      <c r="LWH4" s="142"/>
      <c r="LWI4" s="144"/>
      <c r="LWJ4" s="144"/>
      <c r="LWK4" s="142"/>
      <c r="LWL4" s="143"/>
      <c r="LWM4" s="142"/>
      <c r="LWN4" s="142"/>
      <c r="LWO4" s="142"/>
      <c r="LWP4" s="142"/>
      <c r="LWQ4" s="144"/>
      <c r="LWR4" s="144"/>
      <c r="LWS4" s="142"/>
      <c r="LWT4" s="143"/>
      <c r="LWU4" s="142"/>
      <c r="LWV4" s="142"/>
      <c r="LWW4" s="142"/>
      <c r="LWX4" s="142"/>
      <c r="LWY4" s="144"/>
      <c r="LWZ4" s="144"/>
      <c r="LXA4" s="142"/>
      <c r="LXB4" s="143"/>
      <c r="LXC4" s="142"/>
      <c r="LXD4" s="142"/>
      <c r="LXE4" s="142"/>
      <c r="LXF4" s="142"/>
      <c r="LXG4" s="144"/>
      <c r="LXH4" s="144"/>
      <c r="LXI4" s="142"/>
      <c r="LXJ4" s="143"/>
      <c r="LXK4" s="142"/>
      <c r="LXL4" s="142"/>
      <c r="LXM4" s="142"/>
      <c r="LXN4" s="142"/>
      <c r="LXO4" s="144"/>
      <c r="LXP4" s="144"/>
      <c r="LXQ4" s="142"/>
      <c r="LXR4" s="143"/>
      <c r="LXS4" s="142"/>
      <c r="LXT4" s="142"/>
      <c r="LXU4" s="142"/>
      <c r="LXV4" s="142"/>
      <c r="LXW4" s="144"/>
      <c r="LXX4" s="144"/>
      <c r="LXY4" s="142"/>
      <c r="LXZ4" s="143"/>
      <c r="LYA4" s="142"/>
      <c r="LYB4" s="142"/>
      <c r="LYC4" s="142"/>
      <c r="LYD4" s="142"/>
      <c r="LYE4" s="144"/>
      <c r="LYF4" s="144"/>
      <c r="LYG4" s="142"/>
      <c r="LYH4" s="143"/>
      <c r="LYI4" s="142"/>
      <c r="LYJ4" s="142"/>
      <c r="LYK4" s="142"/>
      <c r="LYL4" s="142"/>
      <c r="LYM4" s="144"/>
      <c r="LYN4" s="144"/>
      <c r="LYO4" s="142"/>
      <c r="LYP4" s="143"/>
      <c r="LYQ4" s="142"/>
      <c r="LYR4" s="142"/>
      <c r="LYS4" s="142"/>
      <c r="LYT4" s="142"/>
      <c r="LYU4" s="144"/>
      <c r="LYV4" s="144"/>
      <c r="LYW4" s="142"/>
      <c r="LYX4" s="143"/>
      <c r="LYY4" s="142"/>
      <c r="LYZ4" s="142"/>
      <c r="LZA4" s="142"/>
      <c r="LZB4" s="142"/>
      <c r="LZC4" s="144"/>
      <c r="LZD4" s="144"/>
      <c r="LZE4" s="142"/>
      <c r="LZF4" s="143"/>
      <c r="LZG4" s="142"/>
      <c r="LZH4" s="142"/>
      <c r="LZI4" s="142"/>
      <c r="LZJ4" s="142"/>
      <c r="LZK4" s="144"/>
      <c r="LZL4" s="144"/>
      <c r="LZM4" s="142"/>
      <c r="LZN4" s="143"/>
      <c r="LZO4" s="142"/>
      <c r="LZP4" s="142"/>
      <c r="LZQ4" s="142"/>
      <c r="LZR4" s="142"/>
      <c r="LZS4" s="144"/>
      <c r="LZT4" s="144"/>
      <c r="LZU4" s="142"/>
      <c r="LZV4" s="143"/>
      <c r="LZW4" s="142"/>
      <c r="LZX4" s="142"/>
      <c r="LZY4" s="142"/>
      <c r="LZZ4" s="142"/>
      <c r="MAA4" s="144"/>
      <c r="MAB4" s="144"/>
      <c r="MAC4" s="142"/>
      <c r="MAD4" s="143"/>
      <c r="MAE4" s="142"/>
      <c r="MAF4" s="142"/>
      <c r="MAG4" s="142"/>
      <c r="MAH4" s="142"/>
      <c r="MAI4" s="144"/>
      <c r="MAJ4" s="144"/>
      <c r="MAK4" s="142"/>
      <c r="MAL4" s="143"/>
      <c r="MAM4" s="142"/>
      <c r="MAN4" s="142"/>
      <c r="MAO4" s="142"/>
      <c r="MAP4" s="142"/>
      <c r="MAQ4" s="144"/>
      <c r="MAR4" s="144"/>
      <c r="MAS4" s="142"/>
      <c r="MAT4" s="143"/>
      <c r="MAU4" s="142"/>
      <c r="MAV4" s="142"/>
      <c r="MAW4" s="142"/>
      <c r="MAX4" s="142"/>
      <c r="MAY4" s="144"/>
      <c r="MAZ4" s="144"/>
      <c r="MBA4" s="142"/>
      <c r="MBB4" s="143"/>
      <c r="MBC4" s="142"/>
      <c r="MBD4" s="142"/>
      <c r="MBE4" s="142"/>
      <c r="MBF4" s="142"/>
      <c r="MBG4" s="144"/>
      <c r="MBH4" s="144"/>
      <c r="MBI4" s="142"/>
      <c r="MBJ4" s="143"/>
      <c r="MBK4" s="142"/>
      <c r="MBL4" s="142"/>
      <c r="MBM4" s="142"/>
      <c r="MBN4" s="142"/>
      <c r="MBO4" s="144"/>
      <c r="MBP4" s="144"/>
      <c r="MBQ4" s="142"/>
      <c r="MBR4" s="143"/>
      <c r="MBS4" s="142"/>
      <c r="MBT4" s="142"/>
      <c r="MBU4" s="142"/>
      <c r="MBV4" s="142"/>
      <c r="MBW4" s="144"/>
      <c r="MBX4" s="144"/>
      <c r="MBY4" s="142"/>
      <c r="MBZ4" s="143"/>
      <c r="MCA4" s="142"/>
      <c r="MCB4" s="142"/>
      <c r="MCC4" s="142"/>
      <c r="MCD4" s="142"/>
      <c r="MCE4" s="144"/>
      <c r="MCF4" s="144"/>
      <c r="MCG4" s="142"/>
      <c r="MCH4" s="143"/>
      <c r="MCI4" s="142"/>
      <c r="MCJ4" s="142"/>
      <c r="MCK4" s="142"/>
      <c r="MCL4" s="142"/>
      <c r="MCM4" s="144"/>
      <c r="MCN4" s="144"/>
      <c r="MCO4" s="142"/>
      <c r="MCP4" s="143"/>
      <c r="MCQ4" s="142"/>
      <c r="MCR4" s="142"/>
      <c r="MCS4" s="142"/>
      <c r="MCT4" s="142"/>
      <c r="MCU4" s="144"/>
      <c r="MCV4" s="144"/>
      <c r="MCW4" s="142"/>
      <c r="MCX4" s="143"/>
      <c r="MCY4" s="142"/>
      <c r="MCZ4" s="142"/>
      <c r="MDA4" s="142"/>
      <c r="MDB4" s="142"/>
      <c r="MDC4" s="144"/>
      <c r="MDD4" s="144"/>
      <c r="MDE4" s="142"/>
      <c r="MDF4" s="143"/>
      <c r="MDG4" s="142"/>
      <c r="MDH4" s="142"/>
      <c r="MDI4" s="142"/>
      <c r="MDJ4" s="142"/>
      <c r="MDK4" s="144"/>
      <c r="MDL4" s="144"/>
      <c r="MDM4" s="142"/>
      <c r="MDN4" s="143"/>
      <c r="MDO4" s="142"/>
      <c r="MDP4" s="142"/>
      <c r="MDQ4" s="142"/>
      <c r="MDR4" s="142"/>
      <c r="MDS4" s="144"/>
      <c r="MDT4" s="144"/>
      <c r="MDU4" s="142"/>
      <c r="MDV4" s="143"/>
      <c r="MDW4" s="142"/>
      <c r="MDX4" s="142"/>
      <c r="MDY4" s="142"/>
      <c r="MDZ4" s="142"/>
      <c r="MEA4" s="144"/>
      <c r="MEB4" s="144"/>
      <c r="MEC4" s="142"/>
      <c r="MED4" s="143"/>
      <c r="MEE4" s="142"/>
      <c r="MEF4" s="142"/>
      <c r="MEG4" s="142"/>
      <c r="MEH4" s="142"/>
      <c r="MEI4" s="144"/>
      <c r="MEJ4" s="144"/>
      <c r="MEK4" s="142"/>
      <c r="MEL4" s="143"/>
      <c r="MEM4" s="142"/>
      <c r="MEN4" s="142"/>
      <c r="MEO4" s="142"/>
      <c r="MEP4" s="142"/>
      <c r="MEQ4" s="144"/>
      <c r="MER4" s="144"/>
      <c r="MES4" s="142"/>
      <c r="MET4" s="143"/>
      <c r="MEU4" s="142"/>
      <c r="MEV4" s="142"/>
      <c r="MEW4" s="142"/>
      <c r="MEX4" s="142"/>
      <c r="MEY4" s="144"/>
      <c r="MEZ4" s="144"/>
      <c r="MFA4" s="142"/>
      <c r="MFB4" s="143"/>
      <c r="MFC4" s="142"/>
      <c r="MFD4" s="142"/>
      <c r="MFE4" s="142"/>
      <c r="MFF4" s="142"/>
      <c r="MFG4" s="144"/>
      <c r="MFH4" s="144"/>
      <c r="MFI4" s="142"/>
      <c r="MFJ4" s="143"/>
      <c r="MFK4" s="142"/>
      <c r="MFL4" s="142"/>
      <c r="MFM4" s="142"/>
      <c r="MFN4" s="142"/>
      <c r="MFO4" s="144"/>
      <c r="MFP4" s="144"/>
      <c r="MFQ4" s="142"/>
      <c r="MFR4" s="143"/>
      <c r="MFS4" s="142"/>
      <c r="MFT4" s="142"/>
      <c r="MFU4" s="142"/>
      <c r="MFV4" s="142"/>
      <c r="MFW4" s="144"/>
      <c r="MFX4" s="144"/>
      <c r="MFY4" s="142"/>
      <c r="MFZ4" s="143"/>
      <c r="MGA4" s="142"/>
      <c r="MGB4" s="142"/>
      <c r="MGC4" s="142"/>
      <c r="MGD4" s="142"/>
      <c r="MGE4" s="144"/>
      <c r="MGF4" s="144"/>
      <c r="MGG4" s="142"/>
      <c r="MGH4" s="143"/>
      <c r="MGI4" s="142"/>
      <c r="MGJ4" s="142"/>
      <c r="MGK4" s="142"/>
      <c r="MGL4" s="142"/>
      <c r="MGM4" s="144"/>
      <c r="MGN4" s="144"/>
      <c r="MGO4" s="142"/>
      <c r="MGP4" s="143"/>
      <c r="MGQ4" s="142"/>
      <c r="MGR4" s="142"/>
      <c r="MGS4" s="142"/>
      <c r="MGT4" s="142"/>
      <c r="MGU4" s="144"/>
      <c r="MGV4" s="144"/>
      <c r="MGW4" s="142"/>
      <c r="MGX4" s="143"/>
      <c r="MGY4" s="142"/>
      <c r="MGZ4" s="142"/>
      <c r="MHA4" s="142"/>
      <c r="MHB4" s="142"/>
      <c r="MHC4" s="144"/>
      <c r="MHD4" s="144"/>
      <c r="MHE4" s="142"/>
      <c r="MHF4" s="143"/>
      <c r="MHG4" s="142"/>
      <c r="MHH4" s="142"/>
      <c r="MHI4" s="142"/>
      <c r="MHJ4" s="142"/>
      <c r="MHK4" s="144"/>
      <c r="MHL4" s="144"/>
      <c r="MHM4" s="142"/>
      <c r="MHN4" s="143"/>
      <c r="MHO4" s="142"/>
      <c r="MHP4" s="142"/>
      <c r="MHQ4" s="142"/>
      <c r="MHR4" s="142"/>
      <c r="MHS4" s="144"/>
      <c r="MHT4" s="144"/>
      <c r="MHU4" s="142"/>
      <c r="MHV4" s="143"/>
      <c r="MHW4" s="142"/>
      <c r="MHX4" s="142"/>
      <c r="MHY4" s="142"/>
      <c r="MHZ4" s="142"/>
      <c r="MIA4" s="144"/>
      <c r="MIB4" s="144"/>
      <c r="MIC4" s="142"/>
      <c r="MID4" s="143"/>
      <c r="MIE4" s="142"/>
      <c r="MIF4" s="142"/>
      <c r="MIG4" s="142"/>
      <c r="MIH4" s="142"/>
      <c r="MII4" s="144"/>
      <c r="MIJ4" s="144"/>
      <c r="MIK4" s="142"/>
      <c r="MIL4" s="143"/>
      <c r="MIM4" s="142"/>
      <c r="MIN4" s="142"/>
      <c r="MIO4" s="142"/>
      <c r="MIP4" s="142"/>
      <c r="MIQ4" s="144"/>
      <c r="MIR4" s="144"/>
      <c r="MIS4" s="142"/>
      <c r="MIT4" s="143"/>
      <c r="MIU4" s="142"/>
      <c r="MIV4" s="142"/>
      <c r="MIW4" s="142"/>
      <c r="MIX4" s="142"/>
      <c r="MIY4" s="144"/>
      <c r="MIZ4" s="144"/>
      <c r="MJA4" s="142"/>
      <c r="MJB4" s="143"/>
      <c r="MJC4" s="142"/>
      <c r="MJD4" s="142"/>
      <c r="MJE4" s="142"/>
      <c r="MJF4" s="142"/>
      <c r="MJG4" s="144"/>
      <c r="MJH4" s="144"/>
      <c r="MJI4" s="142"/>
      <c r="MJJ4" s="143"/>
      <c r="MJK4" s="142"/>
      <c r="MJL4" s="142"/>
      <c r="MJM4" s="142"/>
      <c r="MJN4" s="142"/>
      <c r="MJO4" s="144"/>
      <c r="MJP4" s="144"/>
      <c r="MJQ4" s="142"/>
      <c r="MJR4" s="143"/>
      <c r="MJS4" s="142"/>
      <c r="MJT4" s="142"/>
      <c r="MJU4" s="142"/>
      <c r="MJV4" s="142"/>
      <c r="MJW4" s="144"/>
      <c r="MJX4" s="144"/>
      <c r="MJY4" s="142"/>
      <c r="MJZ4" s="143"/>
      <c r="MKA4" s="142"/>
      <c r="MKB4" s="142"/>
      <c r="MKC4" s="142"/>
      <c r="MKD4" s="142"/>
      <c r="MKE4" s="144"/>
      <c r="MKF4" s="144"/>
      <c r="MKG4" s="142"/>
      <c r="MKH4" s="143"/>
      <c r="MKI4" s="142"/>
      <c r="MKJ4" s="142"/>
      <c r="MKK4" s="142"/>
      <c r="MKL4" s="142"/>
      <c r="MKM4" s="144"/>
      <c r="MKN4" s="144"/>
      <c r="MKO4" s="142"/>
      <c r="MKP4" s="143"/>
      <c r="MKQ4" s="142"/>
      <c r="MKR4" s="142"/>
      <c r="MKS4" s="142"/>
      <c r="MKT4" s="142"/>
      <c r="MKU4" s="144"/>
      <c r="MKV4" s="144"/>
      <c r="MKW4" s="142"/>
      <c r="MKX4" s="143"/>
      <c r="MKY4" s="142"/>
      <c r="MKZ4" s="142"/>
      <c r="MLA4" s="142"/>
      <c r="MLB4" s="142"/>
      <c r="MLC4" s="144"/>
      <c r="MLD4" s="144"/>
      <c r="MLE4" s="142"/>
      <c r="MLF4" s="143"/>
      <c r="MLG4" s="142"/>
      <c r="MLH4" s="142"/>
      <c r="MLI4" s="142"/>
      <c r="MLJ4" s="142"/>
      <c r="MLK4" s="144"/>
      <c r="MLL4" s="144"/>
      <c r="MLM4" s="142"/>
      <c r="MLN4" s="143"/>
      <c r="MLO4" s="142"/>
      <c r="MLP4" s="142"/>
      <c r="MLQ4" s="142"/>
      <c r="MLR4" s="142"/>
      <c r="MLS4" s="144"/>
      <c r="MLT4" s="144"/>
      <c r="MLU4" s="142"/>
      <c r="MLV4" s="143"/>
      <c r="MLW4" s="142"/>
      <c r="MLX4" s="142"/>
      <c r="MLY4" s="142"/>
      <c r="MLZ4" s="142"/>
      <c r="MMA4" s="144"/>
      <c r="MMB4" s="144"/>
      <c r="MMC4" s="142"/>
      <c r="MMD4" s="143"/>
      <c r="MME4" s="142"/>
      <c r="MMF4" s="142"/>
      <c r="MMG4" s="142"/>
      <c r="MMH4" s="142"/>
      <c r="MMI4" s="144"/>
      <c r="MMJ4" s="144"/>
      <c r="MMK4" s="142"/>
      <c r="MML4" s="143"/>
      <c r="MMM4" s="142"/>
      <c r="MMN4" s="142"/>
      <c r="MMO4" s="142"/>
      <c r="MMP4" s="142"/>
      <c r="MMQ4" s="144"/>
      <c r="MMR4" s="144"/>
      <c r="MMS4" s="142"/>
      <c r="MMT4" s="143"/>
      <c r="MMU4" s="142"/>
      <c r="MMV4" s="142"/>
      <c r="MMW4" s="142"/>
      <c r="MMX4" s="142"/>
      <c r="MMY4" s="144"/>
      <c r="MMZ4" s="144"/>
      <c r="MNA4" s="142"/>
      <c r="MNB4" s="143"/>
      <c r="MNC4" s="142"/>
      <c r="MND4" s="142"/>
      <c r="MNE4" s="142"/>
      <c r="MNF4" s="142"/>
      <c r="MNG4" s="144"/>
      <c r="MNH4" s="144"/>
      <c r="MNI4" s="142"/>
      <c r="MNJ4" s="143"/>
      <c r="MNK4" s="142"/>
      <c r="MNL4" s="142"/>
      <c r="MNM4" s="142"/>
      <c r="MNN4" s="142"/>
      <c r="MNO4" s="144"/>
      <c r="MNP4" s="144"/>
      <c r="MNQ4" s="142"/>
      <c r="MNR4" s="143"/>
      <c r="MNS4" s="142"/>
      <c r="MNT4" s="142"/>
      <c r="MNU4" s="142"/>
      <c r="MNV4" s="142"/>
      <c r="MNW4" s="144"/>
      <c r="MNX4" s="144"/>
      <c r="MNY4" s="142"/>
      <c r="MNZ4" s="143"/>
      <c r="MOA4" s="142"/>
      <c r="MOB4" s="142"/>
      <c r="MOC4" s="142"/>
      <c r="MOD4" s="142"/>
      <c r="MOE4" s="144"/>
      <c r="MOF4" s="144"/>
      <c r="MOG4" s="142"/>
      <c r="MOH4" s="143"/>
      <c r="MOI4" s="142"/>
      <c r="MOJ4" s="142"/>
      <c r="MOK4" s="142"/>
      <c r="MOL4" s="142"/>
      <c r="MOM4" s="144"/>
      <c r="MON4" s="144"/>
      <c r="MOO4" s="142"/>
      <c r="MOP4" s="143"/>
      <c r="MOQ4" s="142"/>
      <c r="MOR4" s="142"/>
      <c r="MOS4" s="142"/>
      <c r="MOT4" s="142"/>
      <c r="MOU4" s="144"/>
      <c r="MOV4" s="144"/>
      <c r="MOW4" s="142"/>
      <c r="MOX4" s="143"/>
      <c r="MOY4" s="142"/>
      <c r="MOZ4" s="142"/>
      <c r="MPA4" s="142"/>
      <c r="MPB4" s="142"/>
      <c r="MPC4" s="144"/>
      <c r="MPD4" s="144"/>
      <c r="MPE4" s="142"/>
      <c r="MPF4" s="143"/>
      <c r="MPG4" s="142"/>
      <c r="MPH4" s="142"/>
      <c r="MPI4" s="142"/>
      <c r="MPJ4" s="142"/>
      <c r="MPK4" s="144"/>
      <c r="MPL4" s="144"/>
      <c r="MPM4" s="142"/>
      <c r="MPN4" s="143"/>
      <c r="MPO4" s="142"/>
      <c r="MPP4" s="142"/>
      <c r="MPQ4" s="142"/>
      <c r="MPR4" s="142"/>
      <c r="MPS4" s="144"/>
      <c r="MPT4" s="144"/>
      <c r="MPU4" s="142"/>
      <c r="MPV4" s="143"/>
      <c r="MPW4" s="142"/>
      <c r="MPX4" s="142"/>
      <c r="MPY4" s="142"/>
      <c r="MPZ4" s="142"/>
      <c r="MQA4" s="144"/>
      <c r="MQB4" s="144"/>
      <c r="MQC4" s="142"/>
      <c r="MQD4" s="143"/>
      <c r="MQE4" s="142"/>
      <c r="MQF4" s="142"/>
      <c r="MQG4" s="142"/>
      <c r="MQH4" s="142"/>
      <c r="MQI4" s="144"/>
      <c r="MQJ4" s="144"/>
      <c r="MQK4" s="142"/>
      <c r="MQL4" s="143"/>
      <c r="MQM4" s="142"/>
      <c r="MQN4" s="142"/>
      <c r="MQO4" s="142"/>
      <c r="MQP4" s="142"/>
      <c r="MQQ4" s="144"/>
      <c r="MQR4" s="144"/>
      <c r="MQS4" s="142"/>
      <c r="MQT4" s="143"/>
      <c r="MQU4" s="142"/>
      <c r="MQV4" s="142"/>
      <c r="MQW4" s="142"/>
      <c r="MQX4" s="142"/>
      <c r="MQY4" s="144"/>
      <c r="MQZ4" s="144"/>
      <c r="MRA4" s="142"/>
      <c r="MRB4" s="143"/>
      <c r="MRC4" s="142"/>
      <c r="MRD4" s="142"/>
      <c r="MRE4" s="142"/>
      <c r="MRF4" s="142"/>
      <c r="MRG4" s="144"/>
      <c r="MRH4" s="144"/>
      <c r="MRI4" s="142"/>
      <c r="MRJ4" s="143"/>
      <c r="MRK4" s="142"/>
      <c r="MRL4" s="142"/>
      <c r="MRM4" s="142"/>
      <c r="MRN4" s="142"/>
      <c r="MRO4" s="144"/>
      <c r="MRP4" s="144"/>
      <c r="MRQ4" s="142"/>
      <c r="MRR4" s="143"/>
      <c r="MRS4" s="142"/>
      <c r="MRT4" s="142"/>
      <c r="MRU4" s="142"/>
      <c r="MRV4" s="142"/>
      <c r="MRW4" s="144"/>
      <c r="MRX4" s="144"/>
      <c r="MRY4" s="142"/>
      <c r="MRZ4" s="143"/>
      <c r="MSA4" s="142"/>
      <c r="MSB4" s="142"/>
      <c r="MSC4" s="142"/>
      <c r="MSD4" s="142"/>
      <c r="MSE4" s="144"/>
      <c r="MSF4" s="144"/>
      <c r="MSG4" s="142"/>
      <c r="MSH4" s="143"/>
      <c r="MSI4" s="142"/>
      <c r="MSJ4" s="142"/>
      <c r="MSK4" s="142"/>
      <c r="MSL4" s="142"/>
      <c r="MSM4" s="144"/>
      <c r="MSN4" s="144"/>
      <c r="MSO4" s="142"/>
      <c r="MSP4" s="143"/>
      <c r="MSQ4" s="142"/>
      <c r="MSR4" s="142"/>
      <c r="MSS4" s="142"/>
      <c r="MST4" s="142"/>
      <c r="MSU4" s="144"/>
      <c r="MSV4" s="144"/>
      <c r="MSW4" s="142"/>
      <c r="MSX4" s="143"/>
      <c r="MSY4" s="142"/>
      <c r="MSZ4" s="142"/>
      <c r="MTA4" s="142"/>
      <c r="MTB4" s="142"/>
      <c r="MTC4" s="144"/>
      <c r="MTD4" s="144"/>
      <c r="MTE4" s="142"/>
      <c r="MTF4" s="143"/>
      <c r="MTG4" s="142"/>
      <c r="MTH4" s="142"/>
      <c r="MTI4" s="142"/>
      <c r="MTJ4" s="142"/>
      <c r="MTK4" s="144"/>
      <c r="MTL4" s="144"/>
      <c r="MTM4" s="142"/>
      <c r="MTN4" s="143"/>
      <c r="MTO4" s="142"/>
      <c r="MTP4" s="142"/>
      <c r="MTQ4" s="142"/>
      <c r="MTR4" s="142"/>
      <c r="MTS4" s="144"/>
      <c r="MTT4" s="144"/>
      <c r="MTU4" s="142"/>
      <c r="MTV4" s="143"/>
      <c r="MTW4" s="142"/>
      <c r="MTX4" s="142"/>
      <c r="MTY4" s="142"/>
      <c r="MTZ4" s="142"/>
      <c r="MUA4" s="144"/>
      <c r="MUB4" s="144"/>
      <c r="MUC4" s="142"/>
      <c r="MUD4" s="143"/>
      <c r="MUE4" s="142"/>
      <c r="MUF4" s="142"/>
      <c r="MUG4" s="142"/>
      <c r="MUH4" s="142"/>
      <c r="MUI4" s="144"/>
      <c r="MUJ4" s="144"/>
      <c r="MUK4" s="142"/>
      <c r="MUL4" s="143"/>
      <c r="MUM4" s="142"/>
      <c r="MUN4" s="142"/>
      <c r="MUO4" s="142"/>
      <c r="MUP4" s="142"/>
      <c r="MUQ4" s="144"/>
      <c r="MUR4" s="144"/>
      <c r="MUS4" s="142"/>
      <c r="MUT4" s="143"/>
      <c r="MUU4" s="142"/>
      <c r="MUV4" s="142"/>
      <c r="MUW4" s="142"/>
      <c r="MUX4" s="142"/>
      <c r="MUY4" s="144"/>
      <c r="MUZ4" s="144"/>
      <c r="MVA4" s="142"/>
      <c r="MVB4" s="143"/>
      <c r="MVC4" s="142"/>
      <c r="MVD4" s="142"/>
      <c r="MVE4" s="142"/>
      <c r="MVF4" s="142"/>
      <c r="MVG4" s="144"/>
      <c r="MVH4" s="144"/>
      <c r="MVI4" s="142"/>
      <c r="MVJ4" s="143"/>
      <c r="MVK4" s="142"/>
      <c r="MVL4" s="142"/>
      <c r="MVM4" s="142"/>
      <c r="MVN4" s="142"/>
      <c r="MVO4" s="144"/>
      <c r="MVP4" s="144"/>
      <c r="MVQ4" s="142"/>
      <c r="MVR4" s="143"/>
      <c r="MVS4" s="142"/>
      <c r="MVT4" s="142"/>
      <c r="MVU4" s="142"/>
      <c r="MVV4" s="142"/>
      <c r="MVW4" s="144"/>
      <c r="MVX4" s="144"/>
      <c r="MVY4" s="142"/>
      <c r="MVZ4" s="143"/>
      <c r="MWA4" s="142"/>
      <c r="MWB4" s="142"/>
      <c r="MWC4" s="142"/>
      <c r="MWD4" s="142"/>
      <c r="MWE4" s="144"/>
      <c r="MWF4" s="144"/>
      <c r="MWG4" s="142"/>
      <c r="MWH4" s="143"/>
      <c r="MWI4" s="142"/>
      <c r="MWJ4" s="142"/>
      <c r="MWK4" s="142"/>
      <c r="MWL4" s="142"/>
      <c r="MWM4" s="144"/>
      <c r="MWN4" s="144"/>
      <c r="MWO4" s="142"/>
      <c r="MWP4" s="143"/>
      <c r="MWQ4" s="142"/>
      <c r="MWR4" s="142"/>
      <c r="MWS4" s="142"/>
      <c r="MWT4" s="142"/>
      <c r="MWU4" s="144"/>
      <c r="MWV4" s="144"/>
      <c r="MWW4" s="142"/>
      <c r="MWX4" s="143"/>
      <c r="MWY4" s="142"/>
      <c r="MWZ4" s="142"/>
      <c r="MXA4" s="142"/>
      <c r="MXB4" s="142"/>
      <c r="MXC4" s="144"/>
      <c r="MXD4" s="144"/>
      <c r="MXE4" s="142"/>
      <c r="MXF4" s="143"/>
      <c r="MXG4" s="142"/>
      <c r="MXH4" s="142"/>
      <c r="MXI4" s="142"/>
      <c r="MXJ4" s="142"/>
      <c r="MXK4" s="144"/>
      <c r="MXL4" s="144"/>
      <c r="MXM4" s="142"/>
      <c r="MXN4" s="143"/>
      <c r="MXO4" s="142"/>
      <c r="MXP4" s="142"/>
      <c r="MXQ4" s="142"/>
      <c r="MXR4" s="142"/>
      <c r="MXS4" s="144"/>
      <c r="MXT4" s="144"/>
      <c r="MXU4" s="142"/>
      <c r="MXV4" s="143"/>
      <c r="MXW4" s="142"/>
      <c r="MXX4" s="142"/>
      <c r="MXY4" s="142"/>
      <c r="MXZ4" s="142"/>
      <c r="MYA4" s="144"/>
      <c r="MYB4" s="144"/>
      <c r="MYC4" s="142"/>
      <c r="MYD4" s="143"/>
      <c r="MYE4" s="142"/>
      <c r="MYF4" s="142"/>
      <c r="MYG4" s="142"/>
      <c r="MYH4" s="142"/>
      <c r="MYI4" s="144"/>
      <c r="MYJ4" s="144"/>
      <c r="MYK4" s="142"/>
      <c r="MYL4" s="143"/>
      <c r="MYM4" s="142"/>
      <c r="MYN4" s="142"/>
      <c r="MYO4" s="142"/>
      <c r="MYP4" s="142"/>
      <c r="MYQ4" s="144"/>
      <c r="MYR4" s="144"/>
      <c r="MYS4" s="142"/>
      <c r="MYT4" s="143"/>
      <c r="MYU4" s="142"/>
      <c r="MYV4" s="142"/>
      <c r="MYW4" s="142"/>
      <c r="MYX4" s="142"/>
      <c r="MYY4" s="144"/>
      <c r="MYZ4" s="144"/>
      <c r="MZA4" s="142"/>
      <c r="MZB4" s="143"/>
      <c r="MZC4" s="142"/>
      <c r="MZD4" s="142"/>
      <c r="MZE4" s="142"/>
      <c r="MZF4" s="142"/>
      <c r="MZG4" s="144"/>
      <c r="MZH4" s="144"/>
      <c r="MZI4" s="142"/>
      <c r="MZJ4" s="143"/>
      <c r="MZK4" s="142"/>
      <c r="MZL4" s="142"/>
      <c r="MZM4" s="142"/>
      <c r="MZN4" s="142"/>
      <c r="MZO4" s="144"/>
      <c r="MZP4" s="144"/>
      <c r="MZQ4" s="142"/>
      <c r="MZR4" s="143"/>
      <c r="MZS4" s="142"/>
      <c r="MZT4" s="142"/>
      <c r="MZU4" s="142"/>
      <c r="MZV4" s="142"/>
      <c r="MZW4" s="144"/>
      <c r="MZX4" s="144"/>
      <c r="MZY4" s="142"/>
      <c r="MZZ4" s="143"/>
      <c r="NAA4" s="142"/>
      <c r="NAB4" s="142"/>
      <c r="NAC4" s="142"/>
      <c r="NAD4" s="142"/>
      <c r="NAE4" s="144"/>
      <c r="NAF4" s="144"/>
      <c r="NAG4" s="142"/>
      <c r="NAH4" s="143"/>
      <c r="NAI4" s="142"/>
      <c r="NAJ4" s="142"/>
      <c r="NAK4" s="142"/>
      <c r="NAL4" s="142"/>
      <c r="NAM4" s="144"/>
      <c r="NAN4" s="144"/>
      <c r="NAO4" s="142"/>
      <c r="NAP4" s="143"/>
      <c r="NAQ4" s="142"/>
      <c r="NAR4" s="142"/>
      <c r="NAS4" s="142"/>
      <c r="NAT4" s="142"/>
      <c r="NAU4" s="144"/>
      <c r="NAV4" s="144"/>
      <c r="NAW4" s="142"/>
      <c r="NAX4" s="143"/>
      <c r="NAY4" s="142"/>
      <c r="NAZ4" s="142"/>
      <c r="NBA4" s="142"/>
      <c r="NBB4" s="142"/>
      <c r="NBC4" s="144"/>
      <c r="NBD4" s="144"/>
      <c r="NBE4" s="142"/>
      <c r="NBF4" s="143"/>
      <c r="NBG4" s="142"/>
      <c r="NBH4" s="142"/>
      <c r="NBI4" s="142"/>
      <c r="NBJ4" s="142"/>
      <c r="NBK4" s="144"/>
      <c r="NBL4" s="144"/>
      <c r="NBM4" s="142"/>
      <c r="NBN4" s="143"/>
      <c r="NBO4" s="142"/>
      <c r="NBP4" s="142"/>
      <c r="NBQ4" s="142"/>
      <c r="NBR4" s="142"/>
      <c r="NBS4" s="144"/>
      <c r="NBT4" s="144"/>
      <c r="NBU4" s="142"/>
      <c r="NBV4" s="143"/>
      <c r="NBW4" s="142"/>
      <c r="NBX4" s="142"/>
      <c r="NBY4" s="142"/>
      <c r="NBZ4" s="142"/>
      <c r="NCA4" s="144"/>
      <c r="NCB4" s="144"/>
      <c r="NCC4" s="142"/>
      <c r="NCD4" s="143"/>
      <c r="NCE4" s="142"/>
      <c r="NCF4" s="142"/>
      <c r="NCG4" s="142"/>
      <c r="NCH4" s="142"/>
      <c r="NCI4" s="144"/>
      <c r="NCJ4" s="144"/>
      <c r="NCK4" s="142"/>
      <c r="NCL4" s="143"/>
      <c r="NCM4" s="142"/>
      <c r="NCN4" s="142"/>
      <c r="NCO4" s="142"/>
      <c r="NCP4" s="142"/>
      <c r="NCQ4" s="144"/>
      <c r="NCR4" s="144"/>
      <c r="NCS4" s="142"/>
      <c r="NCT4" s="143"/>
      <c r="NCU4" s="142"/>
      <c r="NCV4" s="142"/>
      <c r="NCW4" s="142"/>
      <c r="NCX4" s="142"/>
      <c r="NCY4" s="144"/>
      <c r="NCZ4" s="144"/>
      <c r="NDA4" s="142"/>
      <c r="NDB4" s="143"/>
      <c r="NDC4" s="142"/>
      <c r="NDD4" s="142"/>
      <c r="NDE4" s="142"/>
      <c r="NDF4" s="142"/>
      <c r="NDG4" s="144"/>
      <c r="NDH4" s="144"/>
      <c r="NDI4" s="142"/>
      <c r="NDJ4" s="143"/>
      <c r="NDK4" s="142"/>
      <c r="NDL4" s="142"/>
      <c r="NDM4" s="142"/>
      <c r="NDN4" s="142"/>
      <c r="NDO4" s="144"/>
      <c r="NDP4" s="144"/>
      <c r="NDQ4" s="142"/>
      <c r="NDR4" s="143"/>
      <c r="NDS4" s="142"/>
      <c r="NDT4" s="142"/>
      <c r="NDU4" s="142"/>
      <c r="NDV4" s="142"/>
      <c r="NDW4" s="144"/>
      <c r="NDX4" s="144"/>
      <c r="NDY4" s="142"/>
      <c r="NDZ4" s="143"/>
      <c r="NEA4" s="142"/>
      <c r="NEB4" s="142"/>
      <c r="NEC4" s="142"/>
      <c r="NED4" s="142"/>
      <c r="NEE4" s="144"/>
      <c r="NEF4" s="144"/>
      <c r="NEG4" s="142"/>
      <c r="NEH4" s="143"/>
      <c r="NEI4" s="142"/>
      <c r="NEJ4" s="142"/>
      <c r="NEK4" s="142"/>
      <c r="NEL4" s="142"/>
      <c r="NEM4" s="144"/>
      <c r="NEN4" s="144"/>
      <c r="NEO4" s="142"/>
      <c r="NEP4" s="143"/>
      <c r="NEQ4" s="142"/>
      <c r="NER4" s="142"/>
      <c r="NES4" s="142"/>
      <c r="NET4" s="142"/>
      <c r="NEU4" s="144"/>
      <c r="NEV4" s="144"/>
      <c r="NEW4" s="142"/>
      <c r="NEX4" s="143"/>
      <c r="NEY4" s="142"/>
      <c r="NEZ4" s="142"/>
      <c r="NFA4" s="142"/>
      <c r="NFB4" s="142"/>
      <c r="NFC4" s="144"/>
      <c r="NFD4" s="144"/>
      <c r="NFE4" s="142"/>
      <c r="NFF4" s="143"/>
      <c r="NFG4" s="142"/>
      <c r="NFH4" s="142"/>
      <c r="NFI4" s="142"/>
      <c r="NFJ4" s="142"/>
      <c r="NFK4" s="144"/>
      <c r="NFL4" s="144"/>
      <c r="NFM4" s="142"/>
      <c r="NFN4" s="143"/>
      <c r="NFO4" s="142"/>
      <c r="NFP4" s="142"/>
      <c r="NFQ4" s="142"/>
      <c r="NFR4" s="142"/>
      <c r="NFS4" s="144"/>
      <c r="NFT4" s="144"/>
      <c r="NFU4" s="142"/>
      <c r="NFV4" s="143"/>
      <c r="NFW4" s="142"/>
      <c r="NFX4" s="142"/>
      <c r="NFY4" s="142"/>
      <c r="NFZ4" s="142"/>
      <c r="NGA4" s="144"/>
      <c r="NGB4" s="144"/>
      <c r="NGC4" s="142"/>
      <c r="NGD4" s="143"/>
      <c r="NGE4" s="142"/>
      <c r="NGF4" s="142"/>
      <c r="NGG4" s="142"/>
      <c r="NGH4" s="142"/>
      <c r="NGI4" s="144"/>
      <c r="NGJ4" s="144"/>
      <c r="NGK4" s="142"/>
      <c r="NGL4" s="143"/>
      <c r="NGM4" s="142"/>
      <c r="NGN4" s="142"/>
      <c r="NGO4" s="142"/>
      <c r="NGP4" s="142"/>
      <c r="NGQ4" s="144"/>
      <c r="NGR4" s="144"/>
      <c r="NGS4" s="142"/>
      <c r="NGT4" s="143"/>
      <c r="NGU4" s="142"/>
      <c r="NGV4" s="142"/>
      <c r="NGW4" s="142"/>
      <c r="NGX4" s="142"/>
      <c r="NGY4" s="144"/>
      <c r="NGZ4" s="144"/>
      <c r="NHA4" s="142"/>
      <c r="NHB4" s="143"/>
      <c r="NHC4" s="142"/>
      <c r="NHD4" s="142"/>
      <c r="NHE4" s="142"/>
      <c r="NHF4" s="142"/>
      <c r="NHG4" s="144"/>
      <c r="NHH4" s="144"/>
      <c r="NHI4" s="142"/>
      <c r="NHJ4" s="143"/>
      <c r="NHK4" s="142"/>
      <c r="NHL4" s="142"/>
      <c r="NHM4" s="142"/>
      <c r="NHN4" s="142"/>
      <c r="NHO4" s="144"/>
      <c r="NHP4" s="144"/>
      <c r="NHQ4" s="142"/>
      <c r="NHR4" s="143"/>
      <c r="NHS4" s="142"/>
      <c r="NHT4" s="142"/>
      <c r="NHU4" s="142"/>
      <c r="NHV4" s="142"/>
      <c r="NHW4" s="144"/>
      <c r="NHX4" s="144"/>
      <c r="NHY4" s="142"/>
      <c r="NHZ4" s="143"/>
      <c r="NIA4" s="142"/>
      <c r="NIB4" s="142"/>
      <c r="NIC4" s="142"/>
      <c r="NID4" s="142"/>
      <c r="NIE4" s="144"/>
      <c r="NIF4" s="144"/>
      <c r="NIG4" s="142"/>
      <c r="NIH4" s="143"/>
      <c r="NII4" s="142"/>
      <c r="NIJ4" s="142"/>
      <c r="NIK4" s="142"/>
      <c r="NIL4" s="142"/>
      <c r="NIM4" s="144"/>
      <c r="NIN4" s="144"/>
      <c r="NIO4" s="142"/>
      <c r="NIP4" s="143"/>
      <c r="NIQ4" s="142"/>
      <c r="NIR4" s="142"/>
      <c r="NIS4" s="142"/>
      <c r="NIT4" s="142"/>
      <c r="NIU4" s="144"/>
      <c r="NIV4" s="144"/>
      <c r="NIW4" s="142"/>
      <c r="NIX4" s="143"/>
      <c r="NIY4" s="142"/>
      <c r="NIZ4" s="142"/>
      <c r="NJA4" s="142"/>
      <c r="NJB4" s="142"/>
      <c r="NJC4" s="144"/>
      <c r="NJD4" s="144"/>
      <c r="NJE4" s="142"/>
      <c r="NJF4" s="143"/>
      <c r="NJG4" s="142"/>
      <c r="NJH4" s="142"/>
      <c r="NJI4" s="142"/>
      <c r="NJJ4" s="142"/>
      <c r="NJK4" s="144"/>
      <c r="NJL4" s="144"/>
      <c r="NJM4" s="142"/>
      <c r="NJN4" s="143"/>
      <c r="NJO4" s="142"/>
      <c r="NJP4" s="142"/>
      <c r="NJQ4" s="142"/>
      <c r="NJR4" s="142"/>
      <c r="NJS4" s="144"/>
      <c r="NJT4" s="144"/>
      <c r="NJU4" s="142"/>
      <c r="NJV4" s="143"/>
      <c r="NJW4" s="142"/>
      <c r="NJX4" s="142"/>
      <c r="NJY4" s="142"/>
      <c r="NJZ4" s="142"/>
      <c r="NKA4" s="144"/>
      <c r="NKB4" s="144"/>
      <c r="NKC4" s="142"/>
      <c r="NKD4" s="143"/>
      <c r="NKE4" s="142"/>
      <c r="NKF4" s="142"/>
      <c r="NKG4" s="142"/>
      <c r="NKH4" s="142"/>
      <c r="NKI4" s="144"/>
      <c r="NKJ4" s="144"/>
      <c r="NKK4" s="142"/>
      <c r="NKL4" s="143"/>
      <c r="NKM4" s="142"/>
      <c r="NKN4" s="142"/>
      <c r="NKO4" s="142"/>
      <c r="NKP4" s="142"/>
      <c r="NKQ4" s="144"/>
      <c r="NKR4" s="144"/>
      <c r="NKS4" s="142"/>
      <c r="NKT4" s="143"/>
      <c r="NKU4" s="142"/>
      <c r="NKV4" s="142"/>
      <c r="NKW4" s="142"/>
      <c r="NKX4" s="142"/>
      <c r="NKY4" s="144"/>
      <c r="NKZ4" s="144"/>
      <c r="NLA4" s="142"/>
      <c r="NLB4" s="143"/>
      <c r="NLC4" s="142"/>
      <c r="NLD4" s="142"/>
      <c r="NLE4" s="142"/>
      <c r="NLF4" s="142"/>
      <c r="NLG4" s="144"/>
      <c r="NLH4" s="144"/>
      <c r="NLI4" s="142"/>
      <c r="NLJ4" s="143"/>
      <c r="NLK4" s="142"/>
      <c r="NLL4" s="142"/>
      <c r="NLM4" s="142"/>
      <c r="NLN4" s="142"/>
      <c r="NLO4" s="144"/>
      <c r="NLP4" s="144"/>
      <c r="NLQ4" s="142"/>
      <c r="NLR4" s="143"/>
      <c r="NLS4" s="142"/>
      <c r="NLT4" s="142"/>
      <c r="NLU4" s="142"/>
      <c r="NLV4" s="142"/>
      <c r="NLW4" s="144"/>
      <c r="NLX4" s="144"/>
      <c r="NLY4" s="142"/>
      <c r="NLZ4" s="143"/>
      <c r="NMA4" s="142"/>
      <c r="NMB4" s="142"/>
      <c r="NMC4" s="142"/>
      <c r="NMD4" s="142"/>
      <c r="NME4" s="144"/>
      <c r="NMF4" s="144"/>
      <c r="NMG4" s="142"/>
      <c r="NMH4" s="143"/>
      <c r="NMI4" s="142"/>
      <c r="NMJ4" s="142"/>
      <c r="NMK4" s="142"/>
      <c r="NML4" s="142"/>
      <c r="NMM4" s="144"/>
      <c r="NMN4" s="144"/>
      <c r="NMO4" s="142"/>
      <c r="NMP4" s="143"/>
      <c r="NMQ4" s="142"/>
      <c r="NMR4" s="142"/>
      <c r="NMS4" s="142"/>
      <c r="NMT4" s="142"/>
      <c r="NMU4" s="144"/>
      <c r="NMV4" s="144"/>
      <c r="NMW4" s="142"/>
      <c r="NMX4" s="143"/>
      <c r="NMY4" s="142"/>
      <c r="NMZ4" s="142"/>
      <c r="NNA4" s="142"/>
      <c r="NNB4" s="142"/>
      <c r="NNC4" s="144"/>
      <c r="NND4" s="144"/>
      <c r="NNE4" s="142"/>
      <c r="NNF4" s="143"/>
      <c r="NNG4" s="142"/>
      <c r="NNH4" s="142"/>
      <c r="NNI4" s="142"/>
      <c r="NNJ4" s="142"/>
      <c r="NNK4" s="144"/>
      <c r="NNL4" s="144"/>
      <c r="NNM4" s="142"/>
      <c r="NNN4" s="143"/>
      <c r="NNO4" s="142"/>
      <c r="NNP4" s="142"/>
      <c r="NNQ4" s="142"/>
      <c r="NNR4" s="142"/>
      <c r="NNS4" s="144"/>
      <c r="NNT4" s="144"/>
      <c r="NNU4" s="142"/>
      <c r="NNV4" s="143"/>
      <c r="NNW4" s="142"/>
      <c r="NNX4" s="142"/>
      <c r="NNY4" s="142"/>
      <c r="NNZ4" s="142"/>
      <c r="NOA4" s="144"/>
      <c r="NOB4" s="144"/>
      <c r="NOC4" s="142"/>
      <c r="NOD4" s="143"/>
      <c r="NOE4" s="142"/>
      <c r="NOF4" s="142"/>
      <c r="NOG4" s="142"/>
      <c r="NOH4" s="142"/>
      <c r="NOI4" s="144"/>
      <c r="NOJ4" s="144"/>
      <c r="NOK4" s="142"/>
      <c r="NOL4" s="143"/>
      <c r="NOM4" s="142"/>
      <c r="NON4" s="142"/>
      <c r="NOO4" s="142"/>
      <c r="NOP4" s="142"/>
      <c r="NOQ4" s="144"/>
      <c r="NOR4" s="144"/>
      <c r="NOS4" s="142"/>
      <c r="NOT4" s="143"/>
      <c r="NOU4" s="142"/>
      <c r="NOV4" s="142"/>
      <c r="NOW4" s="142"/>
      <c r="NOX4" s="142"/>
      <c r="NOY4" s="144"/>
      <c r="NOZ4" s="144"/>
      <c r="NPA4" s="142"/>
      <c r="NPB4" s="143"/>
      <c r="NPC4" s="142"/>
      <c r="NPD4" s="142"/>
      <c r="NPE4" s="142"/>
      <c r="NPF4" s="142"/>
      <c r="NPG4" s="144"/>
      <c r="NPH4" s="144"/>
      <c r="NPI4" s="142"/>
      <c r="NPJ4" s="143"/>
      <c r="NPK4" s="142"/>
      <c r="NPL4" s="142"/>
      <c r="NPM4" s="142"/>
      <c r="NPN4" s="142"/>
      <c r="NPO4" s="144"/>
      <c r="NPP4" s="144"/>
      <c r="NPQ4" s="142"/>
      <c r="NPR4" s="143"/>
      <c r="NPS4" s="142"/>
      <c r="NPT4" s="142"/>
      <c r="NPU4" s="142"/>
      <c r="NPV4" s="142"/>
      <c r="NPW4" s="144"/>
      <c r="NPX4" s="144"/>
      <c r="NPY4" s="142"/>
      <c r="NPZ4" s="143"/>
      <c r="NQA4" s="142"/>
      <c r="NQB4" s="142"/>
      <c r="NQC4" s="142"/>
      <c r="NQD4" s="142"/>
      <c r="NQE4" s="144"/>
      <c r="NQF4" s="144"/>
      <c r="NQG4" s="142"/>
      <c r="NQH4" s="143"/>
      <c r="NQI4" s="142"/>
      <c r="NQJ4" s="142"/>
      <c r="NQK4" s="142"/>
      <c r="NQL4" s="142"/>
      <c r="NQM4" s="144"/>
      <c r="NQN4" s="144"/>
      <c r="NQO4" s="142"/>
      <c r="NQP4" s="143"/>
      <c r="NQQ4" s="142"/>
      <c r="NQR4" s="142"/>
      <c r="NQS4" s="142"/>
      <c r="NQT4" s="142"/>
      <c r="NQU4" s="144"/>
      <c r="NQV4" s="144"/>
      <c r="NQW4" s="142"/>
      <c r="NQX4" s="143"/>
      <c r="NQY4" s="142"/>
      <c r="NQZ4" s="142"/>
      <c r="NRA4" s="142"/>
      <c r="NRB4" s="142"/>
      <c r="NRC4" s="144"/>
      <c r="NRD4" s="144"/>
      <c r="NRE4" s="142"/>
      <c r="NRF4" s="143"/>
      <c r="NRG4" s="142"/>
      <c r="NRH4" s="142"/>
      <c r="NRI4" s="142"/>
      <c r="NRJ4" s="142"/>
      <c r="NRK4" s="144"/>
      <c r="NRL4" s="144"/>
      <c r="NRM4" s="142"/>
      <c r="NRN4" s="143"/>
      <c r="NRO4" s="142"/>
      <c r="NRP4" s="142"/>
      <c r="NRQ4" s="142"/>
      <c r="NRR4" s="142"/>
      <c r="NRS4" s="144"/>
      <c r="NRT4" s="144"/>
      <c r="NRU4" s="142"/>
      <c r="NRV4" s="143"/>
      <c r="NRW4" s="142"/>
      <c r="NRX4" s="142"/>
      <c r="NRY4" s="142"/>
      <c r="NRZ4" s="142"/>
      <c r="NSA4" s="144"/>
      <c r="NSB4" s="144"/>
      <c r="NSC4" s="142"/>
      <c r="NSD4" s="143"/>
      <c r="NSE4" s="142"/>
      <c r="NSF4" s="142"/>
      <c r="NSG4" s="142"/>
      <c r="NSH4" s="142"/>
      <c r="NSI4" s="144"/>
      <c r="NSJ4" s="144"/>
      <c r="NSK4" s="142"/>
      <c r="NSL4" s="143"/>
      <c r="NSM4" s="142"/>
      <c r="NSN4" s="142"/>
      <c r="NSO4" s="142"/>
      <c r="NSP4" s="142"/>
      <c r="NSQ4" s="144"/>
      <c r="NSR4" s="144"/>
      <c r="NSS4" s="142"/>
      <c r="NST4" s="143"/>
      <c r="NSU4" s="142"/>
      <c r="NSV4" s="142"/>
      <c r="NSW4" s="142"/>
      <c r="NSX4" s="142"/>
      <c r="NSY4" s="144"/>
      <c r="NSZ4" s="144"/>
      <c r="NTA4" s="142"/>
      <c r="NTB4" s="143"/>
      <c r="NTC4" s="142"/>
      <c r="NTD4" s="142"/>
      <c r="NTE4" s="142"/>
      <c r="NTF4" s="142"/>
      <c r="NTG4" s="144"/>
      <c r="NTH4" s="144"/>
      <c r="NTI4" s="142"/>
      <c r="NTJ4" s="143"/>
      <c r="NTK4" s="142"/>
      <c r="NTL4" s="142"/>
      <c r="NTM4" s="142"/>
      <c r="NTN4" s="142"/>
      <c r="NTO4" s="144"/>
      <c r="NTP4" s="144"/>
      <c r="NTQ4" s="142"/>
      <c r="NTR4" s="143"/>
      <c r="NTS4" s="142"/>
      <c r="NTT4" s="142"/>
      <c r="NTU4" s="142"/>
      <c r="NTV4" s="142"/>
      <c r="NTW4" s="144"/>
      <c r="NTX4" s="144"/>
      <c r="NTY4" s="142"/>
      <c r="NTZ4" s="143"/>
      <c r="NUA4" s="142"/>
      <c r="NUB4" s="142"/>
      <c r="NUC4" s="142"/>
      <c r="NUD4" s="142"/>
      <c r="NUE4" s="144"/>
      <c r="NUF4" s="144"/>
      <c r="NUG4" s="142"/>
      <c r="NUH4" s="143"/>
      <c r="NUI4" s="142"/>
      <c r="NUJ4" s="142"/>
      <c r="NUK4" s="142"/>
      <c r="NUL4" s="142"/>
      <c r="NUM4" s="144"/>
      <c r="NUN4" s="144"/>
      <c r="NUO4" s="142"/>
      <c r="NUP4" s="143"/>
      <c r="NUQ4" s="142"/>
      <c r="NUR4" s="142"/>
      <c r="NUS4" s="142"/>
      <c r="NUT4" s="142"/>
      <c r="NUU4" s="144"/>
      <c r="NUV4" s="144"/>
      <c r="NUW4" s="142"/>
      <c r="NUX4" s="143"/>
      <c r="NUY4" s="142"/>
      <c r="NUZ4" s="142"/>
      <c r="NVA4" s="142"/>
      <c r="NVB4" s="142"/>
      <c r="NVC4" s="144"/>
      <c r="NVD4" s="144"/>
      <c r="NVE4" s="142"/>
      <c r="NVF4" s="143"/>
      <c r="NVG4" s="142"/>
      <c r="NVH4" s="142"/>
      <c r="NVI4" s="142"/>
      <c r="NVJ4" s="142"/>
      <c r="NVK4" s="144"/>
      <c r="NVL4" s="144"/>
      <c r="NVM4" s="142"/>
      <c r="NVN4" s="143"/>
      <c r="NVO4" s="142"/>
      <c r="NVP4" s="142"/>
      <c r="NVQ4" s="142"/>
      <c r="NVR4" s="142"/>
      <c r="NVS4" s="144"/>
      <c r="NVT4" s="144"/>
      <c r="NVU4" s="142"/>
      <c r="NVV4" s="143"/>
      <c r="NVW4" s="142"/>
      <c r="NVX4" s="142"/>
      <c r="NVY4" s="142"/>
      <c r="NVZ4" s="142"/>
      <c r="NWA4" s="144"/>
      <c r="NWB4" s="144"/>
      <c r="NWC4" s="142"/>
      <c r="NWD4" s="143"/>
      <c r="NWE4" s="142"/>
      <c r="NWF4" s="142"/>
      <c r="NWG4" s="142"/>
      <c r="NWH4" s="142"/>
      <c r="NWI4" s="144"/>
      <c r="NWJ4" s="144"/>
      <c r="NWK4" s="142"/>
      <c r="NWL4" s="143"/>
      <c r="NWM4" s="142"/>
      <c r="NWN4" s="142"/>
      <c r="NWO4" s="142"/>
      <c r="NWP4" s="142"/>
      <c r="NWQ4" s="144"/>
      <c r="NWR4" s="144"/>
      <c r="NWS4" s="142"/>
      <c r="NWT4" s="143"/>
      <c r="NWU4" s="142"/>
      <c r="NWV4" s="142"/>
      <c r="NWW4" s="142"/>
      <c r="NWX4" s="142"/>
      <c r="NWY4" s="144"/>
      <c r="NWZ4" s="144"/>
      <c r="NXA4" s="142"/>
      <c r="NXB4" s="143"/>
      <c r="NXC4" s="142"/>
      <c r="NXD4" s="142"/>
      <c r="NXE4" s="142"/>
      <c r="NXF4" s="142"/>
      <c r="NXG4" s="144"/>
      <c r="NXH4" s="144"/>
      <c r="NXI4" s="142"/>
      <c r="NXJ4" s="143"/>
      <c r="NXK4" s="142"/>
      <c r="NXL4" s="142"/>
      <c r="NXM4" s="142"/>
      <c r="NXN4" s="142"/>
      <c r="NXO4" s="144"/>
      <c r="NXP4" s="144"/>
      <c r="NXQ4" s="142"/>
      <c r="NXR4" s="143"/>
      <c r="NXS4" s="142"/>
      <c r="NXT4" s="142"/>
      <c r="NXU4" s="142"/>
      <c r="NXV4" s="142"/>
      <c r="NXW4" s="144"/>
      <c r="NXX4" s="144"/>
      <c r="NXY4" s="142"/>
      <c r="NXZ4" s="143"/>
      <c r="NYA4" s="142"/>
      <c r="NYB4" s="142"/>
      <c r="NYC4" s="142"/>
      <c r="NYD4" s="142"/>
      <c r="NYE4" s="144"/>
      <c r="NYF4" s="144"/>
      <c r="NYG4" s="142"/>
      <c r="NYH4" s="143"/>
      <c r="NYI4" s="142"/>
      <c r="NYJ4" s="142"/>
      <c r="NYK4" s="142"/>
      <c r="NYL4" s="142"/>
      <c r="NYM4" s="144"/>
      <c r="NYN4" s="144"/>
      <c r="NYO4" s="142"/>
      <c r="NYP4" s="143"/>
      <c r="NYQ4" s="142"/>
      <c r="NYR4" s="142"/>
      <c r="NYS4" s="142"/>
      <c r="NYT4" s="142"/>
      <c r="NYU4" s="144"/>
      <c r="NYV4" s="144"/>
      <c r="NYW4" s="142"/>
      <c r="NYX4" s="143"/>
      <c r="NYY4" s="142"/>
      <c r="NYZ4" s="142"/>
      <c r="NZA4" s="142"/>
      <c r="NZB4" s="142"/>
      <c r="NZC4" s="144"/>
      <c r="NZD4" s="144"/>
      <c r="NZE4" s="142"/>
      <c r="NZF4" s="143"/>
      <c r="NZG4" s="142"/>
      <c r="NZH4" s="142"/>
      <c r="NZI4" s="142"/>
      <c r="NZJ4" s="142"/>
      <c r="NZK4" s="144"/>
      <c r="NZL4" s="144"/>
      <c r="NZM4" s="142"/>
      <c r="NZN4" s="143"/>
      <c r="NZO4" s="142"/>
      <c r="NZP4" s="142"/>
      <c r="NZQ4" s="142"/>
      <c r="NZR4" s="142"/>
      <c r="NZS4" s="144"/>
      <c r="NZT4" s="144"/>
      <c r="NZU4" s="142"/>
      <c r="NZV4" s="143"/>
      <c r="NZW4" s="142"/>
      <c r="NZX4" s="142"/>
      <c r="NZY4" s="142"/>
      <c r="NZZ4" s="142"/>
      <c r="OAA4" s="144"/>
      <c r="OAB4" s="144"/>
      <c r="OAC4" s="142"/>
      <c r="OAD4" s="143"/>
      <c r="OAE4" s="142"/>
      <c r="OAF4" s="142"/>
      <c r="OAG4" s="142"/>
      <c r="OAH4" s="142"/>
      <c r="OAI4" s="144"/>
      <c r="OAJ4" s="144"/>
      <c r="OAK4" s="142"/>
      <c r="OAL4" s="143"/>
      <c r="OAM4" s="142"/>
      <c r="OAN4" s="142"/>
      <c r="OAO4" s="142"/>
      <c r="OAP4" s="142"/>
      <c r="OAQ4" s="144"/>
      <c r="OAR4" s="144"/>
      <c r="OAS4" s="142"/>
      <c r="OAT4" s="143"/>
      <c r="OAU4" s="142"/>
      <c r="OAV4" s="142"/>
      <c r="OAW4" s="142"/>
      <c r="OAX4" s="142"/>
      <c r="OAY4" s="144"/>
      <c r="OAZ4" s="144"/>
      <c r="OBA4" s="142"/>
      <c r="OBB4" s="143"/>
      <c r="OBC4" s="142"/>
      <c r="OBD4" s="142"/>
      <c r="OBE4" s="142"/>
      <c r="OBF4" s="142"/>
      <c r="OBG4" s="144"/>
      <c r="OBH4" s="144"/>
      <c r="OBI4" s="142"/>
      <c r="OBJ4" s="143"/>
      <c r="OBK4" s="142"/>
      <c r="OBL4" s="142"/>
      <c r="OBM4" s="142"/>
      <c r="OBN4" s="142"/>
      <c r="OBO4" s="144"/>
      <c r="OBP4" s="144"/>
      <c r="OBQ4" s="142"/>
      <c r="OBR4" s="143"/>
      <c r="OBS4" s="142"/>
      <c r="OBT4" s="142"/>
      <c r="OBU4" s="142"/>
      <c r="OBV4" s="142"/>
      <c r="OBW4" s="144"/>
      <c r="OBX4" s="144"/>
      <c r="OBY4" s="142"/>
      <c r="OBZ4" s="143"/>
      <c r="OCA4" s="142"/>
      <c r="OCB4" s="142"/>
      <c r="OCC4" s="142"/>
      <c r="OCD4" s="142"/>
      <c r="OCE4" s="144"/>
      <c r="OCF4" s="144"/>
      <c r="OCG4" s="142"/>
      <c r="OCH4" s="143"/>
      <c r="OCI4" s="142"/>
      <c r="OCJ4" s="142"/>
      <c r="OCK4" s="142"/>
      <c r="OCL4" s="142"/>
      <c r="OCM4" s="144"/>
      <c r="OCN4" s="144"/>
      <c r="OCO4" s="142"/>
      <c r="OCP4" s="143"/>
      <c r="OCQ4" s="142"/>
      <c r="OCR4" s="142"/>
      <c r="OCS4" s="142"/>
      <c r="OCT4" s="142"/>
      <c r="OCU4" s="144"/>
      <c r="OCV4" s="144"/>
      <c r="OCW4" s="142"/>
      <c r="OCX4" s="143"/>
      <c r="OCY4" s="142"/>
      <c r="OCZ4" s="142"/>
      <c r="ODA4" s="142"/>
      <c r="ODB4" s="142"/>
      <c r="ODC4" s="144"/>
      <c r="ODD4" s="144"/>
      <c r="ODE4" s="142"/>
      <c r="ODF4" s="143"/>
      <c r="ODG4" s="142"/>
      <c r="ODH4" s="142"/>
      <c r="ODI4" s="142"/>
      <c r="ODJ4" s="142"/>
      <c r="ODK4" s="144"/>
      <c r="ODL4" s="144"/>
      <c r="ODM4" s="142"/>
      <c r="ODN4" s="143"/>
      <c r="ODO4" s="142"/>
      <c r="ODP4" s="142"/>
      <c r="ODQ4" s="142"/>
      <c r="ODR4" s="142"/>
      <c r="ODS4" s="144"/>
      <c r="ODT4" s="144"/>
      <c r="ODU4" s="142"/>
      <c r="ODV4" s="143"/>
      <c r="ODW4" s="142"/>
      <c r="ODX4" s="142"/>
      <c r="ODY4" s="142"/>
      <c r="ODZ4" s="142"/>
      <c r="OEA4" s="144"/>
      <c r="OEB4" s="144"/>
      <c r="OEC4" s="142"/>
      <c r="OED4" s="143"/>
      <c r="OEE4" s="142"/>
      <c r="OEF4" s="142"/>
      <c r="OEG4" s="142"/>
      <c r="OEH4" s="142"/>
      <c r="OEI4" s="144"/>
      <c r="OEJ4" s="144"/>
      <c r="OEK4" s="142"/>
      <c r="OEL4" s="143"/>
      <c r="OEM4" s="142"/>
      <c r="OEN4" s="142"/>
      <c r="OEO4" s="142"/>
      <c r="OEP4" s="142"/>
      <c r="OEQ4" s="144"/>
      <c r="OER4" s="144"/>
      <c r="OES4" s="142"/>
      <c r="OET4" s="143"/>
      <c r="OEU4" s="142"/>
      <c r="OEV4" s="142"/>
      <c r="OEW4" s="142"/>
      <c r="OEX4" s="142"/>
      <c r="OEY4" s="144"/>
      <c r="OEZ4" s="144"/>
      <c r="OFA4" s="142"/>
      <c r="OFB4" s="143"/>
      <c r="OFC4" s="142"/>
      <c r="OFD4" s="142"/>
      <c r="OFE4" s="142"/>
      <c r="OFF4" s="142"/>
      <c r="OFG4" s="144"/>
      <c r="OFH4" s="144"/>
      <c r="OFI4" s="142"/>
      <c r="OFJ4" s="143"/>
      <c r="OFK4" s="142"/>
      <c r="OFL4" s="142"/>
      <c r="OFM4" s="142"/>
      <c r="OFN4" s="142"/>
      <c r="OFO4" s="144"/>
      <c r="OFP4" s="144"/>
      <c r="OFQ4" s="142"/>
      <c r="OFR4" s="143"/>
      <c r="OFS4" s="142"/>
      <c r="OFT4" s="142"/>
      <c r="OFU4" s="142"/>
      <c r="OFV4" s="142"/>
      <c r="OFW4" s="144"/>
      <c r="OFX4" s="144"/>
      <c r="OFY4" s="142"/>
      <c r="OFZ4" s="143"/>
      <c r="OGA4" s="142"/>
      <c r="OGB4" s="142"/>
      <c r="OGC4" s="142"/>
      <c r="OGD4" s="142"/>
      <c r="OGE4" s="144"/>
      <c r="OGF4" s="144"/>
      <c r="OGG4" s="142"/>
      <c r="OGH4" s="143"/>
      <c r="OGI4" s="142"/>
      <c r="OGJ4" s="142"/>
      <c r="OGK4" s="142"/>
      <c r="OGL4" s="142"/>
      <c r="OGM4" s="144"/>
      <c r="OGN4" s="144"/>
      <c r="OGO4" s="142"/>
      <c r="OGP4" s="143"/>
      <c r="OGQ4" s="142"/>
      <c r="OGR4" s="142"/>
      <c r="OGS4" s="142"/>
      <c r="OGT4" s="142"/>
      <c r="OGU4" s="144"/>
      <c r="OGV4" s="144"/>
      <c r="OGW4" s="142"/>
      <c r="OGX4" s="143"/>
      <c r="OGY4" s="142"/>
      <c r="OGZ4" s="142"/>
      <c r="OHA4" s="142"/>
      <c r="OHB4" s="142"/>
      <c r="OHC4" s="144"/>
      <c r="OHD4" s="144"/>
      <c r="OHE4" s="142"/>
      <c r="OHF4" s="143"/>
      <c r="OHG4" s="142"/>
      <c r="OHH4" s="142"/>
      <c r="OHI4" s="142"/>
      <c r="OHJ4" s="142"/>
      <c r="OHK4" s="144"/>
      <c r="OHL4" s="144"/>
      <c r="OHM4" s="142"/>
      <c r="OHN4" s="143"/>
      <c r="OHO4" s="142"/>
      <c r="OHP4" s="142"/>
      <c r="OHQ4" s="142"/>
      <c r="OHR4" s="142"/>
      <c r="OHS4" s="144"/>
      <c r="OHT4" s="144"/>
      <c r="OHU4" s="142"/>
      <c r="OHV4" s="143"/>
      <c r="OHW4" s="142"/>
      <c r="OHX4" s="142"/>
      <c r="OHY4" s="142"/>
      <c r="OHZ4" s="142"/>
      <c r="OIA4" s="144"/>
      <c r="OIB4" s="144"/>
      <c r="OIC4" s="142"/>
      <c r="OID4" s="143"/>
      <c r="OIE4" s="142"/>
      <c r="OIF4" s="142"/>
      <c r="OIG4" s="142"/>
      <c r="OIH4" s="142"/>
      <c r="OII4" s="144"/>
      <c r="OIJ4" s="144"/>
      <c r="OIK4" s="142"/>
      <c r="OIL4" s="143"/>
      <c r="OIM4" s="142"/>
      <c r="OIN4" s="142"/>
      <c r="OIO4" s="142"/>
      <c r="OIP4" s="142"/>
      <c r="OIQ4" s="144"/>
      <c r="OIR4" s="144"/>
      <c r="OIS4" s="142"/>
      <c r="OIT4" s="143"/>
      <c r="OIU4" s="142"/>
      <c r="OIV4" s="142"/>
      <c r="OIW4" s="142"/>
      <c r="OIX4" s="142"/>
      <c r="OIY4" s="144"/>
      <c r="OIZ4" s="144"/>
      <c r="OJA4" s="142"/>
      <c r="OJB4" s="143"/>
      <c r="OJC4" s="142"/>
      <c r="OJD4" s="142"/>
      <c r="OJE4" s="142"/>
      <c r="OJF4" s="142"/>
      <c r="OJG4" s="144"/>
      <c r="OJH4" s="144"/>
      <c r="OJI4" s="142"/>
      <c r="OJJ4" s="143"/>
      <c r="OJK4" s="142"/>
      <c r="OJL4" s="142"/>
      <c r="OJM4" s="142"/>
      <c r="OJN4" s="142"/>
      <c r="OJO4" s="144"/>
      <c r="OJP4" s="144"/>
      <c r="OJQ4" s="142"/>
      <c r="OJR4" s="143"/>
      <c r="OJS4" s="142"/>
      <c r="OJT4" s="142"/>
      <c r="OJU4" s="142"/>
      <c r="OJV4" s="142"/>
      <c r="OJW4" s="144"/>
      <c r="OJX4" s="144"/>
      <c r="OJY4" s="142"/>
      <c r="OJZ4" s="143"/>
      <c r="OKA4" s="142"/>
      <c r="OKB4" s="142"/>
      <c r="OKC4" s="142"/>
      <c r="OKD4" s="142"/>
      <c r="OKE4" s="144"/>
      <c r="OKF4" s="144"/>
      <c r="OKG4" s="142"/>
      <c r="OKH4" s="143"/>
      <c r="OKI4" s="142"/>
      <c r="OKJ4" s="142"/>
      <c r="OKK4" s="142"/>
      <c r="OKL4" s="142"/>
      <c r="OKM4" s="144"/>
      <c r="OKN4" s="144"/>
      <c r="OKO4" s="142"/>
      <c r="OKP4" s="143"/>
      <c r="OKQ4" s="142"/>
      <c r="OKR4" s="142"/>
      <c r="OKS4" s="142"/>
      <c r="OKT4" s="142"/>
      <c r="OKU4" s="144"/>
      <c r="OKV4" s="144"/>
      <c r="OKW4" s="142"/>
      <c r="OKX4" s="143"/>
      <c r="OKY4" s="142"/>
      <c r="OKZ4" s="142"/>
      <c r="OLA4" s="142"/>
      <c r="OLB4" s="142"/>
      <c r="OLC4" s="144"/>
      <c r="OLD4" s="144"/>
      <c r="OLE4" s="142"/>
      <c r="OLF4" s="143"/>
      <c r="OLG4" s="142"/>
      <c r="OLH4" s="142"/>
      <c r="OLI4" s="142"/>
      <c r="OLJ4" s="142"/>
      <c r="OLK4" s="144"/>
      <c r="OLL4" s="144"/>
      <c r="OLM4" s="142"/>
      <c r="OLN4" s="143"/>
      <c r="OLO4" s="142"/>
      <c r="OLP4" s="142"/>
      <c r="OLQ4" s="142"/>
      <c r="OLR4" s="142"/>
      <c r="OLS4" s="144"/>
      <c r="OLT4" s="144"/>
      <c r="OLU4" s="142"/>
      <c r="OLV4" s="143"/>
      <c r="OLW4" s="142"/>
      <c r="OLX4" s="142"/>
      <c r="OLY4" s="142"/>
      <c r="OLZ4" s="142"/>
      <c r="OMA4" s="144"/>
      <c r="OMB4" s="144"/>
      <c r="OMC4" s="142"/>
      <c r="OMD4" s="143"/>
      <c r="OME4" s="142"/>
      <c r="OMF4" s="142"/>
      <c r="OMG4" s="142"/>
      <c r="OMH4" s="142"/>
      <c r="OMI4" s="144"/>
      <c r="OMJ4" s="144"/>
      <c r="OMK4" s="142"/>
      <c r="OML4" s="143"/>
      <c r="OMM4" s="142"/>
      <c r="OMN4" s="142"/>
      <c r="OMO4" s="142"/>
      <c r="OMP4" s="142"/>
      <c r="OMQ4" s="144"/>
      <c r="OMR4" s="144"/>
      <c r="OMS4" s="142"/>
      <c r="OMT4" s="143"/>
      <c r="OMU4" s="142"/>
      <c r="OMV4" s="142"/>
      <c r="OMW4" s="142"/>
      <c r="OMX4" s="142"/>
      <c r="OMY4" s="144"/>
      <c r="OMZ4" s="144"/>
      <c r="ONA4" s="142"/>
      <c r="ONB4" s="143"/>
      <c r="ONC4" s="142"/>
      <c r="OND4" s="142"/>
      <c r="ONE4" s="142"/>
      <c r="ONF4" s="142"/>
      <c r="ONG4" s="144"/>
      <c r="ONH4" s="144"/>
      <c r="ONI4" s="142"/>
      <c r="ONJ4" s="143"/>
      <c r="ONK4" s="142"/>
      <c r="ONL4" s="142"/>
      <c r="ONM4" s="142"/>
      <c r="ONN4" s="142"/>
      <c r="ONO4" s="144"/>
      <c r="ONP4" s="144"/>
      <c r="ONQ4" s="142"/>
      <c r="ONR4" s="143"/>
      <c r="ONS4" s="142"/>
      <c r="ONT4" s="142"/>
      <c r="ONU4" s="142"/>
      <c r="ONV4" s="142"/>
      <c r="ONW4" s="144"/>
      <c r="ONX4" s="144"/>
      <c r="ONY4" s="142"/>
      <c r="ONZ4" s="143"/>
      <c r="OOA4" s="142"/>
      <c r="OOB4" s="142"/>
      <c r="OOC4" s="142"/>
      <c r="OOD4" s="142"/>
      <c r="OOE4" s="144"/>
      <c r="OOF4" s="144"/>
      <c r="OOG4" s="142"/>
      <c r="OOH4" s="143"/>
      <c r="OOI4" s="142"/>
      <c r="OOJ4" s="142"/>
      <c r="OOK4" s="142"/>
      <c r="OOL4" s="142"/>
      <c r="OOM4" s="144"/>
      <c r="OON4" s="144"/>
      <c r="OOO4" s="142"/>
      <c r="OOP4" s="143"/>
      <c r="OOQ4" s="142"/>
      <c r="OOR4" s="142"/>
      <c r="OOS4" s="142"/>
      <c r="OOT4" s="142"/>
      <c r="OOU4" s="144"/>
      <c r="OOV4" s="144"/>
      <c r="OOW4" s="142"/>
      <c r="OOX4" s="143"/>
      <c r="OOY4" s="142"/>
      <c r="OOZ4" s="142"/>
      <c r="OPA4" s="142"/>
      <c r="OPB4" s="142"/>
      <c r="OPC4" s="144"/>
      <c r="OPD4" s="144"/>
      <c r="OPE4" s="142"/>
      <c r="OPF4" s="143"/>
      <c r="OPG4" s="142"/>
      <c r="OPH4" s="142"/>
      <c r="OPI4" s="142"/>
      <c r="OPJ4" s="142"/>
      <c r="OPK4" s="144"/>
      <c r="OPL4" s="144"/>
      <c r="OPM4" s="142"/>
      <c r="OPN4" s="143"/>
      <c r="OPO4" s="142"/>
      <c r="OPP4" s="142"/>
      <c r="OPQ4" s="142"/>
      <c r="OPR4" s="142"/>
      <c r="OPS4" s="144"/>
      <c r="OPT4" s="144"/>
      <c r="OPU4" s="142"/>
      <c r="OPV4" s="143"/>
      <c r="OPW4" s="142"/>
      <c r="OPX4" s="142"/>
      <c r="OPY4" s="142"/>
      <c r="OPZ4" s="142"/>
      <c r="OQA4" s="144"/>
      <c r="OQB4" s="144"/>
      <c r="OQC4" s="142"/>
      <c r="OQD4" s="143"/>
      <c r="OQE4" s="142"/>
      <c r="OQF4" s="142"/>
      <c r="OQG4" s="142"/>
      <c r="OQH4" s="142"/>
      <c r="OQI4" s="144"/>
      <c r="OQJ4" s="144"/>
      <c r="OQK4" s="142"/>
      <c r="OQL4" s="143"/>
      <c r="OQM4" s="142"/>
      <c r="OQN4" s="142"/>
      <c r="OQO4" s="142"/>
      <c r="OQP4" s="142"/>
      <c r="OQQ4" s="144"/>
      <c r="OQR4" s="144"/>
      <c r="OQS4" s="142"/>
      <c r="OQT4" s="143"/>
      <c r="OQU4" s="142"/>
      <c r="OQV4" s="142"/>
      <c r="OQW4" s="142"/>
      <c r="OQX4" s="142"/>
      <c r="OQY4" s="144"/>
      <c r="OQZ4" s="144"/>
      <c r="ORA4" s="142"/>
      <c r="ORB4" s="143"/>
      <c r="ORC4" s="142"/>
      <c r="ORD4" s="142"/>
      <c r="ORE4" s="142"/>
      <c r="ORF4" s="142"/>
      <c r="ORG4" s="144"/>
      <c r="ORH4" s="144"/>
      <c r="ORI4" s="142"/>
      <c r="ORJ4" s="143"/>
      <c r="ORK4" s="142"/>
      <c r="ORL4" s="142"/>
      <c r="ORM4" s="142"/>
      <c r="ORN4" s="142"/>
      <c r="ORO4" s="144"/>
      <c r="ORP4" s="144"/>
      <c r="ORQ4" s="142"/>
      <c r="ORR4" s="143"/>
      <c r="ORS4" s="142"/>
      <c r="ORT4" s="142"/>
      <c r="ORU4" s="142"/>
      <c r="ORV4" s="142"/>
      <c r="ORW4" s="144"/>
      <c r="ORX4" s="144"/>
      <c r="ORY4" s="142"/>
      <c r="ORZ4" s="143"/>
      <c r="OSA4" s="142"/>
      <c r="OSB4" s="142"/>
      <c r="OSC4" s="142"/>
      <c r="OSD4" s="142"/>
      <c r="OSE4" s="144"/>
      <c r="OSF4" s="144"/>
      <c r="OSG4" s="142"/>
      <c r="OSH4" s="143"/>
      <c r="OSI4" s="142"/>
      <c r="OSJ4" s="142"/>
      <c r="OSK4" s="142"/>
      <c r="OSL4" s="142"/>
      <c r="OSM4" s="144"/>
      <c r="OSN4" s="144"/>
      <c r="OSO4" s="142"/>
      <c r="OSP4" s="143"/>
      <c r="OSQ4" s="142"/>
      <c r="OSR4" s="142"/>
      <c r="OSS4" s="142"/>
      <c r="OST4" s="142"/>
      <c r="OSU4" s="144"/>
      <c r="OSV4" s="144"/>
      <c r="OSW4" s="142"/>
      <c r="OSX4" s="143"/>
      <c r="OSY4" s="142"/>
      <c r="OSZ4" s="142"/>
      <c r="OTA4" s="142"/>
      <c r="OTB4" s="142"/>
      <c r="OTC4" s="144"/>
      <c r="OTD4" s="144"/>
      <c r="OTE4" s="142"/>
      <c r="OTF4" s="143"/>
      <c r="OTG4" s="142"/>
      <c r="OTH4" s="142"/>
      <c r="OTI4" s="142"/>
      <c r="OTJ4" s="142"/>
      <c r="OTK4" s="144"/>
      <c r="OTL4" s="144"/>
      <c r="OTM4" s="142"/>
      <c r="OTN4" s="143"/>
      <c r="OTO4" s="142"/>
      <c r="OTP4" s="142"/>
      <c r="OTQ4" s="142"/>
      <c r="OTR4" s="142"/>
      <c r="OTS4" s="144"/>
      <c r="OTT4" s="144"/>
      <c r="OTU4" s="142"/>
      <c r="OTV4" s="143"/>
      <c r="OTW4" s="142"/>
      <c r="OTX4" s="142"/>
      <c r="OTY4" s="142"/>
      <c r="OTZ4" s="142"/>
      <c r="OUA4" s="144"/>
      <c r="OUB4" s="144"/>
      <c r="OUC4" s="142"/>
      <c r="OUD4" s="143"/>
      <c r="OUE4" s="142"/>
      <c r="OUF4" s="142"/>
      <c r="OUG4" s="142"/>
      <c r="OUH4" s="142"/>
      <c r="OUI4" s="144"/>
      <c r="OUJ4" s="144"/>
      <c r="OUK4" s="142"/>
      <c r="OUL4" s="143"/>
      <c r="OUM4" s="142"/>
      <c r="OUN4" s="142"/>
      <c r="OUO4" s="142"/>
      <c r="OUP4" s="142"/>
      <c r="OUQ4" s="144"/>
      <c r="OUR4" s="144"/>
      <c r="OUS4" s="142"/>
      <c r="OUT4" s="143"/>
      <c r="OUU4" s="142"/>
      <c r="OUV4" s="142"/>
      <c r="OUW4" s="142"/>
      <c r="OUX4" s="142"/>
      <c r="OUY4" s="144"/>
      <c r="OUZ4" s="144"/>
      <c r="OVA4" s="142"/>
      <c r="OVB4" s="143"/>
      <c r="OVC4" s="142"/>
      <c r="OVD4" s="142"/>
      <c r="OVE4" s="142"/>
      <c r="OVF4" s="142"/>
      <c r="OVG4" s="144"/>
      <c r="OVH4" s="144"/>
      <c r="OVI4" s="142"/>
      <c r="OVJ4" s="143"/>
      <c r="OVK4" s="142"/>
      <c r="OVL4" s="142"/>
      <c r="OVM4" s="142"/>
      <c r="OVN4" s="142"/>
      <c r="OVO4" s="144"/>
      <c r="OVP4" s="144"/>
      <c r="OVQ4" s="142"/>
      <c r="OVR4" s="143"/>
      <c r="OVS4" s="142"/>
      <c r="OVT4" s="142"/>
      <c r="OVU4" s="142"/>
      <c r="OVV4" s="142"/>
      <c r="OVW4" s="144"/>
      <c r="OVX4" s="144"/>
      <c r="OVY4" s="142"/>
      <c r="OVZ4" s="143"/>
      <c r="OWA4" s="142"/>
      <c r="OWB4" s="142"/>
      <c r="OWC4" s="142"/>
      <c r="OWD4" s="142"/>
      <c r="OWE4" s="144"/>
      <c r="OWF4" s="144"/>
      <c r="OWG4" s="142"/>
      <c r="OWH4" s="143"/>
      <c r="OWI4" s="142"/>
      <c r="OWJ4" s="142"/>
      <c r="OWK4" s="142"/>
      <c r="OWL4" s="142"/>
      <c r="OWM4" s="144"/>
      <c r="OWN4" s="144"/>
      <c r="OWO4" s="142"/>
      <c r="OWP4" s="143"/>
      <c r="OWQ4" s="142"/>
      <c r="OWR4" s="142"/>
      <c r="OWS4" s="142"/>
      <c r="OWT4" s="142"/>
      <c r="OWU4" s="144"/>
      <c r="OWV4" s="144"/>
      <c r="OWW4" s="142"/>
      <c r="OWX4" s="143"/>
      <c r="OWY4" s="142"/>
      <c r="OWZ4" s="142"/>
      <c r="OXA4" s="142"/>
      <c r="OXB4" s="142"/>
      <c r="OXC4" s="144"/>
      <c r="OXD4" s="144"/>
      <c r="OXE4" s="142"/>
      <c r="OXF4" s="143"/>
      <c r="OXG4" s="142"/>
      <c r="OXH4" s="142"/>
      <c r="OXI4" s="142"/>
      <c r="OXJ4" s="142"/>
      <c r="OXK4" s="144"/>
      <c r="OXL4" s="144"/>
      <c r="OXM4" s="142"/>
      <c r="OXN4" s="143"/>
      <c r="OXO4" s="142"/>
      <c r="OXP4" s="142"/>
      <c r="OXQ4" s="142"/>
      <c r="OXR4" s="142"/>
      <c r="OXS4" s="144"/>
      <c r="OXT4" s="144"/>
      <c r="OXU4" s="142"/>
      <c r="OXV4" s="143"/>
      <c r="OXW4" s="142"/>
      <c r="OXX4" s="142"/>
      <c r="OXY4" s="142"/>
      <c r="OXZ4" s="142"/>
      <c r="OYA4" s="144"/>
      <c r="OYB4" s="144"/>
      <c r="OYC4" s="142"/>
      <c r="OYD4" s="143"/>
      <c r="OYE4" s="142"/>
      <c r="OYF4" s="142"/>
      <c r="OYG4" s="142"/>
      <c r="OYH4" s="142"/>
      <c r="OYI4" s="144"/>
      <c r="OYJ4" s="144"/>
      <c r="OYK4" s="142"/>
      <c r="OYL4" s="143"/>
      <c r="OYM4" s="142"/>
      <c r="OYN4" s="142"/>
      <c r="OYO4" s="142"/>
      <c r="OYP4" s="142"/>
      <c r="OYQ4" s="144"/>
      <c r="OYR4" s="144"/>
      <c r="OYS4" s="142"/>
      <c r="OYT4" s="143"/>
      <c r="OYU4" s="142"/>
      <c r="OYV4" s="142"/>
      <c r="OYW4" s="142"/>
      <c r="OYX4" s="142"/>
      <c r="OYY4" s="144"/>
      <c r="OYZ4" s="144"/>
      <c r="OZA4" s="142"/>
      <c r="OZB4" s="143"/>
      <c r="OZC4" s="142"/>
      <c r="OZD4" s="142"/>
      <c r="OZE4" s="142"/>
      <c r="OZF4" s="142"/>
      <c r="OZG4" s="144"/>
      <c r="OZH4" s="144"/>
      <c r="OZI4" s="142"/>
      <c r="OZJ4" s="143"/>
      <c r="OZK4" s="142"/>
      <c r="OZL4" s="142"/>
      <c r="OZM4" s="142"/>
      <c r="OZN4" s="142"/>
      <c r="OZO4" s="144"/>
      <c r="OZP4" s="144"/>
      <c r="OZQ4" s="142"/>
      <c r="OZR4" s="143"/>
      <c r="OZS4" s="142"/>
      <c r="OZT4" s="142"/>
      <c r="OZU4" s="142"/>
      <c r="OZV4" s="142"/>
      <c r="OZW4" s="144"/>
      <c r="OZX4" s="144"/>
      <c r="OZY4" s="142"/>
      <c r="OZZ4" s="143"/>
      <c r="PAA4" s="142"/>
      <c r="PAB4" s="142"/>
      <c r="PAC4" s="142"/>
      <c r="PAD4" s="142"/>
      <c r="PAE4" s="144"/>
      <c r="PAF4" s="144"/>
      <c r="PAG4" s="142"/>
      <c r="PAH4" s="143"/>
      <c r="PAI4" s="142"/>
      <c r="PAJ4" s="142"/>
      <c r="PAK4" s="142"/>
      <c r="PAL4" s="142"/>
      <c r="PAM4" s="144"/>
      <c r="PAN4" s="144"/>
      <c r="PAO4" s="142"/>
      <c r="PAP4" s="143"/>
      <c r="PAQ4" s="142"/>
      <c r="PAR4" s="142"/>
      <c r="PAS4" s="142"/>
      <c r="PAT4" s="142"/>
      <c r="PAU4" s="144"/>
      <c r="PAV4" s="144"/>
      <c r="PAW4" s="142"/>
      <c r="PAX4" s="143"/>
      <c r="PAY4" s="142"/>
      <c r="PAZ4" s="142"/>
      <c r="PBA4" s="142"/>
      <c r="PBB4" s="142"/>
      <c r="PBC4" s="144"/>
      <c r="PBD4" s="144"/>
      <c r="PBE4" s="142"/>
      <c r="PBF4" s="143"/>
      <c r="PBG4" s="142"/>
      <c r="PBH4" s="142"/>
      <c r="PBI4" s="142"/>
      <c r="PBJ4" s="142"/>
      <c r="PBK4" s="144"/>
      <c r="PBL4" s="144"/>
      <c r="PBM4" s="142"/>
      <c r="PBN4" s="143"/>
      <c r="PBO4" s="142"/>
      <c r="PBP4" s="142"/>
      <c r="PBQ4" s="142"/>
      <c r="PBR4" s="142"/>
      <c r="PBS4" s="144"/>
      <c r="PBT4" s="144"/>
      <c r="PBU4" s="142"/>
      <c r="PBV4" s="143"/>
      <c r="PBW4" s="142"/>
      <c r="PBX4" s="142"/>
      <c r="PBY4" s="142"/>
      <c r="PBZ4" s="142"/>
      <c r="PCA4" s="144"/>
      <c r="PCB4" s="144"/>
      <c r="PCC4" s="142"/>
      <c r="PCD4" s="143"/>
      <c r="PCE4" s="142"/>
      <c r="PCF4" s="142"/>
      <c r="PCG4" s="142"/>
      <c r="PCH4" s="142"/>
      <c r="PCI4" s="144"/>
      <c r="PCJ4" s="144"/>
      <c r="PCK4" s="142"/>
      <c r="PCL4" s="143"/>
      <c r="PCM4" s="142"/>
      <c r="PCN4" s="142"/>
      <c r="PCO4" s="142"/>
      <c r="PCP4" s="142"/>
      <c r="PCQ4" s="144"/>
      <c r="PCR4" s="144"/>
      <c r="PCS4" s="142"/>
      <c r="PCT4" s="143"/>
      <c r="PCU4" s="142"/>
      <c r="PCV4" s="142"/>
      <c r="PCW4" s="142"/>
      <c r="PCX4" s="142"/>
      <c r="PCY4" s="144"/>
      <c r="PCZ4" s="144"/>
      <c r="PDA4" s="142"/>
      <c r="PDB4" s="143"/>
      <c r="PDC4" s="142"/>
      <c r="PDD4" s="142"/>
      <c r="PDE4" s="142"/>
      <c r="PDF4" s="142"/>
      <c r="PDG4" s="144"/>
      <c r="PDH4" s="144"/>
      <c r="PDI4" s="142"/>
      <c r="PDJ4" s="143"/>
      <c r="PDK4" s="142"/>
      <c r="PDL4" s="142"/>
      <c r="PDM4" s="142"/>
      <c r="PDN4" s="142"/>
      <c r="PDO4" s="144"/>
      <c r="PDP4" s="144"/>
      <c r="PDQ4" s="142"/>
      <c r="PDR4" s="143"/>
      <c r="PDS4" s="142"/>
      <c r="PDT4" s="142"/>
      <c r="PDU4" s="142"/>
      <c r="PDV4" s="142"/>
      <c r="PDW4" s="144"/>
      <c r="PDX4" s="144"/>
      <c r="PDY4" s="142"/>
      <c r="PDZ4" s="143"/>
      <c r="PEA4" s="142"/>
      <c r="PEB4" s="142"/>
      <c r="PEC4" s="142"/>
      <c r="PED4" s="142"/>
      <c r="PEE4" s="144"/>
      <c r="PEF4" s="144"/>
      <c r="PEG4" s="142"/>
      <c r="PEH4" s="143"/>
      <c r="PEI4" s="142"/>
      <c r="PEJ4" s="142"/>
      <c r="PEK4" s="142"/>
      <c r="PEL4" s="142"/>
      <c r="PEM4" s="144"/>
      <c r="PEN4" s="144"/>
      <c r="PEO4" s="142"/>
      <c r="PEP4" s="143"/>
      <c r="PEQ4" s="142"/>
      <c r="PER4" s="142"/>
      <c r="PES4" s="142"/>
      <c r="PET4" s="142"/>
      <c r="PEU4" s="144"/>
      <c r="PEV4" s="144"/>
      <c r="PEW4" s="142"/>
      <c r="PEX4" s="143"/>
      <c r="PEY4" s="142"/>
      <c r="PEZ4" s="142"/>
      <c r="PFA4" s="142"/>
      <c r="PFB4" s="142"/>
      <c r="PFC4" s="144"/>
      <c r="PFD4" s="144"/>
      <c r="PFE4" s="142"/>
      <c r="PFF4" s="143"/>
      <c r="PFG4" s="142"/>
      <c r="PFH4" s="142"/>
      <c r="PFI4" s="142"/>
      <c r="PFJ4" s="142"/>
      <c r="PFK4" s="144"/>
      <c r="PFL4" s="144"/>
      <c r="PFM4" s="142"/>
      <c r="PFN4" s="143"/>
      <c r="PFO4" s="142"/>
      <c r="PFP4" s="142"/>
      <c r="PFQ4" s="142"/>
      <c r="PFR4" s="142"/>
      <c r="PFS4" s="144"/>
      <c r="PFT4" s="144"/>
      <c r="PFU4" s="142"/>
      <c r="PFV4" s="143"/>
      <c r="PFW4" s="142"/>
      <c r="PFX4" s="142"/>
      <c r="PFY4" s="142"/>
      <c r="PFZ4" s="142"/>
      <c r="PGA4" s="144"/>
      <c r="PGB4" s="144"/>
      <c r="PGC4" s="142"/>
      <c r="PGD4" s="143"/>
      <c r="PGE4" s="142"/>
      <c r="PGF4" s="142"/>
      <c r="PGG4" s="142"/>
      <c r="PGH4" s="142"/>
      <c r="PGI4" s="144"/>
      <c r="PGJ4" s="144"/>
      <c r="PGK4" s="142"/>
      <c r="PGL4" s="143"/>
      <c r="PGM4" s="142"/>
      <c r="PGN4" s="142"/>
      <c r="PGO4" s="142"/>
      <c r="PGP4" s="142"/>
      <c r="PGQ4" s="144"/>
      <c r="PGR4" s="144"/>
      <c r="PGS4" s="142"/>
      <c r="PGT4" s="143"/>
      <c r="PGU4" s="142"/>
      <c r="PGV4" s="142"/>
      <c r="PGW4" s="142"/>
      <c r="PGX4" s="142"/>
      <c r="PGY4" s="144"/>
      <c r="PGZ4" s="144"/>
      <c r="PHA4" s="142"/>
      <c r="PHB4" s="143"/>
      <c r="PHC4" s="142"/>
      <c r="PHD4" s="142"/>
      <c r="PHE4" s="142"/>
      <c r="PHF4" s="142"/>
      <c r="PHG4" s="144"/>
      <c r="PHH4" s="144"/>
      <c r="PHI4" s="142"/>
      <c r="PHJ4" s="143"/>
      <c r="PHK4" s="142"/>
      <c r="PHL4" s="142"/>
      <c r="PHM4" s="142"/>
      <c r="PHN4" s="142"/>
      <c r="PHO4" s="144"/>
      <c r="PHP4" s="144"/>
      <c r="PHQ4" s="142"/>
      <c r="PHR4" s="143"/>
      <c r="PHS4" s="142"/>
      <c r="PHT4" s="142"/>
      <c r="PHU4" s="142"/>
      <c r="PHV4" s="142"/>
      <c r="PHW4" s="144"/>
      <c r="PHX4" s="144"/>
      <c r="PHY4" s="142"/>
      <c r="PHZ4" s="143"/>
      <c r="PIA4" s="142"/>
      <c r="PIB4" s="142"/>
      <c r="PIC4" s="142"/>
      <c r="PID4" s="142"/>
      <c r="PIE4" s="144"/>
      <c r="PIF4" s="144"/>
      <c r="PIG4" s="142"/>
      <c r="PIH4" s="143"/>
      <c r="PII4" s="142"/>
      <c r="PIJ4" s="142"/>
      <c r="PIK4" s="142"/>
      <c r="PIL4" s="142"/>
      <c r="PIM4" s="144"/>
      <c r="PIN4" s="144"/>
      <c r="PIO4" s="142"/>
      <c r="PIP4" s="143"/>
      <c r="PIQ4" s="142"/>
      <c r="PIR4" s="142"/>
      <c r="PIS4" s="142"/>
      <c r="PIT4" s="142"/>
      <c r="PIU4" s="144"/>
      <c r="PIV4" s="144"/>
      <c r="PIW4" s="142"/>
      <c r="PIX4" s="143"/>
      <c r="PIY4" s="142"/>
      <c r="PIZ4" s="142"/>
      <c r="PJA4" s="142"/>
      <c r="PJB4" s="142"/>
      <c r="PJC4" s="144"/>
      <c r="PJD4" s="144"/>
      <c r="PJE4" s="142"/>
      <c r="PJF4" s="143"/>
      <c r="PJG4" s="142"/>
      <c r="PJH4" s="142"/>
      <c r="PJI4" s="142"/>
      <c r="PJJ4" s="142"/>
      <c r="PJK4" s="144"/>
      <c r="PJL4" s="144"/>
      <c r="PJM4" s="142"/>
      <c r="PJN4" s="143"/>
      <c r="PJO4" s="142"/>
      <c r="PJP4" s="142"/>
      <c r="PJQ4" s="142"/>
      <c r="PJR4" s="142"/>
      <c r="PJS4" s="144"/>
      <c r="PJT4" s="144"/>
      <c r="PJU4" s="142"/>
      <c r="PJV4" s="143"/>
      <c r="PJW4" s="142"/>
      <c r="PJX4" s="142"/>
      <c r="PJY4" s="142"/>
      <c r="PJZ4" s="142"/>
      <c r="PKA4" s="144"/>
      <c r="PKB4" s="144"/>
      <c r="PKC4" s="142"/>
      <c r="PKD4" s="143"/>
      <c r="PKE4" s="142"/>
      <c r="PKF4" s="142"/>
      <c r="PKG4" s="142"/>
      <c r="PKH4" s="142"/>
      <c r="PKI4" s="144"/>
      <c r="PKJ4" s="144"/>
      <c r="PKK4" s="142"/>
      <c r="PKL4" s="143"/>
      <c r="PKM4" s="142"/>
      <c r="PKN4" s="142"/>
      <c r="PKO4" s="142"/>
      <c r="PKP4" s="142"/>
      <c r="PKQ4" s="144"/>
      <c r="PKR4" s="144"/>
      <c r="PKS4" s="142"/>
      <c r="PKT4" s="143"/>
      <c r="PKU4" s="142"/>
      <c r="PKV4" s="142"/>
      <c r="PKW4" s="142"/>
      <c r="PKX4" s="142"/>
      <c r="PKY4" s="144"/>
      <c r="PKZ4" s="144"/>
      <c r="PLA4" s="142"/>
      <c r="PLB4" s="143"/>
      <c r="PLC4" s="142"/>
      <c r="PLD4" s="142"/>
      <c r="PLE4" s="142"/>
      <c r="PLF4" s="142"/>
      <c r="PLG4" s="144"/>
      <c r="PLH4" s="144"/>
      <c r="PLI4" s="142"/>
      <c r="PLJ4" s="143"/>
      <c r="PLK4" s="142"/>
      <c r="PLL4" s="142"/>
      <c r="PLM4" s="142"/>
      <c r="PLN4" s="142"/>
      <c r="PLO4" s="144"/>
      <c r="PLP4" s="144"/>
      <c r="PLQ4" s="142"/>
      <c r="PLR4" s="143"/>
      <c r="PLS4" s="142"/>
      <c r="PLT4" s="142"/>
      <c r="PLU4" s="142"/>
      <c r="PLV4" s="142"/>
      <c r="PLW4" s="144"/>
      <c r="PLX4" s="144"/>
      <c r="PLY4" s="142"/>
      <c r="PLZ4" s="143"/>
      <c r="PMA4" s="142"/>
      <c r="PMB4" s="142"/>
      <c r="PMC4" s="142"/>
      <c r="PMD4" s="142"/>
      <c r="PME4" s="144"/>
      <c r="PMF4" s="144"/>
      <c r="PMG4" s="142"/>
      <c r="PMH4" s="143"/>
      <c r="PMI4" s="142"/>
      <c r="PMJ4" s="142"/>
      <c r="PMK4" s="142"/>
      <c r="PML4" s="142"/>
      <c r="PMM4" s="144"/>
      <c r="PMN4" s="144"/>
      <c r="PMO4" s="142"/>
      <c r="PMP4" s="143"/>
      <c r="PMQ4" s="142"/>
      <c r="PMR4" s="142"/>
      <c r="PMS4" s="142"/>
      <c r="PMT4" s="142"/>
      <c r="PMU4" s="144"/>
      <c r="PMV4" s="144"/>
      <c r="PMW4" s="142"/>
      <c r="PMX4" s="143"/>
      <c r="PMY4" s="142"/>
      <c r="PMZ4" s="142"/>
      <c r="PNA4" s="142"/>
      <c r="PNB4" s="142"/>
      <c r="PNC4" s="144"/>
      <c r="PND4" s="144"/>
      <c r="PNE4" s="142"/>
      <c r="PNF4" s="143"/>
      <c r="PNG4" s="142"/>
      <c r="PNH4" s="142"/>
      <c r="PNI4" s="142"/>
      <c r="PNJ4" s="142"/>
      <c r="PNK4" s="144"/>
      <c r="PNL4" s="144"/>
      <c r="PNM4" s="142"/>
      <c r="PNN4" s="143"/>
      <c r="PNO4" s="142"/>
      <c r="PNP4" s="142"/>
      <c r="PNQ4" s="142"/>
      <c r="PNR4" s="142"/>
      <c r="PNS4" s="144"/>
      <c r="PNT4" s="144"/>
      <c r="PNU4" s="142"/>
      <c r="PNV4" s="143"/>
      <c r="PNW4" s="142"/>
      <c r="PNX4" s="142"/>
      <c r="PNY4" s="142"/>
      <c r="PNZ4" s="142"/>
      <c r="POA4" s="144"/>
      <c r="POB4" s="144"/>
      <c r="POC4" s="142"/>
      <c r="POD4" s="143"/>
      <c r="POE4" s="142"/>
      <c r="POF4" s="142"/>
      <c r="POG4" s="142"/>
      <c r="POH4" s="142"/>
      <c r="POI4" s="144"/>
      <c r="POJ4" s="144"/>
      <c r="POK4" s="142"/>
      <c r="POL4" s="143"/>
      <c r="POM4" s="142"/>
      <c r="PON4" s="142"/>
      <c r="POO4" s="142"/>
      <c r="POP4" s="142"/>
      <c r="POQ4" s="144"/>
      <c r="POR4" s="144"/>
      <c r="POS4" s="142"/>
      <c r="POT4" s="143"/>
      <c r="POU4" s="142"/>
      <c r="POV4" s="142"/>
      <c r="POW4" s="142"/>
      <c r="POX4" s="142"/>
      <c r="POY4" s="144"/>
      <c r="POZ4" s="144"/>
      <c r="PPA4" s="142"/>
      <c r="PPB4" s="143"/>
      <c r="PPC4" s="142"/>
      <c r="PPD4" s="142"/>
      <c r="PPE4" s="142"/>
      <c r="PPF4" s="142"/>
      <c r="PPG4" s="144"/>
      <c r="PPH4" s="144"/>
      <c r="PPI4" s="142"/>
      <c r="PPJ4" s="143"/>
      <c r="PPK4" s="142"/>
      <c r="PPL4" s="142"/>
      <c r="PPM4" s="142"/>
      <c r="PPN4" s="142"/>
      <c r="PPO4" s="144"/>
      <c r="PPP4" s="144"/>
      <c r="PPQ4" s="142"/>
      <c r="PPR4" s="143"/>
      <c r="PPS4" s="142"/>
      <c r="PPT4" s="142"/>
      <c r="PPU4" s="142"/>
      <c r="PPV4" s="142"/>
      <c r="PPW4" s="144"/>
      <c r="PPX4" s="144"/>
      <c r="PPY4" s="142"/>
      <c r="PPZ4" s="143"/>
      <c r="PQA4" s="142"/>
      <c r="PQB4" s="142"/>
      <c r="PQC4" s="142"/>
      <c r="PQD4" s="142"/>
      <c r="PQE4" s="144"/>
      <c r="PQF4" s="144"/>
      <c r="PQG4" s="142"/>
      <c r="PQH4" s="143"/>
      <c r="PQI4" s="142"/>
      <c r="PQJ4" s="142"/>
      <c r="PQK4" s="142"/>
      <c r="PQL4" s="142"/>
      <c r="PQM4" s="144"/>
      <c r="PQN4" s="144"/>
      <c r="PQO4" s="142"/>
      <c r="PQP4" s="143"/>
      <c r="PQQ4" s="142"/>
      <c r="PQR4" s="142"/>
      <c r="PQS4" s="142"/>
      <c r="PQT4" s="142"/>
      <c r="PQU4" s="144"/>
      <c r="PQV4" s="144"/>
      <c r="PQW4" s="142"/>
      <c r="PQX4" s="143"/>
      <c r="PQY4" s="142"/>
      <c r="PQZ4" s="142"/>
      <c r="PRA4" s="142"/>
      <c r="PRB4" s="142"/>
      <c r="PRC4" s="144"/>
      <c r="PRD4" s="144"/>
      <c r="PRE4" s="142"/>
      <c r="PRF4" s="143"/>
      <c r="PRG4" s="142"/>
      <c r="PRH4" s="142"/>
      <c r="PRI4" s="142"/>
      <c r="PRJ4" s="142"/>
      <c r="PRK4" s="144"/>
      <c r="PRL4" s="144"/>
      <c r="PRM4" s="142"/>
      <c r="PRN4" s="143"/>
      <c r="PRO4" s="142"/>
      <c r="PRP4" s="142"/>
      <c r="PRQ4" s="142"/>
      <c r="PRR4" s="142"/>
      <c r="PRS4" s="144"/>
      <c r="PRT4" s="144"/>
      <c r="PRU4" s="142"/>
      <c r="PRV4" s="143"/>
      <c r="PRW4" s="142"/>
      <c r="PRX4" s="142"/>
      <c r="PRY4" s="142"/>
      <c r="PRZ4" s="142"/>
      <c r="PSA4" s="144"/>
      <c r="PSB4" s="144"/>
      <c r="PSC4" s="142"/>
      <c r="PSD4" s="143"/>
      <c r="PSE4" s="142"/>
      <c r="PSF4" s="142"/>
      <c r="PSG4" s="142"/>
      <c r="PSH4" s="142"/>
      <c r="PSI4" s="144"/>
      <c r="PSJ4" s="144"/>
      <c r="PSK4" s="142"/>
      <c r="PSL4" s="143"/>
      <c r="PSM4" s="142"/>
      <c r="PSN4" s="142"/>
      <c r="PSO4" s="142"/>
      <c r="PSP4" s="142"/>
      <c r="PSQ4" s="144"/>
      <c r="PSR4" s="144"/>
      <c r="PSS4" s="142"/>
      <c r="PST4" s="143"/>
      <c r="PSU4" s="142"/>
      <c r="PSV4" s="142"/>
      <c r="PSW4" s="142"/>
      <c r="PSX4" s="142"/>
      <c r="PSY4" s="144"/>
      <c r="PSZ4" s="144"/>
      <c r="PTA4" s="142"/>
      <c r="PTB4" s="143"/>
      <c r="PTC4" s="142"/>
      <c r="PTD4" s="142"/>
      <c r="PTE4" s="142"/>
      <c r="PTF4" s="142"/>
      <c r="PTG4" s="144"/>
      <c r="PTH4" s="144"/>
      <c r="PTI4" s="142"/>
      <c r="PTJ4" s="143"/>
      <c r="PTK4" s="142"/>
      <c r="PTL4" s="142"/>
      <c r="PTM4" s="142"/>
      <c r="PTN4" s="142"/>
      <c r="PTO4" s="144"/>
      <c r="PTP4" s="144"/>
      <c r="PTQ4" s="142"/>
      <c r="PTR4" s="143"/>
      <c r="PTS4" s="142"/>
      <c r="PTT4" s="142"/>
      <c r="PTU4" s="142"/>
      <c r="PTV4" s="142"/>
      <c r="PTW4" s="144"/>
      <c r="PTX4" s="144"/>
      <c r="PTY4" s="142"/>
      <c r="PTZ4" s="143"/>
      <c r="PUA4" s="142"/>
      <c r="PUB4" s="142"/>
      <c r="PUC4" s="142"/>
      <c r="PUD4" s="142"/>
      <c r="PUE4" s="144"/>
      <c r="PUF4" s="144"/>
      <c r="PUG4" s="142"/>
      <c r="PUH4" s="143"/>
      <c r="PUI4" s="142"/>
      <c r="PUJ4" s="142"/>
      <c r="PUK4" s="142"/>
      <c r="PUL4" s="142"/>
      <c r="PUM4" s="144"/>
      <c r="PUN4" s="144"/>
      <c r="PUO4" s="142"/>
      <c r="PUP4" s="143"/>
      <c r="PUQ4" s="142"/>
      <c r="PUR4" s="142"/>
      <c r="PUS4" s="142"/>
      <c r="PUT4" s="142"/>
      <c r="PUU4" s="144"/>
      <c r="PUV4" s="144"/>
      <c r="PUW4" s="142"/>
      <c r="PUX4" s="143"/>
      <c r="PUY4" s="142"/>
      <c r="PUZ4" s="142"/>
      <c r="PVA4" s="142"/>
      <c r="PVB4" s="142"/>
      <c r="PVC4" s="144"/>
      <c r="PVD4" s="144"/>
      <c r="PVE4" s="142"/>
      <c r="PVF4" s="143"/>
      <c r="PVG4" s="142"/>
      <c r="PVH4" s="142"/>
      <c r="PVI4" s="142"/>
      <c r="PVJ4" s="142"/>
      <c r="PVK4" s="144"/>
      <c r="PVL4" s="144"/>
      <c r="PVM4" s="142"/>
      <c r="PVN4" s="143"/>
      <c r="PVO4" s="142"/>
      <c r="PVP4" s="142"/>
      <c r="PVQ4" s="142"/>
      <c r="PVR4" s="142"/>
      <c r="PVS4" s="144"/>
      <c r="PVT4" s="144"/>
      <c r="PVU4" s="142"/>
      <c r="PVV4" s="143"/>
      <c r="PVW4" s="142"/>
      <c r="PVX4" s="142"/>
      <c r="PVY4" s="142"/>
      <c r="PVZ4" s="142"/>
      <c r="PWA4" s="144"/>
      <c r="PWB4" s="144"/>
      <c r="PWC4" s="142"/>
      <c r="PWD4" s="143"/>
      <c r="PWE4" s="142"/>
      <c r="PWF4" s="142"/>
      <c r="PWG4" s="142"/>
      <c r="PWH4" s="142"/>
      <c r="PWI4" s="144"/>
      <c r="PWJ4" s="144"/>
      <c r="PWK4" s="142"/>
      <c r="PWL4" s="143"/>
      <c r="PWM4" s="142"/>
      <c r="PWN4" s="142"/>
      <c r="PWO4" s="142"/>
      <c r="PWP4" s="142"/>
      <c r="PWQ4" s="144"/>
      <c r="PWR4" s="144"/>
      <c r="PWS4" s="142"/>
      <c r="PWT4" s="143"/>
      <c r="PWU4" s="142"/>
      <c r="PWV4" s="142"/>
      <c r="PWW4" s="142"/>
      <c r="PWX4" s="142"/>
      <c r="PWY4" s="144"/>
      <c r="PWZ4" s="144"/>
      <c r="PXA4" s="142"/>
      <c r="PXB4" s="143"/>
      <c r="PXC4" s="142"/>
      <c r="PXD4" s="142"/>
      <c r="PXE4" s="142"/>
      <c r="PXF4" s="142"/>
      <c r="PXG4" s="144"/>
      <c r="PXH4" s="144"/>
      <c r="PXI4" s="142"/>
      <c r="PXJ4" s="143"/>
      <c r="PXK4" s="142"/>
      <c r="PXL4" s="142"/>
      <c r="PXM4" s="142"/>
      <c r="PXN4" s="142"/>
      <c r="PXO4" s="144"/>
      <c r="PXP4" s="144"/>
      <c r="PXQ4" s="142"/>
      <c r="PXR4" s="143"/>
      <c r="PXS4" s="142"/>
      <c r="PXT4" s="142"/>
      <c r="PXU4" s="142"/>
      <c r="PXV4" s="142"/>
      <c r="PXW4" s="144"/>
      <c r="PXX4" s="144"/>
      <c r="PXY4" s="142"/>
      <c r="PXZ4" s="143"/>
      <c r="PYA4" s="142"/>
      <c r="PYB4" s="142"/>
      <c r="PYC4" s="142"/>
      <c r="PYD4" s="142"/>
      <c r="PYE4" s="144"/>
      <c r="PYF4" s="144"/>
      <c r="PYG4" s="142"/>
      <c r="PYH4" s="143"/>
      <c r="PYI4" s="142"/>
      <c r="PYJ4" s="142"/>
      <c r="PYK4" s="142"/>
      <c r="PYL4" s="142"/>
      <c r="PYM4" s="144"/>
      <c r="PYN4" s="144"/>
      <c r="PYO4" s="142"/>
      <c r="PYP4" s="143"/>
      <c r="PYQ4" s="142"/>
      <c r="PYR4" s="142"/>
      <c r="PYS4" s="142"/>
      <c r="PYT4" s="142"/>
      <c r="PYU4" s="144"/>
      <c r="PYV4" s="144"/>
      <c r="PYW4" s="142"/>
      <c r="PYX4" s="143"/>
      <c r="PYY4" s="142"/>
      <c r="PYZ4" s="142"/>
      <c r="PZA4" s="142"/>
      <c r="PZB4" s="142"/>
      <c r="PZC4" s="144"/>
      <c r="PZD4" s="144"/>
      <c r="PZE4" s="142"/>
      <c r="PZF4" s="143"/>
      <c r="PZG4" s="142"/>
      <c r="PZH4" s="142"/>
      <c r="PZI4" s="142"/>
      <c r="PZJ4" s="142"/>
      <c r="PZK4" s="144"/>
      <c r="PZL4" s="144"/>
      <c r="PZM4" s="142"/>
      <c r="PZN4" s="143"/>
      <c r="PZO4" s="142"/>
      <c r="PZP4" s="142"/>
      <c r="PZQ4" s="142"/>
      <c r="PZR4" s="142"/>
      <c r="PZS4" s="144"/>
      <c r="PZT4" s="144"/>
      <c r="PZU4" s="142"/>
      <c r="PZV4" s="143"/>
      <c r="PZW4" s="142"/>
      <c r="PZX4" s="142"/>
      <c r="PZY4" s="142"/>
      <c r="PZZ4" s="142"/>
      <c r="QAA4" s="144"/>
      <c r="QAB4" s="144"/>
      <c r="QAC4" s="142"/>
      <c r="QAD4" s="143"/>
      <c r="QAE4" s="142"/>
      <c r="QAF4" s="142"/>
      <c r="QAG4" s="142"/>
      <c r="QAH4" s="142"/>
      <c r="QAI4" s="144"/>
      <c r="QAJ4" s="144"/>
      <c r="QAK4" s="142"/>
      <c r="QAL4" s="143"/>
      <c r="QAM4" s="142"/>
      <c r="QAN4" s="142"/>
      <c r="QAO4" s="142"/>
      <c r="QAP4" s="142"/>
      <c r="QAQ4" s="144"/>
      <c r="QAR4" s="144"/>
      <c r="QAS4" s="142"/>
      <c r="QAT4" s="143"/>
      <c r="QAU4" s="142"/>
      <c r="QAV4" s="142"/>
      <c r="QAW4" s="142"/>
      <c r="QAX4" s="142"/>
      <c r="QAY4" s="144"/>
      <c r="QAZ4" s="144"/>
      <c r="QBA4" s="142"/>
      <c r="QBB4" s="143"/>
      <c r="QBC4" s="142"/>
      <c r="QBD4" s="142"/>
      <c r="QBE4" s="142"/>
      <c r="QBF4" s="142"/>
      <c r="QBG4" s="144"/>
      <c r="QBH4" s="144"/>
      <c r="QBI4" s="142"/>
      <c r="QBJ4" s="143"/>
      <c r="QBK4" s="142"/>
      <c r="QBL4" s="142"/>
      <c r="QBM4" s="142"/>
      <c r="QBN4" s="142"/>
      <c r="QBO4" s="144"/>
      <c r="QBP4" s="144"/>
      <c r="QBQ4" s="142"/>
      <c r="QBR4" s="143"/>
      <c r="QBS4" s="142"/>
      <c r="QBT4" s="142"/>
      <c r="QBU4" s="142"/>
      <c r="QBV4" s="142"/>
      <c r="QBW4" s="144"/>
      <c r="QBX4" s="144"/>
      <c r="QBY4" s="142"/>
      <c r="QBZ4" s="143"/>
      <c r="QCA4" s="142"/>
      <c r="QCB4" s="142"/>
      <c r="QCC4" s="142"/>
      <c r="QCD4" s="142"/>
      <c r="QCE4" s="144"/>
      <c r="QCF4" s="144"/>
      <c r="QCG4" s="142"/>
      <c r="QCH4" s="143"/>
      <c r="QCI4" s="142"/>
      <c r="QCJ4" s="142"/>
      <c r="QCK4" s="142"/>
      <c r="QCL4" s="142"/>
      <c r="QCM4" s="144"/>
      <c r="QCN4" s="144"/>
      <c r="QCO4" s="142"/>
      <c r="QCP4" s="143"/>
      <c r="QCQ4" s="142"/>
      <c r="QCR4" s="142"/>
      <c r="QCS4" s="142"/>
      <c r="QCT4" s="142"/>
      <c r="QCU4" s="144"/>
      <c r="QCV4" s="144"/>
      <c r="QCW4" s="142"/>
      <c r="QCX4" s="143"/>
      <c r="QCY4" s="142"/>
      <c r="QCZ4" s="142"/>
      <c r="QDA4" s="142"/>
      <c r="QDB4" s="142"/>
      <c r="QDC4" s="144"/>
      <c r="QDD4" s="144"/>
      <c r="QDE4" s="142"/>
      <c r="QDF4" s="143"/>
      <c r="QDG4" s="142"/>
      <c r="QDH4" s="142"/>
      <c r="QDI4" s="142"/>
      <c r="QDJ4" s="142"/>
      <c r="QDK4" s="144"/>
      <c r="QDL4" s="144"/>
      <c r="QDM4" s="142"/>
      <c r="QDN4" s="143"/>
      <c r="QDO4" s="142"/>
      <c r="QDP4" s="142"/>
      <c r="QDQ4" s="142"/>
      <c r="QDR4" s="142"/>
      <c r="QDS4" s="144"/>
      <c r="QDT4" s="144"/>
      <c r="QDU4" s="142"/>
      <c r="QDV4" s="143"/>
      <c r="QDW4" s="142"/>
      <c r="QDX4" s="142"/>
      <c r="QDY4" s="142"/>
      <c r="QDZ4" s="142"/>
      <c r="QEA4" s="144"/>
      <c r="QEB4" s="144"/>
      <c r="QEC4" s="142"/>
      <c r="QED4" s="143"/>
      <c r="QEE4" s="142"/>
      <c r="QEF4" s="142"/>
      <c r="QEG4" s="142"/>
      <c r="QEH4" s="142"/>
      <c r="QEI4" s="144"/>
      <c r="QEJ4" s="144"/>
      <c r="QEK4" s="142"/>
      <c r="QEL4" s="143"/>
      <c r="QEM4" s="142"/>
      <c r="QEN4" s="142"/>
      <c r="QEO4" s="142"/>
      <c r="QEP4" s="142"/>
      <c r="QEQ4" s="144"/>
      <c r="QER4" s="144"/>
      <c r="QES4" s="142"/>
      <c r="QET4" s="143"/>
      <c r="QEU4" s="142"/>
      <c r="QEV4" s="142"/>
      <c r="QEW4" s="142"/>
      <c r="QEX4" s="142"/>
      <c r="QEY4" s="144"/>
      <c r="QEZ4" s="144"/>
      <c r="QFA4" s="142"/>
      <c r="QFB4" s="143"/>
      <c r="QFC4" s="142"/>
      <c r="QFD4" s="142"/>
      <c r="QFE4" s="142"/>
      <c r="QFF4" s="142"/>
      <c r="QFG4" s="144"/>
      <c r="QFH4" s="144"/>
      <c r="QFI4" s="142"/>
      <c r="QFJ4" s="143"/>
      <c r="QFK4" s="142"/>
      <c r="QFL4" s="142"/>
      <c r="QFM4" s="142"/>
      <c r="QFN4" s="142"/>
      <c r="QFO4" s="144"/>
      <c r="QFP4" s="144"/>
      <c r="QFQ4" s="142"/>
      <c r="QFR4" s="143"/>
      <c r="QFS4" s="142"/>
      <c r="QFT4" s="142"/>
      <c r="QFU4" s="142"/>
      <c r="QFV4" s="142"/>
      <c r="QFW4" s="144"/>
      <c r="QFX4" s="144"/>
      <c r="QFY4" s="142"/>
      <c r="QFZ4" s="143"/>
      <c r="QGA4" s="142"/>
      <c r="QGB4" s="142"/>
      <c r="QGC4" s="142"/>
      <c r="QGD4" s="142"/>
      <c r="QGE4" s="144"/>
      <c r="QGF4" s="144"/>
      <c r="QGG4" s="142"/>
      <c r="QGH4" s="143"/>
      <c r="QGI4" s="142"/>
      <c r="QGJ4" s="142"/>
      <c r="QGK4" s="142"/>
      <c r="QGL4" s="142"/>
      <c r="QGM4" s="144"/>
      <c r="QGN4" s="144"/>
      <c r="QGO4" s="142"/>
      <c r="QGP4" s="143"/>
      <c r="QGQ4" s="142"/>
      <c r="QGR4" s="142"/>
      <c r="QGS4" s="142"/>
      <c r="QGT4" s="142"/>
      <c r="QGU4" s="144"/>
      <c r="QGV4" s="144"/>
      <c r="QGW4" s="142"/>
      <c r="QGX4" s="143"/>
      <c r="QGY4" s="142"/>
      <c r="QGZ4" s="142"/>
      <c r="QHA4" s="142"/>
      <c r="QHB4" s="142"/>
      <c r="QHC4" s="144"/>
      <c r="QHD4" s="144"/>
      <c r="QHE4" s="142"/>
      <c r="QHF4" s="143"/>
      <c r="QHG4" s="142"/>
      <c r="QHH4" s="142"/>
      <c r="QHI4" s="142"/>
      <c r="QHJ4" s="142"/>
      <c r="QHK4" s="144"/>
      <c r="QHL4" s="144"/>
      <c r="QHM4" s="142"/>
      <c r="QHN4" s="143"/>
      <c r="QHO4" s="142"/>
      <c r="QHP4" s="142"/>
      <c r="QHQ4" s="142"/>
      <c r="QHR4" s="142"/>
      <c r="QHS4" s="144"/>
      <c r="QHT4" s="144"/>
      <c r="QHU4" s="142"/>
      <c r="QHV4" s="143"/>
      <c r="QHW4" s="142"/>
      <c r="QHX4" s="142"/>
      <c r="QHY4" s="142"/>
      <c r="QHZ4" s="142"/>
      <c r="QIA4" s="144"/>
      <c r="QIB4" s="144"/>
      <c r="QIC4" s="142"/>
      <c r="QID4" s="143"/>
      <c r="QIE4" s="142"/>
      <c r="QIF4" s="142"/>
      <c r="QIG4" s="142"/>
      <c r="QIH4" s="142"/>
      <c r="QII4" s="144"/>
      <c r="QIJ4" s="144"/>
      <c r="QIK4" s="142"/>
      <c r="QIL4" s="143"/>
      <c r="QIM4" s="142"/>
      <c r="QIN4" s="142"/>
      <c r="QIO4" s="142"/>
      <c r="QIP4" s="142"/>
      <c r="QIQ4" s="144"/>
      <c r="QIR4" s="144"/>
      <c r="QIS4" s="142"/>
      <c r="QIT4" s="143"/>
      <c r="QIU4" s="142"/>
      <c r="QIV4" s="142"/>
      <c r="QIW4" s="142"/>
      <c r="QIX4" s="142"/>
      <c r="QIY4" s="144"/>
      <c r="QIZ4" s="144"/>
      <c r="QJA4" s="142"/>
      <c r="QJB4" s="143"/>
      <c r="QJC4" s="142"/>
      <c r="QJD4" s="142"/>
      <c r="QJE4" s="142"/>
      <c r="QJF4" s="142"/>
      <c r="QJG4" s="144"/>
      <c r="QJH4" s="144"/>
      <c r="QJI4" s="142"/>
      <c r="QJJ4" s="143"/>
      <c r="QJK4" s="142"/>
      <c r="QJL4" s="142"/>
      <c r="QJM4" s="142"/>
      <c r="QJN4" s="142"/>
      <c r="QJO4" s="144"/>
      <c r="QJP4" s="144"/>
      <c r="QJQ4" s="142"/>
      <c r="QJR4" s="143"/>
      <c r="QJS4" s="142"/>
      <c r="QJT4" s="142"/>
      <c r="QJU4" s="142"/>
      <c r="QJV4" s="142"/>
      <c r="QJW4" s="144"/>
      <c r="QJX4" s="144"/>
      <c r="QJY4" s="142"/>
      <c r="QJZ4" s="143"/>
      <c r="QKA4" s="142"/>
      <c r="QKB4" s="142"/>
      <c r="QKC4" s="142"/>
      <c r="QKD4" s="142"/>
      <c r="QKE4" s="144"/>
      <c r="QKF4" s="144"/>
      <c r="QKG4" s="142"/>
      <c r="QKH4" s="143"/>
      <c r="QKI4" s="142"/>
      <c r="QKJ4" s="142"/>
      <c r="QKK4" s="142"/>
      <c r="QKL4" s="142"/>
      <c r="QKM4" s="144"/>
      <c r="QKN4" s="144"/>
      <c r="QKO4" s="142"/>
      <c r="QKP4" s="143"/>
      <c r="QKQ4" s="142"/>
      <c r="QKR4" s="142"/>
      <c r="QKS4" s="142"/>
      <c r="QKT4" s="142"/>
      <c r="QKU4" s="144"/>
      <c r="QKV4" s="144"/>
      <c r="QKW4" s="142"/>
      <c r="QKX4" s="143"/>
      <c r="QKY4" s="142"/>
      <c r="QKZ4" s="142"/>
      <c r="QLA4" s="142"/>
      <c r="QLB4" s="142"/>
      <c r="QLC4" s="144"/>
      <c r="QLD4" s="144"/>
      <c r="QLE4" s="142"/>
      <c r="QLF4" s="143"/>
      <c r="QLG4" s="142"/>
      <c r="QLH4" s="142"/>
      <c r="QLI4" s="142"/>
      <c r="QLJ4" s="142"/>
      <c r="QLK4" s="144"/>
      <c r="QLL4" s="144"/>
      <c r="QLM4" s="142"/>
      <c r="QLN4" s="143"/>
      <c r="QLO4" s="142"/>
      <c r="QLP4" s="142"/>
      <c r="QLQ4" s="142"/>
      <c r="QLR4" s="142"/>
      <c r="QLS4" s="144"/>
      <c r="QLT4" s="144"/>
      <c r="QLU4" s="142"/>
      <c r="QLV4" s="143"/>
      <c r="QLW4" s="142"/>
      <c r="QLX4" s="142"/>
      <c r="QLY4" s="142"/>
      <c r="QLZ4" s="142"/>
      <c r="QMA4" s="144"/>
      <c r="QMB4" s="144"/>
      <c r="QMC4" s="142"/>
      <c r="QMD4" s="143"/>
      <c r="QME4" s="142"/>
      <c r="QMF4" s="142"/>
      <c r="QMG4" s="142"/>
      <c r="QMH4" s="142"/>
      <c r="QMI4" s="144"/>
      <c r="QMJ4" s="144"/>
      <c r="QMK4" s="142"/>
      <c r="QML4" s="143"/>
      <c r="QMM4" s="142"/>
      <c r="QMN4" s="142"/>
      <c r="QMO4" s="142"/>
      <c r="QMP4" s="142"/>
      <c r="QMQ4" s="144"/>
      <c r="QMR4" s="144"/>
      <c r="QMS4" s="142"/>
      <c r="QMT4" s="143"/>
      <c r="QMU4" s="142"/>
      <c r="QMV4" s="142"/>
      <c r="QMW4" s="142"/>
      <c r="QMX4" s="142"/>
      <c r="QMY4" s="144"/>
      <c r="QMZ4" s="144"/>
      <c r="QNA4" s="142"/>
      <c r="QNB4" s="143"/>
      <c r="QNC4" s="142"/>
      <c r="QND4" s="142"/>
      <c r="QNE4" s="142"/>
      <c r="QNF4" s="142"/>
      <c r="QNG4" s="144"/>
      <c r="QNH4" s="144"/>
      <c r="QNI4" s="142"/>
      <c r="QNJ4" s="143"/>
      <c r="QNK4" s="142"/>
      <c r="QNL4" s="142"/>
      <c r="QNM4" s="142"/>
      <c r="QNN4" s="142"/>
      <c r="QNO4" s="144"/>
      <c r="QNP4" s="144"/>
      <c r="QNQ4" s="142"/>
      <c r="QNR4" s="143"/>
      <c r="QNS4" s="142"/>
      <c r="QNT4" s="142"/>
      <c r="QNU4" s="142"/>
      <c r="QNV4" s="142"/>
      <c r="QNW4" s="144"/>
      <c r="QNX4" s="144"/>
      <c r="QNY4" s="142"/>
      <c r="QNZ4" s="143"/>
      <c r="QOA4" s="142"/>
      <c r="QOB4" s="142"/>
      <c r="QOC4" s="142"/>
      <c r="QOD4" s="142"/>
      <c r="QOE4" s="144"/>
      <c r="QOF4" s="144"/>
      <c r="QOG4" s="142"/>
      <c r="QOH4" s="143"/>
      <c r="QOI4" s="142"/>
      <c r="QOJ4" s="142"/>
      <c r="QOK4" s="142"/>
      <c r="QOL4" s="142"/>
      <c r="QOM4" s="144"/>
      <c r="QON4" s="144"/>
      <c r="QOO4" s="142"/>
      <c r="QOP4" s="143"/>
      <c r="QOQ4" s="142"/>
      <c r="QOR4" s="142"/>
      <c r="QOS4" s="142"/>
      <c r="QOT4" s="142"/>
      <c r="QOU4" s="144"/>
      <c r="QOV4" s="144"/>
      <c r="QOW4" s="142"/>
      <c r="QOX4" s="143"/>
      <c r="QOY4" s="142"/>
      <c r="QOZ4" s="142"/>
      <c r="QPA4" s="142"/>
      <c r="QPB4" s="142"/>
      <c r="QPC4" s="144"/>
      <c r="QPD4" s="144"/>
      <c r="QPE4" s="142"/>
      <c r="QPF4" s="143"/>
      <c r="QPG4" s="142"/>
      <c r="QPH4" s="142"/>
      <c r="QPI4" s="142"/>
      <c r="QPJ4" s="142"/>
      <c r="QPK4" s="144"/>
      <c r="QPL4" s="144"/>
      <c r="QPM4" s="142"/>
      <c r="QPN4" s="143"/>
      <c r="QPO4" s="142"/>
      <c r="QPP4" s="142"/>
      <c r="QPQ4" s="142"/>
      <c r="QPR4" s="142"/>
      <c r="QPS4" s="144"/>
      <c r="QPT4" s="144"/>
      <c r="QPU4" s="142"/>
      <c r="QPV4" s="143"/>
      <c r="QPW4" s="142"/>
      <c r="QPX4" s="142"/>
      <c r="QPY4" s="142"/>
      <c r="QPZ4" s="142"/>
      <c r="QQA4" s="144"/>
      <c r="QQB4" s="144"/>
      <c r="QQC4" s="142"/>
      <c r="QQD4" s="143"/>
      <c r="QQE4" s="142"/>
      <c r="QQF4" s="142"/>
      <c r="QQG4" s="142"/>
      <c r="QQH4" s="142"/>
      <c r="QQI4" s="144"/>
      <c r="QQJ4" s="144"/>
      <c r="QQK4" s="142"/>
      <c r="QQL4" s="143"/>
      <c r="QQM4" s="142"/>
      <c r="QQN4" s="142"/>
      <c r="QQO4" s="142"/>
      <c r="QQP4" s="142"/>
      <c r="QQQ4" s="144"/>
      <c r="QQR4" s="144"/>
      <c r="QQS4" s="142"/>
      <c r="QQT4" s="143"/>
      <c r="QQU4" s="142"/>
      <c r="QQV4" s="142"/>
      <c r="QQW4" s="142"/>
      <c r="QQX4" s="142"/>
      <c r="QQY4" s="144"/>
      <c r="QQZ4" s="144"/>
      <c r="QRA4" s="142"/>
      <c r="QRB4" s="143"/>
      <c r="QRC4" s="142"/>
      <c r="QRD4" s="142"/>
      <c r="QRE4" s="142"/>
      <c r="QRF4" s="142"/>
      <c r="QRG4" s="144"/>
      <c r="QRH4" s="144"/>
      <c r="QRI4" s="142"/>
      <c r="QRJ4" s="143"/>
      <c r="QRK4" s="142"/>
      <c r="QRL4" s="142"/>
      <c r="QRM4" s="142"/>
      <c r="QRN4" s="142"/>
      <c r="QRO4" s="144"/>
      <c r="QRP4" s="144"/>
      <c r="QRQ4" s="142"/>
      <c r="QRR4" s="143"/>
      <c r="QRS4" s="142"/>
      <c r="QRT4" s="142"/>
      <c r="QRU4" s="142"/>
      <c r="QRV4" s="142"/>
      <c r="QRW4" s="144"/>
      <c r="QRX4" s="144"/>
      <c r="QRY4" s="142"/>
      <c r="QRZ4" s="143"/>
      <c r="QSA4" s="142"/>
      <c r="QSB4" s="142"/>
      <c r="QSC4" s="142"/>
      <c r="QSD4" s="142"/>
      <c r="QSE4" s="144"/>
      <c r="QSF4" s="144"/>
      <c r="QSG4" s="142"/>
      <c r="QSH4" s="143"/>
      <c r="QSI4" s="142"/>
      <c r="QSJ4" s="142"/>
      <c r="QSK4" s="142"/>
      <c r="QSL4" s="142"/>
      <c r="QSM4" s="144"/>
      <c r="QSN4" s="144"/>
      <c r="QSO4" s="142"/>
      <c r="QSP4" s="143"/>
      <c r="QSQ4" s="142"/>
      <c r="QSR4" s="142"/>
      <c r="QSS4" s="142"/>
      <c r="QST4" s="142"/>
      <c r="QSU4" s="144"/>
      <c r="QSV4" s="144"/>
      <c r="QSW4" s="142"/>
      <c r="QSX4" s="143"/>
      <c r="QSY4" s="142"/>
      <c r="QSZ4" s="142"/>
      <c r="QTA4" s="142"/>
      <c r="QTB4" s="142"/>
      <c r="QTC4" s="144"/>
      <c r="QTD4" s="144"/>
      <c r="QTE4" s="142"/>
      <c r="QTF4" s="143"/>
      <c r="QTG4" s="142"/>
      <c r="QTH4" s="142"/>
      <c r="QTI4" s="142"/>
      <c r="QTJ4" s="142"/>
      <c r="QTK4" s="144"/>
      <c r="QTL4" s="144"/>
      <c r="QTM4" s="142"/>
      <c r="QTN4" s="143"/>
      <c r="QTO4" s="142"/>
      <c r="QTP4" s="142"/>
      <c r="QTQ4" s="142"/>
      <c r="QTR4" s="142"/>
      <c r="QTS4" s="144"/>
      <c r="QTT4" s="144"/>
      <c r="QTU4" s="142"/>
      <c r="QTV4" s="143"/>
      <c r="QTW4" s="142"/>
      <c r="QTX4" s="142"/>
      <c r="QTY4" s="142"/>
      <c r="QTZ4" s="142"/>
      <c r="QUA4" s="144"/>
      <c r="QUB4" s="144"/>
      <c r="QUC4" s="142"/>
      <c r="QUD4" s="143"/>
      <c r="QUE4" s="142"/>
      <c r="QUF4" s="142"/>
      <c r="QUG4" s="142"/>
      <c r="QUH4" s="142"/>
      <c r="QUI4" s="144"/>
      <c r="QUJ4" s="144"/>
      <c r="QUK4" s="142"/>
      <c r="QUL4" s="143"/>
      <c r="QUM4" s="142"/>
      <c r="QUN4" s="142"/>
      <c r="QUO4" s="142"/>
      <c r="QUP4" s="142"/>
      <c r="QUQ4" s="144"/>
      <c r="QUR4" s="144"/>
      <c r="QUS4" s="142"/>
      <c r="QUT4" s="143"/>
      <c r="QUU4" s="142"/>
      <c r="QUV4" s="142"/>
      <c r="QUW4" s="142"/>
      <c r="QUX4" s="142"/>
      <c r="QUY4" s="144"/>
      <c r="QUZ4" s="144"/>
      <c r="QVA4" s="142"/>
      <c r="QVB4" s="143"/>
      <c r="QVC4" s="142"/>
      <c r="QVD4" s="142"/>
      <c r="QVE4" s="142"/>
      <c r="QVF4" s="142"/>
      <c r="QVG4" s="144"/>
      <c r="QVH4" s="144"/>
      <c r="QVI4" s="142"/>
      <c r="QVJ4" s="143"/>
      <c r="QVK4" s="142"/>
      <c r="QVL4" s="142"/>
      <c r="QVM4" s="142"/>
      <c r="QVN4" s="142"/>
      <c r="QVO4" s="144"/>
      <c r="QVP4" s="144"/>
      <c r="QVQ4" s="142"/>
      <c r="QVR4" s="143"/>
      <c r="QVS4" s="142"/>
      <c r="QVT4" s="142"/>
      <c r="QVU4" s="142"/>
      <c r="QVV4" s="142"/>
      <c r="QVW4" s="144"/>
      <c r="QVX4" s="144"/>
      <c r="QVY4" s="142"/>
      <c r="QVZ4" s="143"/>
      <c r="QWA4" s="142"/>
      <c r="QWB4" s="142"/>
      <c r="QWC4" s="142"/>
      <c r="QWD4" s="142"/>
      <c r="QWE4" s="144"/>
      <c r="QWF4" s="144"/>
      <c r="QWG4" s="142"/>
      <c r="QWH4" s="143"/>
      <c r="QWI4" s="142"/>
      <c r="QWJ4" s="142"/>
      <c r="QWK4" s="142"/>
      <c r="QWL4" s="142"/>
      <c r="QWM4" s="144"/>
      <c r="QWN4" s="144"/>
      <c r="QWO4" s="142"/>
      <c r="QWP4" s="143"/>
      <c r="QWQ4" s="142"/>
      <c r="QWR4" s="142"/>
      <c r="QWS4" s="142"/>
      <c r="QWT4" s="142"/>
      <c r="QWU4" s="144"/>
      <c r="QWV4" s="144"/>
      <c r="QWW4" s="142"/>
      <c r="QWX4" s="143"/>
      <c r="QWY4" s="142"/>
      <c r="QWZ4" s="142"/>
      <c r="QXA4" s="142"/>
      <c r="QXB4" s="142"/>
      <c r="QXC4" s="144"/>
      <c r="QXD4" s="144"/>
      <c r="QXE4" s="142"/>
      <c r="QXF4" s="143"/>
      <c r="QXG4" s="142"/>
      <c r="QXH4" s="142"/>
      <c r="QXI4" s="142"/>
      <c r="QXJ4" s="142"/>
      <c r="QXK4" s="144"/>
      <c r="QXL4" s="144"/>
      <c r="QXM4" s="142"/>
      <c r="QXN4" s="143"/>
      <c r="QXO4" s="142"/>
      <c r="QXP4" s="142"/>
      <c r="QXQ4" s="142"/>
      <c r="QXR4" s="142"/>
      <c r="QXS4" s="144"/>
      <c r="QXT4" s="144"/>
      <c r="QXU4" s="142"/>
      <c r="QXV4" s="143"/>
      <c r="QXW4" s="142"/>
      <c r="QXX4" s="142"/>
      <c r="QXY4" s="142"/>
      <c r="QXZ4" s="142"/>
      <c r="QYA4" s="144"/>
      <c r="QYB4" s="144"/>
      <c r="QYC4" s="142"/>
      <c r="QYD4" s="143"/>
      <c r="QYE4" s="142"/>
      <c r="QYF4" s="142"/>
      <c r="QYG4" s="142"/>
      <c r="QYH4" s="142"/>
      <c r="QYI4" s="144"/>
      <c r="QYJ4" s="144"/>
      <c r="QYK4" s="142"/>
      <c r="QYL4" s="143"/>
      <c r="QYM4" s="142"/>
      <c r="QYN4" s="142"/>
      <c r="QYO4" s="142"/>
      <c r="QYP4" s="142"/>
      <c r="QYQ4" s="144"/>
      <c r="QYR4" s="144"/>
      <c r="QYS4" s="142"/>
      <c r="QYT4" s="143"/>
      <c r="QYU4" s="142"/>
      <c r="QYV4" s="142"/>
      <c r="QYW4" s="142"/>
      <c r="QYX4" s="142"/>
      <c r="QYY4" s="144"/>
      <c r="QYZ4" s="144"/>
      <c r="QZA4" s="142"/>
      <c r="QZB4" s="143"/>
      <c r="QZC4" s="142"/>
      <c r="QZD4" s="142"/>
      <c r="QZE4" s="142"/>
      <c r="QZF4" s="142"/>
      <c r="QZG4" s="144"/>
      <c r="QZH4" s="144"/>
      <c r="QZI4" s="142"/>
      <c r="QZJ4" s="143"/>
      <c r="QZK4" s="142"/>
      <c r="QZL4" s="142"/>
      <c r="QZM4" s="142"/>
      <c r="QZN4" s="142"/>
      <c r="QZO4" s="144"/>
      <c r="QZP4" s="144"/>
      <c r="QZQ4" s="142"/>
      <c r="QZR4" s="143"/>
      <c r="QZS4" s="142"/>
      <c r="QZT4" s="142"/>
      <c r="QZU4" s="142"/>
      <c r="QZV4" s="142"/>
      <c r="QZW4" s="144"/>
      <c r="QZX4" s="144"/>
      <c r="QZY4" s="142"/>
      <c r="QZZ4" s="143"/>
      <c r="RAA4" s="142"/>
      <c r="RAB4" s="142"/>
      <c r="RAC4" s="142"/>
      <c r="RAD4" s="142"/>
      <c r="RAE4" s="144"/>
      <c r="RAF4" s="144"/>
      <c r="RAG4" s="142"/>
      <c r="RAH4" s="143"/>
      <c r="RAI4" s="142"/>
      <c r="RAJ4" s="142"/>
      <c r="RAK4" s="142"/>
      <c r="RAL4" s="142"/>
      <c r="RAM4" s="144"/>
      <c r="RAN4" s="144"/>
      <c r="RAO4" s="142"/>
      <c r="RAP4" s="143"/>
      <c r="RAQ4" s="142"/>
      <c r="RAR4" s="142"/>
      <c r="RAS4" s="142"/>
      <c r="RAT4" s="142"/>
      <c r="RAU4" s="144"/>
      <c r="RAV4" s="144"/>
      <c r="RAW4" s="142"/>
      <c r="RAX4" s="143"/>
      <c r="RAY4" s="142"/>
      <c r="RAZ4" s="142"/>
      <c r="RBA4" s="142"/>
      <c r="RBB4" s="142"/>
      <c r="RBC4" s="144"/>
      <c r="RBD4" s="144"/>
      <c r="RBE4" s="142"/>
      <c r="RBF4" s="143"/>
      <c r="RBG4" s="142"/>
      <c r="RBH4" s="142"/>
      <c r="RBI4" s="142"/>
      <c r="RBJ4" s="142"/>
      <c r="RBK4" s="144"/>
      <c r="RBL4" s="144"/>
      <c r="RBM4" s="142"/>
      <c r="RBN4" s="143"/>
      <c r="RBO4" s="142"/>
      <c r="RBP4" s="142"/>
      <c r="RBQ4" s="142"/>
      <c r="RBR4" s="142"/>
      <c r="RBS4" s="144"/>
      <c r="RBT4" s="144"/>
      <c r="RBU4" s="142"/>
      <c r="RBV4" s="143"/>
      <c r="RBW4" s="142"/>
      <c r="RBX4" s="142"/>
      <c r="RBY4" s="142"/>
      <c r="RBZ4" s="142"/>
      <c r="RCA4" s="144"/>
      <c r="RCB4" s="144"/>
      <c r="RCC4" s="142"/>
      <c r="RCD4" s="143"/>
      <c r="RCE4" s="142"/>
      <c r="RCF4" s="142"/>
      <c r="RCG4" s="142"/>
      <c r="RCH4" s="142"/>
      <c r="RCI4" s="144"/>
      <c r="RCJ4" s="144"/>
      <c r="RCK4" s="142"/>
      <c r="RCL4" s="143"/>
      <c r="RCM4" s="142"/>
      <c r="RCN4" s="142"/>
      <c r="RCO4" s="142"/>
      <c r="RCP4" s="142"/>
      <c r="RCQ4" s="144"/>
      <c r="RCR4" s="144"/>
      <c r="RCS4" s="142"/>
      <c r="RCT4" s="143"/>
      <c r="RCU4" s="142"/>
      <c r="RCV4" s="142"/>
      <c r="RCW4" s="142"/>
      <c r="RCX4" s="142"/>
      <c r="RCY4" s="144"/>
      <c r="RCZ4" s="144"/>
      <c r="RDA4" s="142"/>
      <c r="RDB4" s="143"/>
      <c r="RDC4" s="142"/>
      <c r="RDD4" s="142"/>
      <c r="RDE4" s="142"/>
      <c r="RDF4" s="142"/>
      <c r="RDG4" s="144"/>
      <c r="RDH4" s="144"/>
      <c r="RDI4" s="142"/>
      <c r="RDJ4" s="143"/>
      <c r="RDK4" s="142"/>
      <c r="RDL4" s="142"/>
      <c r="RDM4" s="142"/>
      <c r="RDN4" s="142"/>
      <c r="RDO4" s="144"/>
      <c r="RDP4" s="144"/>
      <c r="RDQ4" s="142"/>
      <c r="RDR4" s="143"/>
      <c r="RDS4" s="142"/>
      <c r="RDT4" s="142"/>
      <c r="RDU4" s="142"/>
      <c r="RDV4" s="142"/>
      <c r="RDW4" s="144"/>
      <c r="RDX4" s="144"/>
      <c r="RDY4" s="142"/>
      <c r="RDZ4" s="143"/>
      <c r="REA4" s="142"/>
      <c r="REB4" s="142"/>
      <c r="REC4" s="142"/>
      <c r="RED4" s="142"/>
      <c r="REE4" s="144"/>
      <c r="REF4" s="144"/>
      <c r="REG4" s="142"/>
      <c r="REH4" s="143"/>
      <c r="REI4" s="142"/>
      <c r="REJ4" s="142"/>
      <c r="REK4" s="142"/>
      <c r="REL4" s="142"/>
      <c r="REM4" s="144"/>
      <c r="REN4" s="144"/>
      <c r="REO4" s="142"/>
      <c r="REP4" s="143"/>
      <c r="REQ4" s="142"/>
      <c r="RER4" s="142"/>
      <c r="RES4" s="142"/>
      <c r="RET4" s="142"/>
      <c r="REU4" s="144"/>
      <c r="REV4" s="144"/>
      <c r="REW4" s="142"/>
      <c r="REX4" s="143"/>
      <c r="REY4" s="142"/>
      <c r="REZ4" s="142"/>
      <c r="RFA4" s="142"/>
      <c r="RFB4" s="142"/>
      <c r="RFC4" s="144"/>
      <c r="RFD4" s="144"/>
      <c r="RFE4" s="142"/>
      <c r="RFF4" s="143"/>
      <c r="RFG4" s="142"/>
      <c r="RFH4" s="142"/>
      <c r="RFI4" s="142"/>
      <c r="RFJ4" s="142"/>
      <c r="RFK4" s="144"/>
      <c r="RFL4" s="144"/>
      <c r="RFM4" s="142"/>
      <c r="RFN4" s="143"/>
      <c r="RFO4" s="142"/>
      <c r="RFP4" s="142"/>
      <c r="RFQ4" s="142"/>
      <c r="RFR4" s="142"/>
      <c r="RFS4" s="144"/>
      <c r="RFT4" s="144"/>
      <c r="RFU4" s="142"/>
      <c r="RFV4" s="143"/>
      <c r="RFW4" s="142"/>
      <c r="RFX4" s="142"/>
      <c r="RFY4" s="142"/>
      <c r="RFZ4" s="142"/>
      <c r="RGA4" s="144"/>
      <c r="RGB4" s="144"/>
      <c r="RGC4" s="142"/>
      <c r="RGD4" s="143"/>
      <c r="RGE4" s="142"/>
      <c r="RGF4" s="142"/>
      <c r="RGG4" s="142"/>
      <c r="RGH4" s="142"/>
      <c r="RGI4" s="144"/>
      <c r="RGJ4" s="144"/>
      <c r="RGK4" s="142"/>
      <c r="RGL4" s="143"/>
      <c r="RGM4" s="142"/>
      <c r="RGN4" s="142"/>
      <c r="RGO4" s="142"/>
      <c r="RGP4" s="142"/>
      <c r="RGQ4" s="144"/>
      <c r="RGR4" s="144"/>
      <c r="RGS4" s="142"/>
      <c r="RGT4" s="143"/>
      <c r="RGU4" s="142"/>
      <c r="RGV4" s="142"/>
      <c r="RGW4" s="142"/>
      <c r="RGX4" s="142"/>
      <c r="RGY4" s="144"/>
      <c r="RGZ4" s="144"/>
      <c r="RHA4" s="142"/>
      <c r="RHB4" s="143"/>
      <c r="RHC4" s="142"/>
      <c r="RHD4" s="142"/>
      <c r="RHE4" s="142"/>
      <c r="RHF4" s="142"/>
      <c r="RHG4" s="144"/>
      <c r="RHH4" s="144"/>
      <c r="RHI4" s="142"/>
      <c r="RHJ4" s="143"/>
      <c r="RHK4" s="142"/>
      <c r="RHL4" s="142"/>
      <c r="RHM4" s="142"/>
      <c r="RHN4" s="142"/>
      <c r="RHO4" s="144"/>
      <c r="RHP4" s="144"/>
      <c r="RHQ4" s="142"/>
      <c r="RHR4" s="143"/>
      <c r="RHS4" s="142"/>
      <c r="RHT4" s="142"/>
      <c r="RHU4" s="142"/>
      <c r="RHV4" s="142"/>
      <c r="RHW4" s="144"/>
      <c r="RHX4" s="144"/>
      <c r="RHY4" s="142"/>
      <c r="RHZ4" s="143"/>
      <c r="RIA4" s="142"/>
      <c r="RIB4" s="142"/>
      <c r="RIC4" s="142"/>
      <c r="RID4" s="142"/>
      <c r="RIE4" s="144"/>
      <c r="RIF4" s="144"/>
      <c r="RIG4" s="142"/>
      <c r="RIH4" s="143"/>
      <c r="RII4" s="142"/>
      <c r="RIJ4" s="142"/>
      <c r="RIK4" s="142"/>
      <c r="RIL4" s="142"/>
      <c r="RIM4" s="144"/>
      <c r="RIN4" s="144"/>
      <c r="RIO4" s="142"/>
      <c r="RIP4" s="143"/>
      <c r="RIQ4" s="142"/>
      <c r="RIR4" s="142"/>
      <c r="RIS4" s="142"/>
      <c r="RIT4" s="142"/>
      <c r="RIU4" s="144"/>
      <c r="RIV4" s="144"/>
      <c r="RIW4" s="142"/>
      <c r="RIX4" s="143"/>
      <c r="RIY4" s="142"/>
      <c r="RIZ4" s="142"/>
      <c r="RJA4" s="142"/>
      <c r="RJB4" s="142"/>
      <c r="RJC4" s="144"/>
      <c r="RJD4" s="144"/>
      <c r="RJE4" s="142"/>
      <c r="RJF4" s="143"/>
      <c r="RJG4" s="142"/>
      <c r="RJH4" s="142"/>
      <c r="RJI4" s="142"/>
      <c r="RJJ4" s="142"/>
      <c r="RJK4" s="144"/>
      <c r="RJL4" s="144"/>
      <c r="RJM4" s="142"/>
      <c r="RJN4" s="143"/>
      <c r="RJO4" s="142"/>
      <c r="RJP4" s="142"/>
      <c r="RJQ4" s="142"/>
      <c r="RJR4" s="142"/>
      <c r="RJS4" s="144"/>
      <c r="RJT4" s="144"/>
      <c r="RJU4" s="142"/>
      <c r="RJV4" s="143"/>
      <c r="RJW4" s="142"/>
      <c r="RJX4" s="142"/>
      <c r="RJY4" s="142"/>
      <c r="RJZ4" s="142"/>
      <c r="RKA4" s="144"/>
      <c r="RKB4" s="144"/>
      <c r="RKC4" s="142"/>
      <c r="RKD4" s="143"/>
      <c r="RKE4" s="142"/>
      <c r="RKF4" s="142"/>
      <c r="RKG4" s="142"/>
      <c r="RKH4" s="142"/>
      <c r="RKI4" s="144"/>
      <c r="RKJ4" s="144"/>
      <c r="RKK4" s="142"/>
      <c r="RKL4" s="143"/>
      <c r="RKM4" s="142"/>
      <c r="RKN4" s="142"/>
      <c r="RKO4" s="142"/>
      <c r="RKP4" s="142"/>
      <c r="RKQ4" s="144"/>
      <c r="RKR4" s="144"/>
      <c r="RKS4" s="142"/>
      <c r="RKT4" s="143"/>
      <c r="RKU4" s="142"/>
      <c r="RKV4" s="142"/>
      <c r="RKW4" s="142"/>
      <c r="RKX4" s="142"/>
      <c r="RKY4" s="144"/>
      <c r="RKZ4" s="144"/>
      <c r="RLA4" s="142"/>
      <c r="RLB4" s="143"/>
      <c r="RLC4" s="142"/>
      <c r="RLD4" s="142"/>
      <c r="RLE4" s="142"/>
      <c r="RLF4" s="142"/>
      <c r="RLG4" s="144"/>
      <c r="RLH4" s="144"/>
      <c r="RLI4" s="142"/>
      <c r="RLJ4" s="143"/>
      <c r="RLK4" s="142"/>
      <c r="RLL4" s="142"/>
      <c r="RLM4" s="142"/>
      <c r="RLN4" s="142"/>
      <c r="RLO4" s="144"/>
      <c r="RLP4" s="144"/>
      <c r="RLQ4" s="142"/>
      <c r="RLR4" s="143"/>
      <c r="RLS4" s="142"/>
      <c r="RLT4" s="142"/>
      <c r="RLU4" s="142"/>
      <c r="RLV4" s="142"/>
      <c r="RLW4" s="144"/>
      <c r="RLX4" s="144"/>
      <c r="RLY4" s="142"/>
      <c r="RLZ4" s="143"/>
      <c r="RMA4" s="142"/>
      <c r="RMB4" s="142"/>
      <c r="RMC4" s="142"/>
      <c r="RMD4" s="142"/>
      <c r="RME4" s="144"/>
      <c r="RMF4" s="144"/>
      <c r="RMG4" s="142"/>
      <c r="RMH4" s="143"/>
      <c r="RMI4" s="142"/>
      <c r="RMJ4" s="142"/>
      <c r="RMK4" s="142"/>
      <c r="RML4" s="142"/>
      <c r="RMM4" s="144"/>
      <c r="RMN4" s="144"/>
      <c r="RMO4" s="142"/>
      <c r="RMP4" s="143"/>
      <c r="RMQ4" s="142"/>
      <c r="RMR4" s="142"/>
      <c r="RMS4" s="142"/>
      <c r="RMT4" s="142"/>
      <c r="RMU4" s="144"/>
      <c r="RMV4" s="144"/>
      <c r="RMW4" s="142"/>
      <c r="RMX4" s="143"/>
      <c r="RMY4" s="142"/>
      <c r="RMZ4" s="142"/>
      <c r="RNA4" s="142"/>
      <c r="RNB4" s="142"/>
      <c r="RNC4" s="144"/>
      <c r="RND4" s="144"/>
      <c r="RNE4" s="142"/>
      <c r="RNF4" s="143"/>
      <c r="RNG4" s="142"/>
      <c r="RNH4" s="142"/>
      <c r="RNI4" s="142"/>
      <c r="RNJ4" s="142"/>
      <c r="RNK4" s="144"/>
      <c r="RNL4" s="144"/>
      <c r="RNM4" s="142"/>
      <c r="RNN4" s="143"/>
      <c r="RNO4" s="142"/>
      <c r="RNP4" s="142"/>
      <c r="RNQ4" s="142"/>
      <c r="RNR4" s="142"/>
      <c r="RNS4" s="144"/>
      <c r="RNT4" s="144"/>
      <c r="RNU4" s="142"/>
      <c r="RNV4" s="143"/>
      <c r="RNW4" s="142"/>
      <c r="RNX4" s="142"/>
      <c r="RNY4" s="142"/>
      <c r="RNZ4" s="142"/>
      <c r="ROA4" s="144"/>
      <c r="ROB4" s="144"/>
      <c r="ROC4" s="142"/>
      <c r="ROD4" s="143"/>
      <c r="ROE4" s="142"/>
      <c r="ROF4" s="142"/>
      <c r="ROG4" s="142"/>
      <c r="ROH4" s="142"/>
      <c r="ROI4" s="144"/>
      <c r="ROJ4" s="144"/>
      <c r="ROK4" s="142"/>
      <c r="ROL4" s="143"/>
      <c r="ROM4" s="142"/>
      <c r="RON4" s="142"/>
      <c r="ROO4" s="142"/>
      <c r="ROP4" s="142"/>
      <c r="ROQ4" s="144"/>
      <c r="ROR4" s="144"/>
      <c r="ROS4" s="142"/>
      <c r="ROT4" s="143"/>
      <c r="ROU4" s="142"/>
      <c r="ROV4" s="142"/>
      <c r="ROW4" s="142"/>
      <c r="ROX4" s="142"/>
      <c r="ROY4" s="144"/>
      <c r="ROZ4" s="144"/>
      <c r="RPA4" s="142"/>
      <c r="RPB4" s="143"/>
      <c r="RPC4" s="142"/>
      <c r="RPD4" s="142"/>
      <c r="RPE4" s="142"/>
      <c r="RPF4" s="142"/>
      <c r="RPG4" s="144"/>
      <c r="RPH4" s="144"/>
      <c r="RPI4" s="142"/>
      <c r="RPJ4" s="143"/>
      <c r="RPK4" s="142"/>
      <c r="RPL4" s="142"/>
      <c r="RPM4" s="142"/>
      <c r="RPN4" s="142"/>
      <c r="RPO4" s="144"/>
      <c r="RPP4" s="144"/>
      <c r="RPQ4" s="142"/>
      <c r="RPR4" s="143"/>
      <c r="RPS4" s="142"/>
      <c r="RPT4" s="142"/>
      <c r="RPU4" s="142"/>
      <c r="RPV4" s="142"/>
      <c r="RPW4" s="144"/>
      <c r="RPX4" s="144"/>
      <c r="RPY4" s="142"/>
      <c r="RPZ4" s="143"/>
      <c r="RQA4" s="142"/>
      <c r="RQB4" s="142"/>
      <c r="RQC4" s="142"/>
      <c r="RQD4" s="142"/>
      <c r="RQE4" s="144"/>
      <c r="RQF4" s="144"/>
      <c r="RQG4" s="142"/>
      <c r="RQH4" s="143"/>
      <c r="RQI4" s="142"/>
      <c r="RQJ4" s="142"/>
      <c r="RQK4" s="142"/>
      <c r="RQL4" s="142"/>
      <c r="RQM4" s="144"/>
      <c r="RQN4" s="144"/>
      <c r="RQO4" s="142"/>
      <c r="RQP4" s="143"/>
      <c r="RQQ4" s="142"/>
      <c r="RQR4" s="142"/>
      <c r="RQS4" s="142"/>
      <c r="RQT4" s="142"/>
      <c r="RQU4" s="144"/>
      <c r="RQV4" s="144"/>
      <c r="RQW4" s="142"/>
      <c r="RQX4" s="143"/>
      <c r="RQY4" s="142"/>
      <c r="RQZ4" s="142"/>
      <c r="RRA4" s="142"/>
      <c r="RRB4" s="142"/>
      <c r="RRC4" s="144"/>
      <c r="RRD4" s="144"/>
      <c r="RRE4" s="142"/>
      <c r="RRF4" s="143"/>
      <c r="RRG4" s="142"/>
      <c r="RRH4" s="142"/>
      <c r="RRI4" s="142"/>
      <c r="RRJ4" s="142"/>
      <c r="RRK4" s="144"/>
      <c r="RRL4" s="144"/>
      <c r="RRM4" s="142"/>
      <c r="RRN4" s="143"/>
      <c r="RRO4" s="142"/>
      <c r="RRP4" s="142"/>
      <c r="RRQ4" s="142"/>
      <c r="RRR4" s="142"/>
      <c r="RRS4" s="144"/>
      <c r="RRT4" s="144"/>
      <c r="RRU4" s="142"/>
      <c r="RRV4" s="143"/>
      <c r="RRW4" s="142"/>
      <c r="RRX4" s="142"/>
      <c r="RRY4" s="142"/>
      <c r="RRZ4" s="142"/>
      <c r="RSA4" s="144"/>
      <c r="RSB4" s="144"/>
      <c r="RSC4" s="142"/>
      <c r="RSD4" s="143"/>
      <c r="RSE4" s="142"/>
      <c r="RSF4" s="142"/>
      <c r="RSG4" s="142"/>
      <c r="RSH4" s="142"/>
      <c r="RSI4" s="144"/>
      <c r="RSJ4" s="144"/>
      <c r="RSK4" s="142"/>
      <c r="RSL4" s="143"/>
      <c r="RSM4" s="142"/>
      <c r="RSN4" s="142"/>
      <c r="RSO4" s="142"/>
      <c r="RSP4" s="142"/>
      <c r="RSQ4" s="144"/>
      <c r="RSR4" s="144"/>
      <c r="RSS4" s="142"/>
      <c r="RST4" s="143"/>
      <c r="RSU4" s="142"/>
      <c r="RSV4" s="142"/>
      <c r="RSW4" s="142"/>
      <c r="RSX4" s="142"/>
      <c r="RSY4" s="144"/>
      <c r="RSZ4" s="144"/>
      <c r="RTA4" s="142"/>
      <c r="RTB4" s="143"/>
      <c r="RTC4" s="142"/>
      <c r="RTD4" s="142"/>
      <c r="RTE4" s="142"/>
      <c r="RTF4" s="142"/>
      <c r="RTG4" s="144"/>
      <c r="RTH4" s="144"/>
      <c r="RTI4" s="142"/>
      <c r="RTJ4" s="143"/>
      <c r="RTK4" s="142"/>
      <c r="RTL4" s="142"/>
      <c r="RTM4" s="142"/>
      <c r="RTN4" s="142"/>
      <c r="RTO4" s="144"/>
      <c r="RTP4" s="144"/>
      <c r="RTQ4" s="142"/>
      <c r="RTR4" s="143"/>
      <c r="RTS4" s="142"/>
      <c r="RTT4" s="142"/>
      <c r="RTU4" s="142"/>
      <c r="RTV4" s="142"/>
      <c r="RTW4" s="144"/>
      <c r="RTX4" s="144"/>
      <c r="RTY4" s="142"/>
      <c r="RTZ4" s="143"/>
      <c r="RUA4" s="142"/>
      <c r="RUB4" s="142"/>
      <c r="RUC4" s="142"/>
      <c r="RUD4" s="142"/>
      <c r="RUE4" s="144"/>
      <c r="RUF4" s="144"/>
      <c r="RUG4" s="142"/>
      <c r="RUH4" s="143"/>
      <c r="RUI4" s="142"/>
      <c r="RUJ4" s="142"/>
      <c r="RUK4" s="142"/>
      <c r="RUL4" s="142"/>
      <c r="RUM4" s="144"/>
      <c r="RUN4" s="144"/>
      <c r="RUO4" s="142"/>
      <c r="RUP4" s="143"/>
      <c r="RUQ4" s="142"/>
      <c r="RUR4" s="142"/>
      <c r="RUS4" s="142"/>
      <c r="RUT4" s="142"/>
      <c r="RUU4" s="144"/>
      <c r="RUV4" s="144"/>
      <c r="RUW4" s="142"/>
      <c r="RUX4" s="143"/>
      <c r="RUY4" s="142"/>
      <c r="RUZ4" s="142"/>
      <c r="RVA4" s="142"/>
      <c r="RVB4" s="142"/>
      <c r="RVC4" s="144"/>
      <c r="RVD4" s="144"/>
      <c r="RVE4" s="142"/>
      <c r="RVF4" s="143"/>
      <c r="RVG4" s="142"/>
      <c r="RVH4" s="142"/>
      <c r="RVI4" s="142"/>
      <c r="RVJ4" s="142"/>
      <c r="RVK4" s="144"/>
      <c r="RVL4" s="144"/>
      <c r="RVM4" s="142"/>
      <c r="RVN4" s="143"/>
      <c r="RVO4" s="142"/>
      <c r="RVP4" s="142"/>
      <c r="RVQ4" s="142"/>
      <c r="RVR4" s="142"/>
      <c r="RVS4" s="144"/>
      <c r="RVT4" s="144"/>
      <c r="RVU4" s="142"/>
      <c r="RVV4" s="143"/>
      <c r="RVW4" s="142"/>
      <c r="RVX4" s="142"/>
      <c r="RVY4" s="142"/>
      <c r="RVZ4" s="142"/>
      <c r="RWA4" s="144"/>
      <c r="RWB4" s="144"/>
      <c r="RWC4" s="142"/>
      <c r="RWD4" s="143"/>
      <c r="RWE4" s="142"/>
      <c r="RWF4" s="142"/>
      <c r="RWG4" s="142"/>
      <c r="RWH4" s="142"/>
      <c r="RWI4" s="144"/>
      <c r="RWJ4" s="144"/>
      <c r="RWK4" s="142"/>
      <c r="RWL4" s="143"/>
      <c r="RWM4" s="142"/>
      <c r="RWN4" s="142"/>
      <c r="RWO4" s="142"/>
      <c r="RWP4" s="142"/>
      <c r="RWQ4" s="144"/>
      <c r="RWR4" s="144"/>
      <c r="RWS4" s="142"/>
      <c r="RWT4" s="143"/>
      <c r="RWU4" s="142"/>
      <c r="RWV4" s="142"/>
      <c r="RWW4" s="142"/>
      <c r="RWX4" s="142"/>
      <c r="RWY4" s="144"/>
      <c r="RWZ4" s="144"/>
      <c r="RXA4" s="142"/>
      <c r="RXB4" s="143"/>
      <c r="RXC4" s="142"/>
      <c r="RXD4" s="142"/>
      <c r="RXE4" s="142"/>
      <c r="RXF4" s="142"/>
      <c r="RXG4" s="144"/>
      <c r="RXH4" s="144"/>
      <c r="RXI4" s="142"/>
      <c r="RXJ4" s="143"/>
      <c r="RXK4" s="142"/>
      <c r="RXL4" s="142"/>
      <c r="RXM4" s="142"/>
      <c r="RXN4" s="142"/>
      <c r="RXO4" s="144"/>
      <c r="RXP4" s="144"/>
      <c r="RXQ4" s="142"/>
      <c r="RXR4" s="143"/>
      <c r="RXS4" s="142"/>
      <c r="RXT4" s="142"/>
      <c r="RXU4" s="142"/>
      <c r="RXV4" s="142"/>
      <c r="RXW4" s="144"/>
      <c r="RXX4" s="144"/>
      <c r="RXY4" s="142"/>
      <c r="RXZ4" s="143"/>
      <c r="RYA4" s="142"/>
      <c r="RYB4" s="142"/>
      <c r="RYC4" s="142"/>
      <c r="RYD4" s="142"/>
      <c r="RYE4" s="144"/>
      <c r="RYF4" s="144"/>
      <c r="RYG4" s="142"/>
      <c r="RYH4" s="143"/>
      <c r="RYI4" s="142"/>
      <c r="RYJ4" s="142"/>
      <c r="RYK4" s="142"/>
      <c r="RYL4" s="142"/>
      <c r="RYM4" s="144"/>
      <c r="RYN4" s="144"/>
      <c r="RYO4" s="142"/>
      <c r="RYP4" s="143"/>
      <c r="RYQ4" s="142"/>
      <c r="RYR4" s="142"/>
      <c r="RYS4" s="142"/>
      <c r="RYT4" s="142"/>
      <c r="RYU4" s="144"/>
      <c r="RYV4" s="144"/>
      <c r="RYW4" s="142"/>
      <c r="RYX4" s="143"/>
      <c r="RYY4" s="142"/>
      <c r="RYZ4" s="142"/>
      <c r="RZA4" s="142"/>
      <c r="RZB4" s="142"/>
      <c r="RZC4" s="144"/>
      <c r="RZD4" s="144"/>
      <c r="RZE4" s="142"/>
      <c r="RZF4" s="143"/>
      <c r="RZG4" s="142"/>
      <c r="RZH4" s="142"/>
      <c r="RZI4" s="142"/>
      <c r="RZJ4" s="142"/>
      <c r="RZK4" s="144"/>
      <c r="RZL4" s="144"/>
      <c r="RZM4" s="142"/>
      <c r="RZN4" s="143"/>
      <c r="RZO4" s="142"/>
      <c r="RZP4" s="142"/>
      <c r="RZQ4" s="142"/>
      <c r="RZR4" s="142"/>
      <c r="RZS4" s="144"/>
      <c r="RZT4" s="144"/>
      <c r="RZU4" s="142"/>
      <c r="RZV4" s="143"/>
      <c r="RZW4" s="142"/>
      <c r="RZX4" s="142"/>
      <c r="RZY4" s="142"/>
      <c r="RZZ4" s="142"/>
      <c r="SAA4" s="144"/>
      <c r="SAB4" s="144"/>
      <c r="SAC4" s="142"/>
      <c r="SAD4" s="143"/>
      <c r="SAE4" s="142"/>
      <c r="SAF4" s="142"/>
      <c r="SAG4" s="142"/>
      <c r="SAH4" s="142"/>
      <c r="SAI4" s="144"/>
      <c r="SAJ4" s="144"/>
      <c r="SAK4" s="142"/>
      <c r="SAL4" s="143"/>
      <c r="SAM4" s="142"/>
      <c r="SAN4" s="142"/>
      <c r="SAO4" s="142"/>
      <c r="SAP4" s="142"/>
      <c r="SAQ4" s="144"/>
      <c r="SAR4" s="144"/>
      <c r="SAS4" s="142"/>
      <c r="SAT4" s="143"/>
      <c r="SAU4" s="142"/>
      <c r="SAV4" s="142"/>
      <c r="SAW4" s="142"/>
      <c r="SAX4" s="142"/>
      <c r="SAY4" s="144"/>
      <c r="SAZ4" s="144"/>
      <c r="SBA4" s="142"/>
      <c r="SBB4" s="143"/>
      <c r="SBC4" s="142"/>
      <c r="SBD4" s="142"/>
      <c r="SBE4" s="142"/>
      <c r="SBF4" s="142"/>
      <c r="SBG4" s="144"/>
      <c r="SBH4" s="144"/>
      <c r="SBI4" s="142"/>
      <c r="SBJ4" s="143"/>
      <c r="SBK4" s="142"/>
      <c r="SBL4" s="142"/>
      <c r="SBM4" s="142"/>
      <c r="SBN4" s="142"/>
      <c r="SBO4" s="144"/>
      <c r="SBP4" s="144"/>
      <c r="SBQ4" s="142"/>
      <c r="SBR4" s="143"/>
      <c r="SBS4" s="142"/>
      <c r="SBT4" s="142"/>
      <c r="SBU4" s="142"/>
      <c r="SBV4" s="142"/>
      <c r="SBW4" s="144"/>
      <c r="SBX4" s="144"/>
      <c r="SBY4" s="142"/>
      <c r="SBZ4" s="143"/>
      <c r="SCA4" s="142"/>
      <c r="SCB4" s="142"/>
      <c r="SCC4" s="142"/>
      <c r="SCD4" s="142"/>
      <c r="SCE4" s="144"/>
      <c r="SCF4" s="144"/>
      <c r="SCG4" s="142"/>
      <c r="SCH4" s="143"/>
      <c r="SCI4" s="142"/>
      <c r="SCJ4" s="142"/>
      <c r="SCK4" s="142"/>
      <c r="SCL4" s="142"/>
      <c r="SCM4" s="144"/>
      <c r="SCN4" s="144"/>
      <c r="SCO4" s="142"/>
      <c r="SCP4" s="143"/>
      <c r="SCQ4" s="142"/>
      <c r="SCR4" s="142"/>
      <c r="SCS4" s="142"/>
      <c r="SCT4" s="142"/>
      <c r="SCU4" s="144"/>
      <c r="SCV4" s="144"/>
      <c r="SCW4" s="142"/>
      <c r="SCX4" s="143"/>
      <c r="SCY4" s="142"/>
      <c r="SCZ4" s="142"/>
      <c r="SDA4" s="142"/>
      <c r="SDB4" s="142"/>
      <c r="SDC4" s="144"/>
      <c r="SDD4" s="144"/>
      <c r="SDE4" s="142"/>
      <c r="SDF4" s="143"/>
      <c r="SDG4" s="142"/>
      <c r="SDH4" s="142"/>
      <c r="SDI4" s="142"/>
      <c r="SDJ4" s="142"/>
      <c r="SDK4" s="144"/>
      <c r="SDL4" s="144"/>
      <c r="SDM4" s="142"/>
      <c r="SDN4" s="143"/>
      <c r="SDO4" s="142"/>
      <c r="SDP4" s="142"/>
      <c r="SDQ4" s="142"/>
      <c r="SDR4" s="142"/>
      <c r="SDS4" s="144"/>
      <c r="SDT4" s="144"/>
      <c r="SDU4" s="142"/>
      <c r="SDV4" s="143"/>
      <c r="SDW4" s="142"/>
      <c r="SDX4" s="142"/>
      <c r="SDY4" s="142"/>
      <c r="SDZ4" s="142"/>
      <c r="SEA4" s="144"/>
      <c r="SEB4" s="144"/>
      <c r="SEC4" s="142"/>
      <c r="SED4" s="143"/>
      <c r="SEE4" s="142"/>
      <c r="SEF4" s="142"/>
      <c r="SEG4" s="142"/>
      <c r="SEH4" s="142"/>
      <c r="SEI4" s="144"/>
      <c r="SEJ4" s="144"/>
      <c r="SEK4" s="142"/>
      <c r="SEL4" s="143"/>
      <c r="SEM4" s="142"/>
      <c r="SEN4" s="142"/>
      <c r="SEO4" s="142"/>
      <c r="SEP4" s="142"/>
      <c r="SEQ4" s="144"/>
      <c r="SER4" s="144"/>
      <c r="SES4" s="142"/>
      <c r="SET4" s="143"/>
      <c r="SEU4" s="142"/>
      <c r="SEV4" s="142"/>
      <c r="SEW4" s="142"/>
      <c r="SEX4" s="142"/>
      <c r="SEY4" s="144"/>
      <c r="SEZ4" s="144"/>
      <c r="SFA4" s="142"/>
      <c r="SFB4" s="143"/>
      <c r="SFC4" s="142"/>
      <c r="SFD4" s="142"/>
      <c r="SFE4" s="142"/>
      <c r="SFF4" s="142"/>
      <c r="SFG4" s="144"/>
      <c r="SFH4" s="144"/>
      <c r="SFI4" s="142"/>
      <c r="SFJ4" s="143"/>
      <c r="SFK4" s="142"/>
      <c r="SFL4" s="142"/>
      <c r="SFM4" s="142"/>
      <c r="SFN4" s="142"/>
      <c r="SFO4" s="144"/>
      <c r="SFP4" s="144"/>
      <c r="SFQ4" s="142"/>
      <c r="SFR4" s="143"/>
      <c r="SFS4" s="142"/>
      <c r="SFT4" s="142"/>
      <c r="SFU4" s="142"/>
      <c r="SFV4" s="142"/>
      <c r="SFW4" s="144"/>
      <c r="SFX4" s="144"/>
      <c r="SFY4" s="142"/>
      <c r="SFZ4" s="143"/>
      <c r="SGA4" s="142"/>
      <c r="SGB4" s="142"/>
      <c r="SGC4" s="142"/>
      <c r="SGD4" s="142"/>
      <c r="SGE4" s="144"/>
      <c r="SGF4" s="144"/>
      <c r="SGG4" s="142"/>
      <c r="SGH4" s="143"/>
      <c r="SGI4" s="142"/>
      <c r="SGJ4" s="142"/>
      <c r="SGK4" s="142"/>
      <c r="SGL4" s="142"/>
      <c r="SGM4" s="144"/>
      <c r="SGN4" s="144"/>
      <c r="SGO4" s="142"/>
      <c r="SGP4" s="143"/>
      <c r="SGQ4" s="142"/>
      <c r="SGR4" s="142"/>
      <c r="SGS4" s="142"/>
      <c r="SGT4" s="142"/>
      <c r="SGU4" s="144"/>
      <c r="SGV4" s="144"/>
      <c r="SGW4" s="142"/>
      <c r="SGX4" s="143"/>
      <c r="SGY4" s="142"/>
      <c r="SGZ4" s="142"/>
      <c r="SHA4" s="142"/>
      <c r="SHB4" s="142"/>
      <c r="SHC4" s="144"/>
      <c r="SHD4" s="144"/>
      <c r="SHE4" s="142"/>
      <c r="SHF4" s="143"/>
      <c r="SHG4" s="142"/>
      <c r="SHH4" s="142"/>
      <c r="SHI4" s="142"/>
      <c r="SHJ4" s="142"/>
      <c r="SHK4" s="144"/>
      <c r="SHL4" s="144"/>
      <c r="SHM4" s="142"/>
      <c r="SHN4" s="143"/>
      <c r="SHO4" s="142"/>
      <c r="SHP4" s="142"/>
      <c r="SHQ4" s="142"/>
      <c r="SHR4" s="142"/>
      <c r="SHS4" s="144"/>
      <c r="SHT4" s="144"/>
      <c r="SHU4" s="142"/>
      <c r="SHV4" s="143"/>
      <c r="SHW4" s="142"/>
      <c r="SHX4" s="142"/>
      <c r="SHY4" s="142"/>
      <c r="SHZ4" s="142"/>
      <c r="SIA4" s="144"/>
      <c r="SIB4" s="144"/>
      <c r="SIC4" s="142"/>
      <c r="SID4" s="143"/>
      <c r="SIE4" s="142"/>
      <c r="SIF4" s="142"/>
      <c r="SIG4" s="142"/>
      <c r="SIH4" s="142"/>
      <c r="SII4" s="144"/>
      <c r="SIJ4" s="144"/>
      <c r="SIK4" s="142"/>
      <c r="SIL4" s="143"/>
      <c r="SIM4" s="142"/>
      <c r="SIN4" s="142"/>
      <c r="SIO4" s="142"/>
      <c r="SIP4" s="142"/>
      <c r="SIQ4" s="144"/>
      <c r="SIR4" s="144"/>
      <c r="SIS4" s="142"/>
      <c r="SIT4" s="143"/>
      <c r="SIU4" s="142"/>
      <c r="SIV4" s="142"/>
      <c r="SIW4" s="142"/>
      <c r="SIX4" s="142"/>
      <c r="SIY4" s="144"/>
      <c r="SIZ4" s="144"/>
      <c r="SJA4" s="142"/>
      <c r="SJB4" s="143"/>
      <c r="SJC4" s="142"/>
      <c r="SJD4" s="142"/>
      <c r="SJE4" s="142"/>
      <c r="SJF4" s="142"/>
      <c r="SJG4" s="144"/>
      <c r="SJH4" s="144"/>
      <c r="SJI4" s="142"/>
      <c r="SJJ4" s="143"/>
      <c r="SJK4" s="142"/>
      <c r="SJL4" s="142"/>
      <c r="SJM4" s="142"/>
      <c r="SJN4" s="142"/>
      <c r="SJO4" s="144"/>
      <c r="SJP4" s="144"/>
      <c r="SJQ4" s="142"/>
      <c r="SJR4" s="143"/>
      <c r="SJS4" s="142"/>
      <c r="SJT4" s="142"/>
      <c r="SJU4" s="142"/>
      <c r="SJV4" s="142"/>
      <c r="SJW4" s="144"/>
      <c r="SJX4" s="144"/>
      <c r="SJY4" s="142"/>
      <c r="SJZ4" s="143"/>
      <c r="SKA4" s="142"/>
      <c r="SKB4" s="142"/>
      <c r="SKC4" s="142"/>
      <c r="SKD4" s="142"/>
      <c r="SKE4" s="144"/>
      <c r="SKF4" s="144"/>
      <c r="SKG4" s="142"/>
      <c r="SKH4" s="143"/>
      <c r="SKI4" s="142"/>
      <c r="SKJ4" s="142"/>
      <c r="SKK4" s="142"/>
      <c r="SKL4" s="142"/>
      <c r="SKM4" s="144"/>
      <c r="SKN4" s="144"/>
      <c r="SKO4" s="142"/>
      <c r="SKP4" s="143"/>
      <c r="SKQ4" s="142"/>
      <c r="SKR4" s="142"/>
      <c r="SKS4" s="142"/>
      <c r="SKT4" s="142"/>
      <c r="SKU4" s="144"/>
      <c r="SKV4" s="144"/>
      <c r="SKW4" s="142"/>
      <c r="SKX4" s="143"/>
      <c r="SKY4" s="142"/>
      <c r="SKZ4" s="142"/>
      <c r="SLA4" s="142"/>
      <c r="SLB4" s="142"/>
      <c r="SLC4" s="144"/>
      <c r="SLD4" s="144"/>
      <c r="SLE4" s="142"/>
      <c r="SLF4" s="143"/>
      <c r="SLG4" s="142"/>
      <c r="SLH4" s="142"/>
      <c r="SLI4" s="142"/>
      <c r="SLJ4" s="142"/>
      <c r="SLK4" s="144"/>
      <c r="SLL4" s="144"/>
      <c r="SLM4" s="142"/>
      <c r="SLN4" s="143"/>
      <c r="SLO4" s="142"/>
      <c r="SLP4" s="142"/>
      <c r="SLQ4" s="142"/>
      <c r="SLR4" s="142"/>
      <c r="SLS4" s="144"/>
      <c r="SLT4" s="144"/>
      <c r="SLU4" s="142"/>
      <c r="SLV4" s="143"/>
      <c r="SLW4" s="142"/>
      <c r="SLX4" s="142"/>
      <c r="SLY4" s="142"/>
      <c r="SLZ4" s="142"/>
      <c r="SMA4" s="144"/>
      <c r="SMB4" s="144"/>
      <c r="SMC4" s="142"/>
      <c r="SMD4" s="143"/>
      <c r="SME4" s="142"/>
      <c r="SMF4" s="142"/>
      <c r="SMG4" s="142"/>
      <c r="SMH4" s="142"/>
      <c r="SMI4" s="144"/>
      <c r="SMJ4" s="144"/>
      <c r="SMK4" s="142"/>
      <c r="SML4" s="143"/>
      <c r="SMM4" s="142"/>
      <c r="SMN4" s="142"/>
      <c r="SMO4" s="142"/>
      <c r="SMP4" s="142"/>
      <c r="SMQ4" s="144"/>
      <c r="SMR4" s="144"/>
      <c r="SMS4" s="142"/>
      <c r="SMT4" s="143"/>
      <c r="SMU4" s="142"/>
      <c r="SMV4" s="142"/>
      <c r="SMW4" s="142"/>
      <c r="SMX4" s="142"/>
      <c r="SMY4" s="144"/>
      <c r="SMZ4" s="144"/>
      <c r="SNA4" s="142"/>
      <c r="SNB4" s="143"/>
      <c r="SNC4" s="142"/>
      <c r="SND4" s="142"/>
      <c r="SNE4" s="142"/>
      <c r="SNF4" s="142"/>
      <c r="SNG4" s="144"/>
      <c r="SNH4" s="144"/>
      <c r="SNI4" s="142"/>
      <c r="SNJ4" s="143"/>
      <c r="SNK4" s="142"/>
      <c r="SNL4" s="142"/>
      <c r="SNM4" s="142"/>
      <c r="SNN4" s="142"/>
      <c r="SNO4" s="144"/>
      <c r="SNP4" s="144"/>
      <c r="SNQ4" s="142"/>
      <c r="SNR4" s="143"/>
      <c r="SNS4" s="142"/>
      <c r="SNT4" s="142"/>
      <c r="SNU4" s="142"/>
      <c r="SNV4" s="142"/>
      <c r="SNW4" s="144"/>
      <c r="SNX4" s="144"/>
      <c r="SNY4" s="142"/>
      <c r="SNZ4" s="143"/>
      <c r="SOA4" s="142"/>
      <c r="SOB4" s="142"/>
      <c r="SOC4" s="142"/>
      <c r="SOD4" s="142"/>
      <c r="SOE4" s="144"/>
      <c r="SOF4" s="144"/>
      <c r="SOG4" s="142"/>
      <c r="SOH4" s="143"/>
      <c r="SOI4" s="142"/>
      <c r="SOJ4" s="142"/>
      <c r="SOK4" s="142"/>
      <c r="SOL4" s="142"/>
      <c r="SOM4" s="144"/>
      <c r="SON4" s="144"/>
      <c r="SOO4" s="142"/>
      <c r="SOP4" s="143"/>
      <c r="SOQ4" s="142"/>
      <c r="SOR4" s="142"/>
      <c r="SOS4" s="142"/>
      <c r="SOT4" s="142"/>
      <c r="SOU4" s="144"/>
      <c r="SOV4" s="144"/>
      <c r="SOW4" s="142"/>
      <c r="SOX4" s="143"/>
      <c r="SOY4" s="142"/>
      <c r="SOZ4" s="142"/>
      <c r="SPA4" s="142"/>
      <c r="SPB4" s="142"/>
      <c r="SPC4" s="144"/>
      <c r="SPD4" s="144"/>
      <c r="SPE4" s="142"/>
      <c r="SPF4" s="143"/>
      <c r="SPG4" s="142"/>
      <c r="SPH4" s="142"/>
      <c r="SPI4" s="142"/>
      <c r="SPJ4" s="142"/>
      <c r="SPK4" s="144"/>
      <c r="SPL4" s="144"/>
      <c r="SPM4" s="142"/>
      <c r="SPN4" s="143"/>
      <c r="SPO4" s="142"/>
      <c r="SPP4" s="142"/>
      <c r="SPQ4" s="142"/>
      <c r="SPR4" s="142"/>
      <c r="SPS4" s="144"/>
      <c r="SPT4" s="144"/>
      <c r="SPU4" s="142"/>
      <c r="SPV4" s="143"/>
      <c r="SPW4" s="142"/>
      <c r="SPX4" s="142"/>
      <c r="SPY4" s="142"/>
      <c r="SPZ4" s="142"/>
      <c r="SQA4" s="144"/>
      <c r="SQB4" s="144"/>
      <c r="SQC4" s="142"/>
      <c r="SQD4" s="143"/>
      <c r="SQE4" s="142"/>
      <c r="SQF4" s="142"/>
      <c r="SQG4" s="142"/>
      <c r="SQH4" s="142"/>
      <c r="SQI4" s="144"/>
      <c r="SQJ4" s="144"/>
      <c r="SQK4" s="142"/>
      <c r="SQL4" s="143"/>
      <c r="SQM4" s="142"/>
      <c r="SQN4" s="142"/>
      <c r="SQO4" s="142"/>
      <c r="SQP4" s="142"/>
      <c r="SQQ4" s="144"/>
      <c r="SQR4" s="144"/>
      <c r="SQS4" s="142"/>
      <c r="SQT4" s="143"/>
      <c r="SQU4" s="142"/>
      <c r="SQV4" s="142"/>
      <c r="SQW4" s="142"/>
      <c r="SQX4" s="142"/>
      <c r="SQY4" s="144"/>
      <c r="SQZ4" s="144"/>
      <c r="SRA4" s="142"/>
      <c r="SRB4" s="143"/>
      <c r="SRC4" s="142"/>
      <c r="SRD4" s="142"/>
      <c r="SRE4" s="142"/>
      <c r="SRF4" s="142"/>
      <c r="SRG4" s="144"/>
      <c r="SRH4" s="144"/>
      <c r="SRI4" s="142"/>
      <c r="SRJ4" s="143"/>
      <c r="SRK4" s="142"/>
      <c r="SRL4" s="142"/>
      <c r="SRM4" s="142"/>
      <c r="SRN4" s="142"/>
      <c r="SRO4" s="144"/>
      <c r="SRP4" s="144"/>
      <c r="SRQ4" s="142"/>
      <c r="SRR4" s="143"/>
      <c r="SRS4" s="142"/>
      <c r="SRT4" s="142"/>
      <c r="SRU4" s="142"/>
      <c r="SRV4" s="142"/>
      <c r="SRW4" s="144"/>
      <c r="SRX4" s="144"/>
      <c r="SRY4" s="142"/>
      <c r="SRZ4" s="143"/>
      <c r="SSA4" s="142"/>
      <c r="SSB4" s="142"/>
      <c r="SSC4" s="142"/>
      <c r="SSD4" s="142"/>
      <c r="SSE4" s="144"/>
      <c r="SSF4" s="144"/>
      <c r="SSG4" s="142"/>
      <c r="SSH4" s="143"/>
      <c r="SSI4" s="142"/>
      <c r="SSJ4" s="142"/>
      <c r="SSK4" s="142"/>
      <c r="SSL4" s="142"/>
      <c r="SSM4" s="144"/>
      <c r="SSN4" s="144"/>
      <c r="SSO4" s="142"/>
      <c r="SSP4" s="143"/>
      <c r="SSQ4" s="142"/>
      <c r="SSR4" s="142"/>
      <c r="SSS4" s="142"/>
      <c r="SST4" s="142"/>
      <c r="SSU4" s="144"/>
      <c r="SSV4" s="144"/>
      <c r="SSW4" s="142"/>
      <c r="SSX4" s="143"/>
      <c r="SSY4" s="142"/>
      <c r="SSZ4" s="142"/>
      <c r="STA4" s="142"/>
      <c r="STB4" s="142"/>
      <c r="STC4" s="144"/>
      <c r="STD4" s="144"/>
      <c r="STE4" s="142"/>
      <c r="STF4" s="143"/>
      <c r="STG4" s="142"/>
      <c r="STH4" s="142"/>
      <c r="STI4" s="142"/>
      <c r="STJ4" s="142"/>
      <c r="STK4" s="144"/>
      <c r="STL4" s="144"/>
      <c r="STM4" s="142"/>
      <c r="STN4" s="143"/>
      <c r="STO4" s="142"/>
      <c r="STP4" s="142"/>
      <c r="STQ4" s="142"/>
      <c r="STR4" s="142"/>
      <c r="STS4" s="144"/>
      <c r="STT4" s="144"/>
      <c r="STU4" s="142"/>
      <c r="STV4" s="143"/>
      <c r="STW4" s="142"/>
      <c r="STX4" s="142"/>
      <c r="STY4" s="142"/>
      <c r="STZ4" s="142"/>
      <c r="SUA4" s="144"/>
      <c r="SUB4" s="144"/>
      <c r="SUC4" s="142"/>
      <c r="SUD4" s="143"/>
      <c r="SUE4" s="142"/>
      <c r="SUF4" s="142"/>
      <c r="SUG4" s="142"/>
      <c r="SUH4" s="142"/>
      <c r="SUI4" s="144"/>
      <c r="SUJ4" s="144"/>
      <c r="SUK4" s="142"/>
      <c r="SUL4" s="143"/>
      <c r="SUM4" s="142"/>
      <c r="SUN4" s="142"/>
      <c r="SUO4" s="142"/>
      <c r="SUP4" s="142"/>
      <c r="SUQ4" s="144"/>
      <c r="SUR4" s="144"/>
      <c r="SUS4" s="142"/>
      <c r="SUT4" s="143"/>
      <c r="SUU4" s="142"/>
      <c r="SUV4" s="142"/>
      <c r="SUW4" s="142"/>
      <c r="SUX4" s="142"/>
      <c r="SUY4" s="144"/>
      <c r="SUZ4" s="144"/>
      <c r="SVA4" s="142"/>
      <c r="SVB4" s="143"/>
      <c r="SVC4" s="142"/>
      <c r="SVD4" s="142"/>
      <c r="SVE4" s="142"/>
      <c r="SVF4" s="142"/>
      <c r="SVG4" s="144"/>
      <c r="SVH4" s="144"/>
      <c r="SVI4" s="142"/>
      <c r="SVJ4" s="143"/>
      <c r="SVK4" s="142"/>
      <c r="SVL4" s="142"/>
      <c r="SVM4" s="142"/>
      <c r="SVN4" s="142"/>
      <c r="SVO4" s="144"/>
      <c r="SVP4" s="144"/>
      <c r="SVQ4" s="142"/>
      <c r="SVR4" s="143"/>
      <c r="SVS4" s="142"/>
      <c r="SVT4" s="142"/>
      <c r="SVU4" s="142"/>
      <c r="SVV4" s="142"/>
      <c r="SVW4" s="144"/>
      <c r="SVX4" s="144"/>
      <c r="SVY4" s="142"/>
      <c r="SVZ4" s="143"/>
      <c r="SWA4" s="142"/>
      <c r="SWB4" s="142"/>
      <c r="SWC4" s="142"/>
      <c r="SWD4" s="142"/>
      <c r="SWE4" s="144"/>
      <c r="SWF4" s="144"/>
      <c r="SWG4" s="142"/>
      <c r="SWH4" s="143"/>
      <c r="SWI4" s="142"/>
      <c r="SWJ4" s="142"/>
      <c r="SWK4" s="142"/>
      <c r="SWL4" s="142"/>
      <c r="SWM4" s="144"/>
      <c r="SWN4" s="144"/>
      <c r="SWO4" s="142"/>
      <c r="SWP4" s="143"/>
      <c r="SWQ4" s="142"/>
      <c r="SWR4" s="142"/>
      <c r="SWS4" s="142"/>
      <c r="SWT4" s="142"/>
      <c r="SWU4" s="144"/>
      <c r="SWV4" s="144"/>
      <c r="SWW4" s="142"/>
      <c r="SWX4" s="143"/>
      <c r="SWY4" s="142"/>
      <c r="SWZ4" s="142"/>
      <c r="SXA4" s="142"/>
      <c r="SXB4" s="142"/>
      <c r="SXC4" s="144"/>
      <c r="SXD4" s="144"/>
      <c r="SXE4" s="142"/>
      <c r="SXF4" s="143"/>
      <c r="SXG4" s="142"/>
      <c r="SXH4" s="142"/>
      <c r="SXI4" s="142"/>
      <c r="SXJ4" s="142"/>
      <c r="SXK4" s="144"/>
      <c r="SXL4" s="144"/>
      <c r="SXM4" s="142"/>
      <c r="SXN4" s="143"/>
      <c r="SXO4" s="142"/>
      <c r="SXP4" s="142"/>
      <c r="SXQ4" s="142"/>
      <c r="SXR4" s="142"/>
      <c r="SXS4" s="144"/>
      <c r="SXT4" s="144"/>
      <c r="SXU4" s="142"/>
      <c r="SXV4" s="143"/>
      <c r="SXW4" s="142"/>
      <c r="SXX4" s="142"/>
      <c r="SXY4" s="142"/>
      <c r="SXZ4" s="142"/>
      <c r="SYA4" s="144"/>
      <c r="SYB4" s="144"/>
      <c r="SYC4" s="142"/>
      <c r="SYD4" s="143"/>
      <c r="SYE4" s="142"/>
      <c r="SYF4" s="142"/>
      <c r="SYG4" s="142"/>
      <c r="SYH4" s="142"/>
      <c r="SYI4" s="144"/>
      <c r="SYJ4" s="144"/>
      <c r="SYK4" s="142"/>
      <c r="SYL4" s="143"/>
      <c r="SYM4" s="142"/>
      <c r="SYN4" s="142"/>
      <c r="SYO4" s="142"/>
      <c r="SYP4" s="142"/>
      <c r="SYQ4" s="144"/>
      <c r="SYR4" s="144"/>
      <c r="SYS4" s="142"/>
      <c r="SYT4" s="143"/>
      <c r="SYU4" s="142"/>
      <c r="SYV4" s="142"/>
      <c r="SYW4" s="142"/>
      <c r="SYX4" s="142"/>
      <c r="SYY4" s="144"/>
      <c r="SYZ4" s="144"/>
      <c r="SZA4" s="142"/>
      <c r="SZB4" s="143"/>
      <c r="SZC4" s="142"/>
      <c r="SZD4" s="142"/>
      <c r="SZE4" s="142"/>
      <c r="SZF4" s="142"/>
      <c r="SZG4" s="144"/>
      <c r="SZH4" s="144"/>
      <c r="SZI4" s="142"/>
      <c r="SZJ4" s="143"/>
      <c r="SZK4" s="142"/>
      <c r="SZL4" s="142"/>
      <c r="SZM4" s="142"/>
      <c r="SZN4" s="142"/>
      <c r="SZO4" s="144"/>
      <c r="SZP4" s="144"/>
      <c r="SZQ4" s="142"/>
      <c r="SZR4" s="143"/>
      <c r="SZS4" s="142"/>
      <c r="SZT4" s="142"/>
      <c r="SZU4" s="142"/>
      <c r="SZV4" s="142"/>
      <c r="SZW4" s="144"/>
      <c r="SZX4" s="144"/>
      <c r="SZY4" s="142"/>
      <c r="SZZ4" s="143"/>
      <c r="TAA4" s="142"/>
      <c r="TAB4" s="142"/>
      <c r="TAC4" s="142"/>
      <c r="TAD4" s="142"/>
      <c r="TAE4" s="144"/>
      <c r="TAF4" s="144"/>
      <c r="TAG4" s="142"/>
      <c r="TAH4" s="143"/>
      <c r="TAI4" s="142"/>
      <c r="TAJ4" s="142"/>
      <c r="TAK4" s="142"/>
      <c r="TAL4" s="142"/>
      <c r="TAM4" s="144"/>
      <c r="TAN4" s="144"/>
      <c r="TAO4" s="142"/>
      <c r="TAP4" s="143"/>
      <c r="TAQ4" s="142"/>
      <c r="TAR4" s="142"/>
      <c r="TAS4" s="142"/>
      <c r="TAT4" s="142"/>
      <c r="TAU4" s="144"/>
      <c r="TAV4" s="144"/>
      <c r="TAW4" s="142"/>
      <c r="TAX4" s="143"/>
      <c r="TAY4" s="142"/>
      <c r="TAZ4" s="142"/>
      <c r="TBA4" s="142"/>
      <c r="TBB4" s="142"/>
      <c r="TBC4" s="144"/>
      <c r="TBD4" s="144"/>
      <c r="TBE4" s="142"/>
      <c r="TBF4" s="143"/>
      <c r="TBG4" s="142"/>
      <c r="TBH4" s="142"/>
      <c r="TBI4" s="142"/>
      <c r="TBJ4" s="142"/>
      <c r="TBK4" s="144"/>
      <c r="TBL4" s="144"/>
      <c r="TBM4" s="142"/>
      <c r="TBN4" s="143"/>
      <c r="TBO4" s="142"/>
      <c r="TBP4" s="142"/>
      <c r="TBQ4" s="142"/>
      <c r="TBR4" s="142"/>
      <c r="TBS4" s="144"/>
      <c r="TBT4" s="144"/>
      <c r="TBU4" s="142"/>
      <c r="TBV4" s="143"/>
      <c r="TBW4" s="142"/>
      <c r="TBX4" s="142"/>
      <c r="TBY4" s="142"/>
      <c r="TBZ4" s="142"/>
      <c r="TCA4" s="144"/>
      <c r="TCB4" s="144"/>
      <c r="TCC4" s="142"/>
      <c r="TCD4" s="143"/>
      <c r="TCE4" s="142"/>
      <c r="TCF4" s="142"/>
      <c r="TCG4" s="142"/>
      <c r="TCH4" s="142"/>
      <c r="TCI4" s="144"/>
      <c r="TCJ4" s="144"/>
      <c r="TCK4" s="142"/>
      <c r="TCL4" s="143"/>
      <c r="TCM4" s="142"/>
      <c r="TCN4" s="142"/>
      <c r="TCO4" s="142"/>
      <c r="TCP4" s="142"/>
      <c r="TCQ4" s="144"/>
      <c r="TCR4" s="144"/>
      <c r="TCS4" s="142"/>
      <c r="TCT4" s="143"/>
      <c r="TCU4" s="142"/>
      <c r="TCV4" s="142"/>
      <c r="TCW4" s="142"/>
      <c r="TCX4" s="142"/>
      <c r="TCY4" s="144"/>
      <c r="TCZ4" s="144"/>
      <c r="TDA4" s="142"/>
      <c r="TDB4" s="143"/>
      <c r="TDC4" s="142"/>
      <c r="TDD4" s="142"/>
      <c r="TDE4" s="142"/>
      <c r="TDF4" s="142"/>
      <c r="TDG4" s="144"/>
      <c r="TDH4" s="144"/>
      <c r="TDI4" s="142"/>
      <c r="TDJ4" s="143"/>
      <c r="TDK4" s="142"/>
      <c r="TDL4" s="142"/>
      <c r="TDM4" s="142"/>
      <c r="TDN4" s="142"/>
      <c r="TDO4" s="144"/>
      <c r="TDP4" s="144"/>
      <c r="TDQ4" s="142"/>
      <c r="TDR4" s="143"/>
      <c r="TDS4" s="142"/>
      <c r="TDT4" s="142"/>
      <c r="TDU4" s="142"/>
      <c r="TDV4" s="142"/>
      <c r="TDW4" s="144"/>
      <c r="TDX4" s="144"/>
      <c r="TDY4" s="142"/>
      <c r="TDZ4" s="143"/>
      <c r="TEA4" s="142"/>
      <c r="TEB4" s="142"/>
      <c r="TEC4" s="142"/>
      <c r="TED4" s="142"/>
      <c r="TEE4" s="144"/>
      <c r="TEF4" s="144"/>
      <c r="TEG4" s="142"/>
      <c r="TEH4" s="143"/>
      <c r="TEI4" s="142"/>
      <c r="TEJ4" s="142"/>
      <c r="TEK4" s="142"/>
      <c r="TEL4" s="142"/>
      <c r="TEM4" s="144"/>
      <c r="TEN4" s="144"/>
      <c r="TEO4" s="142"/>
      <c r="TEP4" s="143"/>
      <c r="TEQ4" s="142"/>
      <c r="TER4" s="142"/>
      <c r="TES4" s="142"/>
      <c r="TET4" s="142"/>
      <c r="TEU4" s="144"/>
      <c r="TEV4" s="144"/>
      <c r="TEW4" s="142"/>
      <c r="TEX4" s="143"/>
      <c r="TEY4" s="142"/>
      <c r="TEZ4" s="142"/>
      <c r="TFA4" s="142"/>
      <c r="TFB4" s="142"/>
      <c r="TFC4" s="144"/>
      <c r="TFD4" s="144"/>
      <c r="TFE4" s="142"/>
      <c r="TFF4" s="143"/>
      <c r="TFG4" s="142"/>
      <c r="TFH4" s="142"/>
      <c r="TFI4" s="142"/>
      <c r="TFJ4" s="142"/>
      <c r="TFK4" s="144"/>
      <c r="TFL4" s="144"/>
      <c r="TFM4" s="142"/>
      <c r="TFN4" s="143"/>
      <c r="TFO4" s="142"/>
      <c r="TFP4" s="142"/>
      <c r="TFQ4" s="142"/>
      <c r="TFR4" s="142"/>
      <c r="TFS4" s="144"/>
      <c r="TFT4" s="144"/>
      <c r="TFU4" s="142"/>
      <c r="TFV4" s="143"/>
      <c r="TFW4" s="142"/>
      <c r="TFX4" s="142"/>
      <c r="TFY4" s="142"/>
      <c r="TFZ4" s="142"/>
      <c r="TGA4" s="144"/>
      <c r="TGB4" s="144"/>
      <c r="TGC4" s="142"/>
      <c r="TGD4" s="143"/>
      <c r="TGE4" s="142"/>
      <c r="TGF4" s="142"/>
      <c r="TGG4" s="142"/>
      <c r="TGH4" s="142"/>
      <c r="TGI4" s="144"/>
      <c r="TGJ4" s="144"/>
      <c r="TGK4" s="142"/>
      <c r="TGL4" s="143"/>
      <c r="TGM4" s="142"/>
      <c r="TGN4" s="142"/>
      <c r="TGO4" s="142"/>
      <c r="TGP4" s="142"/>
      <c r="TGQ4" s="144"/>
      <c r="TGR4" s="144"/>
      <c r="TGS4" s="142"/>
      <c r="TGT4" s="143"/>
      <c r="TGU4" s="142"/>
      <c r="TGV4" s="142"/>
      <c r="TGW4" s="142"/>
      <c r="TGX4" s="142"/>
      <c r="TGY4" s="144"/>
      <c r="TGZ4" s="144"/>
      <c r="THA4" s="142"/>
      <c r="THB4" s="143"/>
      <c r="THC4" s="142"/>
      <c r="THD4" s="142"/>
      <c r="THE4" s="142"/>
      <c r="THF4" s="142"/>
      <c r="THG4" s="144"/>
      <c r="THH4" s="144"/>
      <c r="THI4" s="142"/>
      <c r="THJ4" s="143"/>
      <c r="THK4" s="142"/>
      <c r="THL4" s="142"/>
      <c r="THM4" s="142"/>
      <c r="THN4" s="142"/>
      <c r="THO4" s="144"/>
      <c r="THP4" s="144"/>
      <c r="THQ4" s="142"/>
      <c r="THR4" s="143"/>
      <c r="THS4" s="142"/>
      <c r="THT4" s="142"/>
      <c r="THU4" s="142"/>
      <c r="THV4" s="142"/>
      <c r="THW4" s="144"/>
      <c r="THX4" s="144"/>
      <c r="THY4" s="142"/>
      <c r="THZ4" s="143"/>
      <c r="TIA4" s="142"/>
      <c r="TIB4" s="142"/>
      <c r="TIC4" s="142"/>
      <c r="TID4" s="142"/>
      <c r="TIE4" s="144"/>
      <c r="TIF4" s="144"/>
      <c r="TIG4" s="142"/>
      <c r="TIH4" s="143"/>
      <c r="TII4" s="142"/>
      <c r="TIJ4" s="142"/>
      <c r="TIK4" s="142"/>
      <c r="TIL4" s="142"/>
      <c r="TIM4" s="144"/>
      <c r="TIN4" s="144"/>
      <c r="TIO4" s="142"/>
      <c r="TIP4" s="143"/>
      <c r="TIQ4" s="142"/>
      <c r="TIR4" s="142"/>
      <c r="TIS4" s="142"/>
      <c r="TIT4" s="142"/>
      <c r="TIU4" s="144"/>
      <c r="TIV4" s="144"/>
      <c r="TIW4" s="142"/>
      <c r="TIX4" s="143"/>
      <c r="TIY4" s="142"/>
      <c r="TIZ4" s="142"/>
      <c r="TJA4" s="142"/>
      <c r="TJB4" s="142"/>
      <c r="TJC4" s="144"/>
      <c r="TJD4" s="144"/>
      <c r="TJE4" s="142"/>
      <c r="TJF4" s="143"/>
      <c r="TJG4" s="142"/>
      <c r="TJH4" s="142"/>
      <c r="TJI4" s="142"/>
      <c r="TJJ4" s="142"/>
      <c r="TJK4" s="144"/>
      <c r="TJL4" s="144"/>
      <c r="TJM4" s="142"/>
      <c r="TJN4" s="143"/>
      <c r="TJO4" s="142"/>
      <c r="TJP4" s="142"/>
      <c r="TJQ4" s="142"/>
      <c r="TJR4" s="142"/>
      <c r="TJS4" s="144"/>
      <c r="TJT4" s="144"/>
      <c r="TJU4" s="142"/>
      <c r="TJV4" s="143"/>
      <c r="TJW4" s="142"/>
      <c r="TJX4" s="142"/>
      <c r="TJY4" s="142"/>
      <c r="TJZ4" s="142"/>
      <c r="TKA4" s="144"/>
      <c r="TKB4" s="144"/>
      <c r="TKC4" s="142"/>
      <c r="TKD4" s="143"/>
      <c r="TKE4" s="142"/>
      <c r="TKF4" s="142"/>
      <c r="TKG4" s="142"/>
      <c r="TKH4" s="142"/>
      <c r="TKI4" s="144"/>
      <c r="TKJ4" s="144"/>
      <c r="TKK4" s="142"/>
      <c r="TKL4" s="143"/>
      <c r="TKM4" s="142"/>
      <c r="TKN4" s="142"/>
      <c r="TKO4" s="142"/>
      <c r="TKP4" s="142"/>
      <c r="TKQ4" s="144"/>
      <c r="TKR4" s="144"/>
      <c r="TKS4" s="142"/>
      <c r="TKT4" s="143"/>
      <c r="TKU4" s="142"/>
      <c r="TKV4" s="142"/>
      <c r="TKW4" s="142"/>
      <c r="TKX4" s="142"/>
      <c r="TKY4" s="144"/>
      <c r="TKZ4" s="144"/>
      <c r="TLA4" s="142"/>
      <c r="TLB4" s="143"/>
      <c r="TLC4" s="142"/>
      <c r="TLD4" s="142"/>
      <c r="TLE4" s="142"/>
      <c r="TLF4" s="142"/>
      <c r="TLG4" s="144"/>
      <c r="TLH4" s="144"/>
      <c r="TLI4" s="142"/>
      <c r="TLJ4" s="143"/>
      <c r="TLK4" s="142"/>
      <c r="TLL4" s="142"/>
      <c r="TLM4" s="142"/>
      <c r="TLN4" s="142"/>
      <c r="TLO4" s="144"/>
      <c r="TLP4" s="144"/>
      <c r="TLQ4" s="142"/>
      <c r="TLR4" s="143"/>
      <c r="TLS4" s="142"/>
      <c r="TLT4" s="142"/>
      <c r="TLU4" s="142"/>
      <c r="TLV4" s="142"/>
      <c r="TLW4" s="144"/>
      <c r="TLX4" s="144"/>
      <c r="TLY4" s="142"/>
      <c r="TLZ4" s="143"/>
      <c r="TMA4" s="142"/>
      <c r="TMB4" s="142"/>
      <c r="TMC4" s="142"/>
      <c r="TMD4" s="142"/>
      <c r="TME4" s="144"/>
      <c r="TMF4" s="144"/>
      <c r="TMG4" s="142"/>
      <c r="TMH4" s="143"/>
      <c r="TMI4" s="142"/>
      <c r="TMJ4" s="142"/>
      <c r="TMK4" s="142"/>
      <c r="TML4" s="142"/>
      <c r="TMM4" s="144"/>
      <c r="TMN4" s="144"/>
      <c r="TMO4" s="142"/>
      <c r="TMP4" s="143"/>
      <c r="TMQ4" s="142"/>
      <c r="TMR4" s="142"/>
      <c r="TMS4" s="142"/>
      <c r="TMT4" s="142"/>
      <c r="TMU4" s="144"/>
      <c r="TMV4" s="144"/>
      <c r="TMW4" s="142"/>
      <c r="TMX4" s="143"/>
      <c r="TMY4" s="142"/>
      <c r="TMZ4" s="142"/>
      <c r="TNA4" s="142"/>
      <c r="TNB4" s="142"/>
      <c r="TNC4" s="144"/>
      <c r="TND4" s="144"/>
      <c r="TNE4" s="142"/>
      <c r="TNF4" s="143"/>
      <c r="TNG4" s="142"/>
      <c r="TNH4" s="142"/>
      <c r="TNI4" s="142"/>
      <c r="TNJ4" s="142"/>
      <c r="TNK4" s="144"/>
      <c r="TNL4" s="144"/>
      <c r="TNM4" s="142"/>
      <c r="TNN4" s="143"/>
      <c r="TNO4" s="142"/>
      <c r="TNP4" s="142"/>
      <c r="TNQ4" s="142"/>
      <c r="TNR4" s="142"/>
      <c r="TNS4" s="144"/>
      <c r="TNT4" s="144"/>
      <c r="TNU4" s="142"/>
      <c r="TNV4" s="143"/>
      <c r="TNW4" s="142"/>
      <c r="TNX4" s="142"/>
      <c r="TNY4" s="142"/>
      <c r="TNZ4" s="142"/>
      <c r="TOA4" s="144"/>
      <c r="TOB4" s="144"/>
      <c r="TOC4" s="142"/>
      <c r="TOD4" s="143"/>
      <c r="TOE4" s="142"/>
      <c r="TOF4" s="142"/>
      <c r="TOG4" s="142"/>
      <c r="TOH4" s="142"/>
      <c r="TOI4" s="144"/>
      <c r="TOJ4" s="144"/>
      <c r="TOK4" s="142"/>
      <c r="TOL4" s="143"/>
      <c r="TOM4" s="142"/>
      <c r="TON4" s="142"/>
      <c r="TOO4" s="142"/>
      <c r="TOP4" s="142"/>
      <c r="TOQ4" s="144"/>
      <c r="TOR4" s="144"/>
      <c r="TOS4" s="142"/>
      <c r="TOT4" s="143"/>
      <c r="TOU4" s="142"/>
      <c r="TOV4" s="142"/>
      <c r="TOW4" s="142"/>
      <c r="TOX4" s="142"/>
      <c r="TOY4" s="144"/>
      <c r="TOZ4" s="144"/>
      <c r="TPA4" s="142"/>
      <c r="TPB4" s="143"/>
      <c r="TPC4" s="142"/>
      <c r="TPD4" s="142"/>
      <c r="TPE4" s="142"/>
      <c r="TPF4" s="142"/>
      <c r="TPG4" s="144"/>
      <c r="TPH4" s="144"/>
      <c r="TPI4" s="142"/>
      <c r="TPJ4" s="143"/>
      <c r="TPK4" s="142"/>
      <c r="TPL4" s="142"/>
      <c r="TPM4" s="142"/>
      <c r="TPN4" s="142"/>
      <c r="TPO4" s="144"/>
      <c r="TPP4" s="144"/>
      <c r="TPQ4" s="142"/>
      <c r="TPR4" s="143"/>
      <c r="TPS4" s="142"/>
      <c r="TPT4" s="142"/>
      <c r="TPU4" s="142"/>
      <c r="TPV4" s="142"/>
      <c r="TPW4" s="144"/>
      <c r="TPX4" s="144"/>
      <c r="TPY4" s="142"/>
      <c r="TPZ4" s="143"/>
      <c r="TQA4" s="142"/>
      <c r="TQB4" s="142"/>
      <c r="TQC4" s="142"/>
      <c r="TQD4" s="142"/>
      <c r="TQE4" s="144"/>
      <c r="TQF4" s="144"/>
      <c r="TQG4" s="142"/>
      <c r="TQH4" s="143"/>
      <c r="TQI4" s="142"/>
      <c r="TQJ4" s="142"/>
      <c r="TQK4" s="142"/>
      <c r="TQL4" s="142"/>
      <c r="TQM4" s="144"/>
      <c r="TQN4" s="144"/>
      <c r="TQO4" s="142"/>
      <c r="TQP4" s="143"/>
      <c r="TQQ4" s="142"/>
      <c r="TQR4" s="142"/>
      <c r="TQS4" s="142"/>
      <c r="TQT4" s="142"/>
      <c r="TQU4" s="144"/>
      <c r="TQV4" s="144"/>
      <c r="TQW4" s="142"/>
      <c r="TQX4" s="143"/>
      <c r="TQY4" s="142"/>
      <c r="TQZ4" s="142"/>
      <c r="TRA4" s="142"/>
      <c r="TRB4" s="142"/>
      <c r="TRC4" s="144"/>
      <c r="TRD4" s="144"/>
      <c r="TRE4" s="142"/>
      <c r="TRF4" s="143"/>
      <c r="TRG4" s="142"/>
      <c r="TRH4" s="142"/>
      <c r="TRI4" s="142"/>
      <c r="TRJ4" s="142"/>
      <c r="TRK4" s="144"/>
      <c r="TRL4" s="144"/>
      <c r="TRM4" s="142"/>
      <c r="TRN4" s="143"/>
      <c r="TRO4" s="142"/>
      <c r="TRP4" s="142"/>
      <c r="TRQ4" s="142"/>
      <c r="TRR4" s="142"/>
      <c r="TRS4" s="144"/>
      <c r="TRT4" s="144"/>
      <c r="TRU4" s="142"/>
      <c r="TRV4" s="143"/>
      <c r="TRW4" s="142"/>
      <c r="TRX4" s="142"/>
      <c r="TRY4" s="142"/>
      <c r="TRZ4" s="142"/>
      <c r="TSA4" s="144"/>
      <c r="TSB4" s="144"/>
      <c r="TSC4" s="142"/>
      <c r="TSD4" s="143"/>
      <c r="TSE4" s="142"/>
      <c r="TSF4" s="142"/>
      <c r="TSG4" s="142"/>
      <c r="TSH4" s="142"/>
      <c r="TSI4" s="144"/>
      <c r="TSJ4" s="144"/>
      <c r="TSK4" s="142"/>
      <c r="TSL4" s="143"/>
      <c r="TSM4" s="142"/>
      <c r="TSN4" s="142"/>
      <c r="TSO4" s="142"/>
      <c r="TSP4" s="142"/>
      <c r="TSQ4" s="144"/>
      <c r="TSR4" s="144"/>
      <c r="TSS4" s="142"/>
      <c r="TST4" s="143"/>
      <c r="TSU4" s="142"/>
      <c r="TSV4" s="142"/>
      <c r="TSW4" s="142"/>
      <c r="TSX4" s="142"/>
      <c r="TSY4" s="144"/>
      <c r="TSZ4" s="144"/>
      <c r="TTA4" s="142"/>
      <c r="TTB4" s="143"/>
      <c r="TTC4" s="142"/>
      <c r="TTD4" s="142"/>
      <c r="TTE4" s="142"/>
      <c r="TTF4" s="142"/>
      <c r="TTG4" s="144"/>
      <c r="TTH4" s="144"/>
      <c r="TTI4" s="142"/>
      <c r="TTJ4" s="143"/>
      <c r="TTK4" s="142"/>
      <c r="TTL4" s="142"/>
      <c r="TTM4" s="142"/>
      <c r="TTN4" s="142"/>
      <c r="TTO4" s="144"/>
      <c r="TTP4" s="144"/>
      <c r="TTQ4" s="142"/>
      <c r="TTR4" s="143"/>
      <c r="TTS4" s="142"/>
      <c r="TTT4" s="142"/>
      <c r="TTU4" s="142"/>
      <c r="TTV4" s="142"/>
      <c r="TTW4" s="144"/>
      <c r="TTX4" s="144"/>
      <c r="TTY4" s="142"/>
      <c r="TTZ4" s="143"/>
      <c r="TUA4" s="142"/>
      <c r="TUB4" s="142"/>
      <c r="TUC4" s="142"/>
      <c r="TUD4" s="142"/>
      <c r="TUE4" s="144"/>
      <c r="TUF4" s="144"/>
      <c r="TUG4" s="142"/>
      <c r="TUH4" s="143"/>
      <c r="TUI4" s="142"/>
      <c r="TUJ4" s="142"/>
      <c r="TUK4" s="142"/>
      <c r="TUL4" s="142"/>
      <c r="TUM4" s="144"/>
      <c r="TUN4" s="144"/>
      <c r="TUO4" s="142"/>
      <c r="TUP4" s="143"/>
      <c r="TUQ4" s="142"/>
      <c r="TUR4" s="142"/>
      <c r="TUS4" s="142"/>
      <c r="TUT4" s="142"/>
      <c r="TUU4" s="144"/>
      <c r="TUV4" s="144"/>
      <c r="TUW4" s="142"/>
      <c r="TUX4" s="143"/>
      <c r="TUY4" s="142"/>
      <c r="TUZ4" s="142"/>
      <c r="TVA4" s="142"/>
      <c r="TVB4" s="142"/>
      <c r="TVC4" s="144"/>
      <c r="TVD4" s="144"/>
      <c r="TVE4" s="142"/>
      <c r="TVF4" s="143"/>
      <c r="TVG4" s="142"/>
      <c r="TVH4" s="142"/>
      <c r="TVI4" s="142"/>
      <c r="TVJ4" s="142"/>
      <c r="TVK4" s="144"/>
      <c r="TVL4" s="144"/>
      <c r="TVM4" s="142"/>
      <c r="TVN4" s="143"/>
      <c r="TVO4" s="142"/>
      <c r="TVP4" s="142"/>
      <c r="TVQ4" s="142"/>
      <c r="TVR4" s="142"/>
      <c r="TVS4" s="144"/>
      <c r="TVT4" s="144"/>
      <c r="TVU4" s="142"/>
      <c r="TVV4" s="143"/>
      <c r="TVW4" s="142"/>
      <c r="TVX4" s="142"/>
      <c r="TVY4" s="142"/>
      <c r="TVZ4" s="142"/>
      <c r="TWA4" s="144"/>
      <c r="TWB4" s="144"/>
      <c r="TWC4" s="142"/>
      <c r="TWD4" s="143"/>
      <c r="TWE4" s="142"/>
      <c r="TWF4" s="142"/>
      <c r="TWG4" s="142"/>
      <c r="TWH4" s="142"/>
      <c r="TWI4" s="144"/>
      <c r="TWJ4" s="144"/>
      <c r="TWK4" s="142"/>
      <c r="TWL4" s="143"/>
      <c r="TWM4" s="142"/>
      <c r="TWN4" s="142"/>
      <c r="TWO4" s="142"/>
      <c r="TWP4" s="142"/>
      <c r="TWQ4" s="144"/>
      <c r="TWR4" s="144"/>
      <c r="TWS4" s="142"/>
      <c r="TWT4" s="143"/>
      <c r="TWU4" s="142"/>
      <c r="TWV4" s="142"/>
      <c r="TWW4" s="142"/>
      <c r="TWX4" s="142"/>
      <c r="TWY4" s="144"/>
      <c r="TWZ4" s="144"/>
      <c r="TXA4" s="142"/>
      <c r="TXB4" s="143"/>
      <c r="TXC4" s="142"/>
      <c r="TXD4" s="142"/>
      <c r="TXE4" s="142"/>
      <c r="TXF4" s="142"/>
      <c r="TXG4" s="144"/>
      <c r="TXH4" s="144"/>
      <c r="TXI4" s="142"/>
      <c r="TXJ4" s="143"/>
      <c r="TXK4" s="142"/>
      <c r="TXL4" s="142"/>
      <c r="TXM4" s="142"/>
      <c r="TXN4" s="142"/>
      <c r="TXO4" s="144"/>
      <c r="TXP4" s="144"/>
      <c r="TXQ4" s="142"/>
      <c r="TXR4" s="143"/>
      <c r="TXS4" s="142"/>
      <c r="TXT4" s="142"/>
      <c r="TXU4" s="142"/>
      <c r="TXV4" s="142"/>
      <c r="TXW4" s="144"/>
      <c r="TXX4" s="144"/>
      <c r="TXY4" s="142"/>
      <c r="TXZ4" s="143"/>
      <c r="TYA4" s="142"/>
      <c r="TYB4" s="142"/>
      <c r="TYC4" s="142"/>
      <c r="TYD4" s="142"/>
      <c r="TYE4" s="144"/>
      <c r="TYF4" s="144"/>
      <c r="TYG4" s="142"/>
      <c r="TYH4" s="143"/>
      <c r="TYI4" s="142"/>
      <c r="TYJ4" s="142"/>
      <c r="TYK4" s="142"/>
      <c r="TYL4" s="142"/>
      <c r="TYM4" s="144"/>
      <c r="TYN4" s="144"/>
      <c r="TYO4" s="142"/>
      <c r="TYP4" s="143"/>
      <c r="TYQ4" s="142"/>
      <c r="TYR4" s="142"/>
      <c r="TYS4" s="142"/>
      <c r="TYT4" s="142"/>
      <c r="TYU4" s="144"/>
      <c r="TYV4" s="144"/>
      <c r="TYW4" s="142"/>
      <c r="TYX4" s="143"/>
      <c r="TYY4" s="142"/>
      <c r="TYZ4" s="142"/>
      <c r="TZA4" s="142"/>
      <c r="TZB4" s="142"/>
      <c r="TZC4" s="144"/>
      <c r="TZD4" s="144"/>
      <c r="TZE4" s="142"/>
      <c r="TZF4" s="143"/>
      <c r="TZG4" s="142"/>
      <c r="TZH4" s="142"/>
      <c r="TZI4" s="142"/>
      <c r="TZJ4" s="142"/>
      <c r="TZK4" s="144"/>
      <c r="TZL4" s="144"/>
      <c r="TZM4" s="142"/>
      <c r="TZN4" s="143"/>
      <c r="TZO4" s="142"/>
      <c r="TZP4" s="142"/>
      <c r="TZQ4" s="142"/>
      <c r="TZR4" s="142"/>
      <c r="TZS4" s="144"/>
      <c r="TZT4" s="144"/>
      <c r="TZU4" s="142"/>
      <c r="TZV4" s="143"/>
      <c r="TZW4" s="142"/>
      <c r="TZX4" s="142"/>
      <c r="TZY4" s="142"/>
      <c r="TZZ4" s="142"/>
      <c r="UAA4" s="144"/>
      <c r="UAB4" s="144"/>
      <c r="UAC4" s="142"/>
      <c r="UAD4" s="143"/>
      <c r="UAE4" s="142"/>
      <c r="UAF4" s="142"/>
      <c r="UAG4" s="142"/>
      <c r="UAH4" s="142"/>
      <c r="UAI4" s="144"/>
      <c r="UAJ4" s="144"/>
      <c r="UAK4" s="142"/>
      <c r="UAL4" s="143"/>
      <c r="UAM4" s="142"/>
      <c r="UAN4" s="142"/>
      <c r="UAO4" s="142"/>
      <c r="UAP4" s="142"/>
      <c r="UAQ4" s="144"/>
      <c r="UAR4" s="144"/>
      <c r="UAS4" s="142"/>
      <c r="UAT4" s="143"/>
      <c r="UAU4" s="142"/>
      <c r="UAV4" s="142"/>
      <c r="UAW4" s="142"/>
      <c r="UAX4" s="142"/>
      <c r="UAY4" s="144"/>
      <c r="UAZ4" s="144"/>
      <c r="UBA4" s="142"/>
      <c r="UBB4" s="143"/>
      <c r="UBC4" s="142"/>
      <c r="UBD4" s="142"/>
      <c r="UBE4" s="142"/>
      <c r="UBF4" s="142"/>
      <c r="UBG4" s="144"/>
      <c r="UBH4" s="144"/>
      <c r="UBI4" s="142"/>
      <c r="UBJ4" s="143"/>
      <c r="UBK4" s="142"/>
      <c r="UBL4" s="142"/>
      <c r="UBM4" s="142"/>
      <c r="UBN4" s="142"/>
      <c r="UBO4" s="144"/>
      <c r="UBP4" s="144"/>
      <c r="UBQ4" s="142"/>
      <c r="UBR4" s="143"/>
      <c r="UBS4" s="142"/>
      <c r="UBT4" s="142"/>
      <c r="UBU4" s="142"/>
      <c r="UBV4" s="142"/>
      <c r="UBW4" s="144"/>
      <c r="UBX4" s="144"/>
      <c r="UBY4" s="142"/>
      <c r="UBZ4" s="143"/>
      <c r="UCA4" s="142"/>
      <c r="UCB4" s="142"/>
      <c r="UCC4" s="142"/>
      <c r="UCD4" s="142"/>
      <c r="UCE4" s="144"/>
      <c r="UCF4" s="144"/>
      <c r="UCG4" s="142"/>
      <c r="UCH4" s="143"/>
      <c r="UCI4" s="142"/>
      <c r="UCJ4" s="142"/>
      <c r="UCK4" s="142"/>
      <c r="UCL4" s="142"/>
      <c r="UCM4" s="144"/>
      <c r="UCN4" s="144"/>
      <c r="UCO4" s="142"/>
      <c r="UCP4" s="143"/>
      <c r="UCQ4" s="142"/>
      <c r="UCR4" s="142"/>
      <c r="UCS4" s="142"/>
      <c r="UCT4" s="142"/>
      <c r="UCU4" s="144"/>
      <c r="UCV4" s="144"/>
      <c r="UCW4" s="142"/>
      <c r="UCX4" s="143"/>
      <c r="UCY4" s="142"/>
      <c r="UCZ4" s="142"/>
      <c r="UDA4" s="142"/>
      <c r="UDB4" s="142"/>
      <c r="UDC4" s="144"/>
      <c r="UDD4" s="144"/>
      <c r="UDE4" s="142"/>
      <c r="UDF4" s="143"/>
      <c r="UDG4" s="142"/>
      <c r="UDH4" s="142"/>
      <c r="UDI4" s="142"/>
      <c r="UDJ4" s="142"/>
      <c r="UDK4" s="144"/>
      <c r="UDL4" s="144"/>
      <c r="UDM4" s="142"/>
      <c r="UDN4" s="143"/>
      <c r="UDO4" s="142"/>
      <c r="UDP4" s="142"/>
      <c r="UDQ4" s="142"/>
      <c r="UDR4" s="142"/>
      <c r="UDS4" s="144"/>
      <c r="UDT4" s="144"/>
      <c r="UDU4" s="142"/>
      <c r="UDV4" s="143"/>
      <c r="UDW4" s="142"/>
      <c r="UDX4" s="142"/>
      <c r="UDY4" s="142"/>
      <c r="UDZ4" s="142"/>
      <c r="UEA4" s="144"/>
      <c r="UEB4" s="144"/>
      <c r="UEC4" s="142"/>
      <c r="UED4" s="143"/>
      <c r="UEE4" s="142"/>
      <c r="UEF4" s="142"/>
      <c r="UEG4" s="142"/>
      <c r="UEH4" s="142"/>
      <c r="UEI4" s="144"/>
      <c r="UEJ4" s="144"/>
      <c r="UEK4" s="142"/>
      <c r="UEL4" s="143"/>
      <c r="UEM4" s="142"/>
      <c r="UEN4" s="142"/>
      <c r="UEO4" s="142"/>
      <c r="UEP4" s="142"/>
      <c r="UEQ4" s="144"/>
      <c r="UER4" s="144"/>
      <c r="UES4" s="142"/>
      <c r="UET4" s="143"/>
      <c r="UEU4" s="142"/>
      <c r="UEV4" s="142"/>
      <c r="UEW4" s="142"/>
      <c r="UEX4" s="142"/>
      <c r="UEY4" s="144"/>
      <c r="UEZ4" s="144"/>
      <c r="UFA4" s="142"/>
      <c r="UFB4" s="143"/>
      <c r="UFC4" s="142"/>
      <c r="UFD4" s="142"/>
      <c r="UFE4" s="142"/>
      <c r="UFF4" s="142"/>
      <c r="UFG4" s="144"/>
      <c r="UFH4" s="144"/>
      <c r="UFI4" s="142"/>
      <c r="UFJ4" s="143"/>
      <c r="UFK4" s="142"/>
      <c r="UFL4" s="142"/>
      <c r="UFM4" s="142"/>
      <c r="UFN4" s="142"/>
      <c r="UFO4" s="144"/>
      <c r="UFP4" s="144"/>
      <c r="UFQ4" s="142"/>
      <c r="UFR4" s="143"/>
      <c r="UFS4" s="142"/>
      <c r="UFT4" s="142"/>
      <c r="UFU4" s="142"/>
      <c r="UFV4" s="142"/>
      <c r="UFW4" s="144"/>
      <c r="UFX4" s="144"/>
      <c r="UFY4" s="142"/>
      <c r="UFZ4" s="143"/>
      <c r="UGA4" s="142"/>
      <c r="UGB4" s="142"/>
      <c r="UGC4" s="142"/>
      <c r="UGD4" s="142"/>
      <c r="UGE4" s="144"/>
      <c r="UGF4" s="144"/>
      <c r="UGG4" s="142"/>
      <c r="UGH4" s="143"/>
      <c r="UGI4" s="142"/>
      <c r="UGJ4" s="142"/>
      <c r="UGK4" s="142"/>
      <c r="UGL4" s="142"/>
      <c r="UGM4" s="144"/>
      <c r="UGN4" s="144"/>
      <c r="UGO4" s="142"/>
      <c r="UGP4" s="143"/>
      <c r="UGQ4" s="142"/>
      <c r="UGR4" s="142"/>
      <c r="UGS4" s="142"/>
      <c r="UGT4" s="142"/>
      <c r="UGU4" s="144"/>
      <c r="UGV4" s="144"/>
      <c r="UGW4" s="142"/>
      <c r="UGX4" s="143"/>
      <c r="UGY4" s="142"/>
      <c r="UGZ4" s="142"/>
      <c r="UHA4" s="142"/>
      <c r="UHB4" s="142"/>
      <c r="UHC4" s="144"/>
      <c r="UHD4" s="144"/>
      <c r="UHE4" s="142"/>
      <c r="UHF4" s="143"/>
      <c r="UHG4" s="142"/>
      <c r="UHH4" s="142"/>
      <c r="UHI4" s="142"/>
      <c r="UHJ4" s="142"/>
      <c r="UHK4" s="144"/>
      <c r="UHL4" s="144"/>
      <c r="UHM4" s="142"/>
      <c r="UHN4" s="143"/>
      <c r="UHO4" s="142"/>
      <c r="UHP4" s="142"/>
      <c r="UHQ4" s="142"/>
      <c r="UHR4" s="142"/>
      <c r="UHS4" s="144"/>
      <c r="UHT4" s="144"/>
      <c r="UHU4" s="142"/>
      <c r="UHV4" s="143"/>
      <c r="UHW4" s="142"/>
      <c r="UHX4" s="142"/>
      <c r="UHY4" s="142"/>
      <c r="UHZ4" s="142"/>
      <c r="UIA4" s="144"/>
      <c r="UIB4" s="144"/>
      <c r="UIC4" s="142"/>
      <c r="UID4" s="143"/>
      <c r="UIE4" s="142"/>
      <c r="UIF4" s="142"/>
      <c r="UIG4" s="142"/>
      <c r="UIH4" s="142"/>
      <c r="UII4" s="144"/>
      <c r="UIJ4" s="144"/>
      <c r="UIK4" s="142"/>
      <c r="UIL4" s="143"/>
      <c r="UIM4" s="142"/>
      <c r="UIN4" s="142"/>
      <c r="UIO4" s="142"/>
      <c r="UIP4" s="142"/>
      <c r="UIQ4" s="144"/>
      <c r="UIR4" s="144"/>
      <c r="UIS4" s="142"/>
      <c r="UIT4" s="143"/>
      <c r="UIU4" s="142"/>
      <c r="UIV4" s="142"/>
      <c r="UIW4" s="142"/>
      <c r="UIX4" s="142"/>
      <c r="UIY4" s="144"/>
      <c r="UIZ4" s="144"/>
      <c r="UJA4" s="142"/>
      <c r="UJB4" s="143"/>
      <c r="UJC4" s="142"/>
      <c r="UJD4" s="142"/>
      <c r="UJE4" s="142"/>
      <c r="UJF4" s="142"/>
      <c r="UJG4" s="144"/>
      <c r="UJH4" s="144"/>
      <c r="UJI4" s="142"/>
      <c r="UJJ4" s="143"/>
      <c r="UJK4" s="142"/>
      <c r="UJL4" s="142"/>
      <c r="UJM4" s="142"/>
      <c r="UJN4" s="142"/>
      <c r="UJO4" s="144"/>
      <c r="UJP4" s="144"/>
      <c r="UJQ4" s="142"/>
      <c r="UJR4" s="143"/>
      <c r="UJS4" s="142"/>
      <c r="UJT4" s="142"/>
      <c r="UJU4" s="142"/>
      <c r="UJV4" s="142"/>
      <c r="UJW4" s="144"/>
      <c r="UJX4" s="144"/>
      <c r="UJY4" s="142"/>
      <c r="UJZ4" s="143"/>
      <c r="UKA4" s="142"/>
      <c r="UKB4" s="142"/>
      <c r="UKC4" s="142"/>
      <c r="UKD4" s="142"/>
      <c r="UKE4" s="144"/>
      <c r="UKF4" s="144"/>
      <c r="UKG4" s="142"/>
      <c r="UKH4" s="143"/>
      <c r="UKI4" s="142"/>
      <c r="UKJ4" s="142"/>
      <c r="UKK4" s="142"/>
      <c r="UKL4" s="142"/>
      <c r="UKM4" s="144"/>
      <c r="UKN4" s="144"/>
      <c r="UKO4" s="142"/>
      <c r="UKP4" s="143"/>
      <c r="UKQ4" s="142"/>
      <c r="UKR4" s="142"/>
      <c r="UKS4" s="142"/>
      <c r="UKT4" s="142"/>
      <c r="UKU4" s="144"/>
      <c r="UKV4" s="144"/>
      <c r="UKW4" s="142"/>
      <c r="UKX4" s="143"/>
      <c r="UKY4" s="142"/>
      <c r="UKZ4" s="142"/>
      <c r="ULA4" s="142"/>
      <c r="ULB4" s="142"/>
      <c r="ULC4" s="144"/>
      <c r="ULD4" s="144"/>
      <c r="ULE4" s="142"/>
      <c r="ULF4" s="143"/>
      <c r="ULG4" s="142"/>
      <c r="ULH4" s="142"/>
      <c r="ULI4" s="142"/>
      <c r="ULJ4" s="142"/>
      <c r="ULK4" s="144"/>
      <c r="ULL4" s="144"/>
      <c r="ULM4" s="142"/>
      <c r="ULN4" s="143"/>
      <c r="ULO4" s="142"/>
      <c r="ULP4" s="142"/>
      <c r="ULQ4" s="142"/>
      <c r="ULR4" s="142"/>
      <c r="ULS4" s="144"/>
      <c r="ULT4" s="144"/>
      <c r="ULU4" s="142"/>
      <c r="ULV4" s="143"/>
      <c r="ULW4" s="142"/>
      <c r="ULX4" s="142"/>
      <c r="ULY4" s="142"/>
      <c r="ULZ4" s="142"/>
      <c r="UMA4" s="144"/>
      <c r="UMB4" s="144"/>
      <c r="UMC4" s="142"/>
      <c r="UMD4" s="143"/>
      <c r="UME4" s="142"/>
      <c r="UMF4" s="142"/>
      <c r="UMG4" s="142"/>
      <c r="UMH4" s="142"/>
      <c r="UMI4" s="144"/>
      <c r="UMJ4" s="144"/>
      <c r="UMK4" s="142"/>
      <c r="UML4" s="143"/>
      <c r="UMM4" s="142"/>
      <c r="UMN4" s="142"/>
      <c r="UMO4" s="142"/>
      <c r="UMP4" s="142"/>
      <c r="UMQ4" s="144"/>
      <c r="UMR4" s="144"/>
      <c r="UMS4" s="142"/>
      <c r="UMT4" s="143"/>
      <c r="UMU4" s="142"/>
      <c r="UMV4" s="142"/>
      <c r="UMW4" s="142"/>
      <c r="UMX4" s="142"/>
      <c r="UMY4" s="144"/>
      <c r="UMZ4" s="144"/>
      <c r="UNA4" s="142"/>
      <c r="UNB4" s="143"/>
      <c r="UNC4" s="142"/>
      <c r="UND4" s="142"/>
      <c r="UNE4" s="142"/>
      <c r="UNF4" s="142"/>
      <c r="UNG4" s="144"/>
      <c r="UNH4" s="144"/>
      <c r="UNI4" s="142"/>
      <c r="UNJ4" s="143"/>
      <c r="UNK4" s="142"/>
      <c r="UNL4" s="142"/>
      <c r="UNM4" s="142"/>
      <c r="UNN4" s="142"/>
      <c r="UNO4" s="144"/>
      <c r="UNP4" s="144"/>
      <c r="UNQ4" s="142"/>
      <c r="UNR4" s="143"/>
      <c r="UNS4" s="142"/>
      <c r="UNT4" s="142"/>
      <c r="UNU4" s="142"/>
      <c r="UNV4" s="142"/>
      <c r="UNW4" s="144"/>
      <c r="UNX4" s="144"/>
      <c r="UNY4" s="142"/>
      <c r="UNZ4" s="143"/>
      <c r="UOA4" s="142"/>
      <c r="UOB4" s="142"/>
      <c r="UOC4" s="142"/>
      <c r="UOD4" s="142"/>
      <c r="UOE4" s="144"/>
      <c r="UOF4" s="144"/>
      <c r="UOG4" s="142"/>
      <c r="UOH4" s="143"/>
      <c r="UOI4" s="142"/>
      <c r="UOJ4" s="142"/>
      <c r="UOK4" s="142"/>
      <c r="UOL4" s="142"/>
      <c r="UOM4" s="144"/>
      <c r="UON4" s="144"/>
      <c r="UOO4" s="142"/>
      <c r="UOP4" s="143"/>
      <c r="UOQ4" s="142"/>
      <c r="UOR4" s="142"/>
      <c r="UOS4" s="142"/>
      <c r="UOT4" s="142"/>
      <c r="UOU4" s="144"/>
      <c r="UOV4" s="144"/>
      <c r="UOW4" s="142"/>
      <c r="UOX4" s="143"/>
      <c r="UOY4" s="142"/>
      <c r="UOZ4" s="142"/>
      <c r="UPA4" s="142"/>
      <c r="UPB4" s="142"/>
      <c r="UPC4" s="144"/>
      <c r="UPD4" s="144"/>
      <c r="UPE4" s="142"/>
      <c r="UPF4" s="143"/>
      <c r="UPG4" s="142"/>
      <c r="UPH4" s="142"/>
      <c r="UPI4" s="142"/>
      <c r="UPJ4" s="142"/>
      <c r="UPK4" s="144"/>
      <c r="UPL4" s="144"/>
      <c r="UPM4" s="142"/>
      <c r="UPN4" s="143"/>
      <c r="UPO4" s="142"/>
      <c r="UPP4" s="142"/>
      <c r="UPQ4" s="142"/>
      <c r="UPR4" s="142"/>
      <c r="UPS4" s="144"/>
      <c r="UPT4" s="144"/>
      <c r="UPU4" s="142"/>
      <c r="UPV4" s="143"/>
      <c r="UPW4" s="142"/>
      <c r="UPX4" s="142"/>
      <c r="UPY4" s="142"/>
      <c r="UPZ4" s="142"/>
      <c r="UQA4" s="144"/>
      <c r="UQB4" s="144"/>
      <c r="UQC4" s="142"/>
      <c r="UQD4" s="143"/>
      <c r="UQE4" s="142"/>
      <c r="UQF4" s="142"/>
      <c r="UQG4" s="142"/>
      <c r="UQH4" s="142"/>
      <c r="UQI4" s="144"/>
      <c r="UQJ4" s="144"/>
      <c r="UQK4" s="142"/>
      <c r="UQL4" s="143"/>
      <c r="UQM4" s="142"/>
      <c r="UQN4" s="142"/>
      <c r="UQO4" s="142"/>
      <c r="UQP4" s="142"/>
      <c r="UQQ4" s="144"/>
      <c r="UQR4" s="144"/>
      <c r="UQS4" s="142"/>
      <c r="UQT4" s="143"/>
      <c r="UQU4" s="142"/>
      <c r="UQV4" s="142"/>
      <c r="UQW4" s="142"/>
      <c r="UQX4" s="142"/>
      <c r="UQY4" s="144"/>
      <c r="UQZ4" s="144"/>
      <c r="URA4" s="142"/>
      <c r="URB4" s="143"/>
      <c r="URC4" s="142"/>
      <c r="URD4" s="142"/>
      <c r="URE4" s="142"/>
      <c r="URF4" s="142"/>
      <c r="URG4" s="144"/>
      <c r="URH4" s="144"/>
      <c r="URI4" s="142"/>
      <c r="URJ4" s="143"/>
      <c r="URK4" s="142"/>
      <c r="URL4" s="142"/>
      <c r="URM4" s="142"/>
      <c r="URN4" s="142"/>
      <c r="URO4" s="144"/>
      <c r="URP4" s="144"/>
      <c r="URQ4" s="142"/>
      <c r="URR4" s="143"/>
      <c r="URS4" s="142"/>
      <c r="URT4" s="142"/>
      <c r="URU4" s="142"/>
      <c r="URV4" s="142"/>
      <c r="URW4" s="144"/>
      <c r="URX4" s="144"/>
      <c r="URY4" s="142"/>
      <c r="URZ4" s="143"/>
      <c r="USA4" s="142"/>
      <c r="USB4" s="142"/>
      <c r="USC4" s="142"/>
      <c r="USD4" s="142"/>
      <c r="USE4" s="144"/>
      <c r="USF4" s="144"/>
      <c r="USG4" s="142"/>
      <c r="USH4" s="143"/>
      <c r="USI4" s="142"/>
      <c r="USJ4" s="142"/>
      <c r="USK4" s="142"/>
      <c r="USL4" s="142"/>
      <c r="USM4" s="144"/>
      <c r="USN4" s="144"/>
      <c r="USO4" s="142"/>
      <c r="USP4" s="143"/>
      <c r="USQ4" s="142"/>
      <c r="USR4" s="142"/>
      <c r="USS4" s="142"/>
      <c r="UST4" s="142"/>
      <c r="USU4" s="144"/>
      <c r="USV4" s="144"/>
      <c r="USW4" s="142"/>
      <c r="USX4" s="143"/>
      <c r="USY4" s="142"/>
      <c r="USZ4" s="142"/>
      <c r="UTA4" s="142"/>
      <c r="UTB4" s="142"/>
      <c r="UTC4" s="144"/>
      <c r="UTD4" s="144"/>
      <c r="UTE4" s="142"/>
      <c r="UTF4" s="143"/>
      <c r="UTG4" s="142"/>
      <c r="UTH4" s="142"/>
      <c r="UTI4" s="142"/>
      <c r="UTJ4" s="142"/>
      <c r="UTK4" s="144"/>
      <c r="UTL4" s="144"/>
      <c r="UTM4" s="142"/>
      <c r="UTN4" s="143"/>
      <c r="UTO4" s="142"/>
      <c r="UTP4" s="142"/>
      <c r="UTQ4" s="142"/>
      <c r="UTR4" s="142"/>
      <c r="UTS4" s="144"/>
      <c r="UTT4" s="144"/>
      <c r="UTU4" s="142"/>
      <c r="UTV4" s="143"/>
      <c r="UTW4" s="142"/>
      <c r="UTX4" s="142"/>
      <c r="UTY4" s="142"/>
      <c r="UTZ4" s="142"/>
      <c r="UUA4" s="144"/>
      <c r="UUB4" s="144"/>
      <c r="UUC4" s="142"/>
      <c r="UUD4" s="143"/>
      <c r="UUE4" s="142"/>
      <c r="UUF4" s="142"/>
      <c r="UUG4" s="142"/>
      <c r="UUH4" s="142"/>
      <c r="UUI4" s="144"/>
      <c r="UUJ4" s="144"/>
      <c r="UUK4" s="142"/>
      <c r="UUL4" s="143"/>
      <c r="UUM4" s="142"/>
      <c r="UUN4" s="142"/>
      <c r="UUO4" s="142"/>
      <c r="UUP4" s="142"/>
      <c r="UUQ4" s="144"/>
      <c r="UUR4" s="144"/>
      <c r="UUS4" s="142"/>
      <c r="UUT4" s="143"/>
      <c r="UUU4" s="142"/>
      <c r="UUV4" s="142"/>
      <c r="UUW4" s="142"/>
      <c r="UUX4" s="142"/>
      <c r="UUY4" s="144"/>
      <c r="UUZ4" s="144"/>
      <c r="UVA4" s="142"/>
      <c r="UVB4" s="143"/>
      <c r="UVC4" s="142"/>
      <c r="UVD4" s="142"/>
      <c r="UVE4" s="142"/>
      <c r="UVF4" s="142"/>
      <c r="UVG4" s="144"/>
      <c r="UVH4" s="144"/>
      <c r="UVI4" s="142"/>
      <c r="UVJ4" s="143"/>
      <c r="UVK4" s="142"/>
      <c r="UVL4" s="142"/>
      <c r="UVM4" s="142"/>
      <c r="UVN4" s="142"/>
      <c r="UVO4" s="144"/>
      <c r="UVP4" s="144"/>
      <c r="UVQ4" s="142"/>
      <c r="UVR4" s="143"/>
      <c r="UVS4" s="142"/>
      <c r="UVT4" s="142"/>
      <c r="UVU4" s="142"/>
      <c r="UVV4" s="142"/>
      <c r="UVW4" s="144"/>
      <c r="UVX4" s="144"/>
      <c r="UVY4" s="142"/>
      <c r="UVZ4" s="143"/>
      <c r="UWA4" s="142"/>
      <c r="UWB4" s="142"/>
      <c r="UWC4" s="142"/>
      <c r="UWD4" s="142"/>
      <c r="UWE4" s="144"/>
      <c r="UWF4" s="144"/>
      <c r="UWG4" s="142"/>
      <c r="UWH4" s="143"/>
      <c r="UWI4" s="142"/>
      <c r="UWJ4" s="142"/>
      <c r="UWK4" s="142"/>
      <c r="UWL4" s="142"/>
      <c r="UWM4" s="144"/>
      <c r="UWN4" s="144"/>
      <c r="UWO4" s="142"/>
      <c r="UWP4" s="143"/>
      <c r="UWQ4" s="142"/>
      <c r="UWR4" s="142"/>
      <c r="UWS4" s="142"/>
      <c r="UWT4" s="142"/>
      <c r="UWU4" s="144"/>
      <c r="UWV4" s="144"/>
      <c r="UWW4" s="142"/>
      <c r="UWX4" s="143"/>
      <c r="UWY4" s="142"/>
      <c r="UWZ4" s="142"/>
      <c r="UXA4" s="142"/>
      <c r="UXB4" s="142"/>
      <c r="UXC4" s="144"/>
      <c r="UXD4" s="144"/>
      <c r="UXE4" s="142"/>
      <c r="UXF4" s="143"/>
      <c r="UXG4" s="142"/>
      <c r="UXH4" s="142"/>
      <c r="UXI4" s="142"/>
      <c r="UXJ4" s="142"/>
      <c r="UXK4" s="144"/>
      <c r="UXL4" s="144"/>
      <c r="UXM4" s="142"/>
      <c r="UXN4" s="143"/>
      <c r="UXO4" s="142"/>
      <c r="UXP4" s="142"/>
      <c r="UXQ4" s="142"/>
      <c r="UXR4" s="142"/>
      <c r="UXS4" s="144"/>
      <c r="UXT4" s="144"/>
      <c r="UXU4" s="142"/>
      <c r="UXV4" s="143"/>
      <c r="UXW4" s="142"/>
      <c r="UXX4" s="142"/>
      <c r="UXY4" s="142"/>
      <c r="UXZ4" s="142"/>
      <c r="UYA4" s="144"/>
      <c r="UYB4" s="144"/>
      <c r="UYC4" s="142"/>
      <c r="UYD4" s="143"/>
      <c r="UYE4" s="142"/>
      <c r="UYF4" s="142"/>
      <c r="UYG4" s="142"/>
      <c r="UYH4" s="142"/>
      <c r="UYI4" s="144"/>
      <c r="UYJ4" s="144"/>
      <c r="UYK4" s="142"/>
      <c r="UYL4" s="143"/>
      <c r="UYM4" s="142"/>
      <c r="UYN4" s="142"/>
      <c r="UYO4" s="142"/>
      <c r="UYP4" s="142"/>
      <c r="UYQ4" s="144"/>
      <c r="UYR4" s="144"/>
      <c r="UYS4" s="142"/>
      <c r="UYT4" s="143"/>
      <c r="UYU4" s="142"/>
      <c r="UYV4" s="142"/>
      <c r="UYW4" s="142"/>
      <c r="UYX4" s="142"/>
      <c r="UYY4" s="144"/>
      <c r="UYZ4" s="144"/>
      <c r="UZA4" s="142"/>
      <c r="UZB4" s="143"/>
      <c r="UZC4" s="142"/>
      <c r="UZD4" s="142"/>
      <c r="UZE4" s="142"/>
      <c r="UZF4" s="142"/>
      <c r="UZG4" s="144"/>
      <c r="UZH4" s="144"/>
      <c r="UZI4" s="142"/>
      <c r="UZJ4" s="143"/>
      <c r="UZK4" s="142"/>
      <c r="UZL4" s="142"/>
      <c r="UZM4" s="142"/>
      <c r="UZN4" s="142"/>
      <c r="UZO4" s="144"/>
      <c r="UZP4" s="144"/>
      <c r="UZQ4" s="142"/>
      <c r="UZR4" s="143"/>
      <c r="UZS4" s="142"/>
      <c r="UZT4" s="142"/>
      <c r="UZU4" s="142"/>
      <c r="UZV4" s="142"/>
      <c r="UZW4" s="144"/>
      <c r="UZX4" s="144"/>
      <c r="UZY4" s="142"/>
      <c r="UZZ4" s="143"/>
      <c r="VAA4" s="142"/>
      <c r="VAB4" s="142"/>
      <c r="VAC4" s="142"/>
      <c r="VAD4" s="142"/>
      <c r="VAE4" s="144"/>
      <c r="VAF4" s="144"/>
      <c r="VAG4" s="142"/>
      <c r="VAH4" s="143"/>
      <c r="VAI4" s="142"/>
      <c r="VAJ4" s="142"/>
      <c r="VAK4" s="142"/>
      <c r="VAL4" s="142"/>
      <c r="VAM4" s="144"/>
      <c r="VAN4" s="144"/>
      <c r="VAO4" s="142"/>
      <c r="VAP4" s="143"/>
      <c r="VAQ4" s="142"/>
      <c r="VAR4" s="142"/>
      <c r="VAS4" s="142"/>
      <c r="VAT4" s="142"/>
      <c r="VAU4" s="144"/>
      <c r="VAV4" s="144"/>
      <c r="VAW4" s="142"/>
      <c r="VAX4" s="143"/>
      <c r="VAY4" s="142"/>
      <c r="VAZ4" s="142"/>
      <c r="VBA4" s="142"/>
      <c r="VBB4" s="142"/>
      <c r="VBC4" s="144"/>
      <c r="VBD4" s="144"/>
      <c r="VBE4" s="142"/>
      <c r="VBF4" s="143"/>
      <c r="VBG4" s="142"/>
      <c r="VBH4" s="142"/>
      <c r="VBI4" s="142"/>
      <c r="VBJ4" s="142"/>
      <c r="VBK4" s="144"/>
      <c r="VBL4" s="144"/>
      <c r="VBM4" s="142"/>
      <c r="VBN4" s="143"/>
      <c r="VBO4" s="142"/>
      <c r="VBP4" s="142"/>
      <c r="VBQ4" s="142"/>
      <c r="VBR4" s="142"/>
      <c r="VBS4" s="144"/>
      <c r="VBT4" s="144"/>
      <c r="VBU4" s="142"/>
      <c r="VBV4" s="143"/>
      <c r="VBW4" s="142"/>
      <c r="VBX4" s="142"/>
      <c r="VBY4" s="142"/>
      <c r="VBZ4" s="142"/>
      <c r="VCA4" s="144"/>
      <c r="VCB4" s="144"/>
      <c r="VCC4" s="142"/>
      <c r="VCD4" s="143"/>
      <c r="VCE4" s="142"/>
      <c r="VCF4" s="142"/>
      <c r="VCG4" s="142"/>
      <c r="VCH4" s="142"/>
      <c r="VCI4" s="144"/>
      <c r="VCJ4" s="144"/>
      <c r="VCK4" s="142"/>
      <c r="VCL4" s="143"/>
      <c r="VCM4" s="142"/>
      <c r="VCN4" s="142"/>
      <c r="VCO4" s="142"/>
      <c r="VCP4" s="142"/>
      <c r="VCQ4" s="144"/>
      <c r="VCR4" s="144"/>
      <c r="VCS4" s="142"/>
      <c r="VCT4" s="143"/>
      <c r="VCU4" s="142"/>
      <c r="VCV4" s="142"/>
      <c r="VCW4" s="142"/>
      <c r="VCX4" s="142"/>
      <c r="VCY4" s="144"/>
      <c r="VCZ4" s="144"/>
      <c r="VDA4" s="142"/>
      <c r="VDB4" s="143"/>
      <c r="VDC4" s="142"/>
      <c r="VDD4" s="142"/>
      <c r="VDE4" s="142"/>
      <c r="VDF4" s="142"/>
      <c r="VDG4" s="144"/>
      <c r="VDH4" s="144"/>
      <c r="VDI4" s="142"/>
      <c r="VDJ4" s="143"/>
      <c r="VDK4" s="142"/>
      <c r="VDL4" s="142"/>
      <c r="VDM4" s="142"/>
      <c r="VDN4" s="142"/>
      <c r="VDO4" s="144"/>
      <c r="VDP4" s="144"/>
      <c r="VDQ4" s="142"/>
      <c r="VDR4" s="143"/>
      <c r="VDS4" s="142"/>
      <c r="VDT4" s="142"/>
      <c r="VDU4" s="142"/>
      <c r="VDV4" s="142"/>
      <c r="VDW4" s="144"/>
      <c r="VDX4" s="144"/>
      <c r="VDY4" s="142"/>
      <c r="VDZ4" s="143"/>
      <c r="VEA4" s="142"/>
      <c r="VEB4" s="142"/>
      <c r="VEC4" s="142"/>
      <c r="VED4" s="142"/>
      <c r="VEE4" s="144"/>
      <c r="VEF4" s="144"/>
      <c r="VEG4" s="142"/>
      <c r="VEH4" s="143"/>
      <c r="VEI4" s="142"/>
      <c r="VEJ4" s="142"/>
      <c r="VEK4" s="142"/>
      <c r="VEL4" s="142"/>
      <c r="VEM4" s="144"/>
      <c r="VEN4" s="144"/>
      <c r="VEO4" s="142"/>
      <c r="VEP4" s="143"/>
      <c r="VEQ4" s="142"/>
      <c r="VER4" s="142"/>
      <c r="VES4" s="142"/>
      <c r="VET4" s="142"/>
      <c r="VEU4" s="144"/>
      <c r="VEV4" s="144"/>
      <c r="VEW4" s="142"/>
      <c r="VEX4" s="143"/>
      <c r="VEY4" s="142"/>
      <c r="VEZ4" s="142"/>
      <c r="VFA4" s="142"/>
      <c r="VFB4" s="142"/>
      <c r="VFC4" s="144"/>
      <c r="VFD4" s="144"/>
      <c r="VFE4" s="142"/>
      <c r="VFF4" s="143"/>
      <c r="VFG4" s="142"/>
      <c r="VFH4" s="142"/>
      <c r="VFI4" s="142"/>
      <c r="VFJ4" s="142"/>
      <c r="VFK4" s="144"/>
      <c r="VFL4" s="144"/>
      <c r="VFM4" s="142"/>
      <c r="VFN4" s="143"/>
      <c r="VFO4" s="142"/>
      <c r="VFP4" s="142"/>
      <c r="VFQ4" s="142"/>
      <c r="VFR4" s="142"/>
      <c r="VFS4" s="144"/>
      <c r="VFT4" s="144"/>
      <c r="VFU4" s="142"/>
      <c r="VFV4" s="143"/>
      <c r="VFW4" s="142"/>
      <c r="VFX4" s="142"/>
      <c r="VFY4" s="142"/>
      <c r="VFZ4" s="142"/>
      <c r="VGA4" s="144"/>
      <c r="VGB4" s="144"/>
      <c r="VGC4" s="142"/>
      <c r="VGD4" s="143"/>
      <c r="VGE4" s="142"/>
      <c r="VGF4" s="142"/>
      <c r="VGG4" s="142"/>
      <c r="VGH4" s="142"/>
      <c r="VGI4" s="144"/>
      <c r="VGJ4" s="144"/>
      <c r="VGK4" s="142"/>
      <c r="VGL4" s="143"/>
      <c r="VGM4" s="142"/>
      <c r="VGN4" s="142"/>
      <c r="VGO4" s="142"/>
      <c r="VGP4" s="142"/>
      <c r="VGQ4" s="144"/>
      <c r="VGR4" s="144"/>
      <c r="VGS4" s="142"/>
      <c r="VGT4" s="143"/>
      <c r="VGU4" s="142"/>
      <c r="VGV4" s="142"/>
      <c r="VGW4" s="142"/>
      <c r="VGX4" s="142"/>
      <c r="VGY4" s="144"/>
      <c r="VGZ4" s="144"/>
      <c r="VHA4" s="142"/>
      <c r="VHB4" s="143"/>
      <c r="VHC4" s="142"/>
      <c r="VHD4" s="142"/>
      <c r="VHE4" s="142"/>
      <c r="VHF4" s="142"/>
      <c r="VHG4" s="144"/>
      <c r="VHH4" s="144"/>
      <c r="VHI4" s="142"/>
      <c r="VHJ4" s="143"/>
      <c r="VHK4" s="142"/>
      <c r="VHL4" s="142"/>
      <c r="VHM4" s="142"/>
      <c r="VHN4" s="142"/>
      <c r="VHO4" s="144"/>
      <c r="VHP4" s="144"/>
      <c r="VHQ4" s="142"/>
      <c r="VHR4" s="143"/>
      <c r="VHS4" s="142"/>
      <c r="VHT4" s="142"/>
      <c r="VHU4" s="142"/>
      <c r="VHV4" s="142"/>
      <c r="VHW4" s="144"/>
      <c r="VHX4" s="144"/>
      <c r="VHY4" s="142"/>
      <c r="VHZ4" s="143"/>
      <c r="VIA4" s="142"/>
      <c r="VIB4" s="142"/>
      <c r="VIC4" s="142"/>
      <c r="VID4" s="142"/>
      <c r="VIE4" s="144"/>
      <c r="VIF4" s="144"/>
      <c r="VIG4" s="142"/>
      <c r="VIH4" s="143"/>
      <c r="VII4" s="142"/>
      <c r="VIJ4" s="142"/>
      <c r="VIK4" s="142"/>
      <c r="VIL4" s="142"/>
      <c r="VIM4" s="144"/>
      <c r="VIN4" s="144"/>
      <c r="VIO4" s="142"/>
      <c r="VIP4" s="143"/>
      <c r="VIQ4" s="142"/>
      <c r="VIR4" s="142"/>
      <c r="VIS4" s="142"/>
      <c r="VIT4" s="142"/>
      <c r="VIU4" s="144"/>
      <c r="VIV4" s="144"/>
      <c r="VIW4" s="142"/>
      <c r="VIX4" s="143"/>
      <c r="VIY4" s="142"/>
      <c r="VIZ4" s="142"/>
      <c r="VJA4" s="142"/>
      <c r="VJB4" s="142"/>
      <c r="VJC4" s="144"/>
      <c r="VJD4" s="144"/>
      <c r="VJE4" s="142"/>
      <c r="VJF4" s="143"/>
      <c r="VJG4" s="142"/>
      <c r="VJH4" s="142"/>
      <c r="VJI4" s="142"/>
      <c r="VJJ4" s="142"/>
      <c r="VJK4" s="144"/>
      <c r="VJL4" s="144"/>
      <c r="VJM4" s="142"/>
      <c r="VJN4" s="143"/>
      <c r="VJO4" s="142"/>
      <c r="VJP4" s="142"/>
      <c r="VJQ4" s="142"/>
      <c r="VJR4" s="142"/>
      <c r="VJS4" s="144"/>
      <c r="VJT4" s="144"/>
      <c r="VJU4" s="142"/>
      <c r="VJV4" s="143"/>
      <c r="VJW4" s="142"/>
      <c r="VJX4" s="142"/>
      <c r="VJY4" s="142"/>
      <c r="VJZ4" s="142"/>
      <c r="VKA4" s="144"/>
      <c r="VKB4" s="144"/>
      <c r="VKC4" s="142"/>
      <c r="VKD4" s="143"/>
      <c r="VKE4" s="142"/>
      <c r="VKF4" s="142"/>
      <c r="VKG4" s="142"/>
      <c r="VKH4" s="142"/>
      <c r="VKI4" s="144"/>
      <c r="VKJ4" s="144"/>
      <c r="VKK4" s="142"/>
      <c r="VKL4" s="143"/>
      <c r="VKM4" s="142"/>
      <c r="VKN4" s="142"/>
      <c r="VKO4" s="142"/>
      <c r="VKP4" s="142"/>
      <c r="VKQ4" s="144"/>
      <c r="VKR4" s="144"/>
      <c r="VKS4" s="142"/>
      <c r="VKT4" s="143"/>
      <c r="VKU4" s="142"/>
      <c r="VKV4" s="142"/>
      <c r="VKW4" s="142"/>
      <c r="VKX4" s="142"/>
      <c r="VKY4" s="144"/>
      <c r="VKZ4" s="144"/>
      <c r="VLA4" s="142"/>
      <c r="VLB4" s="143"/>
      <c r="VLC4" s="142"/>
      <c r="VLD4" s="142"/>
      <c r="VLE4" s="142"/>
      <c r="VLF4" s="142"/>
      <c r="VLG4" s="144"/>
      <c r="VLH4" s="144"/>
      <c r="VLI4" s="142"/>
      <c r="VLJ4" s="143"/>
      <c r="VLK4" s="142"/>
      <c r="VLL4" s="142"/>
      <c r="VLM4" s="142"/>
      <c r="VLN4" s="142"/>
      <c r="VLO4" s="144"/>
      <c r="VLP4" s="144"/>
      <c r="VLQ4" s="142"/>
      <c r="VLR4" s="143"/>
      <c r="VLS4" s="142"/>
      <c r="VLT4" s="142"/>
      <c r="VLU4" s="142"/>
      <c r="VLV4" s="142"/>
      <c r="VLW4" s="144"/>
      <c r="VLX4" s="144"/>
      <c r="VLY4" s="142"/>
      <c r="VLZ4" s="143"/>
      <c r="VMA4" s="142"/>
      <c r="VMB4" s="142"/>
      <c r="VMC4" s="142"/>
      <c r="VMD4" s="142"/>
      <c r="VME4" s="144"/>
      <c r="VMF4" s="144"/>
      <c r="VMG4" s="142"/>
      <c r="VMH4" s="143"/>
      <c r="VMI4" s="142"/>
      <c r="VMJ4" s="142"/>
      <c r="VMK4" s="142"/>
      <c r="VML4" s="142"/>
      <c r="VMM4" s="144"/>
      <c r="VMN4" s="144"/>
      <c r="VMO4" s="142"/>
      <c r="VMP4" s="143"/>
      <c r="VMQ4" s="142"/>
      <c r="VMR4" s="142"/>
      <c r="VMS4" s="142"/>
      <c r="VMT4" s="142"/>
      <c r="VMU4" s="144"/>
      <c r="VMV4" s="144"/>
      <c r="VMW4" s="142"/>
      <c r="VMX4" s="143"/>
      <c r="VMY4" s="142"/>
      <c r="VMZ4" s="142"/>
      <c r="VNA4" s="142"/>
      <c r="VNB4" s="142"/>
      <c r="VNC4" s="144"/>
      <c r="VND4" s="144"/>
      <c r="VNE4" s="142"/>
      <c r="VNF4" s="143"/>
      <c r="VNG4" s="142"/>
      <c r="VNH4" s="142"/>
      <c r="VNI4" s="142"/>
      <c r="VNJ4" s="142"/>
      <c r="VNK4" s="144"/>
      <c r="VNL4" s="144"/>
      <c r="VNM4" s="142"/>
      <c r="VNN4" s="143"/>
      <c r="VNO4" s="142"/>
      <c r="VNP4" s="142"/>
      <c r="VNQ4" s="142"/>
      <c r="VNR4" s="142"/>
      <c r="VNS4" s="144"/>
      <c r="VNT4" s="144"/>
      <c r="VNU4" s="142"/>
      <c r="VNV4" s="143"/>
      <c r="VNW4" s="142"/>
      <c r="VNX4" s="142"/>
      <c r="VNY4" s="142"/>
      <c r="VNZ4" s="142"/>
      <c r="VOA4" s="144"/>
      <c r="VOB4" s="144"/>
      <c r="VOC4" s="142"/>
      <c r="VOD4" s="143"/>
      <c r="VOE4" s="142"/>
      <c r="VOF4" s="142"/>
      <c r="VOG4" s="142"/>
      <c r="VOH4" s="142"/>
      <c r="VOI4" s="144"/>
      <c r="VOJ4" s="144"/>
      <c r="VOK4" s="142"/>
      <c r="VOL4" s="143"/>
      <c r="VOM4" s="142"/>
      <c r="VON4" s="142"/>
      <c r="VOO4" s="142"/>
      <c r="VOP4" s="142"/>
      <c r="VOQ4" s="144"/>
      <c r="VOR4" s="144"/>
      <c r="VOS4" s="142"/>
      <c r="VOT4" s="143"/>
      <c r="VOU4" s="142"/>
      <c r="VOV4" s="142"/>
      <c r="VOW4" s="142"/>
      <c r="VOX4" s="142"/>
      <c r="VOY4" s="144"/>
      <c r="VOZ4" s="144"/>
      <c r="VPA4" s="142"/>
      <c r="VPB4" s="143"/>
      <c r="VPC4" s="142"/>
      <c r="VPD4" s="142"/>
      <c r="VPE4" s="142"/>
      <c r="VPF4" s="142"/>
      <c r="VPG4" s="144"/>
      <c r="VPH4" s="144"/>
      <c r="VPI4" s="142"/>
      <c r="VPJ4" s="143"/>
      <c r="VPK4" s="142"/>
      <c r="VPL4" s="142"/>
      <c r="VPM4" s="142"/>
      <c r="VPN4" s="142"/>
      <c r="VPO4" s="144"/>
      <c r="VPP4" s="144"/>
      <c r="VPQ4" s="142"/>
      <c r="VPR4" s="143"/>
      <c r="VPS4" s="142"/>
      <c r="VPT4" s="142"/>
      <c r="VPU4" s="142"/>
      <c r="VPV4" s="142"/>
      <c r="VPW4" s="144"/>
      <c r="VPX4" s="144"/>
      <c r="VPY4" s="142"/>
      <c r="VPZ4" s="143"/>
      <c r="VQA4" s="142"/>
      <c r="VQB4" s="142"/>
      <c r="VQC4" s="142"/>
      <c r="VQD4" s="142"/>
      <c r="VQE4" s="144"/>
      <c r="VQF4" s="144"/>
      <c r="VQG4" s="142"/>
      <c r="VQH4" s="143"/>
      <c r="VQI4" s="142"/>
      <c r="VQJ4" s="142"/>
      <c r="VQK4" s="142"/>
      <c r="VQL4" s="142"/>
      <c r="VQM4" s="144"/>
      <c r="VQN4" s="144"/>
      <c r="VQO4" s="142"/>
      <c r="VQP4" s="143"/>
      <c r="VQQ4" s="142"/>
      <c r="VQR4" s="142"/>
      <c r="VQS4" s="142"/>
      <c r="VQT4" s="142"/>
      <c r="VQU4" s="144"/>
      <c r="VQV4" s="144"/>
      <c r="VQW4" s="142"/>
      <c r="VQX4" s="143"/>
      <c r="VQY4" s="142"/>
      <c r="VQZ4" s="142"/>
      <c r="VRA4" s="142"/>
      <c r="VRB4" s="142"/>
      <c r="VRC4" s="144"/>
      <c r="VRD4" s="144"/>
      <c r="VRE4" s="142"/>
      <c r="VRF4" s="143"/>
      <c r="VRG4" s="142"/>
      <c r="VRH4" s="142"/>
      <c r="VRI4" s="142"/>
      <c r="VRJ4" s="142"/>
      <c r="VRK4" s="144"/>
      <c r="VRL4" s="144"/>
      <c r="VRM4" s="142"/>
      <c r="VRN4" s="143"/>
      <c r="VRO4" s="142"/>
      <c r="VRP4" s="142"/>
      <c r="VRQ4" s="142"/>
      <c r="VRR4" s="142"/>
      <c r="VRS4" s="144"/>
      <c r="VRT4" s="144"/>
      <c r="VRU4" s="142"/>
      <c r="VRV4" s="143"/>
      <c r="VRW4" s="142"/>
      <c r="VRX4" s="142"/>
      <c r="VRY4" s="142"/>
      <c r="VRZ4" s="142"/>
      <c r="VSA4" s="144"/>
      <c r="VSB4" s="144"/>
      <c r="VSC4" s="142"/>
      <c r="VSD4" s="143"/>
      <c r="VSE4" s="142"/>
      <c r="VSF4" s="142"/>
      <c r="VSG4" s="142"/>
      <c r="VSH4" s="142"/>
      <c r="VSI4" s="144"/>
      <c r="VSJ4" s="144"/>
      <c r="VSK4" s="142"/>
      <c r="VSL4" s="143"/>
      <c r="VSM4" s="142"/>
      <c r="VSN4" s="142"/>
      <c r="VSO4" s="142"/>
      <c r="VSP4" s="142"/>
      <c r="VSQ4" s="144"/>
      <c r="VSR4" s="144"/>
      <c r="VSS4" s="142"/>
      <c r="VST4" s="143"/>
      <c r="VSU4" s="142"/>
      <c r="VSV4" s="142"/>
      <c r="VSW4" s="142"/>
      <c r="VSX4" s="142"/>
      <c r="VSY4" s="144"/>
      <c r="VSZ4" s="144"/>
      <c r="VTA4" s="142"/>
      <c r="VTB4" s="143"/>
      <c r="VTC4" s="142"/>
      <c r="VTD4" s="142"/>
      <c r="VTE4" s="142"/>
      <c r="VTF4" s="142"/>
      <c r="VTG4" s="144"/>
      <c r="VTH4" s="144"/>
      <c r="VTI4" s="142"/>
      <c r="VTJ4" s="143"/>
      <c r="VTK4" s="142"/>
      <c r="VTL4" s="142"/>
      <c r="VTM4" s="142"/>
      <c r="VTN4" s="142"/>
      <c r="VTO4" s="144"/>
      <c r="VTP4" s="144"/>
      <c r="VTQ4" s="142"/>
      <c r="VTR4" s="143"/>
      <c r="VTS4" s="142"/>
      <c r="VTT4" s="142"/>
      <c r="VTU4" s="142"/>
      <c r="VTV4" s="142"/>
      <c r="VTW4" s="144"/>
      <c r="VTX4" s="144"/>
      <c r="VTY4" s="142"/>
      <c r="VTZ4" s="143"/>
      <c r="VUA4" s="142"/>
      <c r="VUB4" s="142"/>
      <c r="VUC4" s="142"/>
      <c r="VUD4" s="142"/>
      <c r="VUE4" s="144"/>
      <c r="VUF4" s="144"/>
      <c r="VUG4" s="142"/>
      <c r="VUH4" s="143"/>
      <c r="VUI4" s="142"/>
      <c r="VUJ4" s="142"/>
      <c r="VUK4" s="142"/>
      <c r="VUL4" s="142"/>
      <c r="VUM4" s="144"/>
      <c r="VUN4" s="144"/>
      <c r="VUO4" s="142"/>
      <c r="VUP4" s="143"/>
      <c r="VUQ4" s="142"/>
      <c r="VUR4" s="142"/>
      <c r="VUS4" s="142"/>
      <c r="VUT4" s="142"/>
      <c r="VUU4" s="144"/>
      <c r="VUV4" s="144"/>
      <c r="VUW4" s="142"/>
      <c r="VUX4" s="143"/>
      <c r="VUY4" s="142"/>
      <c r="VUZ4" s="142"/>
      <c r="VVA4" s="142"/>
      <c r="VVB4" s="142"/>
      <c r="VVC4" s="144"/>
      <c r="VVD4" s="144"/>
      <c r="VVE4" s="142"/>
      <c r="VVF4" s="143"/>
      <c r="VVG4" s="142"/>
      <c r="VVH4" s="142"/>
      <c r="VVI4" s="142"/>
      <c r="VVJ4" s="142"/>
      <c r="VVK4" s="144"/>
      <c r="VVL4" s="144"/>
      <c r="VVM4" s="142"/>
      <c r="VVN4" s="143"/>
      <c r="VVO4" s="142"/>
      <c r="VVP4" s="142"/>
      <c r="VVQ4" s="142"/>
      <c r="VVR4" s="142"/>
      <c r="VVS4" s="144"/>
      <c r="VVT4" s="144"/>
      <c r="VVU4" s="142"/>
      <c r="VVV4" s="143"/>
      <c r="VVW4" s="142"/>
      <c r="VVX4" s="142"/>
      <c r="VVY4" s="142"/>
      <c r="VVZ4" s="142"/>
      <c r="VWA4" s="144"/>
      <c r="VWB4" s="144"/>
      <c r="VWC4" s="142"/>
      <c r="VWD4" s="143"/>
      <c r="VWE4" s="142"/>
      <c r="VWF4" s="142"/>
      <c r="VWG4" s="142"/>
      <c r="VWH4" s="142"/>
      <c r="VWI4" s="144"/>
      <c r="VWJ4" s="144"/>
      <c r="VWK4" s="142"/>
      <c r="VWL4" s="143"/>
      <c r="VWM4" s="142"/>
      <c r="VWN4" s="142"/>
      <c r="VWO4" s="142"/>
      <c r="VWP4" s="142"/>
      <c r="VWQ4" s="144"/>
      <c r="VWR4" s="144"/>
      <c r="VWS4" s="142"/>
      <c r="VWT4" s="143"/>
      <c r="VWU4" s="142"/>
      <c r="VWV4" s="142"/>
      <c r="VWW4" s="142"/>
      <c r="VWX4" s="142"/>
      <c r="VWY4" s="144"/>
      <c r="VWZ4" s="144"/>
      <c r="VXA4" s="142"/>
      <c r="VXB4" s="143"/>
      <c r="VXC4" s="142"/>
      <c r="VXD4" s="142"/>
      <c r="VXE4" s="142"/>
      <c r="VXF4" s="142"/>
      <c r="VXG4" s="144"/>
      <c r="VXH4" s="144"/>
      <c r="VXI4" s="142"/>
      <c r="VXJ4" s="143"/>
      <c r="VXK4" s="142"/>
      <c r="VXL4" s="142"/>
      <c r="VXM4" s="142"/>
      <c r="VXN4" s="142"/>
      <c r="VXO4" s="144"/>
      <c r="VXP4" s="144"/>
      <c r="VXQ4" s="142"/>
      <c r="VXR4" s="143"/>
      <c r="VXS4" s="142"/>
      <c r="VXT4" s="142"/>
      <c r="VXU4" s="142"/>
      <c r="VXV4" s="142"/>
      <c r="VXW4" s="144"/>
      <c r="VXX4" s="144"/>
      <c r="VXY4" s="142"/>
      <c r="VXZ4" s="143"/>
      <c r="VYA4" s="142"/>
      <c r="VYB4" s="142"/>
      <c r="VYC4" s="142"/>
      <c r="VYD4" s="142"/>
      <c r="VYE4" s="144"/>
      <c r="VYF4" s="144"/>
      <c r="VYG4" s="142"/>
      <c r="VYH4" s="143"/>
      <c r="VYI4" s="142"/>
      <c r="VYJ4" s="142"/>
      <c r="VYK4" s="142"/>
      <c r="VYL4" s="142"/>
      <c r="VYM4" s="144"/>
      <c r="VYN4" s="144"/>
      <c r="VYO4" s="142"/>
      <c r="VYP4" s="143"/>
      <c r="VYQ4" s="142"/>
      <c r="VYR4" s="142"/>
      <c r="VYS4" s="142"/>
      <c r="VYT4" s="142"/>
      <c r="VYU4" s="144"/>
      <c r="VYV4" s="144"/>
      <c r="VYW4" s="142"/>
      <c r="VYX4" s="143"/>
      <c r="VYY4" s="142"/>
      <c r="VYZ4" s="142"/>
      <c r="VZA4" s="142"/>
      <c r="VZB4" s="142"/>
      <c r="VZC4" s="144"/>
      <c r="VZD4" s="144"/>
      <c r="VZE4" s="142"/>
      <c r="VZF4" s="143"/>
      <c r="VZG4" s="142"/>
      <c r="VZH4" s="142"/>
      <c r="VZI4" s="142"/>
      <c r="VZJ4" s="142"/>
      <c r="VZK4" s="144"/>
      <c r="VZL4" s="144"/>
      <c r="VZM4" s="142"/>
      <c r="VZN4" s="143"/>
      <c r="VZO4" s="142"/>
      <c r="VZP4" s="142"/>
      <c r="VZQ4" s="142"/>
      <c r="VZR4" s="142"/>
      <c r="VZS4" s="144"/>
      <c r="VZT4" s="144"/>
      <c r="VZU4" s="142"/>
      <c r="VZV4" s="143"/>
      <c r="VZW4" s="142"/>
      <c r="VZX4" s="142"/>
      <c r="VZY4" s="142"/>
      <c r="VZZ4" s="142"/>
      <c r="WAA4" s="144"/>
      <c r="WAB4" s="144"/>
      <c r="WAC4" s="142"/>
      <c r="WAD4" s="143"/>
      <c r="WAE4" s="142"/>
      <c r="WAF4" s="142"/>
      <c r="WAG4" s="142"/>
      <c r="WAH4" s="142"/>
      <c r="WAI4" s="144"/>
      <c r="WAJ4" s="144"/>
      <c r="WAK4" s="142"/>
      <c r="WAL4" s="143"/>
      <c r="WAM4" s="142"/>
      <c r="WAN4" s="142"/>
      <c r="WAO4" s="142"/>
      <c r="WAP4" s="142"/>
      <c r="WAQ4" s="144"/>
      <c r="WAR4" s="144"/>
      <c r="WAS4" s="142"/>
      <c r="WAT4" s="143"/>
      <c r="WAU4" s="142"/>
      <c r="WAV4" s="142"/>
      <c r="WAW4" s="142"/>
      <c r="WAX4" s="142"/>
      <c r="WAY4" s="144"/>
      <c r="WAZ4" s="144"/>
      <c r="WBA4" s="142"/>
      <c r="WBB4" s="143"/>
      <c r="WBC4" s="142"/>
      <c r="WBD4" s="142"/>
      <c r="WBE4" s="142"/>
      <c r="WBF4" s="142"/>
      <c r="WBG4" s="144"/>
      <c r="WBH4" s="144"/>
      <c r="WBI4" s="142"/>
      <c r="WBJ4" s="143"/>
      <c r="WBK4" s="142"/>
      <c r="WBL4" s="142"/>
      <c r="WBM4" s="142"/>
      <c r="WBN4" s="142"/>
      <c r="WBO4" s="144"/>
      <c r="WBP4" s="144"/>
      <c r="WBQ4" s="142"/>
      <c r="WBR4" s="143"/>
      <c r="WBS4" s="142"/>
      <c r="WBT4" s="142"/>
      <c r="WBU4" s="142"/>
      <c r="WBV4" s="142"/>
      <c r="WBW4" s="144"/>
      <c r="WBX4" s="144"/>
      <c r="WBY4" s="142"/>
      <c r="WBZ4" s="143"/>
      <c r="WCA4" s="142"/>
      <c r="WCB4" s="142"/>
      <c r="WCC4" s="142"/>
      <c r="WCD4" s="142"/>
      <c r="WCE4" s="144"/>
      <c r="WCF4" s="144"/>
      <c r="WCG4" s="142"/>
      <c r="WCH4" s="143"/>
      <c r="WCI4" s="142"/>
      <c r="WCJ4" s="142"/>
      <c r="WCK4" s="142"/>
      <c r="WCL4" s="142"/>
      <c r="WCM4" s="144"/>
      <c r="WCN4" s="144"/>
      <c r="WCO4" s="142"/>
      <c r="WCP4" s="143"/>
      <c r="WCQ4" s="142"/>
      <c r="WCR4" s="142"/>
      <c r="WCS4" s="142"/>
      <c r="WCT4" s="142"/>
      <c r="WCU4" s="144"/>
      <c r="WCV4" s="144"/>
      <c r="WCW4" s="142"/>
      <c r="WCX4" s="143"/>
      <c r="WCY4" s="142"/>
      <c r="WCZ4" s="142"/>
      <c r="WDA4" s="142"/>
      <c r="WDB4" s="142"/>
      <c r="WDC4" s="144"/>
      <c r="WDD4" s="144"/>
      <c r="WDE4" s="142"/>
      <c r="WDF4" s="143"/>
      <c r="WDG4" s="142"/>
      <c r="WDH4" s="142"/>
      <c r="WDI4" s="142"/>
      <c r="WDJ4" s="142"/>
      <c r="WDK4" s="144"/>
      <c r="WDL4" s="144"/>
      <c r="WDM4" s="142"/>
      <c r="WDN4" s="143"/>
      <c r="WDO4" s="142"/>
      <c r="WDP4" s="142"/>
      <c r="WDQ4" s="142"/>
      <c r="WDR4" s="142"/>
      <c r="WDS4" s="144"/>
      <c r="WDT4" s="144"/>
      <c r="WDU4" s="142"/>
      <c r="WDV4" s="143"/>
      <c r="WDW4" s="142"/>
      <c r="WDX4" s="142"/>
      <c r="WDY4" s="142"/>
      <c r="WDZ4" s="142"/>
      <c r="WEA4" s="144"/>
      <c r="WEB4" s="144"/>
      <c r="WEC4" s="142"/>
      <c r="WED4" s="143"/>
      <c r="WEE4" s="142"/>
      <c r="WEF4" s="142"/>
      <c r="WEG4" s="142"/>
      <c r="WEH4" s="142"/>
      <c r="WEI4" s="144"/>
      <c r="WEJ4" s="144"/>
      <c r="WEK4" s="142"/>
      <c r="WEL4" s="143"/>
      <c r="WEM4" s="142"/>
      <c r="WEN4" s="142"/>
      <c r="WEO4" s="142"/>
      <c r="WEP4" s="142"/>
      <c r="WEQ4" s="144"/>
      <c r="WER4" s="144"/>
      <c r="WES4" s="142"/>
      <c r="WET4" s="143"/>
      <c r="WEU4" s="142"/>
      <c r="WEV4" s="142"/>
      <c r="WEW4" s="142"/>
      <c r="WEX4" s="142"/>
      <c r="WEY4" s="144"/>
      <c r="WEZ4" s="144"/>
      <c r="WFA4" s="142"/>
      <c r="WFB4" s="143"/>
      <c r="WFC4" s="142"/>
      <c r="WFD4" s="142"/>
      <c r="WFE4" s="142"/>
      <c r="WFF4" s="142"/>
      <c r="WFG4" s="144"/>
      <c r="WFH4" s="144"/>
      <c r="WFI4" s="142"/>
      <c r="WFJ4" s="143"/>
      <c r="WFK4" s="142"/>
      <c r="WFL4" s="142"/>
      <c r="WFM4" s="142"/>
      <c r="WFN4" s="142"/>
      <c r="WFO4" s="144"/>
      <c r="WFP4" s="144"/>
      <c r="WFQ4" s="142"/>
      <c r="WFR4" s="143"/>
      <c r="WFS4" s="142"/>
      <c r="WFT4" s="142"/>
      <c r="WFU4" s="142"/>
      <c r="WFV4" s="142"/>
      <c r="WFW4" s="144"/>
      <c r="WFX4" s="144"/>
      <c r="WFY4" s="142"/>
      <c r="WFZ4" s="143"/>
      <c r="WGA4" s="142"/>
      <c r="WGB4" s="142"/>
      <c r="WGC4" s="142"/>
      <c r="WGD4" s="142"/>
      <c r="WGE4" s="144"/>
      <c r="WGF4" s="144"/>
      <c r="WGG4" s="142"/>
      <c r="WGH4" s="143"/>
      <c r="WGI4" s="142"/>
      <c r="WGJ4" s="142"/>
      <c r="WGK4" s="142"/>
      <c r="WGL4" s="142"/>
      <c r="WGM4" s="144"/>
      <c r="WGN4" s="144"/>
      <c r="WGO4" s="142"/>
      <c r="WGP4" s="143"/>
      <c r="WGQ4" s="142"/>
      <c r="WGR4" s="142"/>
      <c r="WGS4" s="142"/>
      <c r="WGT4" s="142"/>
      <c r="WGU4" s="144"/>
      <c r="WGV4" s="144"/>
      <c r="WGW4" s="142"/>
      <c r="WGX4" s="143"/>
      <c r="WGY4" s="142"/>
      <c r="WGZ4" s="142"/>
      <c r="WHA4" s="142"/>
      <c r="WHB4" s="142"/>
      <c r="WHC4" s="144"/>
      <c r="WHD4" s="144"/>
      <c r="WHE4" s="142"/>
      <c r="WHF4" s="143"/>
      <c r="WHG4" s="142"/>
      <c r="WHH4" s="142"/>
      <c r="WHI4" s="142"/>
      <c r="WHJ4" s="142"/>
      <c r="WHK4" s="144"/>
      <c r="WHL4" s="144"/>
      <c r="WHM4" s="142"/>
      <c r="WHN4" s="143"/>
      <c r="WHO4" s="142"/>
      <c r="WHP4" s="142"/>
      <c r="WHQ4" s="142"/>
      <c r="WHR4" s="142"/>
      <c r="WHS4" s="144"/>
      <c r="WHT4" s="144"/>
      <c r="WHU4" s="142"/>
      <c r="WHV4" s="143"/>
      <c r="WHW4" s="142"/>
      <c r="WHX4" s="142"/>
      <c r="WHY4" s="142"/>
      <c r="WHZ4" s="142"/>
      <c r="WIA4" s="144"/>
      <c r="WIB4" s="144"/>
      <c r="WIC4" s="142"/>
      <c r="WID4" s="143"/>
      <c r="WIE4" s="142"/>
      <c r="WIF4" s="142"/>
      <c r="WIG4" s="142"/>
      <c r="WIH4" s="142"/>
      <c r="WII4" s="144"/>
      <c r="WIJ4" s="144"/>
      <c r="WIK4" s="142"/>
      <c r="WIL4" s="143"/>
      <c r="WIM4" s="142"/>
      <c r="WIN4" s="142"/>
      <c r="WIO4" s="142"/>
      <c r="WIP4" s="142"/>
      <c r="WIQ4" s="144"/>
      <c r="WIR4" s="144"/>
      <c r="WIS4" s="142"/>
      <c r="WIT4" s="143"/>
      <c r="WIU4" s="142"/>
      <c r="WIV4" s="142"/>
      <c r="WIW4" s="142"/>
      <c r="WIX4" s="142"/>
      <c r="WIY4" s="144"/>
      <c r="WIZ4" s="144"/>
      <c r="WJA4" s="142"/>
      <c r="WJB4" s="143"/>
      <c r="WJC4" s="142"/>
      <c r="WJD4" s="142"/>
      <c r="WJE4" s="142"/>
      <c r="WJF4" s="142"/>
      <c r="WJG4" s="144"/>
      <c r="WJH4" s="144"/>
      <c r="WJI4" s="142"/>
      <c r="WJJ4" s="143"/>
      <c r="WJK4" s="142"/>
      <c r="WJL4" s="142"/>
      <c r="WJM4" s="142"/>
      <c r="WJN4" s="142"/>
      <c r="WJO4" s="144"/>
      <c r="WJP4" s="144"/>
      <c r="WJQ4" s="142"/>
      <c r="WJR4" s="143"/>
      <c r="WJS4" s="142"/>
      <c r="WJT4" s="142"/>
      <c r="WJU4" s="142"/>
      <c r="WJV4" s="142"/>
      <c r="WJW4" s="144"/>
      <c r="WJX4" s="144"/>
      <c r="WJY4" s="142"/>
      <c r="WJZ4" s="143"/>
      <c r="WKA4" s="142"/>
      <c r="WKB4" s="142"/>
      <c r="WKC4" s="142"/>
      <c r="WKD4" s="142"/>
      <c r="WKE4" s="144"/>
      <c r="WKF4" s="144"/>
      <c r="WKG4" s="142"/>
      <c r="WKH4" s="143"/>
      <c r="WKI4" s="142"/>
      <c r="WKJ4" s="142"/>
      <c r="WKK4" s="142"/>
      <c r="WKL4" s="142"/>
      <c r="WKM4" s="144"/>
      <c r="WKN4" s="144"/>
      <c r="WKO4" s="142"/>
      <c r="WKP4" s="143"/>
      <c r="WKQ4" s="142"/>
      <c r="WKR4" s="142"/>
      <c r="WKS4" s="142"/>
      <c r="WKT4" s="142"/>
      <c r="WKU4" s="144"/>
      <c r="WKV4" s="144"/>
      <c r="WKW4" s="142"/>
      <c r="WKX4" s="143"/>
      <c r="WKY4" s="142"/>
      <c r="WKZ4" s="142"/>
      <c r="WLA4" s="142"/>
      <c r="WLB4" s="142"/>
      <c r="WLC4" s="144"/>
      <c r="WLD4" s="144"/>
      <c r="WLE4" s="142"/>
      <c r="WLF4" s="143"/>
      <c r="WLG4" s="142"/>
      <c r="WLH4" s="142"/>
      <c r="WLI4" s="142"/>
      <c r="WLJ4" s="142"/>
      <c r="WLK4" s="144"/>
      <c r="WLL4" s="144"/>
      <c r="WLM4" s="142"/>
      <c r="WLN4" s="143"/>
      <c r="WLO4" s="142"/>
      <c r="WLP4" s="142"/>
      <c r="WLQ4" s="142"/>
      <c r="WLR4" s="142"/>
      <c r="WLS4" s="144"/>
      <c r="WLT4" s="144"/>
      <c r="WLU4" s="142"/>
      <c r="WLV4" s="143"/>
      <c r="WLW4" s="142"/>
      <c r="WLX4" s="142"/>
      <c r="WLY4" s="142"/>
      <c r="WLZ4" s="142"/>
      <c r="WMA4" s="144"/>
      <c r="WMB4" s="144"/>
      <c r="WMC4" s="142"/>
      <c r="WMD4" s="143"/>
      <c r="WME4" s="142"/>
      <c r="WMF4" s="142"/>
      <c r="WMG4" s="142"/>
      <c r="WMH4" s="142"/>
      <c r="WMI4" s="144"/>
      <c r="WMJ4" s="144"/>
      <c r="WMK4" s="142"/>
      <c r="WML4" s="143"/>
      <c r="WMM4" s="142"/>
      <c r="WMN4" s="142"/>
      <c r="WMO4" s="142"/>
      <c r="WMP4" s="142"/>
      <c r="WMQ4" s="144"/>
      <c r="WMR4" s="144"/>
      <c r="WMS4" s="142"/>
      <c r="WMT4" s="143"/>
      <c r="WMU4" s="142"/>
      <c r="WMV4" s="142"/>
      <c r="WMW4" s="142"/>
      <c r="WMX4" s="142"/>
      <c r="WMY4" s="144"/>
      <c r="WMZ4" s="144"/>
      <c r="WNA4" s="142"/>
      <c r="WNB4" s="143"/>
      <c r="WNC4" s="142"/>
      <c r="WND4" s="142"/>
      <c r="WNE4" s="142"/>
      <c r="WNF4" s="142"/>
      <c r="WNG4" s="144"/>
      <c r="WNH4" s="144"/>
      <c r="WNI4" s="142"/>
      <c r="WNJ4" s="143"/>
      <c r="WNK4" s="142"/>
      <c r="WNL4" s="142"/>
      <c r="WNM4" s="142"/>
      <c r="WNN4" s="142"/>
      <c r="WNO4" s="144"/>
      <c r="WNP4" s="144"/>
      <c r="WNQ4" s="142"/>
      <c r="WNR4" s="143"/>
      <c r="WNS4" s="142"/>
      <c r="WNT4" s="142"/>
      <c r="WNU4" s="142"/>
      <c r="WNV4" s="142"/>
      <c r="WNW4" s="144"/>
      <c r="WNX4" s="144"/>
      <c r="WNY4" s="142"/>
      <c r="WNZ4" s="143"/>
      <c r="WOA4" s="142"/>
      <c r="WOB4" s="142"/>
      <c r="WOC4" s="142"/>
      <c r="WOD4" s="142"/>
      <c r="WOE4" s="144"/>
      <c r="WOF4" s="144"/>
      <c r="WOG4" s="142"/>
      <c r="WOH4" s="143"/>
      <c r="WOI4" s="142"/>
      <c r="WOJ4" s="142"/>
      <c r="WOK4" s="142"/>
      <c r="WOL4" s="142"/>
      <c r="WOM4" s="144"/>
      <c r="WON4" s="144"/>
      <c r="WOO4" s="142"/>
      <c r="WOP4" s="143"/>
      <c r="WOQ4" s="142"/>
      <c r="WOR4" s="142"/>
      <c r="WOS4" s="142"/>
      <c r="WOT4" s="142"/>
      <c r="WOU4" s="144"/>
      <c r="WOV4" s="144"/>
      <c r="WOW4" s="142"/>
      <c r="WOX4" s="143"/>
      <c r="WOY4" s="142"/>
      <c r="WOZ4" s="142"/>
      <c r="WPA4" s="142"/>
      <c r="WPB4" s="142"/>
      <c r="WPC4" s="144"/>
      <c r="WPD4" s="144"/>
      <c r="WPE4" s="142"/>
      <c r="WPF4" s="143"/>
      <c r="WPG4" s="142"/>
      <c r="WPH4" s="142"/>
      <c r="WPI4" s="142"/>
      <c r="WPJ4" s="142"/>
      <c r="WPK4" s="144"/>
      <c r="WPL4" s="144"/>
      <c r="WPM4" s="142"/>
      <c r="WPN4" s="143"/>
      <c r="WPO4" s="142"/>
      <c r="WPP4" s="142"/>
      <c r="WPQ4" s="142"/>
      <c r="WPR4" s="142"/>
      <c r="WPS4" s="144"/>
      <c r="WPT4" s="144"/>
      <c r="WPU4" s="142"/>
      <c r="WPV4" s="143"/>
      <c r="WPW4" s="142"/>
      <c r="WPX4" s="142"/>
      <c r="WPY4" s="142"/>
      <c r="WPZ4" s="142"/>
      <c r="WQA4" s="144"/>
      <c r="WQB4" s="144"/>
      <c r="WQC4" s="142"/>
      <c r="WQD4" s="143"/>
      <c r="WQE4" s="142"/>
      <c r="WQF4" s="142"/>
      <c r="WQG4" s="142"/>
      <c r="WQH4" s="142"/>
      <c r="WQI4" s="144"/>
      <c r="WQJ4" s="144"/>
      <c r="WQK4" s="142"/>
      <c r="WQL4" s="143"/>
      <c r="WQM4" s="142"/>
      <c r="WQN4" s="142"/>
      <c r="WQO4" s="142"/>
      <c r="WQP4" s="142"/>
      <c r="WQQ4" s="144"/>
      <c r="WQR4" s="144"/>
      <c r="WQS4" s="142"/>
      <c r="WQT4" s="143"/>
      <c r="WQU4" s="142"/>
      <c r="WQV4" s="142"/>
      <c r="WQW4" s="142"/>
      <c r="WQX4" s="142"/>
      <c r="WQY4" s="144"/>
      <c r="WQZ4" s="144"/>
      <c r="WRA4" s="142"/>
      <c r="WRB4" s="143"/>
      <c r="WRC4" s="142"/>
      <c r="WRD4" s="142"/>
      <c r="WRE4" s="142"/>
      <c r="WRF4" s="142"/>
      <c r="WRG4" s="144"/>
      <c r="WRH4" s="144"/>
      <c r="WRI4" s="142"/>
      <c r="WRJ4" s="143"/>
      <c r="WRK4" s="142"/>
      <c r="WRL4" s="142"/>
      <c r="WRM4" s="142"/>
      <c r="WRN4" s="142"/>
      <c r="WRO4" s="144"/>
      <c r="WRP4" s="144"/>
      <c r="WRQ4" s="142"/>
      <c r="WRR4" s="143"/>
      <c r="WRS4" s="142"/>
      <c r="WRT4" s="142"/>
      <c r="WRU4" s="142"/>
      <c r="WRV4" s="142"/>
      <c r="WRW4" s="144"/>
      <c r="WRX4" s="144"/>
      <c r="WRY4" s="142"/>
      <c r="WRZ4" s="143"/>
      <c r="WSA4" s="142"/>
      <c r="WSB4" s="142"/>
      <c r="WSC4" s="142"/>
      <c r="WSD4" s="142"/>
      <c r="WSE4" s="144"/>
      <c r="WSF4" s="144"/>
      <c r="WSG4" s="142"/>
      <c r="WSH4" s="143"/>
      <c r="WSI4" s="142"/>
      <c r="WSJ4" s="142"/>
      <c r="WSK4" s="142"/>
      <c r="WSL4" s="142"/>
      <c r="WSM4" s="144"/>
      <c r="WSN4" s="144"/>
      <c r="WSO4" s="142"/>
      <c r="WSP4" s="143"/>
      <c r="WSQ4" s="142"/>
      <c r="WSR4" s="142"/>
      <c r="WSS4" s="142"/>
      <c r="WST4" s="142"/>
      <c r="WSU4" s="144"/>
      <c r="WSV4" s="144"/>
      <c r="WSW4" s="142"/>
      <c r="WSX4" s="143"/>
      <c r="WSY4" s="142"/>
      <c r="WSZ4" s="142"/>
      <c r="WTA4" s="142"/>
      <c r="WTB4" s="142"/>
      <c r="WTC4" s="144"/>
      <c r="WTD4" s="144"/>
      <c r="WTE4" s="142"/>
      <c r="WTF4" s="143"/>
      <c r="WTG4" s="142"/>
      <c r="WTH4" s="142"/>
      <c r="WTI4" s="142"/>
      <c r="WTJ4" s="142"/>
      <c r="WTK4" s="144"/>
      <c r="WTL4" s="144"/>
      <c r="WTM4" s="142"/>
      <c r="WTN4" s="143"/>
      <c r="WTO4" s="142"/>
      <c r="WTP4" s="142"/>
      <c r="WTQ4" s="142"/>
      <c r="WTR4" s="142"/>
      <c r="WTS4" s="144"/>
      <c r="WTT4" s="144"/>
      <c r="WTU4" s="142"/>
      <c r="WTV4" s="143"/>
      <c r="WTW4" s="142"/>
      <c r="WTX4" s="142"/>
      <c r="WTY4" s="142"/>
      <c r="WTZ4" s="142"/>
      <c r="WUA4" s="144"/>
      <c r="WUB4" s="144"/>
      <c r="WUC4" s="142"/>
      <c r="WUD4" s="143"/>
      <c r="WUE4" s="142"/>
      <c r="WUF4" s="142"/>
      <c r="WUG4" s="142"/>
      <c r="WUH4" s="142"/>
      <c r="WUI4" s="144"/>
      <c r="WUJ4" s="144"/>
      <c r="WUK4" s="142"/>
      <c r="WUL4" s="143"/>
      <c r="WUM4" s="142"/>
      <c r="WUN4" s="142"/>
      <c r="WUO4" s="142"/>
      <c r="WUP4" s="142"/>
      <c r="WUQ4" s="144"/>
      <c r="WUR4" s="144"/>
      <c r="WUS4" s="142"/>
      <c r="WUT4" s="143"/>
      <c r="WUU4" s="142"/>
      <c r="WUV4" s="142"/>
      <c r="WUW4" s="142"/>
      <c r="WUX4" s="142"/>
      <c r="WUY4" s="144"/>
      <c r="WUZ4" s="144"/>
      <c r="WVA4" s="142"/>
      <c r="WVB4" s="143"/>
      <c r="WVC4" s="142"/>
      <c r="WVD4" s="142"/>
      <c r="WVE4" s="142"/>
      <c r="WVF4" s="142"/>
      <c r="WVG4" s="144"/>
      <c r="WVH4" s="144"/>
      <c r="WVI4" s="142"/>
      <c r="WVJ4" s="143"/>
      <c r="WVK4" s="142"/>
      <c r="WVL4" s="142"/>
      <c r="WVM4" s="142"/>
      <c r="WVN4" s="142"/>
      <c r="WVO4" s="144"/>
      <c r="WVP4" s="144"/>
      <c r="WVQ4" s="142"/>
      <c r="WVR4" s="143"/>
      <c r="WVS4" s="142"/>
      <c r="WVT4" s="142"/>
      <c r="WVU4" s="142"/>
      <c r="WVV4" s="142"/>
      <c r="WVW4" s="144"/>
      <c r="WVX4" s="144"/>
      <c r="WVY4" s="142"/>
      <c r="WVZ4" s="143"/>
      <c r="WWA4" s="142"/>
      <c r="WWB4" s="142"/>
      <c r="WWC4" s="142"/>
      <c r="WWD4" s="142"/>
      <c r="WWE4" s="144"/>
      <c r="WWF4" s="144"/>
      <c r="WWG4" s="142"/>
      <c r="WWH4" s="143"/>
      <c r="WWI4" s="142"/>
      <c r="WWJ4" s="142"/>
      <c r="WWK4" s="142"/>
      <c r="WWL4" s="142"/>
      <c r="WWM4" s="144"/>
      <c r="WWN4" s="144"/>
      <c r="WWO4" s="142"/>
      <c r="WWP4" s="143"/>
      <c r="WWQ4" s="142"/>
      <c r="WWR4" s="142"/>
      <c r="WWS4" s="142"/>
      <c r="WWT4" s="142"/>
      <c r="WWU4" s="144"/>
      <c r="WWV4" s="144"/>
      <c r="WWW4" s="142"/>
      <c r="WWX4" s="143"/>
      <c r="WWY4" s="142"/>
      <c r="WWZ4" s="142"/>
      <c r="WXA4" s="142"/>
      <c r="WXB4" s="142"/>
      <c r="WXC4" s="144"/>
      <c r="WXD4" s="144"/>
      <c r="WXE4" s="142"/>
      <c r="WXF4" s="143"/>
      <c r="WXG4" s="142"/>
      <c r="WXH4" s="142"/>
      <c r="WXI4" s="142"/>
      <c r="WXJ4" s="142"/>
      <c r="WXK4" s="144"/>
      <c r="WXL4" s="144"/>
      <c r="WXM4" s="142"/>
      <c r="WXN4" s="143"/>
      <c r="WXO4" s="142"/>
      <c r="WXP4" s="142"/>
      <c r="WXQ4" s="142"/>
      <c r="WXR4" s="142"/>
      <c r="WXS4" s="144"/>
      <c r="WXT4" s="144"/>
      <c r="WXU4" s="142"/>
      <c r="WXV4" s="143"/>
      <c r="WXW4" s="142"/>
      <c r="WXX4" s="142"/>
      <c r="WXY4" s="142"/>
      <c r="WXZ4" s="142"/>
      <c r="WYA4" s="144"/>
      <c r="WYB4" s="144"/>
      <c r="WYC4" s="142"/>
      <c r="WYD4" s="143"/>
      <c r="WYE4" s="142"/>
      <c r="WYF4" s="142"/>
      <c r="WYG4" s="142"/>
      <c r="WYH4" s="142"/>
      <c r="WYI4" s="144"/>
      <c r="WYJ4" s="144"/>
      <c r="WYK4" s="142"/>
      <c r="WYL4" s="143"/>
      <c r="WYM4" s="142"/>
      <c r="WYN4" s="142"/>
      <c r="WYO4" s="142"/>
      <c r="WYP4" s="142"/>
      <c r="WYQ4" s="144"/>
      <c r="WYR4" s="144"/>
      <c r="WYS4" s="142"/>
      <c r="WYT4" s="143"/>
      <c r="WYU4" s="142"/>
      <c r="WYV4" s="142"/>
      <c r="WYW4" s="142"/>
      <c r="WYX4" s="142"/>
      <c r="WYY4" s="144"/>
      <c r="WYZ4" s="144"/>
      <c r="WZA4" s="142"/>
      <c r="WZB4" s="143"/>
      <c r="WZC4" s="142"/>
      <c r="WZD4" s="142"/>
      <c r="WZE4" s="142"/>
      <c r="WZF4" s="142"/>
      <c r="WZG4" s="144"/>
      <c r="WZH4" s="144"/>
      <c r="WZI4" s="142"/>
      <c r="WZJ4" s="143"/>
      <c r="WZK4" s="142"/>
      <c r="WZL4" s="142"/>
      <c r="WZM4" s="142"/>
      <c r="WZN4" s="142"/>
      <c r="WZO4" s="144"/>
      <c r="WZP4" s="144"/>
      <c r="WZQ4" s="142"/>
      <c r="WZR4" s="143"/>
      <c r="WZS4" s="142"/>
      <c r="WZT4" s="142"/>
      <c r="WZU4" s="142"/>
      <c r="WZV4" s="142"/>
      <c r="WZW4" s="144"/>
      <c r="WZX4" s="144"/>
      <c r="WZY4" s="142"/>
      <c r="WZZ4" s="143"/>
      <c r="XAA4" s="142"/>
      <c r="XAB4" s="142"/>
      <c r="XAC4" s="142"/>
      <c r="XAD4" s="142"/>
      <c r="XAE4" s="144"/>
      <c r="XAF4" s="144"/>
      <c r="XAG4" s="142"/>
      <c r="XAH4" s="143"/>
      <c r="XAI4" s="142"/>
      <c r="XAJ4" s="142"/>
      <c r="XAK4" s="142"/>
      <c r="XAL4" s="142"/>
      <c r="XAM4" s="144"/>
      <c r="XAN4" s="144"/>
      <c r="XAO4" s="142"/>
      <c r="XAP4" s="143"/>
      <c r="XAQ4" s="142"/>
      <c r="XAR4" s="142"/>
      <c r="XAS4" s="142"/>
      <c r="XAT4" s="142"/>
      <c r="XAU4" s="144"/>
      <c r="XAV4" s="144"/>
      <c r="XAW4" s="142"/>
      <c r="XAX4" s="143"/>
      <c r="XAY4" s="142"/>
      <c r="XAZ4" s="142"/>
      <c r="XBA4" s="142"/>
      <c r="XBB4" s="142"/>
      <c r="XBC4" s="144"/>
      <c r="XBD4" s="144"/>
      <c r="XBE4" s="142"/>
      <c r="XBF4" s="143"/>
      <c r="XBG4" s="142"/>
      <c r="XBH4" s="142"/>
      <c r="XBI4" s="142"/>
      <c r="XBJ4" s="142"/>
      <c r="XBK4" s="144"/>
      <c r="XBL4" s="144"/>
      <c r="XBM4" s="142"/>
      <c r="XBN4" s="143"/>
      <c r="XBO4" s="142"/>
      <c r="XBP4" s="142"/>
      <c r="XBQ4" s="142"/>
      <c r="XBR4" s="142"/>
      <c r="XBS4" s="144"/>
      <c r="XBT4" s="144"/>
      <c r="XBU4" s="142"/>
      <c r="XBV4" s="143"/>
      <c r="XBW4" s="142"/>
      <c r="XBX4" s="142"/>
      <c r="XBY4" s="142"/>
      <c r="XBZ4" s="142"/>
      <c r="XCA4" s="144"/>
      <c r="XCB4" s="144"/>
      <c r="XCC4" s="142"/>
      <c r="XCD4" s="143"/>
      <c r="XCE4" s="142"/>
      <c r="XCF4" s="142"/>
      <c r="XCG4" s="142"/>
      <c r="XCH4" s="142"/>
      <c r="XCI4" s="144"/>
      <c r="XCJ4" s="144"/>
      <c r="XCK4" s="142"/>
      <c r="XCL4" s="143"/>
      <c r="XCM4" s="142"/>
      <c r="XCN4" s="142"/>
      <c r="XCO4" s="142"/>
      <c r="XCP4" s="142"/>
      <c r="XCQ4" s="144"/>
      <c r="XCR4" s="144"/>
      <c r="XCS4" s="142"/>
      <c r="XCT4" s="143"/>
      <c r="XCU4" s="142"/>
      <c r="XCV4" s="142"/>
      <c r="XCW4" s="142"/>
      <c r="XCX4" s="142"/>
      <c r="XCY4" s="144"/>
      <c r="XCZ4" s="144"/>
      <c r="XDA4" s="142"/>
      <c r="XDB4" s="143"/>
      <c r="XDC4" s="142"/>
      <c r="XDD4" s="142"/>
      <c r="XDE4" s="142"/>
      <c r="XDF4" s="142"/>
      <c r="XDG4" s="144"/>
      <c r="XDH4" s="144"/>
      <c r="XDI4" s="142"/>
      <c r="XDJ4" s="143"/>
      <c r="XDK4" s="142"/>
      <c r="XDL4" s="142"/>
      <c r="XDM4" s="142"/>
      <c r="XDN4" s="142"/>
      <c r="XDO4" s="144"/>
      <c r="XDP4" s="144"/>
      <c r="XDQ4" s="142"/>
      <c r="XDR4" s="143"/>
      <c r="XDS4" s="142"/>
      <c r="XDT4" s="142"/>
      <c r="XDU4" s="142"/>
      <c r="XDV4" s="142"/>
      <c r="XDW4" s="144"/>
      <c r="XDX4" s="144"/>
      <c r="XDY4" s="142"/>
      <c r="XDZ4" s="143"/>
      <c r="XEA4" s="142"/>
      <c r="XEB4" s="142"/>
      <c r="XEC4" s="142"/>
      <c r="XED4" s="142"/>
      <c r="XEE4" s="144"/>
      <c r="XEF4" s="144"/>
      <c r="XEG4" s="142"/>
      <c r="XEH4" s="143"/>
      <c r="XEI4" s="142"/>
      <c r="XEJ4" s="142"/>
      <c r="XEK4" s="142"/>
      <c r="XEL4" s="142"/>
      <c r="XEM4" s="144"/>
      <c r="XEN4" s="144"/>
      <c r="XEO4" s="142"/>
      <c r="XEP4" s="143"/>
      <c r="XEQ4" s="142"/>
      <c r="XER4" s="142"/>
      <c r="XES4" s="142"/>
      <c r="XET4" s="142"/>
      <c r="XEU4" s="144"/>
      <c r="XEV4" s="144"/>
      <c r="XEW4" s="142"/>
      <c r="XEX4" s="143"/>
      <c r="XEY4" s="142"/>
      <c r="XEZ4" s="142"/>
      <c r="XFA4" s="142"/>
      <c r="XFB4" s="142"/>
      <c r="XFC4" s="144"/>
      <c r="XFD4" s="144"/>
    </row>
    <row r="5" spans="1:16384" s="196" customFormat="1" ht="43.5" customHeight="1" x14ac:dyDescent="0.25">
      <c r="A5" s="131" t="s">
        <v>2380</v>
      </c>
      <c r="B5" s="131" t="s">
        <v>3066</v>
      </c>
      <c r="C5" s="131" t="s">
        <v>3067</v>
      </c>
      <c r="D5" s="131" t="s">
        <v>3068</v>
      </c>
      <c r="E5" s="131" t="s">
        <v>65</v>
      </c>
      <c r="F5" s="131" t="s">
        <v>3069</v>
      </c>
      <c r="G5" s="131" t="s">
        <v>3070</v>
      </c>
      <c r="H5" s="131" t="s">
        <v>3071</v>
      </c>
    </row>
    <row r="6" spans="1:16384" s="200" customFormat="1" ht="110.25" customHeight="1" x14ac:dyDescent="0.2">
      <c r="A6" s="178">
        <v>1</v>
      </c>
      <c r="B6" s="178">
        <v>2012</v>
      </c>
      <c r="C6" s="178">
        <v>663</v>
      </c>
      <c r="D6" s="208" t="s">
        <v>3072</v>
      </c>
      <c r="E6" s="179" t="s">
        <v>3073</v>
      </c>
      <c r="F6" s="181" t="s">
        <v>3074</v>
      </c>
      <c r="G6" s="209">
        <v>424060</v>
      </c>
      <c r="H6" s="179" t="s">
        <v>3075</v>
      </c>
    </row>
    <row r="7" spans="1:16384" s="200" customFormat="1" ht="114" customHeight="1" x14ac:dyDescent="0.2">
      <c r="A7" s="178">
        <v>2</v>
      </c>
      <c r="B7" s="178">
        <v>2012</v>
      </c>
      <c r="C7" s="178">
        <v>699</v>
      </c>
      <c r="D7" s="208" t="s">
        <v>3076</v>
      </c>
      <c r="E7" s="179" t="s">
        <v>3077</v>
      </c>
      <c r="F7" s="181" t="s">
        <v>3074</v>
      </c>
      <c r="G7" s="209">
        <v>1913754</v>
      </c>
      <c r="H7" s="179" t="s">
        <v>3075</v>
      </c>
    </row>
    <row r="8" spans="1:16384" s="200" customFormat="1" ht="102.75" customHeight="1" x14ac:dyDescent="0.2">
      <c r="A8" s="178">
        <v>3</v>
      </c>
      <c r="B8" s="178">
        <v>2012</v>
      </c>
      <c r="C8" s="178">
        <v>698</v>
      </c>
      <c r="D8" s="208" t="s">
        <v>1920</v>
      </c>
      <c r="E8" s="179" t="s">
        <v>3078</v>
      </c>
      <c r="F8" s="181" t="s">
        <v>3079</v>
      </c>
      <c r="G8" s="209">
        <v>435458.01</v>
      </c>
      <c r="H8" s="179" t="s">
        <v>3075</v>
      </c>
    </row>
    <row r="9" spans="1:16384" s="200" customFormat="1" ht="114" customHeight="1" x14ac:dyDescent="0.2">
      <c r="A9" s="178">
        <v>4</v>
      </c>
      <c r="B9" s="178">
        <v>2012</v>
      </c>
      <c r="C9" s="178">
        <v>670</v>
      </c>
      <c r="D9" s="208" t="s">
        <v>3080</v>
      </c>
      <c r="E9" s="179" t="s">
        <v>3081</v>
      </c>
      <c r="F9" s="181" t="s">
        <v>3074</v>
      </c>
      <c r="G9" s="180">
        <v>2422817.44</v>
      </c>
      <c r="H9" s="179" t="s">
        <v>3075</v>
      </c>
    </row>
    <row r="10" spans="1:16384" s="200" customFormat="1" ht="103.5" customHeight="1" x14ac:dyDescent="0.2">
      <c r="A10" s="178">
        <v>5</v>
      </c>
      <c r="B10" s="178">
        <v>2012</v>
      </c>
      <c r="C10" s="178">
        <v>692</v>
      </c>
      <c r="D10" s="208" t="s">
        <v>3082</v>
      </c>
      <c r="E10" s="179" t="s">
        <v>3083</v>
      </c>
      <c r="F10" s="181" t="s">
        <v>2838</v>
      </c>
      <c r="G10" s="180">
        <v>527917.75</v>
      </c>
      <c r="H10" s="179" t="s">
        <v>3075</v>
      </c>
    </row>
    <row r="11" spans="1:16384" s="200" customFormat="1" ht="102.75" customHeight="1" x14ac:dyDescent="0.2">
      <c r="A11" s="178">
        <v>6</v>
      </c>
      <c r="B11" s="178">
        <v>2012</v>
      </c>
      <c r="C11" s="178">
        <v>659</v>
      </c>
      <c r="D11" s="208" t="s">
        <v>1936</v>
      </c>
      <c r="E11" s="179" t="s">
        <v>3084</v>
      </c>
      <c r="F11" s="181" t="s">
        <v>3085</v>
      </c>
      <c r="G11" s="180">
        <v>2349242.92</v>
      </c>
      <c r="H11" s="179" t="s">
        <v>3075</v>
      </c>
    </row>
    <row r="12" spans="1:16384" s="200" customFormat="1" ht="102.75" customHeight="1" x14ac:dyDescent="0.2">
      <c r="A12" s="178">
        <v>7</v>
      </c>
      <c r="B12" s="178">
        <v>2012</v>
      </c>
      <c r="C12" s="178">
        <v>683</v>
      </c>
      <c r="D12" s="208" t="s">
        <v>3086</v>
      </c>
      <c r="E12" s="179" t="s">
        <v>3087</v>
      </c>
      <c r="F12" s="181" t="s">
        <v>2838</v>
      </c>
      <c r="G12" s="180">
        <v>96596.26</v>
      </c>
      <c r="H12" s="179" t="s">
        <v>3075</v>
      </c>
    </row>
    <row r="13" spans="1:16384" s="200" customFormat="1" ht="103.5" customHeight="1" x14ac:dyDescent="0.2">
      <c r="A13" s="178">
        <v>8</v>
      </c>
      <c r="B13" s="178">
        <v>2012</v>
      </c>
      <c r="C13" s="178">
        <v>678</v>
      </c>
      <c r="D13" s="208" t="s">
        <v>3088</v>
      </c>
      <c r="E13" s="179" t="s">
        <v>3089</v>
      </c>
      <c r="F13" s="181" t="s">
        <v>3090</v>
      </c>
      <c r="G13" s="180">
        <v>1239968.55</v>
      </c>
      <c r="H13" s="179" t="s">
        <v>3075</v>
      </c>
    </row>
    <row r="14" spans="1:16384" s="200" customFormat="1" ht="107.25" customHeight="1" x14ac:dyDescent="0.2">
      <c r="A14" s="178">
        <v>9</v>
      </c>
      <c r="B14" s="178">
        <v>2013</v>
      </c>
      <c r="C14" s="178">
        <v>641</v>
      </c>
      <c r="D14" s="208" t="s">
        <v>3091</v>
      </c>
      <c r="E14" s="179" t="s">
        <v>3092</v>
      </c>
      <c r="F14" s="181" t="s">
        <v>3093</v>
      </c>
      <c r="G14" s="180">
        <v>364322.27</v>
      </c>
      <c r="H14" s="179" t="s">
        <v>3075</v>
      </c>
    </row>
    <row r="15" spans="1:16384" s="200" customFormat="1" ht="116.25" customHeight="1" x14ac:dyDescent="0.2">
      <c r="A15" s="178">
        <v>10</v>
      </c>
      <c r="B15" s="178">
        <v>2013</v>
      </c>
      <c r="C15" s="178">
        <v>642</v>
      </c>
      <c r="D15" s="208" t="s">
        <v>3094</v>
      </c>
      <c r="E15" s="179" t="s">
        <v>3095</v>
      </c>
      <c r="F15" s="181" t="s">
        <v>3090</v>
      </c>
      <c r="G15" s="180">
        <v>398196.84</v>
      </c>
      <c r="H15" s="179" t="s">
        <v>3075</v>
      </c>
    </row>
    <row r="16" spans="1:16384" s="200" customFormat="1" ht="131.25" customHeight="1" x14ac:dyDescent="0.2">
      <c r="A16" s="178">
        <v>11</v>
      </c>
      <c r="B16" s="178">
        <v>2013</v>
      </c>
      <c r="C16" s="178">
        <v>653</v>
      </c>
      <c r="D16" s="208" t="s">
        <v>3096</v>
      </c>
      <c r="E16" s="179" t="s">
        <v>3097</v>
      </c>
      <c r="F16" s="181" t="s">
        <v>2838</v>
      </c>
      <c r="G16" s="180">
        <v>198726.54</v>
      </c>
      <c r="H16" s="179" t="s">
        <v>3075</v>
      </c>
    </row>
    <row r="17" spans="1:8" s="200" customFormat="1" ht="114" customHeight="1" x14ac:dyDescent="0.2">
      <c r="A17" s="178">
        <v>12</v>
      </c>
      <c r="B17" s="178">
        <v>2013</v>
      </c>
      <c r="C17" s="178">
        <v>654</v>
      </c>
      <c r="D17" s="208" t="s">
        <v>3098</v>
      </c>
      <c r="E17" s="179" t="s">
        <v>3099</v>
      </c>
      <c r="F17" s="181" t="s">
        <v>3074</v>
      </c>
      <c r="G17" s="180">
        <v>335895.61</v>
      </c>
      <c r="H17" s="179" t="s">
        <v>3075</v>
      </c>
    </row>
    <row r="18" spans="1:8" s="200" customFormat="1" ht="108.75" customHeight="1" x14ac:dyDescent="0.2">
      <c r="A18" s="178">
        <v>13</v>
      </c>
      <c r="B18" s="178">
        <v>2013</v>
      </c>
      <c r="C18" s="178">
        <v>651</v>
      </c>
      <c r="D18" s="208" t="s">
        <v>3100</v>
      </c>
      <c r="E18" s="179" t="s">
        <v>3101</v>
      </c>
      <c r="F18" s="181" t="s">
        <v>3102</v>
      </c>
      <c r="G18" s="180">
        <v>1484593.08</v>
      </c>
      <c r="H18" s="179" t="s">
        <v>3075</v>
      </c>
    </row>
    <row r="19" spans="1:8" s="200" customFormat="1" ht="123.75" customHeight="1" x14ac:dyDescent="0.2">
      <c r="A19" s="178">
        <v>14</v>
      </c>
      <c r="B19" s="178">
        <v>2013</v>
      </c>
      <c r="C19" s="178">
        <v>655</v>
      </c>
      <c r="D19" s="208" t="s">
        <v>3103</v>
      </c>
      <c r="E19" s="179" t="s">
        <v>3104</v>
      </c>
      <c r="F19" s="181" t="s">
        <v>3074</v>
      </c>
      <c r="G19" s="180">
        <v>1427217.89</v>
      </c>
      <c r="H19" s="179" t="s">
        <v>3075</v>
      </c>
    </row>
    <row r="20" spans="1:8" s="200" customFormat="1" ht="102.75" customHeight="1" x14ac:dyDescent="0.2">
      <c r="A20" s="178">
        <v>15</v>
      </c>
      <c r="B20" s="178">
        <v>2013</v>
      </c>
      <c r="C20" s="178">
        <v>690</v>
      </c>
      <c r="D20" s="208" t="s">
        <v>3105</v>
      </c>
      <c r="E20" s="179" t="s">
        <v>3106</v>
      </c>
      <c r="F20" s="181" t="s">
        <v>3107</v>
      </c>
      <c r="G20" s="180">
        <v>2871382.01</v>
      </c>
      <c r="H20" s="179" t="s">
        <v>3075</v>
      </c>
    </row>
    <row r="21" spans="1:8" s="200" customFormat="1" ht="123.75" customHeight="1" x14ac:dyDescent="0.2">
      <c r="A21" s="178">
        <v>16</v>
      </c>
      <c r="B21" s="178">
        <v>2013</v>
      </c>
      <c r="C21" s="178">
        <v>691</v>
      </c>
      <c r="D21" s="208" t="s">
        <v>3108</v>
      </c>
      <c r="E21" s="179" t="s">
        <v>3109</v>
      </c>
      <c r="F21" s="181"/>
      <c r="G21" s="180">
        <v>89849.68</v>
      </c>
      <c r="H21" s="179" t="s">
        <v>3075</v>
      </c>
    </row>
    <row r="22" spans="1:8" s="200" customFormat="1" ht="111" customHeight="1" x14ac:dyDescent="0.2">
      <c r="A22" s="178">
        <v>17</v>
      </c>
      <c r="B22" s="178">
        <v>2013</v>
      </c>
      <c r="C22" s="178">
        <v>650</v>
      </c>
      <c r="D22" s="208" t="s">
        <v>3110</v>
      </c>
      <c r="E22" s="179" t="s">
        <v>3111</v>
      </c>
      <c r="F22" s="181" t="s">
        <v>3112</v>
      </c>
      <c r="G22" s="180">
        <v>623094.5</v>
      </c>
      <c r="H22" s="179" t="s">
        <v>3075</v>
      </c>
    </row>
    <row r="23" spans="1:8" s="200" customFormat="1" ht="107.25" customHeight="1" x14ac:dyDescent="0.2">
      <c r="A23" s="178">
        <v>18</v>
      </c>
      <c r="B23" s="178">
        <v>2013</v>
      </c>
      <c r="C23" s="178">
        <v>652</v>
      </c>
      <c r="D23" s="208" t="s">
        <v>3113</v>
      </c>
      <c r="E23" s="179" t="s">
        <v>3114</v>
      </c>
      <c r="F23" s="181" t="s">
        <v>3020</v>
      </c>
      <c r="G23" s="180">
        <v>649995.28</v>
      </c>
      <c r="H23" s="179" t="s">
        <v>3075</v>
      </c>
    </row>
    <row r="24" spans="1:8" s="200" customFormat="1" ht="93.75" customHeight="1" x14ac:dyDescent="0.2">
      <c r="A24" s="178">
        <v>19</v>
      </c>
      <c r="B24" s="178">
        <v>2013</v>
      </c>
      <c r="C24" s="178">
        <v>627</v>
      </c>
      <c r="D24" s="208" t="s">
        <v>3115</v>
      </c>
      <c r="E24" s="179" t="s">
        <v>3116</v>
      </c>
      <c r="F24" s="181" t="s">
        <v>3117</v>
      </c>
      <c r="G24" s="180">
        <v>710574.2</v>
      </c>
      <c r="H24" s="179" t="s">
        <v>3075</v>
      </c>
    </row>
    <row r="25" spans="1:8" s="200" customFormat="1" ht="132.75" customHeight="1" x14ac:dyDescent="0.2">
      <c r="A25" s="178">
        <v>20</v>
      </c>
      <c r="B25" s="178">
        <v>2013</v>
      </c>
      <c r="C25" s="178">
        <v>619</v>
      </c>
      <c r="D25" s="208" t="s">
        <v>3118</v>
      </c>
      <c r="E25" s="179" t="s">
        <v>3119</v>
      </c>
      <c r="F25" s="181" t="s">
        <v>3120</v>
      </c>
      <c r="G25" s="180">
        <v>233240.94</v>
      </c>
      <c r="H25" s="179" t="s">
        <v>3075</v>
      </c>
    </row>
    <row r="26" spans="1:8" s="200" customFormat="1" ht="118.5" customHeight="1" x14ac:dyDescent="0.2">
      <c r="A26" s="178">
        <v>21</v>
      </c>
      <c r="B26" s="178">
        <v>2013</v>
      </c>
      <c r="C26" s="178">
        <v>608</v>
      </c>
      <c r="D26" s="208" t="s">
        <v>3121</v>
      </c>
      <c r="E26" s="179" t="s">
        <v>3122</v>
      </c>
      <c r="F26" s="181" t="s">
        <v>3123</v>
      </c>
      <c r="G26" s="180">
        <v>702983.91</v>
      </c>
      <c r="H26" s="179" t="s">
        <v>3075</v>
      </c>
    </row>
    <row r="27" spans="1:8" s="200" customFormat="1" ht="93.75" customHeight="1" x14ac:dyDescent="0.2">
      <c r="A27" s="178">
        <v>22</v>
      </c>
      <c r="B27" s="178">
        <v>2013</v>
      </c>
      <c r="C27" s="178">
        <v>618</v>
      </c>
      <c r="D27" s="208" t="s">
        <v>3124</v>
      </c>
      <c r="E27" s="179" t="s">
        <v>3125</v>
      </c>
      <c r="F27" s="181" t="s">
        <v>3090</v>
      </c>
      <c r="G27" s="180">
        <v>387864.77</v>
      </c>
      <c r="H27" s="179" t="s">
        <v>3075</v>
      </c>
    </row>
    <row r="28" spans="1:8" s="200" customFormat="1" ht="131.25" customHeight="1" x14ac:dyDescent="0.2">
      <c r="A28" s="178">
        <v>23</v>
      </c>
      <c r="B28" s="178">
        <v>2013</v>
      </c>
      <c r="C28" s="178">
        <v>628</v>
      </c>
      <c r="D28" s="208" t="s">
        <v>3126</v>
      </c>
      <c r="E28" s="179" t="s">
        <v>3127</v>
      </c>
      <c r="F28" s="181" t="s">
        <v>3128</v>
      </c>
      <c r="G28" s="180">
        <v>682268.79</v>
      </c>
      <c r="H28" s="179" t="s">
        <v>3075</v>
      </c>
    </row>
    <row r="29" spans="1:8" s="200" customFormat="1" ht="123.75" customHeight="1" x14ac:dyDescent="0.2">
      <c r="A29" s="178">
        <v>24</v>
      </c>
      <c r="B29" s="178">
        <v>2014</v>
      </c>
      <c r="C29" s="178">
        <v>1118</v>
      </c>
      <c r="D29" s="208" t="s">
        <v>3129</v>
      </c>
      <c r="E29" s="179" t="s">
        <v>3130</v>
      </c>
      <c r="F29" s="181" t="s">
        <v>3131</v>
      </c>
      <c r="G29" s="180">
        <v>95599.51</v>
      </c>
      <c r="H29" s="179" t="s">
        <v>3075</v>
      </c>
    </row>
    <row r="30" spans="1:8" s="200" customFormat="1" ht="127.5" customHeight="1" x14ac:dyDescent="0.2">
      <c r="A30" s="178">
        <v>25</v>
      </c>
      <c r="B30" s="178">
        <v>2014</v>
      </c>
      <c r="C30" s="178">
        <v>1110</v>
      </c>
      <c r="D30" s="208" t="s">
        <v>3132</v>
      </c>
      <c r="E30" s="179" t="s">
        <v>3133</v>
      </c>
      <c r="F30" s="181" t="s">
        <v>3074</v>
      </c>
      <c r="G30" s="180">
        <v>288897.53999999998</v>
      </c>
      <c r="H30" s="179" t="s">
        <v>3134</v>
      </c>
    </row>
    <row r="31" spans="1:8" s="200" customFormat="1" ht="106.5" customHeight="1" x14ac:dyDescent="0.2">
      <c r="A31" s="178">
        <v>26</v>
      </c>
      <c r="B31" s="178">
        <v>2014</v>
      </c>
      <c r="C31" s="178">
        <v>1113</v>
      </c>
      <c r="D31" s="208" t="s">
        <v>3135</v>
      </c>
      <c r="E31" s="179" t="s">
        <v>3089</v>
      </c>
      <c r="F31" s="181" t="s">
        <v>3102</v>
      </c>
      <c r="G31" s="180">
        <v>1265351.26</v>
      </c>
      <c r="H31" s="179" t="s">
        <v>3075</v>
      </c>
    </row>
    <row r="32" spans="1:8" s="200" customFormat="1" ht="93.75" customHeight="1" x14ac:dyDescent="0.2">
      <c r="A32" s="178">
        <v>27</v>
      </c>
      <c r="B32" s="178">
        <v>2014</v>
      </c>
      <c r="C32" s="178">
        <v>1115</v>
      </c>
      <c r="D32" s="208" t="s">
        <v>3136</v>
      </c>
      <c r="E32" s="179" t="s">
        <v>3137</v>
      </c>
      <c r="F32" s="181" t="s">
        <v>3090</v>
      </c>
      <c r="G32" s="180">
        <v>97290.8</v>
      </c>
      <c r="H32" s="179" t="s">
        <v>3075</v>
      </c>
    </row>
    <row r="33" spans="1:8" s="200" customFormat="1" ht="93.75" customHeight="1" x14ac:dyDescent="0.2">
      <c r="A33" s="178">
        <v>28</v>
      </c>
      <c r="B33" s="178">
        <v>2014</v>
      </c>
      <c r="C33" s="178">
        <v>1116</v>
      </c>
      <c r="D33" s="208" t="s">
        <v>3138</v>
      </c>
      <c r="E33" s="179" t="s">
        <v>3139</v>
      </c>
      <c r="F33" s="181" t="s">
        <v>3140</v>
      </c>
      <c r="G33" s="180">
        <v>274963.98</v>
      </c>
      <c r="H33" s="179" t="s">
        <v>3075</v>
      </c>
    </row>
    <row r="34" spans="1:8" s="200" customFormat="1" ht="99" customHeight="1" x14ac:dyDescent="0.2">
      <c r="A34" s="178">
        <v>29</v>
      </c>
      <c r="B34" s="178">
        <v>2014</v>
      </c>
      <c r="C34" s="178">
        <v>1117</v>
      </c>
      <c r="D34" s="208" t="s">
        <v>3141</v>
      </c>
      <c r="E34" s="179" t="s">
        <v>3142</v>
      </c>
      <c r="F34" s="181" t="s">
        <v>3131</v>
      </c>
      <c r="G34" s="180">
        <v>197186.2</v>
      </c>
      <c r="H34" s="179" t="s">
        <v>3075</v>
      </c>
    </row>
    <row r="35" spans="1:8" s="200" customFormat="1" ht="125.25" customHeight="1" x14ac:dyDescent="0.2">
      <c r="A35" s="178">
        <v>30</v>
      </c>
      <c r="B35" s="178">
        <v>2014</v>
      </c>
      <c r="C35" s="178">
        <v>1119</v>
      </c>
      <c r="D35" s="208" t="s">
        <v>3143</v>
      </c>
      <c r="E35" s="179" t="s">
        <v>3144</v>
      </c>
      <c r="F35" s="181" t="s">
        <v>3107</v>
      </c>
      <c r="G35" s="180">
        <v>72125.509999999995</v>
      </c>
      <c r="H35" s="179" t="s">
        <v>3075</v>
      </c>
    </row>
    <row r="36" spans="1:8" s="200" customFormat="1" ht="117.75" customHeight="1" x14ac:dyDescent="0.2">
      <c r="A36" s="178">
        <v>31</v>
      </c>
      <c r="B36" s="178">
        <v>2014</v>
      </c>
      <c r="C36" s="178">
        <v>1120</v>
      </c>
      <c r="D36" s="208" t="s">
        <v>3145</v>
      </c>
      <c r="E36" s="179" t="s">
        <v>3146</v>
      </c>
      <c r="F36" s="181" t="s">
        <v>2838</v>
      </c>
      <c r="G36" s="180">
        <v>1467459.14</v>
      </c>
      <c r="H36" s="179" t="s">
        <v>3075</v>
      </c>
    </row>
    <row r="37" spans="1:8" s="200" customFormat="1" ht="127.5" customHeight="1" x14ac:dyDescent="0.2">
      <c r="A37" s="178">
        <v>32</v>
      </c>
      <c r="B37" s="178">
        <v>2014</v>
      </c>
      <c r="C37" s="178">
        <v>1125</v>
      </c>
      <c r="D37" s="208" t="s">
        <v>3147</v>
      </c>
      <c r="E37" s="179" t="s">
        <v>3148</v>
      </c>
      <c r="F37" s="181" t="s">
        <v>3074</v>
      </c>
      <c r="G37" s="180">
        <v>486370.07</v>
      </c>
      <c r="H37" s="179" t="s">
        <v>3075</v>
      </c>
    </row>
    <row r="38" spans="1:8" s="200" customFormat="1" ht="114.75" customHeight="1" x14ac:dyDescent="0.2">
      <c r="A38" s="178">
        <v>33</v>
      </c>
      <c r="B38" s="178">
        <v>2014</v>
      </c>
      <c r="C38" s="178">
        <v>1131</v>
      </c>
      <c r="D38" s="208" t="s">
        <v>3149</v>
      </c>
      <c r="E38" s="179" t="s">
        <v>3150</v>
      </c>
      <c r="F38" s="181" t="s">
        <v>3102</v>
      </c>
      <c r="G38" s="180">
        <v>381573.61</v>
      </c>
      <c r="H38" s="179" t="s">
        <v>3075</v>
      </c>
    </row>
    <row r="39" spans="1:8" s="200" customFormat="1" ht="114.75" customHeight="1" x14ac:dyDescent="0.2">
      <c r="A39" s="178">
        <v>34</v>
      </c>
      <c r="B39" s="178">
        <v>2014</v>
      </c>
      <c r="C39" s="178">
        <v>1132</v>
      </c>
      <c r="D39" s="208" t="s">
        <v>3151</v>
      </c>
      <c r="E39" s="179" t="s">
        <v>3152</v>
      </c>
      <c r="F39" s="181" t="s">
        <v>3153</v>
      </c>
      <c r="G39" s="180">
        <v>342547.67</v>
      </c>
      <c r="H39" s="179" t="s">
        <v>3075</v>
      </c>
    </row>
    <row r="40" spans="1:8" s="200" customFormat="1" ht="121.5" customHeight="1" x14ac:dyDescent="0.2">
      <c r="A40" s="178">
        <v>35</v>
      </c>
      <c r="B40" s="178">
        <v>2014</v>
      </c>
      <c r="C40" s="178">
        <v>1133</v>
      </c>
      <c r="D40" s="208" t="s">
        <v>3154</v>
      </c>
      <c r="E40" s="179" t="s">
        <v>3155</v>
      </c>
      <c r="F40" s="181" t="s">
        <v>3156</v>
      </c>
      <c r="G40" s="180">
        <v>185280.27</v>
      </c>
      <c r="H40" s="179" t="s">
        <v>3075</v>
      </c>
    </row>
    <row r="41" spans="1:8" s="200" customFormat="1" ht="114.75" customHeight="1" x14ac:dyDescent="0.2">
      <c r="A41" s="178">
        <v>36</v>
      </c>
      <c r="B41" s="178">
        <v>2014</v>
      </c>
      <c r="C41" s="178">
        <v>1121</v>
      </c>
      <c r="D41" s="208" t="s">
        <v>3157</v>
      </c>
      <c r="E41" s="179" t="s">
        <v>3158</v>
      </c>
      <c r="F41" s="181" t="s">
        <v>3107</v>
      </c>
      <c r="G41" s="180">
        <v>2824520.38</v>
      </c>
      <c r="H41" s="179" t="s">
        <v>3075</v>
      </c>
    </row>
    <row r="42" spans="1:8" s="200" customFormat="1" ht="102.75" customHeight="1" x14ac:dyDescent="0.2">
      <c r="A42" s="178">
        <v>37</v>
      </c>
      <c r="B42" s="178">
        <v>2014</v>
      </c>
      <c r="C42" s="178">
        <v>1114</v>
      </c>
      <c r="D42" s="208" t="s">
        <v>3159</v>
      </c>
      <c r="E42" s="179" t="s">
        <v>3160</v>
      </c>
      <c r="F42" s="181" t="s">
        <v>3074</v>
      </c>
      <c r="G42" s="180">
        <v>2303775.2799999998</v>
      </c>
      <c r="H42" s="179" t="s">
        <v>3075</v>
      </c>
    </row>
    <row r="43" spans="1:8" s="200" customFormat="1" ht="123.75" customHeight="1" x14ac:dyDescent="0.2">
      <c r="A43" s="178">
        <v>38</v>
      </c>
      <c r="B43" s="178">
        <v>2014</v>
      </c>
      <c r="C43" s="178">
        <v>1134</v>
      </c>
      <c r="D43" s="208" t="s">
        <v>3161</v>
      </c>
      <c r="E43" s="179" t="s">
        <v>3162</v>
      </c>
      <c r="F43" s="181" t="s">
        <v>3163</v>
      </c>
      <c r="G43" s="180">
        <v>726887.92</v>
      </c>
      <c r="H43" s="179" t="s">
        <v>3075</v>
      </c>
    </row>
    <row r="44" spans="1:8" s="200" customFormat="1" ht="102.75" customHeight="1" x14ac:dyDescent="0.2">
      <c r="A44" s="178">
        <v>39</v>
      </c>
      <c r="B44" s="178">
        <v>2014</v>
      </c>
      <c r="C44" s="178">
        <v>1135</v>
      </c>
      <c r="D44" s="208" t="s">
        <v>3164</v>
      </c>
      <c r="E44" s="179" t="s">
        <v>3165</v>
      </c>
      <c r="F44" s="181" t="s">
        <v>3166</v>
      </c>
      <c r="G44" s="180">
        <v>584395.19999999995</v>
      </c>
      <c r="H44" s="179" t="s">
        <v>3075</v>
      </c>
    </row>
    <row r="45" spans="1:8" s="200" customFormat="1" ht="105" customHeight="1" x14ac:dyDescent="0.2">
      <c r="A45" s="178">
        <v>40</v>
      </c>
      <c r="B45" s="178">
        <v>2014</v>
      </c>
      <c r="C45" s="178">
        <v>1112</v>
      </c>
      <c r="D45" s="208" t="s">
        <v>3167</v>
      </c>
      <c r="E45" s="179" t="s">
        <v>3168</v>
      </c>
      <c r="F45" s="181" t="s">
        <v>3074</v>
      </c>
      <c r="G45" s="180">
        <v>473772.13</v>
      </c>
      <c r="H45" s="179" t="s">
        <v>3075</v>
      </c>
    </row>
    <row r="46" spans="1:8" s="200" customFormat="1" ht="93.75" customHeight="1" x14ac:dyDescent="0.2">
      <c r="A46" s="178">
        <v>41</v>
      </c>
      <c r="B46" s="178">
        <v>2014</v>
      </c>
      <c r="C46" s="178">
        <v>1123</v>
      </c>
      <c r="D46" s="208" t="s">
        <v>3169</v>
      </c>
      <c r="E46" s="179" t="s">
        <v>3170</v>
      </c>
      <c r="F46" s="181" t="s">
        <v>3074</v>
      </c>
      <c r="G46" s="180">
        <v>3989432.51</v>
      </c>
      <c r="H46" s="179" t="s">
        <v>3075</v>
      </c>
    </row>
    <row r="47" spans="1:8" s="200" customFormat="1" ht="120" customHeight="1" x14ac:dyDescent="0.2">
      <c r="A47" s="178">
        <v>42</v>
      </c>
      <c r="B47" s="178">
        <v>2014</v>
      </c>
      <c r="C47" s="178">
        <v>1138</v>
      </c>
      <c r="D47" s="208" t="s">
        <v>3171</v>
      </c>
      <c r="E47" s="179" t="s">
        <v>3172</v>
      </c>
      <c r="F47" s="181" t="s">
        <v>3102</v>
      </c>
      <c r="G47" s="180">
        <v>337835.69</v>
      </c>
      <c r="H47" s="179" t="s">
        <v>3075</v>
      </c>
    </row>
    <row r="48" spans="1:8" s="200" customFormat="1" ht="138.75" customHeight="1" x14ac:dyDescent="0.2">
      <c r="A48" s="178">
        <v>43</v>
      </c>
      <c r="B48" s="178">
        <v>2014</v>
      </c>
      <c r="C48" s="178">
        <v>1139</v>
      </c>
      <c r="D48" s="208" t="s">
        <v>3173</v>
      </c>
      <c r="E48" s="179" t="s">
        <v>3174</v>
      </c>
      <c r="F48" s="181" t="s">
        <v>3102</v>
      </c>
      <c r="G48" s="180">
        <v>672009.49</v>
      </c>
      <c r="H48" s="179" t="s">
        <v>3075</v>
      </c>
    </row>
    <row r="49" spans="1:8" s="200" customFormat="1" ht="141" customHeight="1" x14ac:dyDescent="0.2">
      <c r="A49" s="178">
        <v>44</v>
      </c>
      <c r="B49" s="178">
        <v>2014</v>
      </c>
      <c r="C49" s="178">
        <v>1140</v>
      </c>
      <c r="D49" s="208" t="s">
        <v>3175</v>
      </c>
      <c r="E49" s="179" t="s">
        <v>3176</v>
      </c>
      <c r="F49" s="181" t="s">
        <v>3102</v>
      </c>
      <c r="G49" s="180">
        <v>535062.80000000005</v>
      </c>
      <c r="H49" s="179" t="s">
        <v>3075</v>
      </c>
    </row>
    <row r="50" spans="1:8" s="200" customFormat="1" ht="161.25" customHeight="1" x14ac:dyDescent="0.2">
      <c r="A50" s="178">
        <v>45</v>
      </c>
      <c r="B50" s="178">
        <v>2014</v>
      </c>
      <c r="C50" s="178">
        <v>1141</v>
      </c>
      <c r="D50" s="208" t="s">
        <v>3177</v>
      </c>
      <c r="E50" s="179" t="s">
        <v>3178</v>
      </c>
      <c r="F50" s="181" t="s">
        <v>3090</v>
      </c>
      <c r="G50" s="180">
        <v>343883.52000000002</v>
      </c>
      <c r="H50" s="179" t="s">
        <v>3075</v>
      </c>
    </row>
    <row r="51" spans="1:8" s="200" customFormat="1" ht="103.5" customHeight="1" x14ac:dyDescent="0.2">
      <c r="A51" s="178">
        <v>46</v>
      </c>
      <c r="B51" s="178">
        <v>2015</v>
      </c>
      <c r="C51" s="178">
        <v>761</v>
      </c>
      <c r="D51" s="208" t="s">
        <v>3179</v>
      </c>
      <c r="E51" s="179" t="s">
        <v>3180</v>
      </c>
      <c r="F51" s="181" t="s">
        <v>3074</v>
      </c>
      <c r="G51" s="180">
        <v>5988000</v>
      </c>
      <c r="H51" s="179" t="s">
        <v>3075</v>
      </c>
    </row>
    <row r="52" spans="1:8" s="200" customFormat="1" ht="117.75" customHeight="1" x14ac:dyDescent="0.2">
      <c r="A52" s="178">
        <v>47</v>
      </c>
      <c r="B52" s="178">
        <v>2015</v>
      </c>
      <c r="C52" s="178">
        <v>762</v>
      </c>
      <c r="D52" s="208" t="s">
        <v>3149</v>
      </c>
      <c r="E52" s="179" t="s">
        <v>3181</v>
      </c>
      <c r="F52" s="181" t="s">
        <v>3182</v>
      </c>
      <c r="G52" s="180">
        <v>342851.48</v>
      </c>
      <c r="H52" s="179" t="s">
        <v>3075</v>
      </c>
    </row>
    <row r="53" spans="1:8" s="200" customFormat="1" ht="132.75" customHeight="1" x14ac:dyDescent="0.2">
      <c r="A53" s="178">
        <v>48</v>
      </c>
      <c r="B53" s="178">
        <v>2015</v>
      </c>
      <c r="C53" s="178">
        <v>763</v>
      </c>
      <c r="D53" s="208" t="s">
        <v>3183</v>
      </c>
      <c r="E53" s="179" t="s">
        <v>3184</v>
      </c>
      <c r="F53" s="181" t="s">
        <v>3185</v>
      </c>
      <c r="G53" s="180">
        <v>344202.04</v>
      </c>
      <c r="H53" s="179" t="s">
        <v>3075</v>
      </c>
    </row>
    <row r="54" spans="1:8" s="200" customFormat="1" ht="93.75" customHeight="1" x14ac:dyDescent="0.2">
      <c r="A54" s="178">
        <v>49</v>
      </c>
      <c r="B54" s="178">
        <v>2015</v>
      </c>
      <c r="C54" s="178">
        <v>764</v>
      </c>
      <c r="D54" s="208" t="s">
        <v>3186</v>
      </c>
      <c r="E54" s="179" t="s">
        <v>3187</v>
      </c>
      <c r="F54" s="181" t="s">
        <v>3188</v>
      </c>
      <c r="G54" s="209">
        <v>342750.74</v>
      </c>
      <c r="H54" s="179" t="s">
        <v>3075</v>
      </c>
    </row>
    <row r="55" spans="1:8" s="200" customFormat="1" ht="93.75" customHeight="1" x14ac:dyDescent="0.2">
      <c r="A55" s="178">
        <v>50</v>
      </c>
      <c r="B55" s="178">
        <v>2015</v>
      </c>
      <c r="C55" s="178">
        <v>765</v>
      </c>
      <c r="D55" s="208" t="s">
        <v>3189</v>
      </c>
      <c r="E55" s="179" t="s">
        <v>3190</v>
      </c>
      <c r="F55" s="181" t="s">
        <v>3191</v>
      </c>
      <c r="G55" s="209">
        <v>341121.68</v>
      </c>
      <c r="H55" s="179" t="s">
        <v>3075</v>
      </c>
    </row>
    <row r="56" spans="1:8" s="200" customFormat="1" ht="118.5" customHeight="1" x14ac:dyDescent="0.2">
      <c r="A56" s="178">
        <v>51</v>
      </c>
      <c r="B56" s="178">
        <v>2015</v>
      </c>
      <c r="C56" s="178">
        <v>766</v>
      </c>
      <c r="D56" s="208" t="s">
        <v>3192</v>
      </c>
      <c r="E56" s="179" t="s">
        <v>3193</v>
      </c>
      <c r="F56" s="181" t="s">
        <v>3194</v>
      </c>
      <c r="G56" s="209">
        <v>341192.12</v>
      </c>
      <c r="H56" s="179" t="s">
        <v>3075</v>
      </c>
    </row>
    <row r="57" spans="1:8" s="200" customFormat="1" ht="116.25" customHeight="1" x14ac:dyDescent="0.2">
      <c r="A57" s="178">
        <v>52</v>
      </c>
      <c r="B57" s="178">
        <v>2015</v>
      </c>
      <c r="C57" s="178">
        <v>767</v>
      </c>
      <c r="D57" s="208" t="s">
        <v>3195</v>
      </c>
      <c r="E57" s="179" t="s">
        <v>3196</v>
      </c>
      <c r="F57" s="181" t="s">
        <v>3197</v>
      </c>
      <c r="G57" s="209">
        <v>345581.61</v>
      </c>
      <c r="H57" s="179" t="s">
        <v>3075</v>
      </c>
    </row>
    <row r="58" spans="1:8" s="200" customFormat="1" ht="114.75" customHeight="1" x14ac:dyDescent="0.2">
      <c r="A58" s="178">
        <v>53</v>
      </c>
      <c r="B58" s="178">
        <v>2015</v>
      </c>
      <c r="C58" s="178">
        <v>768</v>
      </c>
      <c r="D58" s="208" t="s">
        <v>3198</v>
      </c>
      <c r="E58" s="179" t="s">
        <v>3199</v>
      </c>
      <c r="F58" s="181" t="s">
        <v>3200</v>
      </c>
      <c r="G58" s="209">
        <v>343405.74</v>
      </c>
      <c r="H58" s="179" t="s">
        <v>3075</v>
      </c>
    </row>
    <row r="59" spans="1:8" s="200" customFormat="1" ht="93.75" customHeight="1" x14ac:dyDescent="0.2">
      <c r="A59" s="178">
        <v>54</v>
      </c>
      <c r="B59" s="178">
        <v>2015</v>
      </c>
      <c r="C59" s="178">
        <v>769</v>
      </c>
      <c r="D59" s="208" t="s">
        <v>3171</v>
      </c>
      <c r="E59" s="179" t="s">
        <v>3201</v>
      </c>
      <c r="F59" s="181" t="s">
        <v>3163</v>
      </c>
      <c r="G59" s="209">
        <v>147859.59</v>
      </c>
      <c r="H59" s="179" t="s">
        <v>3075</v>
      </c>
    </row>
    <row r="60" spans="1:8" s="200" customFormat="1" ht="93.75" customHeight="1" x14ac:dyDescent="0.2">
      <c r="A60" s="178">
        <v>55</v>
      </c>
      <c r="B60" s="178">
        <v>2015</v>
      </c>
      <c r="C60" s="178">
        <v>770</v>
      </c>
      <c r="D60" s="208" t="s">
        <v>3202</v>
      </c>
      <c r="E60" s="179" t="s">
        <v>3203</v>
      </c>
      <c r="F60" s="181" t="s">
        <v>3204</v>
      </c>
      <c r="G60" s="209">
        <v>622465.81000000006</v>
      </c>
      <c r="H60" s="179" t="s">
        <v>3075</v>
      </c>
    </row>
    <row r="61" spans="1:8" s="200" customFormat="1" ht="93.75" customHeight="1" x14ac:dyDescent="0.2">
      <c r="A61" s="178">
        <v>56</v>
      </c>
      <c r="B61" s="178">
        <v>2015</v>
      </c>
      <c r="C61" s="178">
        <v>771</v>
      </c>
      <c r="D61" s="208" t="s">
        <v>3173</v>
      </c>
      <c r="E61" s="179" t="s">
        <v>3205</v>
      </c>
      <c r="F61" s="181" t="s">
        <v>3206</v>
      </c>
      <c r="G61" s="209">
        <v>337355.06</v>
      </c>
      <c r="H61" s="179" t="s">
        <v>3075</v>
      </c>
    </row>
    <row r="62" spans="1:8" s="200" customFormat="1" ht="93.75" customHeight="1" x14ac:dyDescent="0.2">
      <c r="A62" s="178">
        <v>57</v>
      </c>
      <c r="B62" s="178">
        <v>2015</v>
      </c>
      <c r="C62" s="178">
        <v>772</v>
      </c>
      <c r="D62" s="208" t="s">
        <v>3207</v>
      </c>
      <c r="E62" s="179" t="s">
        <v>3208</v>
      </c>
      <c r="F62" s="181" t="s">
        <v>3112</v>
      </c>
      <c r="G62" s="209">
        <v>335475.05</v>
      </c>
      <c r="H62" s="179" t="s">
        <v>3075</v>
      </c>
    </row>
    <row r="63" spans="1:8" s="200" customFormat="1" ht="93.75" customHeight="1" x14ac:dyDescent="0.2">
      <c r="A63" s="178">
        <v>58</v>
      </c>
      <c r="B63" s="178">
        <v>2015</v>
      </c>
      <c r="C63" s="178">
        <v>773</v>
      </c>
      <c r="D63" s="208" t="s">
        <v>3209</v>
      </c>
      <c r="E63" s="179" t="s">
        <v>3210</v>
      </c>
      <c r="F63" s="181" t="s">
        <v>3211</v>
      </c>
      <c r="G63" s="209">
        <v>142249.70000000001</v>
      </c>
      <c r="H63" s="179" t="s">
        <v>3075</v>
      </c>
    </row>
    <row r="64" spans="1:8" s="200" customFormat="1" ht="93.75" customHeight="1" x14ac:dyDescent="0.2">
      <c r="A64" s="178">
        <v>59</v>
      </c>
      <c r="B64" s="178">
        <v>2015</v>
      </c>
      <c r="C64" s="178">
        <v>774</v>
      </c>
      <c r="D64" s="208" t="s">
        <v>3212</v>
      </c>
      <c r="E64" s="179" t="s">
        <v>3213</v>
      </c>
      <c r="F64" s="181" t="s">
        <v>3214</v>
      </c>
      <c r="G64" s="209">
        <v>337131.75</v>
      </c>
      <c r="H64" s="179" t="s">
        <v>3075</v>
      </c>
    </row>
    <row r="65" spans="1:8" s="200" customFormat="1" ht="116.25" customHeight="1" x14ac:dyDescent="0.2">
      <c r="A65" s="178">
        <v>60</v>
      </c>
      <c r="B65" s="178">
        <v>2015</v>
      </c>
      <c r="C65" s="178">
        <v>775</v>
      </c>
      <c r="D65" s="208" t="s">
        <v>3215</v>
      </c>
      <c r="E65" s="179" t="s">
        <v>3216</v>
      </c>
      <c r="F65" s="181" t="s">
        <v>3140</v>
      </c>
      <c r="G65" s="209">
        <v>341149.71</v>
      </c>
      <c r="H65" s="179" t="s">
        <v>3075</v>
      </c>
    </row>
    <row r="66" spans="1:8" s="200" customFormat="1" ht="131.25" customHeight="1" x14ac:dyDescent="0.2">
      <c r="A66" s="178">
        <v>61</v>
      </c>
      <c r="B66" s="178">
        <v>2015</v>
      </c>
      <c r="C66" s="178">
        <v>776</v>
      </c>
      <c r="D66" s="208" t="s">
        <v>3217</v>
      </c>
      <c r="E66" s="179" t="s">
        <v>3218</v>
      </c>
      <c r="F66" s="181" t="s">
        <v>2846</v>
      </c>
      <c r="G66" s="209">
        <v>343452.91</v>
      </c>
      <c r="H66" s="179" t="s">
        <v>3075</v>
      </c>
    </row>
    <row r="67" spans="1:8" s="200" customFormat="1" ht="118.5" customHeight="1" x14ac:dyDescent="0.2">
      <c r="A67" s="178">
        <v>62</v>
      </c>
      <c r="B67" s="178">
        <v>2015</v>
      </c>
      <c r="C67" s="178">
        <v>777</v>
      </c>
      <c r="D67" s="208" t="s">
        <v>3219</v>
      </c>
      <c r="E67" s="179" t="s">
        <v>3220</v>
      </c>
      <c r="F67" s="181" t="s">
        <v>3221</v>
      </c>
      <c r="G67" s="209">
        <v>342626.83</v>
      </c>
      <c r="H67" s="179" t="s">
        <v>3075</v>
      </c>
    </row>
    <row r="68" spans="1:8" s="200" customFormat="1" ht="108.75" customHeight="1" x14ac:dyDescent="0.2">
      <c r="A68" s="178">
        <v>63</v>
      </c>
      <c r="B68" s="178">
        <v>2015</v>
      </c>
      <c r="C68" s="178">
        <v>778</v>
      </c>
      <c r="D68" s="208" t="s">
        <v>3222</v>
      </c>
      <c r="E68" s="179" t="s">
        <v>3223</v>
      </c>
      <c r="F68" s="181" t="s">
        <v>3224</v>
      </c>
      <c r="G68" s="209">
        <v>343095.35</v>
      </c>
      <c r="H68" s="179" t="s">
        <v>3075</v>
      </c>
    </row>
    <row r="69" spans="1:8" s="200" customFormat="1" ht="135" customHeight="1" x14ac:dyDescent="0.2">
      <c r="A69" s="178">
        <v>64</v>
      </c>
      <c r="B69" s="178">
        <v>2015</v>
      </c>
      <c r="C69" s="178">
        <v>779</v>
      </c>
      <c r="D69" s="208" t="s">
        <v>3225</v>
      </c>
      <c r="E69" s="179" t="s">
        <v>3226</v>
      </c>
      <c r="F69" s="181" t="s">
        <v>3074</v>
      </c>
      <c r="G69" s="209">
        <v>341924.96</v>
      </c>
      <c r="H69" s="179" t="s">
        <v>3075</v>
      </c>
    </row>
    <row r="70" spans="1:8" s="200" customFormat="1" ht="129.75" customHeight="1" x14ac:dyDescent="0.2">
      <c r="A70" s="178">
        <v>65</v>
      </c>
      <c r="B70" s="178">
        <v>2015</v>
      </c>
      <c r="C70" s="178">
        <v>780</v>
      </c>
      <c r="D70" s="208" t="s">
        <v>3227</v>
      </c>
      <c r="E70" s="179" t="s">
        <v>3228</v>
      </c>
      <c r="F70" s="181" t="s">
        <v>3229</v>
      </c>
      <c r="G70" s="209">
        <v>341549.78</v>
      </c>
      <c r="H70" s="179" t="s">
        <v>3075</v>
      </c>
    </row>
    <row r="71" spans="1:8" s="200" customFormat="1" ht="101.25" customHeight="1" x14ac:dyDescent="0.2">
      <c r="A71" s="178">
        <v>66</v>
      </c>
      <c r="B71" s="178">
        <v>2015</v>
      </c>
      <c r="C71" s="178">
        <v>781</v>
      </c>
      <c r="D71" s="208" t="s">
        <v>3230</v>
      </c>
      <c r="E71" s="179" t="s">
        <v>3231</v>
      </c>
      <c r="F71" s="181" t="s">
        <v>3102</v>
      </c>
      <c r="G71" s="209">
        <v>343432.48</v>
      </c>
      <c r="H71" s="179" t="s">
        <v>3075</v>
      </c>
    </row>
    <row r="72" spans="1:8" s="200" customFormat="1" ht="107.25" customHeight="1" x14ac:dyDescent="0.2">
      <c r="A72" s="178">
        <v>67</v>
      </c>
      <c r="B72" s="178">
        <v>2015</v>
      </c>
      <c r="C72" s="178">
        <v>795</v>
      </c>
      <c r="D72" s="208" t="s">
        <v>3232</v>
      </c>
      <c r="E72" s="179" t="s">
        <v>3233</v>
      </c>
      <c r="F72" s="181" t="s">
        <v>3234</v>
      </c>
      <c r="G72" s="209">
        <v>342324.89</v>
      </c>
      <c r="H72" s="179" t="s">
        <v>3075</v>
      </c>
    </row>
    <row r="73" spans="1:8" s="200" customFormat="1" ht="142.5" customHeight="1" x14ac:dyDescent="0.2">
      <c r="A73" s="178">
        <v>68</v>
      </c>
      <c r="B73" s="178">
        <v>2015</v>
      </c>
      <c r="C73" s="178">
        <v>796</v>
      </c>
      <c r="D73" s="208" t="s">
        <v>3235</v>
      </c>
      <c r="E73" s="179" t="s">
        <v>3236</v>
      </c>
      <c r="F73" s="181" t="s">
        <v>3237</v>
      </c>
      <c r="G73" s="209">
        <v>340872.38</v>
      </c>
      <c r="H73" s="179" t="s">
        <v>3075</v>
      </c>
    </row>
    <row r="74" spans="1:8" s="200" customFormat="1" ht="102.75" customHeight="1" x14ac:dyDescent="0.2">
      <c r="A74" s="178">
        <v>69</v>
      </c>
      <c r="B74" s="178">
        <v>2015</v>
      </c>
      <c r="C74" s="178">
        <v>797</v>
      </c>
      <c r="D74" s="208" t="s">
        <v>3238</v>
      </c>
      <c r="E74" s="179" t="s">
        <v>3239</v>
      </c>
      <c r="F74" s="181" t="s">
        <v>3240</v>
      </c>
      <c r="G74" s="209">
        <v>28635.75</v>
      </c>
      <c r="H74" s="179" t="s">
        <v>3075</v>
      </c>
    </row>
    <row r="75" spans="1:8" s="200" customFormat="1" ht="93.75" customHeight="1" x14ac:dyDescent="0.2">
      <c r="A75" s="178">
        <v>70</v>
      </c>
      <c r="B75" s="178">
        <v>2015</v>
      </c>
      <c r="C75" s="178">
        <v>798</v>
      </c>
      <c r="D75" s="208" t="s">
        <v>3241</v>
      </c>
      <c r="E75" s="179" t="s">
        <v>3242</v>
      </c>
      <c r="F75" s="181" t="s">
        <v>2625</v>
      </c>
      <c r="G75" s="209">
        <v>28652.78</v>
      </c>
      <c r="H75" s="179" t="s">
        <v>3075</v>
      </c>
    </row>
    <row r="76" spans="1:8" s="200" customFormat="1" ht="103.5" customHeight="1" x14ac:dyDescent="0.2">
      <c r="A76" s="178">
        <v>71</v>
      </c>
      <c r="B76" s="178">
        <v>2015</v>
      </c>
      <c r="C76" s="178">
        <v>799</v>
      </c>
      <c r="D76" s="208" t="s">
        <v>3243</v>
      </c>
      <c r="E76" s="179" t="s">
        <v>3244</v>
      </c>
      <c r="F76" s="181" t="s">
        <v>3107</v>
      </c>
      <c r="G76" s="209">
        <v>195730.97</v>
      </c>
      <c r="H76" s="179" t="s">
        <v>3134</v>
      </c>
    </row>
    <row r="77" spans="1:8" s="200" customFormat="1" ht="101.25" customHeight="1" x14ac:dyDescent="0.2">
      <c r="A77" s="178">
        <v>72</v>
      </c>
      <c r="B77" s="178">
        <v>2015</v>
      </c>
      <c r="C77" s="178">
        <v>800</v>
      </c>
      <c r="D77" s="208" t="s">
        <v>3245</v>
      </c>
      <c r="E77" s="179" t="s">
        <v>3246</v>
      </c>
      <c r="F77" s="181" t="s">
        <v>2838</v>
      </c>
      <c r="G77" s="209">
        <v>57118.6</v>
      </c>
      <c r="H77" s="179" t="s">
        <v>3075</v>
      </c>
    </row>
    <row r="78" spans="1:8" s="200" customFormat="1" ht="107.25" customHeight="1" x14ac:dyDescent="0.2">
      <c r="A78" s="178">
        <v>73</v>
      </c>
      <c r="B78" s="178">
        <v>2015</v>
      </c>
      <c r="C78" s="178">
        <v>801</v>
      </c>
      <c r="D78" s="208" t="s">
        <v>3247</v>
      </c>
      <c r="E78" s="179" t="s">
        <v>3248</v>
      </c>
      <c r="F78" s="181" t="s">
        <v>2838</v>
      </c>
      <c r="G78" s="209">
        <v>204176.5</v>
      </c>
      <c r="H78" s="179" t="s">
        <v>3075</v>
      </c>
    </row>
    <row r="79" spans="1:8" s="200" customFormat="1" ht="93.75" customHeight="1" x14ac:dyDescent="0.2">
      <c r="A79" s="178">
        <v>74</v>
      </c>
      <c r="B79" s="178">
        <v>2015</v>
      </c>
      <c r="C79" s="178">
        <v>802</v>
      </c>
      <c r="D79" s="208" t="s">
        <v>3249</v>
      </c>
      <c r="E79" s="179" t="s">
        <v>3250</v>
      </c>
      <c r="F79" s="181" t="s">
        <v>3251</v>
      </c>
      <c r="G79" s="209">
        <v>196275.33</v>
      </c>
      <c r="H79" s="179" t="s">
        <v>3075</v>
      </c>
    </row>
    <row r="80" spans="1:8" s="200" customFormat="1" ht="114.75" customHeight="1" x14ac:dyDescent="0.2">
      <c r="A80" s="178">
        <v>75</v>
      </c>
      <c r="B80" s="178">
        <v>2015</v>
      </c>
      <c r="C80" s="178">
        <v>803</v>
      </c>
      <c r="D80" s="208" t="s">
        <v>3252</v>
      </c>
      <c r="E80" s="179" t="s">
        <v>3253</v>
      </c>
      <c r="F80" s="181" t="s">
        <v>3074</v>
      </c>
      <c r="G80" s="209">
        <v>294426.23999999999</v>
      </c>
      <c r="H80" s="179" t="s">
        <v>3075</v>
      </c>
    </row>
    <row r="81" spans="1:8" s="200" customFormat="1" ht="129" customHeight="1" x14ac:dyDescent="0.2">
      <c r="A81" s="178">
        <v>76</v>
      </c>
      <c r="B81" s="178">
        <v>2015</v>
      </c>
      <c r="C81" s="178">
        <v>804</v>
      </c>
      <c r="D81" s="208" t="s">
        <v>3254</v>
      </c>
      <c r="E81" s="179" t="s">
        <v>3255</v>
      </c>
      <c r="F81" s="181" t="s">
        <v>3204</v>
      </c>
      <c r="G81" s="209">
        <v>288781.5</v>
      </c>
      <c r="H81" s="179" t="s">
        <v>3075</v>
      </c>
    </row>
    <row r="82" spans="1:8" s="200" customFormat="1" ht="93.75" customHeight="1" x14ac:dyDescent="0.2">
      <c r="A82" s="178">
        <v>77</v>
      </c>
      <c r="B82" s="178">
        <v>2015</v>
      </c>
      <c r="C82" s="178">
        <v>805</v>
      </c>
      <c r="D82" s="208" t="s">
        <v>3256</v>
      </c>
      <c r="E82" s="179" t="s">
        <v>3257</v>
      </c>
      <c r="F82" s="181" t="s">
        <v>3074</v>
      </c>
      <c r="G82" s="209">
        <v>148175.99</v>
      </c>
      <c r="H82" s="179" t="s">
        <v>3075</v>
      </c>
    </row>
    <row r="83" spans="1:8" s="200" customFormat="1" ht="93.75" customHeight="1" x14ac:dyDescent="0.2">
      <c r="A83" s="178">
        <v>78</v>
      </c>
      <c r="B83" s="178">
        <v>2015</v>
      </c>
      <c r="C83" s="178">
        <v>806</v>
      </c>
      <c r="D83" s="208" t="s">
        <v>3258</v>
      </c>
      <c r="E83" s="179" t="s">
        <v>3259</v>
      </c>
      <c r="F83" s="181" t="s">
        <v>3260</v>
      </c>
      <c r="G83" s="209">
        <v>342862.97</v>
      </c>
      <c r="H83" s="179" t="s">
        <v>3075</v>
      </c>
    </row>
    <row r="84" spans="1:8" s="200" customFormat="1" ht="131.25" customHeight="1" x14ac:dyDescent="0.2">
      <c r="A84" s="178">
        <v>79</v>
      </c>
      <c r="B84" s="178">
        <v>2015</v>
      </c>
      <c r="C84" s="178">
        <v>807</v>
      </c>
      <c r="D84" s="208" t="s">
        <v>3261</v>
      </c>
      <c r="E84" s="179" t="s">
        <v>3262</v>
      </c>
      <c r="F84" s="181" t="s">
        <v>3263</v>
      </c>
      <c r="G84" s="209">
        <v>482585.02</v>
      </c>
      <c r="H84" s="179" t="s">
        <v>3075</v>
      </c>
    </row>
    <row r="85" spans="1:8" s="200" customFormat="1" ht="112.5" customHeight="1" x14ac:dyDescent="0.2">
      <c r="A85" s="178">
        <v>80</v>
      </c>
      <c r="B85" s="178">
        <v>2015</v>
      </c>
      <c r="C85" s="178">
        <v>808</v>
      </c>
      <c r="D85" s="208" t="s">
        <v>3264</v>
      </c>
      <c r="E85" s="179" t="s">
        <v>3265</v>
      </c>
      <c r="F85" s="181" t="s">
        <v>3074</v>
      </c>
      <c r="G85" s="209">
        <v>148888.98000000001</v>
      </c>
      <c r="H85" s="179" t="s">
        <v>3075</v>
      </c>
    </row>
    <row r="86" spans="1:8" s="200" customFormat="1" ht="126" customHeight="1" x14ac:dyDescent="0.2">
      <c r="A86" s="178">
        <v>81</v>
      </c>
      <c r="B86" s="178">
        <v>2015</v>
      </c>
      <c r="C86" s="178">
        <v>809</v>
      </c>
      <c r="D86" s="208" t="s">
        <v>3266</v>
      </c>
      <c r="E86" s="179" t="s">
        <v>3267</v>
      </c>
      <c r="F86" s="181" t="s">
        <v>2625</v>
      </c>
      <c r="G86" s="209">
        <v>197380.55</v>
      </c>
      <c r="H86" s="179" t="s">
        <v>3075</v>
      </c>
    </row>
    <row r="87" spans="1:8" s="200" customFormat="1" ht="107.25" customHeight="1" x14ac:dyDescent="0.2">
      <c r="A87" s="178">
        <v>82</v>
      </c>
      <c r="B87" s="178">
        <v>2015</v>
      </c>
      <c r="C87" s="178">
        <v>810</v>
      </c>
      <c r="D87" s="208" t="s">
        <v>3268</v>
      </c>
      <c r="E87" s="179" t="s">
        <v>3269</v>
      </c>
      <c r="F87" s="181" t="s">
        <v>2838</v>
      </c>
      <c r="G87" s="209">
        <v>528979.80000000005</v>
      </c>
      <c r="H87" s="179" t="s">
        <v>3075</v>
      </c>
    </row>
    <row r="88" spans="1:8" s="200" customFormat="1" ht="114" customHeight="1" x14ac:dyDescent="0.2">
      <c r="A88" s="178">
        <v>83</v>
      </c>
      <c r="B88" s="178">
        <v>2015</v>
      </c>
      <c r="C88" s="178">
        <v>811</v>
      </c>
      <c r="D88" s="208" t="s">
        <v>3270</v>
      </c>
      <c r="E88" s="179" t="s">
        <v>3271</v>
      </c>
      <c r="F88" s="181" t="s">
        <v>2838</v>
      </c>
      <c r="G88" s="209">
        <v>198417.58</v>
      </c>
      <c r="H88" s="179" t="s">
        <v>3075</v>
      </c>
    </row>
    <row r="89" spans="1:8" s="200" customFormat="1" ht="111" customHeight="1" x14ac:dyDescent="0.2">
      <c r="A89" s="178">
        <v>84</v>
      </c>
      <c r="B89" s="178">
        <v>2015</v>
      </c>
      <c r="C89" s="178">
        <v>812</v>
      </c>
      <c r="D89" s="208" t="s">
        <v>3272</v>
      </c>
      <c r="E89" s="179" t="s">
        <v>3273</v>
      </c>
      <c r="F89" s="181" t="s">
        <v>3274</v>
      </c>
      <c r="G89" s="209">
        <v>149062.51999999999</v>
      </c>
      <c r="H89" s="179" t="s">
        <v>3075</v>
      </c>
    </row>
    <row r="90" spans="1:8" s="200" customFormat="1" ht="127.5" customHeight="1" x14ac:dyDescent="0.2">
      <c r="A90" s="178">
        <v>85</v>
      </c>
      <c r="B90" s="178">
        <v>2015</v>
      </c>
      <c r="C90" s="178">
        <v>813</v>
      </c>
      <c r="D90" s="208" t="s">
        <v>3275</v>
      </c>
      <c r="E90" s="179" t="s">
        <v>3276</v>
      </c>
      <c r="F90" s="181" t="s">
        <v>3074</v>
      </c>
      <c r="G90" s="209">
        <v>148195.60999999999</v>
      </c>
      <c r="H90" s="179" t="s">
        <v>3075</v>
      </c>
    </row>
    <row r="91" spans="1:8" s="200" customFormat="1" ht="93.75" customHeight="1" x14ac:dyDescent="0.2">
      <c r="A91" s="178">
        <v>86</v>
      </c>
      <c r="B91" s="178">
        <v>2015</v>
      </c>
      <c r="C91" s="178">
        <v>814</v>
      </c>
      <c r="D91" s="208" t="s">
        <v>3277</v>
      </c>
      <c r="E91" s="179" t="s">
        <v>3278</v>
      </c>
      <c r="F91" s="181" t="s">
        <v>3090</v>
      </c>
      <c r="G91" s="209">
        <v>3996000</v>
      </c>
      <c r="H91" s="179" t="s">
        <v>3075</v>
      </c>
    </row>
    <row r="92" spans="1:8" s="200" customFormat="1" ht="93.75" customHeight="1" x14ac:dyDescent="0.2">
      <c r="A92" s="178">
        <v>87</v>
      </c>
      <c r="B92" s="178">
        <v>2015</v>
      </c>
      <c r="C92" s="178">
        <v>815</v>
      </c>
      <c r="D92" s="208" t="s">
        <v>3279</v>
      </c>
      <c r="E92" s="179" t="s">
        <v>3280</v>
      </c>
      <c r="F92" s="181" t="s">
        <v>3281</v>
      </c>
      <c r="G92" s="209">
        <v>967936.42</v>
      </c>
      <c r="H92" s="179" t="s">
        <v>3075</v>
      </c>
    </row>
    <row r="93" spans="1:8" s="200" customFormat="1" ht="93.75" customHeight="1" x14ac:dyDescent="0.2">
      <c r="A93" s="178">
        <v>88</v>
      </c>
      <c r="B93" s="178">
        <v>2015</v>
      </c>
      <c r="C93" s="178">
        <v>816</v>
      </c>
      <c r="D93" s="208" t="s">
        <v>3282</v>
      </c>
      <c r="E93" s="179" t="s">
        <v>3283</v>
      </c>
      <c r="F93" s="181" t="s">
        <v>3074</v>
      </c>
      <c r="G93" s="209">
        <v>341471.54</v>
      </c>
      <c r="H93" s="179" t="s">
        <v>3075</v>
      </c>
    </row>
    <row r="94" spans="1:8" s="200" customFormat="1" ht="93.75" customHeight="1" x14ac:dyDescent="0.2">
      <c r="A94" s="178">
        <v>89</v>
      </c>
      <c r="B94" s="178">
        <v>2015</v>
      </c>
      <c r="C94" s="178">
        <v>817</v>
      </c>
      <c r="D94" s="208" t="s">
        <v>3284</v>
      </c>
      <c r="E94" s="179" t="s">
        <v>3285</v>
      </c>
      <c r="F94" s="181" t="s">
        <v>3102</v>
      </c>
      <c r="G94" s="209">
        <v>2991960.49</v>
      </c>
      <c r="H94" s="179" t="s">
        <v>3075</v>
      </c>
    </row>
    <row r="95" spans="1:8" s="200" customFormat="1" ht="93.75" customHeight="1" x14ac:dyDescent="0.2">
      <c r="A95" s="178">
        <v>90</v>
      </c>
      <c r="B95" s="178">
        <v>2015</v>
      </c>
      <c r="C95" s="178">
        <v>818</v>
      </c>
      <c r="D95" s="208" t="s">
        <v>3286</v>
      </c>
      <c r="E95" s="179" t="s">
        <v>3287</v>
      </c>
      <c r="F95" s="181" t="s">
        <v>3102</v>
      </c>
      <c r="G95" s="180">
        <v>997999.99</v>
      </c>
      <c r="H95" s="179" t="s">
        <v>3075</v>
      </c>
    </row>
    <row r="96" spans="1:8" s="200" customFormat="1" ht="93.75" customHeight="1" x14ac:dyDescent="0.2">
      <c r="A96" s="178">
        <v>91</v>
      </c>
      <c r="B96" s="178">
        <v>2015</v>
      </c>
      <c r="C96" s="178">
        <v>819</v>
      </c>
      <c r="D96" s="208" t="s">
        <v>3288</v>
      </c>
      <c r="E96" s="179" t="s">
        <v>3289</v>
      </c>
      <c r="F96" s="181" t="s">
        <v>3074</v>
      </c>
      <c r="G96" s="180">
        <v>1932657.94</v>
      </c>
      <c r="H96" s="179" t="s">
        <v>3075</v>
      </c>
    </row>
    <row r="97" spans="1:8" s="200" customFormat="1" ht="93.75" customHeight="1" x14ac:dyDescent="0.2">
      <c r="A97" s="178">
        <v>92</v>
      </c>
      <c r="B97" s="178">
        <v>2015</v>
      </c>
      <c r="C97" s="178">
        <v>820</v>
      </c>
      <c r="D97" s="208" t="s">
        <v>3154</v>
      </c>
      <c r="E97" s="179" t="s">
        <v>3290</v>
      </c>
      <c r="F97" s="181" t="s">
        <v>3214</v>
      </c>
      <c r="G97" s="180">
        <v>198013.14</v>
      </c>
      <c r="H97" s="179" t="s">
        <v>3075</v>
      </c>
    </row>
    <row r="98" spans="1:8" s="200" customFormat="1" ht="107.25" customHeight="1" x14ac:dyDescent="0.2">
      <c r="A98" s="178">
        <v>93</v>
      </c>
      <c r="B98" s="178">
        <v>2015</v>
      </c>
      <c r="C98" s="178">
        <v>821</v>
      </c>
      <c r="D98" s="208" t="s">
        <v>3147</v>
      </c>
      <c r="E98" s="179" t="s">
        <v>3291</v>
      </c>
      <c r="F98" s="181" t="s">
        <v>3074</v>
      </c>
      <c r="G98" s="180">
        <v>290059.40000000002</v>
      </c>
      <c r="H98" s="179" t="s">
        <v>3075</v>
      </c>
    </row>
    <row r="99" spans="1:8" s="200" customFormat="1" ht="121.5" customHeight="1" x14ac:dyDescent="0.2">
      <c r="A99" s="178">
        <v>94</v>
      </c>
      <c r="B99" s="178">
        <v>2015</v>
      </c>
      <c r="C99" s="178">
        <v>822</v>
      </c>
      <c r="D99" s="208" t="s">
        <v>3143</v>
      </c>
      <c r="E99" s="179" t="s">
        <v>3292</v>
      </c>
      <c r="F99" s="181" t="s">
        <v>3293</v>
      </c>
      <c r="G99" s="180">
        <v>353904.65</v>
      </c>
      <c r="H99" s="179" t="s">
        <v>3075</v>
      </c>
    </row>
    <row r="100" spans="1:8" s="200" customFormat="1" ht="136.5" customHeight="1" x14ac:dyDescent="0.2">
      <c r="A100" s="178">
        <v>95</v>
      </c>
      <c r="B100" s="178">
        <v>2015</v>
      </c>
      <c r="C100" s="178">
        <v>823</v>
      </c>
      <c r="D100" s="208" t="s">
        <v>3294</v>
      </c>
      <c r="E100" s="179" t="s">
        <v>3295</v>
      </c>
      <c r="F100" s="181" t="s">
        <v>3296</v>
      </c>
      <c r="G100" s="180">
        <v>208495.56</v>
      </c>
      <c r="H100" s="179" t="s">
        <v>3075</v>
      </c>
    </row>
    <row r="101" spans="1:8" s="200" customFormat="1" ht="122.25" customHeight="1" x14ac:dyDescent="0.2">
      <c r="A101" s="178">
        <v>96</v>
      </c>
      <c r="B101" s="178">
        <v>2015</v>
      </c>
      <c r="C101" s="178">
        <v>824</v>
      </c>
      <c r="D101" s="208" t="s">
        <v>3145</v>
      </c>
      <c r="E101" s="179" t="s">
        <v>3297</v>
      </c>
      <c r="F101" s="181" t="s">
        <v>3298</v>
      </c>
      <c r="G101" s="180">
        <v>353859.02</v>
      </c>
      <c r="H101" s="179" t="s">
        <v>3075</v>
      </c>
    </row>
    <row r="102" spans="1:8" s="200" customFormat="1" ht="107.25" customHeight="1" x14ac:dyDescent="0.2">
      <c r="A102" s="178">
        <v>97</v>
      </c>
      <c r="B102" s="178">
        <v>2015</v>
      </c>
      <c r="C102" s="178">
        <v>826</v>
      </c>
      <c r="D102" s="208" t="s">
        <v>3299</v>
      </c>
      <c r="E102" s="179" t="s">
        <v>3300</v>
      </c>
      <c r="F102" s="181" t="s">
        <v>3229</v>
      </c>
      <c r="G102" s="209">
        <v>28944.61</v>
      </c>
      <c r="H102" s="179" t="s">
        <v>3075</v>
      </c>
    </row>
    <row r="103" spans="1:8" s="200" customFormat="1" ht="93.75" customHeight="1" x14ac:dyDescent="0.2">
      <c r="A103" s="178">
        <v>98</v>
      </c>
      <c r="B103" s="178">
        <v>2015</v>
      </c>
      <c r="C103" s="178">
        <v>827</v>
      </c>
      <c r="D103" s="208" t="s">
        <v>3301</v>
      </c>
      <c r="E103" s="179" t="s">
        <v>3302</v>
      </c>
      <c r="F103" s="181" t="s">
        <v>3298</v>
      </c>
      <c r="G103" s="209">
        <v>28944.61</v>
      </c>
      <c r="H103" s="179" t="s">
        <v>3075</v>
      </c>
    </row>
    <row r="104" spans="1:8" s="200" customFormat="1" ht="93.75" customHeight="1" x14ac:dyDescent="0.2">
      <c r="A104" s="178">
        <v>99</v>
      </c>
      <c r="B104" s="178">
        <v>2015</v>
      </c>
      <c r="C104" s="178">
        <v>828</v>
      </c>
      <c r="D104" s="208" t="s">
        <v>3169</v>
      </c>
      <c r="E104" s="179" t="s">
        <v>3303</v>
      </c>
      <c r="F104" s="181" t="s">
        <v>3234</v>
      </c>
      <c r="G104" s="209">
        <v>28973.34</v>
      </c>
      <c r="H104" s="179" t="s">
        <v>3075</v>
      </c>
    </row>
    <row r="105" spans="1:8" s="200" customFormat="1" ht="120" customHeight="1" x14ac:dyDescent="0.2">
      <c r="A105" s="178">
        <v>100</v>
      </c>
      <c r="B105" s="178">
        <v>2015</v>
      </c>
      <c r="C105" s="178">
        <v>829</v>
      </c>
      <c r="D105" s="208" t="s">
        <v>3304</v>
      </c>
      <c r="E105" s="179" t="s">
        <v>3305</v>
      </c>
      <c r="F105" s="181" t="s">
        <v>3093</v>
      </c>
      <c r="G105" s="209">
        <v>147799.54</v>
      </c>
      <c r="H105" s="179" t="s">
        <v>3075</v>
      </c>
    </row>
    <row r="106" spans="1:8" s="200" customFormat="1" ht="126" customHeight="1" x14ac:dyDescent="0.2">
      <c r="A106" s="178">
        <v>101</v>
      </c>
      <c r="B106" s="178">
        <v>2015</v>
      </c>
      <c r="C106" s="178">
        <v>830</v>
      </c>
      <c r="D106" s="208" t="s">
        <v>3306</v>
      </c>
      <c r="E106" s="179" t="s">
        <v>3307</v>
      </c>
      <c r="F106" s="181" t="s">
        <v>3107</v>
      </c>
      <c r="G106" s="209">
        <v>336566.59</v>
      </c>
      <c r="H106" s="179" t="s">
        <v>3075</v>
      </c>
    </row>
    <row r="107" spans="1:8" s="200" customFormat="1" ht="117.75" customHeight="1" x14ac:dyDescent="0.2">
      <c r="A107" s="178">
        <v>102</v>
      </c>
      <c r="B107" s="178">
        <v>2015</v>
      </c>
      <c r="C107" s="178">
        <v>831</v>
      </c>
      <c r="D107" s="208" t="s">
        <v>3308</v>
      </c>
      <c r="E107" s="179" t="s">
        <v>3309</v>
      </c>
      <c r="F107" s="181" t="s">
        <v>3310</v>
      </c>
      <c r="G107" s="209">
        <v>392539.24</v>
      </c>
      <c r="H107" s="179" t="s">
        <v>3075</v>
      </c>
    </row>
    <row r="108" spans="1:8" s="200" customFormat="1" ht="117.75" customHeight="1" x14ac:dyDescent="0.2">
      <c r="A108" s="178">
        <v>103</v>
      </c>
      <c r="B108" s="178">
        <v>2015</v>
      </c>
      <c r="C108" s="178">
        <v>832</v>
      </c>
      <c r="D108" s="208" t="s">
        <v>3311</v>
      </c>
      <c r="E108" s="179" t="s">
        <v>3312</v>
      </c>
      <c r="F108" s="181" t="s">
        <v>3074</v>
      </c>
      <c r="G108" s="209">
        <v>340123.98</v>
      </c>
      <c r="H108" s="179" t="s">
        <v>3075</v>
      </c>
    </row>
    <row r="109" spans="1:8" s="200" customFormat="1" ht="170.25" customHeight="1" x14ac:dyDescent="0.2">
      <c r="A109" s="178">
        <v>104</v>
      </c>
      <c r="B109" s="178">
        <v>2015</v>
      </c>
      <c r="C109" s="178">
        <v>833</v>
      </c>
      <c r="D109" s="208" t="s">
        <v>3313</v>
      </c>
      <c r="E109" s="179" t="s">
        <v>3314</v>
      </c>
      <c r="F109" s="181" t="s">
        <v>3315</v>
      </c>
      <c r="G109" s="209">
        <v>343196.4</v>
      </c>
      <c r="H109" s="179" t="s">
        <v>3075</v>
      </c>
    </row>
    <row r="110" spans="1:8" s="200" customFormat="1" ht="135" customHeight="1" x14ac:dyDescent="0.2">
      <c r="A110" s="178">
        <v>105</v>
      </c>
      <c r="B110" s="178">
        <v>2015</v>
      </c>
      <c r="C110" s="178">
        <v>834</v>
      </c>
      <c r="D110" s="208" t="s">
        <v>3316</v>
      </c>
      <c r="E110" s="179" t="s">
        <v>3317</v>
      </c>
      <c r="F110" s="181"/>
      <c r="G110" s="209">
        <v>322727.65999999997</v>
      </c>
      <c r="H110" s="179" t="s">
        <v>3075</v>
      </c>
    </row>
    <row r="111" spans="1:8" s="200" customFormat="1" ht="121.5" customHeight="1" x14ac:dyDescent="0.2">
      <c r="A111" s="178">
        <v>106</v>
      </c>
      <c r="B111" s="178">
        <v>2015</v>
      </c>
      <c r="C111" s="178">
        <v>835</v>
      </c>
      <c r="D111" s="208" t="s">
        <v>3318</v>
      </c>
      <c r="E111" s="179" t="s">
        <v>3319</v>
      </c>
      <c r="F111" s="181"/>
      <c r="G111" s="209">
        <v>258151.53</v>
      </c>
      <c r="H111" s="179" t="s">
        <v>3075</v>
      </c>
    </row>
    <row r="112" spans="1:8" s="200" customFormat="1" ht="138.75" customHeight="1" x14ac:dyDescent="0.2">
      <c r="A112" s="178">
        <v>107</v>
      </c>
      <c r="B112" s="178">
        <v>2015</v>
      </c>
      <c r="C112" s="178">
        <v>836</v>
      </c>
      <c r="D112" s="208" t="s">
        <v>3320</v>
      </c>
      <c r="E112" s="179" t="s">
        <v>3321</v>
      </c>
      <c r="F112" s="181"/>
      <c r="G112" s="209">
        <v>280529.88</v>
      </c>
      <c r="H112" s="179" t="s">
        <v>3075</v>
      </c>
    </row>
    <row r="113" spans="1:8" s="200" customFormat="1" ht="132.75" customHeight="1" x14ac:dyDescent="0.2">
      <c r="A113" s="178">
        <v>108</v>
      </c>
      <c r="B113" s="178">
        <v>2015</v>
      </c>
      <c r="C113" s="178">
        <v>837</v>
      </c>
      <c r="D113" s="208" t="s">
        <v>3129</v>
      </c>
      <c r="E113" s="179" t="s">
        <v>3322</v>
      </c>
      <c r="F113" s="181"/>
      <c r="G113" s="209">
        <v>286983.18</v>
      </c>
      <c r="H113" s="179" t="s">
        <v>3075</v>
      </c>
    </row>
    <row r="114" spans="1:8" s="200" customFormat="1" ht="135" customHeight="1" x14ac:dyDescent="0.2">
      <c r="A114" s="178">
        <v>109</v>
      </c>
      <c r="B114" s="178">
        <v>2015</v>
      </c>
      <c r="C114" s="178">
        <v>838</v>
      </c>
      <c r="D114" s="208" t="s">
        <v>3323</v>
      </c>
      <c r="E114" s="179" t="s">
        <v>3324</v>
      </c>
      <c r="F114" s="181"/>
      <c r="G114" s="209">
        <v>505713.81</v>
      </c>
      <c r="H114" s="179" t="s">
        <v>3075</v>
      </c>
    </row>
    <row r="115" spans="1:8" s="200" customFormat="1" ht="125.25" customHeight="1" x14ac:dyDescent="0.2">
      <c r="A115" s="178">
        <v>110</v>
      </c>
      <c r="B115" s="178">
        <v>2015</v>
      </c>
      <c r="C115" s="178">
        <v>839</v>
      </c>
      <c r="D115" s="208" t="s">
        <v>3325</v>
      </c>
      <c r="E115" s="179" t="s">
        <v>3326</v>
      </c>
      <c r="F115" s="181"/>
      <c r="G115" s="209">
        <v>392538.28</v>
      </c>
      <c r="H115" s="179" t="s">
        <v>3075</v>
      </c>
    </row>
    <row r="116" spans="1:8" s="200" customFormat="1" ht="120" customHeight="1" x14ac:dyDescent="0.2">
      <c r="A116" s="178">
        <v>111</v>
      </c>
      <c r="B116" s="178">
        <v>2015</v>
      </c>
      <c r="C116" s="178">
        <v>840</v>
      </c>
      <c r="D116" s="208" t="s">
        <v>3327</v>
      </c>
      <c r="E116" s="179" t="s">
        <v>3328</v>
      </c>
      <c r="F116" s="181"/>
      <c r="G116" s="209">
        <v>502768.23</v>
      </c>
      <c r="H116" s="179" t="s">
        <v>3075</v>
      </c>
    </row>
    <row r="117" spans="1:8" s="200" customFormat="1" ht="126" customHeight="1" x14ac:dyDescent="0.2">
      <c r="A117" s="178">
        <v>112</v>
      </c>
      <c r="B117" s="178">
        <v>2015</v>
      </c>
      <c r="C117" s="178">
        <v>841</v>
      </c>
      <c r="D117" s="208" t="s">
        <v>3329</v>
      </c>
      <c r="E117" s="179" t="s">
        <v>3330</v>
      </c>
      <c r="F117" s="181"/>
      <c r="G117" s="209">
        <v>393081.85</v>
      </c>
      <c r="H117" s="179" t="s">
        <v>3075</v>
      </c>
    </row>
    <row r="118" spans="1:8" s="200" customFormat="1" ht="108.75" customHeight="1" x14ac:dyDescent="0.2">
      <c r="A118" s="178">
        <v>113</v>
      </c>
      <c r="B118" s="178">
        <v>2015</v>
      </c>
      <c r="C118" s="178">
        <v>842</v>
      </c>
      <c r="D118" s="208" t="s">
        <v>3331</v>
      </c>
      <c r="E118" s="179" t="s">
        <v>3332</v>
      </c>
      <c r="F118" s="181"/>
      <c r="G118" s="209">
        <v>501773.75</v>
      </c>
      <c r="H118" s="179" t="s">
        <v>3075</v>
      </c>
    </row>
    <row r="119" spans="1:8" s="200" customFormat="1" ht="120" customHeight="1" x14ac:dyDescent="0.2">
      <c r="A119" s="178">
        <v>114</v>
      </c>
      <c r="B119" s="178">
        <v>2015</v>
      </c>
      <c r="C119" s="178">
        <v>843</v>
      </c>
      <c r="D119" s="208" t="s">
        <v>3333</v>
      </c>
      <c r="E119" s="179" t="s">
        <v>3334</v>
      </c>
      <c r="F119" s="181"/>
      <c r="G119" s="209">
        <v>393242.06</v>
      </c>
      <c r="H119" s="179" t="s">
        <v>3075</v>
      </c>
    </row>
    <row r="120" spans="1:8" s="200" customFormat="1" ht="105" customHeight="1" x14ac:dyDescent="0.2">
      <c r="A120" s="178">
        <v>115</v>
      </c>
      <c r="B120" s="178">
        <v>2015</v>
      </c>
      <c r="C120" s="178">
        <v>844</v>
      </c>
      <c r="D120" s="208" t="s">
        <v>3335</v>
      </c>
      <c r="E120" s="179" t="s">
        <v>3336</v>
      </c>
      <c r="F120" s="181"/>
      <c r="G120" s="209">
        <v>502217.21</v>
      </c>
      <c r="H120" s="179" t="s">
        <v>3075</v>
      </c>
    </row>
    <row r="121" spans="1:8" s="200" customFormat="1" ht="108.75" customHeight="1" x14ac:dyDescent="0.2">
      <c r="A121" s="178">
        <v>116</v>
      </c>
      <c r="B121" s="178">
        <v>2017</v>
      </c>
      <c r="C121" s="178">
        <v>399</v>
      </c>
      <c r="D121" s="208" t="s">
        <v>3788</v>
      </c>
      <c r="E121" s="179" t="s">
        <v>3789</v>
      </c>
      <c r="F121" s="181" t="s">
        <v>3140</v>
      </c>
      <c r="G121" s="209">
        <v>299424.57</v>
      </c>
      <c r="H121" s="179" t="s">
        <v>3790</v>
      </c>
    </row>
    <row r="122" spans="1:8" s="200" customFormat="1" ht="114.75" customHeight="1" x14ac:dyDescent="0.2">
      <c r="A122" s="178">
        <v>117</v>
      </c>
      <c r="B122" s="178">
        <v>2017</v>
      </c>
      <c r="C122" s="178">
        <v>822</v>
      </c>
      <c r="D122" s="208" t="s">
        <v>3304</v>
      </c>
      <c r="E122" s="179" t="s">
        <v>3791</v>
      </c>
      <c r="F122" s="181" t="s">
        <v>3792</v>
      </c>
      <c r="G122" s="209">
        <v>1541078.76</v>
      </c>
      <c r="H122" s="179" t="s">
        <v>3790</v>
      </c>
    </row>
    <row r="123" spans="1:8" s="200" customFormat="1" ht="122.25" customHeight="1" x14ac:dyDescent="0.2">
      <c r="A123" s="178">
        <v>118</v>
      </c>
      <c r="B123" s="178">
        <v>2017</v>
      </c>
      <c r="C123" s="178">
        <v>823</v>
      </c>
      <c r="D123" s="208" t="s">
        <v>3279</v>
      </c>
      <c r="E123" s="179" t="s">
        <v>3793</v>
      </c>
      <c r="F123" s="181" t="s">
        <v>3794</v>
      </c>
      <c r="G123" s="209">
        <v>1598725.78</v>
      </c>
      <c r="H123" s="179" t="s">
        <v>3790</v>
      </c>
    </row>
    <row r="124" spans="1:8" s="200" customFormat="1" ht="118.5" customHeight="1" x14ac:dyDescent="0.2">
      <c r="A124" s="178">
        <v>119</v>
      </c>
      <c r="B124" s="178">
        <v>2017</v>
      </c>
      <c r="C124" s="178">
        <v>824</v>
      </c>
      <c r="D124" s="208" t="s">
        <v>3202</v>
      </c>
      <c r="E124" s="179" t="s">
        <v>3795</v>
      </c>
      <c r="F124" s="181" t="s">
        <v>3074</v>
      </c>
      <c r="G124" s="209">
        <v>2271414.96</v>
      </c>
      <c r="H124" s="179" t="s">
        <v>3790</v>
      </c>
    </row>
    <row r="125" spans="1:8" s="200" customFormat="1" ht="120" customHeight="1" x14ac:dyDescent="0.2">
      <c r="A125" s="178">
        <v>120</v>
      </c>
      <c r="B125" s="178">
        <v>2017</v>
      </c>
      <c r="C125" s="178">
        <v>825</v>
      </c>
      <c r="D125" s="208" t="s">
        <v>5172</v>
      </c>
      <c r="E125" s="179" t="s">
        <v>3796</v>
      </c>
      <c r="F125" s="181" t="s">
        <v>3074</v>
      </c>
      <c r="G125" s="209">
        <v>630957.69999999995</v>
      </c>
      <c r="H125" s="179" t="s">
        <v>3790</v>
      </c>
    </row>
    <row r="126" spans="1:8" s="201" customFormat="1" ht="155.25" customHeight="1" x14ac:dyDescent="0.2">
      <c r="A126" s="178">
        <v>121</v>
      </c>
      <c r="B126" s="178">
        <v>2019</v>
      </c>
      <c r="C126" s="178">
        <v>1327</v>
      </c>
      <c r="D126" s="208" t="s">
        <v>5173</v>
      </c>
      <c r="E126" s="179" t="s">
        <v>5174</v>
      </c>
      <c r="F126" s="181" t="s">
        <v>3074</v>
      </c>
      <c r="G126" s="209">
        <v>2065693.55</v>
      </c>
      <c r="H126" s="179" t="s">
        <v>3790</v>
      </c>
    </row>
    <row r="127" spans="1:8" s="196" customFormat="1" ht="148.5" customHeight="1" x14ac:dyDescent="0.25">
      <c r="A127" s="178">
        <v>122</v>
      </c>
      <c r="B127" s="178">
        <v>2019</v>
      </c>
      <c r="C127" s="178">
        <v>1327</v>
      </c>
      <c r="D127" s="208" t="s">
        <v>5173</v>
      </c>
      <c r="E127" s="179" t="s">
        <v>5175</v>
      </c>
      <c r="F127" s="181" t="s">
        <v>3074</v>
      </c>
      <c r="G127" s="209">
        <v>1694657.4</v>
      </c>
      <c r="H127" s="179" t="s">
        <v>3790</v>
      </c>
    </row>
    <row r="128" spans="1:8" s="196" customFormat="1" ht="93.75" customHeight="1" x14ac:dyDescent="0.25">
      <c r="A128" s="210"/>
      <c r="B128" s="210"/>
      <c r="C128" s="210"/>
      <c r="D128" s="210"/>
      <c r="E128" s="210"/>
      <c r="F128" s="211" t="s">
        <v>3054</v>
      </c>
      <c r="G128" s="212">
        <f>SUM(G6:G127)</f>
        <v>84267786.690000027</v>
      </c>
      <c r="H128" s="213"/>
    </row>
    <row r="129" spans="2:7" x14ac:dyDescent="0.2">
      <c r="D129" s="1"/>
      <c r="E129" s="1"/>
      <c r="F129" s="1"/>
      <c r="G129" s="36"/>
    </row>
    <row r="130" spans="2:7" x14ac:dyDescent="0.2">
      <c r="D130" s="1"/>
      <c r="E130" s="1"/>
      <c r="F130" s="1"/>
      <c r="G130" s="36"/>
    </row>
    <row r="131" spans="2:7" x14ac:dyDescent="0.2">
      <c r="D131" s="1"/>
      <c r="E131" s="1"/>
      <c r="F131" s="1"/>
      <c r="G131" s="36"/>
    </row>
    <row r="132" spans="2:7" x14ac:dyDescent="0.2">
      <c r="D132" s="1"/>
      <c r="E132" s="1"/>
      <c r="F132" s="1"/>
      <c r="G132" s="36"/>
    </row>
    <row r="133" spans="2:7" x14ac:dyDescent="0.2">
      <c r="D133" s="1"/>
      <c r="E133" s="1"/>
      <c r="F133" s="1"/>
      <c r="G133" s="36"/>
    </row>
    <row r="134" spans="2:7" x14ac:dyDescent="0.2">
      <c r="D134" s="1"/>
      <c r="E134" s="1"/>
      <c r="F134" s="1"/>
      <c r="G134" s="36"/>
    </row>
    <row r="135" spans="2:7" x14ac:dyDescent="0.2">
      <c r="D135" s="1"/>
      <c r="E135" s="1"/>
      <c r="F135" s="1"/>
      <c r="G135" s="36"/>
    </row>
    <row r="136" spans="2:7" x14ac:dyDescent="0.2">
      <c r="D136" s="1"/>
      <c r="E136" s="1"/>
      <c r="F136" s="1"/>
      <c r="G136" s="36"/>
    </row>
    <row r="137" spans="2:7" x14ac:dyDescent="0.2">
      <c r="D137" s="1"/>
      <c r="E137" s="1"/>
      <c r="F137" s="1"/>
      <c r="G137" s="36"/>
    </row>
    <row r="138" spans="2:7" x14ac:dyDescent="0.2">
      <c r="D138" s="1"/>
      <c r="E138" s="1"/>
      <c r="F138" s="1"/>
      <c r="G138" s="36"/>
    </row>
    <row r="139" spans="2:7" x14ac:dyDescent="0.2">
      <c r="B139" s="1"/>
      <c r="C139" s="1"/>
      <c r="F139" s="1"/>
    </row>
    <row r="140" spans="2:7" x14ac:dyDescent="0.2">
      <c r="B140" s="1"/>
      <c r="C140" s="1"/>
      <c r="F140" s="1"/>
    </row>
    <row r="141" spans="2:7" x14ac:dyDescent="0.2">
      <c r="B141" s="1"/>
      <c r="C141" s="1"/>
      <c r="F141" s="1"/>
    </row>
    <row r="142" spans="2:7" x14ac:dyDescent="0.2">
      <c r="B142" s="1"/>
      <c r="C142" s="1"/>
      <c r="F142" s="1"/>
    </row>
    <row r="143" spans="2:7" x14ac:dyDescent="0.2">
      <c r="B143" s="1"/>
      <c r="C143" s="1"/>
      <c r="F143" s="1"/>
    </row>
    <row r="144" spans="2:7" x14ac:dyDescent="0.2">
      <c r="B144" s="1"/>
      <c r="C144" s="1"/>
      <c r="F144" s="1"/>
    </row>
    <row r="145" spans="2:6" x14ac:dyDescent="0.2">
      <c r="B145" s="1"/>
      <c r="C145" s="1"/>
      <c r="F145" s="1"/>
    </row>
    <row r="146" spans="2:6" x14ac:dyDescent="0.2">
      <c r="B146" s="1"/>
      <c r="C146" s="1"/>
      <c r="F146" s="1"/>
    </row>
    <row r="147" spans="2:6" x14ac:dyDescent="0.2">
      <c r="B147" s="1"/>
      <c r="C147" s="1"/>
      <c r="F147" s="1"/>
    </row>
  </sheetData>
  <autoFilter ref="A5:H126" xr:uid="{00000000-0001-0000-1900-000000000000}"/>
  <mergeCells count="6144">
    <mergeCell ref="XDQ3:XDX3"/>
    <mergeCell ref="XDY3:XEF3"/>
    <mergeCell ref="XEG3:XEN3"/>
    <mergeCell ref="XEO3:XEV3"/>
    <mergeCell ref="XEW3:XFD3"/>
    <mergeCell ref="XCC3:XCJ3"/>
    <mergeCell ref="XCK3:XCR3"/>
    <mergeCell ref="XCS3:XCZ3"/>
    <mergeCell ref="XDA3:XDH3"/>
    <mergeCell ref="XDI3:XDP3"/>
    <mergeCell ref="XAO3:XAV3"/>
    <mergeCell ref="XAW3:XBD3"/>
    <mergeCell ref="XBE3:XBL3"/>
    <mergeCell ref="XBM3:XBT3"/>
    <mergeCell ref="XBU3:XCB3"/>
    <mergeCell ref="WZA3:WZH3"/>
    <mergeCell ref="WZI3:WZP3"/>
    <mergeCell ref="WZQ3:WZX3"/>
    <mergeCell ref="WZY3:XAF3"/>
    <mergeCell ref="XAG3:XAN3"/>
    <mergeCell ref="WXM3:WXT3"/>
    <mergeCell ref="WXU3:WYB3"/>
    <mergeCell ref="WYC3:WYJ3"/>
    <mergeCell ref="WYK3:WYR3"/>
    <mergeCell ref="WYS3:WYZ3"/>
    <mergeCell ref="WVY3:WWF3"/>
    <mergeCell ref="WWG3:WWN3"/>
    <mergeCell ref="WWO3:WWV3"/>
    <mergeCell ref="WWW3:WXD3"/>
    <mergeCell ref="WXE3:WXL3"/>
    <mergeCell ref="WUK3:WUR3"/>
    <mergeCell ref="WUS3:WUZ3"/>
    <mergeCell ref="WVA3:WVH3"/>
    <mergeCell ref="WVI3:WVP3"/>
    <mergeCell ref="WVQ3:WVX3"/>
    <mergeCell ref="WSW3:WTD3"/>
    <mergeCell ref="WTE3:WTL3"/>
    <mergeCell ref="WTM3:WTT3"/>
    <mergeCell ref="WTU3:WUB3"/>
    <mergeCell ref="WUC3:WUJ3"/>
    <mergeCell ref="WRI3:WRP3"/>
    <mergeCell ref="WRQ3:WRX3"/>
    <mergeCell ref="WRY3:WSF3"/>
    <mergeCell ref="WSG3:WSN3"/>
    <mergeCell ref="WSO3:WSV3"/>
    <mergeCell ref="WPU3:WQB3"/>
    <mergeCell ref="WQC3:WQJ3"/>
    <mergeCell ref="WQK3:WQR3"/>
    <mergeCell ref="WQS3:WQZ3"/>
    <mergeCell ref="WRA3:WRH3"/>
    <mergeCell ref="WOG3:WON3"/>
    <mergeCell ref="WOO3:WOV3"/>
    <mergeCell ref="WOW3:WPD3"/>
    <mergeCell ref="WPE3:WPL3"/>
    <mergeCell ref="WPM3:WPT3"/>
    <mergeCell ref="WMS3:WMZ3"/>
    <mergeCell ref="WNA3:WNH3"/>
    <mergeCell ref="WNI3:WNP3"/>
    <mergeCell ref="WNQ3:WNX3"/>
    <mergeCell ref="WNY3:WOF3"/>
    <mergeCell ref="WLE3:WLL3"/>
    <mergeCell ref="WLM3:WLT3"/>
    <mergeCell ref="WLU3:WMB3"/>
    <mergeCell ref="WMC3:WMJ3"/>
    <mergeCell ref="WMK3:WMR3"/>
    <mergeCell ref="WJQ3:WJX3"/>
    <mergeCell ref="WJY3:WKF3"/>
    <mergeCell ref="WKG3:WKN3"/>
    <mergeCell ref="WKO3:WKV3"/>
    <mergeCell ref="WKW3:WLD3"/>
    <mergeCell ref="WIC3:WIJ3"/>
    <mergeCell ref="WIK3:WIR3"/>
    <mergeCell ref="WIS3:WIZ3"/>
    <mergeCell ref="WJA3:WJH3"/>
    <mergeCell ref="WJI3:WJP3"/>
    <mergeCell ref="WGO3:WGV3"/>
    <mergeCell ref="WGW3:WHD3"/>
    <mergeCell ref="WHE3:WHL3"/>
    <mergeCell ref="WHM3:WHT3"/>
    <mergeCell ref="WHU3:WIB3"/>
    <mergeCell ref="WFA3:WFH3"/>
    <mergeCell ref="WFI3:WFP3"/>
    <mergeCell ref="WFQ3:WFX3"/>
    <mergeCell ref="WFY3:WGF3"/>
    <mergeCell ref="WGG3:WGN3"/>
    <mergeCell ref="WDM3:WDT3"/>
    <mergeCell ref="WDU3:WEB3"/>
    <mergeCell ref="WEC3:WEJ3"/>
    <mergeCell ref="WEK3:WER3"/>
    <mergeCell ref="WES3:WEZ3"/>
    <mergeCell ref="WBY3:WCF3"/>
    <mergeCell ref="WCG3:WCN3"/>
    <mergeCell ref="WCO3:WCV3"/>
    <mergeCell ref="WCW3:WDD3"/>
    <mergeCell ref="WDE3:WDL3"/>
    <mergeCell ref="WAK3:WAR3"/>
    <mergeCell ref="WAS3:WAZ3"/>
    <mergeCell ref="WBA3:WBH3"/>
    <mergeCell ref="WBI3:WBP3"/>
    <mergeCell ref="WBQ3:WBX3"/>
    <mergeCell ref="VYW3:VZD3"/>
    <mergeCell ref="VZE3:VZL3"/>
    <mergeCell ref="VZM3:VZT3"/>
    <mergeCell ref="VZU3:WAB3"/>
    <mergeCell ref="WAC3:WAJ3"/>
    <mergeCell ref="VXI3:VXP3"/>
    <mergeCell ref="VXQ3:VXX3"/>
    <mergeCell ref="VXY3:VYF3"/>
    <mergeCell ref="VYG3:VYN3"/>
    <mergeCell ref="VYO3:VYV3"/>
    <mergeCell ref="VVU3:VWB3"/>
    <mergeCell ref="VWC3:VWJ3"/>
    <mergeCell ref="VWK3:VWR3"/>
    <mergeCell ref="VWS3:VWZ3"/>
    <mergeCell ref="VXA3:VXH3"/>
    <mergeCell ref="VUG3:VUN3"/>
    <mergeCell ref="VUO3:VUV3"/>
    <mergeCell ref="VUW3:VVD3"/>
    <mergeCell ref="VVE3:VVL3"/>
    <mergeCell ref="VVM3:VVT3"/>
    <mergeCell ref="VSS3:VSZ3"/>
    <mergeCell ref="VTA3:VTH3"/>
    <mergeCell ref="VTI3:VTP3"/>
    <mergeCell ref="VTQ3:VTX3"/>
    <mergeCell ref="VTY3:VUF3"/>
    <mergeCell ref="VRE3:VRL3"/>
    <mergeCell ref="VRM3:VRT3"/>
    <mergeCell ref="VRU3:VSB3"/>
    <mergeCell ref="VSC3:VSJ3"/>
    <mergeCell ref="VSK3:VSR3"/>
    <mergeCell ref="VPQ3:VPX3"/>
    <mergeCell ref="VPY3:VQF3"/>
    <mergeCell ref="VQG3:VQN3"/>
    <mergeCell ref="VQO3:VQV3"/>
    <mergeCell ref="VQW3:VRD3"/>
    <mergeCell ref="VOC3:VOJ3"/>
    <mergeCell ref="VOK3:VOR3"/>
    <mergeCell ref="VOS3:VOZ3"/>
    <mergeCell ref="VPA3:VPH3"/>
    <mergeCell ref="VPI3:VPP3"/>
    <mergeCell ref="VMO3:VMV3"/>
    <mergeCell ref="VMW3:VND3"/>
    <mergeCell ref="VNE3:VNL3"/>
    <mergeCell ref="VNM3:VNT3"/>
    <mergeCell ref="VNU3:VOB3"/>
    <mergeCell ref="VLA3:VLH3"/>
    <mergeCell ref="VLI3:VLP3"/>
    <mergeCell ref="VLQ3:VLX3"/>
    <mergeCell ref="VLY3:VMF3"/>
    <mergeCell ref="VMG3:VMN3"/>
    <mergeCell ref="VJM3:VJT3"/>
    <mergeCell ref="VJU3:VKB3"/>
    <mergeCell ref="VKC3:VKJ3"/>
    <mergeCell ref="VKK3:VKR3"/>
    <mergeCell ref="VKS3:VKZ3"/>
    <mergeCell ref="VHY3:VIF3"/>
    <mergeCell ref="VIG3:VIN3"/>
    <mergeCell ref="VIO3:VIV3"/>
    <mergeCell ref="VIW3:VJD3"/>
    <mergeCell ref="VJE3:VJL3"/>
    <mergeCell ref="VGK3:VGR3"/>
    <mergeCell ref="VGS3:VGZ3"/>
    <mergeCell ref="VHA3:VHH3"/>
    <mergeCell ref="VHI3:VHP3"/>
    <mergeCell ref="VHQ3:VHX3"/>
    <mergeCell ref="VEW3:VFD3"/>
    <mergeCell ref="VFE3:VFL3"/>
    <mergeCell ref="VFM3:VFT3"/>
    <mergeCell ref="VFU3:VGB3"/>
    <mergeCell ref="VGC3:VGJ3"/>
    <mergeCell ref="VDI3:VDP3"/>
    <mergeCell ref="VDQ3:VDX3"/>
    <mergeCell ref="VDY3:VEF3"/>
    <mergeCell ref="VEG3:VEN3"/>
    <mergeCell ref="VEO3:VEV3"/>
    <mergeCell ref="VBU3:VCB3"/>
    <mergeCell ref="VCC3:VCJ3"/>
    <mergeCell ref="VCK3:VCR3"/>
    <mergeCell ref="VCS3:VCZ3"/>
    <mergeCell ref="VDA3:VDH3"/>
    <mergeCell ref="VAG3:VAN3"/>
    <mergeCell ref="VAO3:VAV3"/>
    <mergeCell ref="VAW3:VBD3"/>
    <mergeCell ref="VBE3:VBL3"/>
    <mergeCell ref="VBM3:VBT3"/>
    <mergeCell ref="UYS3:UYZ3"/>
    <mergeCell ref="UZA3:UZH3"/>
    <mergeCell ref="UZI3:UZP3"/>
    <mergeCell ref="UZQ3:UZX3"/>
    <mergeCell ref="UZY3:VAF3"/>
    <mergeCell ref="UXE3:UXL3"/>
    <mergeCell ref="UXM3:UXT3"/>
    <mergeCell ref="UXU3:UYB3"/>
    <mergeCell ref="UYC3:UYJ3"/>
    <mergeCell ref="UYK3:UYR3"/>
    <mergeCell ref="UVQ3:UVX3"/>
    <mergeCell ref="UVY3:UWF3"/>
    <mergeCell ref="UWG3:UWN3"/>
    <mergeCell ref="UWO3:UWV3"/>
    <mergeCell ref="UWW3:UXD3"/>
    <mergeCell ref="UUC3:UUJ3"/>
    <mergeCell ref="UUK3:UUR3"/>
    <mergeCell ref="UUS3:UUZ3"/>
    <mergeCell ref="UVA3:UVH3"/>
    <mergeCell ref="UVI3:UVP3"/>
    <mergeCell ref="USO3:USV3"/>
    <mergeCell ref="USW3:UTD3"/>
    <mergeCell ref="UTE3:UTL3"/>
    <mergeCell ref="UTM3:UTT3"/>
    <mergeCell ref="UTU3:UUB3"/>
    <mergeCell ref="URA3:URH3"/>
    <mergeCell ref="URI3:URP3"/>
    <mergeCell ref="URQ3:URX3"/>
    <mergeCell ref="URY3:USF3"/>
    <mergeCell ref="USG3:USN3"/>
    <mergeCell ref="UPM3:UPT3"/>
    <mergeCell ref="UPU3:UQB3"/>
    <mergeCell ref="UQC3:UQJ3"/>
    <mergeCell ref="UQK3:UQR3"/>
    <mergeCell ref="UQS3:UQZ3"/>
    <mergeCell ref="UNY3:UOF3"/>
    <mergeCell ref="UOG3:UON3"/>
    <mergeCell ref="UOO3:UOV3"/>
    <mergeCell ref="UOW3:UPD3"/>
    <mergeCell ref="UPE3:UPL3"/>
    <mergeCell ref="UMK3:UMR3"/>
    <mergeCell ref="UMS3:UMZ3"/>
    <mergeCell ref="UNA3:UNH3"/>
    <mergeCell ref="UNI3:UNP3"/>
    <mergeCell ref="UNQ3:UNX3"/>
    <mergeCell ref="UKW3:ULD3"/>
    <mergeCell ref="ULE3:ULL3"/>
    <mergeCell ref="ULM3:ULT3"/>
    <mergeCell ref="ULU3:UMB3"/>
    <mergeCell ref="UMC3:UMJ3"/>
    <mergeCell ref="UJI3:UJP3"/>
    <mergeCell ref="UJQ3:UJX3"/>
    <mergeCell ref="UJY3:UKF3"/>
    <mergeCell ref="UKG3:UKN3"/>
    <mergeCell ref="UKO3:UKV3"/>
    <mergeCell ref="UHU3:UIB3"/>
    <mergeCell ref="UIC3:UIJ3"/>
    <mergeCell ref="UIK3:UIR3"/>
    <mergeCell ref="UIS3:UIZ3"/>
    <mergeCell ref="UJA3:UJH3"/>
    <mergeCell ref="UGG3:UGN3"/>
    <mergeCell ref="UGO3:UGV3"/>
    <mergeCell ref="UGW3:UHD3"/>
    <mergeCell ref="UHE3:UHL3"/>
    <mergeCell ref="UHM3:UHT3"/>
    <mergeCell ref="UES3:UEZ3"/>
    <mergeCell ref="UFA3:UFH3"/>
    <mergeCell ref="UFI3:UFP3"/>
    <mergeCell ref="UFQ3:UFX3"/>
    <mergeCell ref="UFY3:UGF3"/>
    <mergeCell ref="UDE3:UDL3"/>
    <mergeCell ref="UDM3:UDT3"/>
    <mergeCell ref="UDU3:UEB3"/>
    <mergeCell ref="UEC3:UEJ3"/>
    <mergeCell ref="UEK3:UER3"/>
    <mergeCell ref="UBQ3:UBX3"/>
    <mergeCell ref="UBY3:UCF3"/>
    <mergeCell ref="UCG3:UCN3"/>
    <mergeCell ref="UCO3:UCV3"/>
    <mergeCell ref="UCW3:UDD3"/>
    <mergeCell ref="UAC3:UAJ3"/>
    <mergeCell ref="UAK3:UAR3"/>
    <mergeCell ref="UAS3:UAZ3"/>
    <mergeCell ref="UBA3:UBH3"/>
    <mergeCell ref="UBI3:UBP3"/>
    <mergeCell ref="TYO3:TYV3"/>
    <mergeCell ref="TYW3:TZD3"/>
    <mergeCell ref="TZE3:TZL3"/>
    <mergeCell ref="TZM3:TZT3"/>
    <mergeCell ref="TZU3:UAB3"/>
    <mergeCell ref="TXA3:TXH3"/>
    <mergeCell ref="TXI3:TXP3"/>
    <mergeCell ref="TXQ3:TXX3"/>
    <mergeCell ref="TXY3:TYF3"/>
    <mergeCell ref="TYG3:TYN3"/>
    <mergeCell ref="TVM3:TVT3"/>
    <mergeCell ref="TVU3:TWB3"/>
    <mergeCell ref="TWC3:TWJ3"/>
    <mergeCell ref="TWK3:TWR3"/>
    <mergeCell ref="TWS3:TWZ3"/>
    <mergeCell ref="TTY3:TUF3"/>
    <mergeCell ref="TUG3:TUN3"/>
    <mergeCell ref="TUO3:TUV3"/>
    <mergeCell ref="TUW3:TVD3"/>
    <mergeCell ref="TVE3:TVL3"/>
    <mergeCell ref="TSK3:TSR3"/>
    <mergeCell ref="TSS3:TSZ3"/>
    <mergeCell ref="TTA3:TTH3"/>
    <mergeCell ref="TTI3:TTP3"/>
    <mergeCell ref="TTQ3:TTX3"/>
    <mergeCell ref="TQW3:TRD3"/>
    <mergeCell ref="TRE3:TRL3"/>
    <mergeCell ref="TRM3:TRT3"/>
    <mergeCell ref="TRU3:TSB3"/>
    <mergeCell ref="TSC3:TSJ3"/>
    <mergeCell ref="TPI3:TPP3"/>
    <mergeCell ref="TPQ3:TPX3"/>
    <mergeCell ref="TPY3:TQF3"/>
    <mergeCell ref="TQG3:TQN3"/>
    <mergeCell ref="TQO3:TQV3"/>
    <mergeCell ref="TNU3:TOB3"/>
    <mergeCell ref="TOC3:TOJ3"/>
    <mergeCell ref="TOK3:TOR3"/>
    <mergeCell ref="TOS3:TOZ3"/>
    <mergeCell ref="TPA3:TPH3"/>
    <mergeCell ref="TMG3:TMN3"/>
    <mergeCell ref="TMO3:TMV3"/>
    <mergeCell ref="TMW3:TND3"/>
    <mergeCell ref="TNE3:TNL3"/>
    <mergeCell ref="TNM3:TNT3"/>
    <mergeCell ref="TKS3:TKZ3"/>
    <mergeCell ref="TLA3:TLH3"/>
    <mergeCell ref="TLI3:TLP3"/>
    <mergeCell ref="TLQ3:TLX3"/>
    <mergeCell ref="TLY3:TMF3"/>
    <mergeCell ref="TJE3:TJL3"/>
    <mergeCell ref="TJM3:TJT3"/>
    <mergeCell ref="TJU3:TKB3"/>
    <mergeCell ref="TKC3:TKJ3"/>
    <mergeCell ref="TKK3:TKR3"/>
    <mergeCell ref="THQ3:THX3"/>
    <mergeCell ref="THY3:TIF3"/>
    <mergeCell ref="TIG3:TIN3"/>
    <mergeCell ref="TIO3:TIV3"/>
    <mergeCell ref="TIW3:TJD3"/>
    <mergeCell ref="TGC3:TGJ3"/>
    <mergeCell ref="TGK3:TGR3"/>
    <mergeCell ref="TGS3:TGZ3"/>
    <mergeCell ref="THA3:THH3"/>
    <mergeCell ref="THI3:THP3"/>
    <mergeCell ref="TEO3:TEV3"/>
    <mergeCell ref="TEW3:TFD3"/>
    <mergeCell ref="TFE3:TFL3"/>
    <mergeCell ref="TFM3:TFT3"/>
    <mergeCell ref="TFU3:TGB3"/>
    <mergeCell ref="TDA3:TDH3"/>
    <mergeCell ref="TDI3:TDP3"/>
    <mergeCell ref="TDQ3:TDX3"/>
    <mergeCell ref="TDY3:TEF3"/>
    <mergeCell ref="TEG3:TEN3"/>
    <mergeCell ref="TBM3:TBT3"/>
    <mergeCell ref="TBU3:TCB3"/>
    <mergeCell ref="TCC3:TCJ3"/>
    <mergeCell ref="TCK3:TCR3"/>
    <mergeCell ref="TCS3:TCZ3"/>
    <mergeCell ref="SZY3:TAF3"/>
    <mergeCell ref="TAG3:TAN3"/>
    <mergeCell ref="TAO3:TAV3"/>
    <mergeCell ref="TAW3:TBD3"/>
    <mergeCell ref="TBE3:TBL3"/>
    <mergeCell ref="SYK3:SYR3"/>
    <mergeCell ref="SYS3:SYZ3"/>
    <mergeCell ref="SZA3:SZH3"/>
    <mergeCell ref="SZI3:SZP3"/>
    <mergeCell ref="SZQ3:SZX3"/>
    <mergeCell ref="SWW3:SXD3"/>
    <mergeCell ref="SXE3:SXL3"/>
    <mergeCell ref="SXM3:SXT3"/>
    <mergeCell ref="SXU3:SYB3"/>
    <mergeCell ref="SYC3:SYJ3"/>
    <mergeCell ref="SVI3:SVP3"/>
    <mergeCell ref="SVQ3:SVX3"/>
    <mergeCell ref="SVY3:SWF3"/>
    <mergeCell ref="SWG3:SWN3"/>
    <mergeCell ref="SWO3:SWV3"/>
    <mergeCell ref="STU3:SUB3"/>
    <mergeCell ref="SUC3:SUJ3"/>
    <mergeCell ref="SUK3:SUR3"/>
    <mergeCell ref="SUS3:SUZ3"/>
    <mergeCell ref="SVA3:SVH3"/>
    <mergeCell ref="SSG3:SSN3"/>
    <mergeCell ref="SSO3:SSV3"/>
    <mergeCell ref="SSW3:STD3"/>
    <mergeCell ref="STE3:STL3"/>
    <mergeCell ref="STM3:STT3"/>
    <mergeCell ref="SQS3:SQZ3"/>
    <mergeCell ref="SRA3:SRH3"/>
    <mergeCell ref="SRI3:SRP3"/>
    <mergeCell ref="SRQ3:SRX3"/>
    <mergeCell ref="SRY3:SSF3"/>
    <mergeCell ref="SPE3:SPL3"/>
    <mergeCell ref="SPM3:SPT3"/>
    <mergeCell ref="SPU3:SQB3"/>
    <mergeCell ref="SQC3:SQJ3"/>
    <mergeCell ref="SQK3:SQR3"/>
    <mergeCell ref="SNQ3:SNX3"/>
    <mergeCell ref="SNY3:SOF3"/>
    <mergeCell ref="SOG3:SON3"/>
    <mergeCell ref="SOO3:SOV3"/>
    <mergeCell ref="SOW3:SPD3"/>
    <mergeCell ref="SMC3:SMJ3"/>
    <mergeCell ref="SMK3:SMR3"/>
    <mergeCell ref="SMS3:SMZ3"/>
    <mergeCell ref="SNA3:SNH3"/>
    <mergeCell ref="SNI3:SNP3"/>
    <mergeCell ref="SKO3:SKV3"/>
    <mergeCell ref="SKW3:SLD3"/>
    <mergeCell ref="SLE3:SLL3"/>
    <mergeCell ref="SLM3:SLT3"/>
    <mergeCell ref="SLU3:SMB3"/>
    <mergeCell ref="SJA3:SJH3"/>
    <mergeCell ref="SJI3:SJP3"/>
    <mergeCell ref="SJQ3:SJX3"/>
    <mergeCell ref="SJY3:SKF3"/>
    <mergeCell ref="SKG3:SKN3"/>
    <mergeCell ref="SHM3:SHT3"/>
    <mergeCell ref="SHU3:SIB3"/>
    <mergeCell ref="SIC3:SIJ3"/>
    <mergeCell ref="SIK3:SIR3"/>
    <mergeCell ref="SIS3:SIZ3"/>
    <mergeCell ref="SFY3:SGF3"/>
    <mergeCell ref="SGG3:SGN3"/>
    <mergeCell ref="SGO3:SGV3"/>
    <mergeCell ref="SGW3:SHD3"/>
    <mergeCell ref="SHE3:SHL3"/>
    <mergeCell ref="SEK3:SER3"/>
    <mergeCell ref="SES3:SEZ3"/>
    <mergeCell ref="SFA3:SFH3"/>
    <mergeCell ref="SFI3:SFP3"/>
    <mergeCell ref="SFQ3:SFX3"/>
    <mergeCell ref="SCW3:SDD3"/>
    <mergeCell ref="SDE3:SDL3"/>
    <mergeCell ref="SDM3:SDT3"/>
    <mergeCell ref="SDU3:SEB3"/>
    <mergeCell ref="SEC3:SEJ3"/>
    <mergeCell ref="SBI3:SBP3"/>
    <mergeCell ref="SBQ3:SBX3"/>
    <mergeCell ref="SBY3:SCF3"/>
    <mergeCell ref="SCG3:SCN3"/>
    <mergeCell ref="SCO3:SCV3"/>
    <mergeCell ref="RZU3:SAB3"/>
    <mergeCell ref="SAC3:SAJ3"/>
    <mergeCell ref="SAK3:SAR3"/>
    <mergeCell ref="SAS3:SAZ3"/>
    <mergeCell ref="SBA3:SBH3"/>
    <mergeCell ref="RYG3:RYN3"/>
    <mergeCell ref="RYO3:RYV3"/>
    <mergeCell ref="RYW3:RZD3"/>
    <mergeCell ref="RZE3:RZL3"/>
    <mergeCell ref="RZM3:RZT3"/>
    <mergeCell ref="RWS3:RWZ3"/>
    <mergeCell ref="RXA3:RXH3"/>
    <mergeCell ref="RXI3:RXP3"/>
    <mergeCell ref="RXQ3:RXX3"/>
    <mergeCell ref="RXY3:RYF3"/>
    <mergeCell ref="RVE3:RVL3"/>
    <mergeCell ref="RVM3:RVT3"/>
    <mergeCell ref="RVU3:RWB3"/>
    <mergeCell ref="RWC3:RWJ3"/>
    <mergeCell ref="RWK3:RWR3"/>
    <mergeCell ref="RTQ3:RTX3"/>
    <mergeCell ref="RTY3:RUF3"/>
    <mergeCell ref="RUG3:RUN3"/>
    <mergeCell ref="RUO3:RUV3"/>
    <mergeCell ref="RUW3:RVD3"/>
    <mergeCell ref="RSC3:RSJ3"/>
    <mergeCell ref="RSK3:RSR3"/>
    <mergeCell ref="RSS3:RSZ3"/>
    <mergeCell ref="RTA3:RTH3"/>
    <mergeCell ref="RTI3:RTP3"/>
    <mergeCell ref="RQO3:RQV3"/>
    <mergeCell ref="RQW3:RRD3"/>
    <mergeCell ref="RRE3:RRL3"/>
    <mergeCell ref="RRM3:RRT3"/>
    <mergeCell ref="RRU3:RSB3"/>
    <mergeCell ref="RPA3:RPH3"/>
    <mergeCell ref="RPI3:RPP3"/>
    <mergeCell ref="RPQ3:RPX3"/>
    <mergeCell ref="RPY3:RQF3"/>
    <mergeCell ref="RQG3:RQN3"/>
    <mergeCell ref="RNM3:RNT3"/>
    <mergeCell ref="RNU3:ROB3"/>
    <mergeCell ref="ROC3:ROJ3"/>
    <mergeCell ref="ROK3:ROR3"/>
    <mergeCell ref="ROS3:ROZ3"/>
    <mergeCell ref="RLY3:RMF3"/>
    <mergeCell ref="RMG3:RMN3"/>
    <mergeCell ref="RMO3:RMV3"/>
    <mergeCell ref="RMW3:RND3"/>
    <mergeCell ref="RNE3:RNL3"/>
    <mergeCell ref="RKK3:RKR3"/>
    <mergeCell ref="RKS3:RKZ3"/>
    <mergeCell ref="RLA3:RLH3"/>
    <mergeCell ref="RLI3:RLP3"/>
    <mergeCell ref="RLQ3:RLX3"/>
    <mergeCell ref="RIW3:RJD3"/>
    <mergeCell ref="RJE3:RJL3"/>
    <mergeCell ref="RJM3:RJT3"/>
    <mergeCell ref="RJU3:RKB3"/>
    <mergeCell ref="RKC3:RKJ3"/>
    <mergeCell ref="RHI3:RHP3"/>
    <mergeCell ref="RHQ3:RHX3"/>
    <mergeCell ref="RHY3:RIF3"/>
    <mergeCell ref="RIG3:RIN3"/>
    <mergeCell ref="RIO3:RIV3"/>
    <mergeCell ref="RFU3:RGB3"/>
    <mergeCell ref="RGC3:RGJ3"/>
    <mergeCell ref="RGK3:RGR3"/>
    <mergeCell ref="RGS3:RGZ3"/>
    <mergeCell ref="RHA3:RHH3"/>
    <mergeCell ref="REG3:REN3"/>
    <mergeCell ref="REO3:REV3"/>
    <mergeCell ref="REW3:RFD3"/>
    <mergeCell ref="RFE3:RFL3"/>
    <mergeCell ref="RFM3:RFT3"/>
    <mergeCell ref="RCS3:RCZ3"/>
    <mergeCell ref="RDA3:RDH3"/>
    <mergeCell ref="RDI3:RDP3"/>
    <mergeCell ref="RDQ3:RDX3"/>
    <mergeCell ref="RDY3:REF3"/>
    <mergeCell ref="RBE3:RBL3"/>
    <mergeCell ref="RBM3:RBT3"/>
    <mergeCell ref="RBU3:RCB3"/>
    <mergeCell ref="RCC3:RCJ3"/>
    <mergeCell ref="RCK3:RCR3"/>
    <mergeCell ref="QZQ3:QZX3"/>
    <mergeCell ref="QZY3:RAF3"/>
    <mergeCell ref="RAG3:RAN3"/>
    <mergeCell ref="RAO3:RAV3"/>
    <mergeCell ref="RAW3:RBD3"/>
    <mergeCell ref="QYC3:QYJ3"/>
    <mergeCell ref="QYK3:QYR3"/>
    <mergeCell ref="QYS3:QYZ3"/>
    <mergeCell ref="QZA3:QZH3"/>
    <mergeCell ref="QZI3:QZP3"/>
    <mergeCell ref="QWO3:QWV3"/>
    <mergeCell ref="QWW3:QXD3"/>
    <mergeCell ref="QXE3:QXL3"/>
    <mergeCell ref="QXM3:QXT3"/>
    <mergeCell ref="QXU3:QYB3"/>
    <mergeCell ref="QVA3:QVH3"/>
    <mergeCell ref="QVI3:QVP3"/>
    <mergeCell ref="QVQ3:QVX3"/>
    <mergeCell ref="QVY3:QWF3"/>
    <mergeCell ref="QWG3:QWN3"/>
    <mergeCell ref="QTM3:QTT3"/>
    <mergeCell ref="QTU3:QUB3"/>
    <mergeCell ref="QUC3:QUJ3"/>
    <mergeCell ref="QUK3:QUR3"/>
    <mergeCell ref="QUS3:QUZ3"/>
    <mergeCell ref="QRY3:QSF3"/>
    <mergeCell ref="QSG3:QSN3"/>
    <mergeCell ref="QSO3:QSV3"/>
    <mergeCell ref="QSW3:QTD3"/>
    <mergeCell ref="QTE3:QTL3"/>
    <mergeCell ref="QQK3:QQR3"/>
    <mergeCell ref="QQS3:QQZ3"/>
    <mergeCell ref="QRA3:QRH3"/>
    <mergeCell ref="QRI3:QRP3"/>
    <mergeCell ref="QRQ3:QRX3"/>
    <mergeCell ref="QOW3:QPD3"/>
    <mergeCell ref="QPE3:QPL3"/>
    <mergeCell ref="QPM3:QPT3"/>
    <mergeCell ref="QPU3:QQB3"/>
    <mergeCell ref="QQC3:QQJ3"/>
    <mergeCell ref="QNI3:QNP3"/>
    <mergeCell ref="QNQ3:QNX3"/>
    <mergeCell ref="QNY3:QOF3"/>
    <mergeCell ref="QOG3:QON3"/>
    <mergeCell ref="QOO3:QOV3"/>
    <mergeCell ref="QLU3:QMB3"/>
    <mergeCell ref="QMC3:QMJ3"/>
    <mergeCell ref="QMK3:QMR3"/>
    <mergeCell ref="QMS3:QMZ3"/>
    <mergeCell ref="QNA3:QNH3"/>
    <mergeCell ref="QKG3:QKN3"/>
    <mergeCell ref="QKO3:QKV3"/>
    <mergeCell ref="QKW3:QLD3"/>
    <mergeCell ref="QLE3:QLL3"/>
    <mergeCell ref="QLM3:QLT3"/>
    <mergeCell ref="QIS3:QIZ3"/>
    <mergeCell ref="QJA3:QJH3"/>
    <mergeCell ref="QJI3:QJP3"/>
    <mergeCell ref="QJQ3:QJX3"/>
    <mergeCell ref="QJY3:QKF3"/>
    <mergeCell ref="QHE3:QHL3"/>
    <mergeCell ref="QHM3:QHT3"/>
    <mergeCell ref="QHU3:QIB3"/>
    <mergeCell ref="QIC3:QIJ3"/>
    <mergeCell ref="QIK3:QIR3"/>
    <mergeCell ref="QFQ3:QFX3"/>
    <mergeCell ref="QFY3:QGF3"/>
    <mergeCell ref="QGG3:QGN3"/>
    <mergeCell ref="QGO3:QGV3"/>
    <mergeCell ref="QGW3:QHD3"/>
    <mergeCell ref="QEC3:QEJ3"/>
    <mergeCell ref="QEK3:QER3"/>
    <mergeCell ref="QES3:QEZ3"/>
    <mergeCell ref="QFA3:QFH3"/>
    <mergeCell ref="QFI3:QFP3"/>
    <mergeCell ref="QCO3:QCV3"/>
    <mergeCell ref="QCW3:QDD3"/>
    <mergeCell ref="QDE3:QDL3"/>
    <mergeCell ref="QDM3:QDT3"/>
    <mergeCell ref="QDU3:QEB3"/>
    <mergeCell ref="QBA3:QBH3"/>
    <mergeCell ref="QBI3:QBP3"/>
    <mergeCell ref="QBQ3:QBX3"/>
    <mergeCell ref="QBY3:QCF3"/>
    <mergeCell ref="QCG3:QCN3"/>
    <mergeCell ref="PZM3:PZT3"/>
    <mergeCell ref="PZU3:QAB3"/>
    <mergeCell ref="QAC3:QAJ3"/>
    <mergeCell ref="QAK3:QAR3"/>
    <mergeCell ref="QAS3:QAZ3"/>
    <mergeCell ref="PXY3:PYF3"/>
    <mergeCell ref="PYG3:PYN3"/>
    <mergeCell ref="PYO3:PYV3"/>
    <mergeCell ref="PYW3:PZD3"/>
    <mergeCell ref="PZE3:PZL3"/>
    <mergeCell ref="PWK3:PWR3"/>
    <mergeCell ref="PWS3:PWZ3"/>
    <mergeCell ref="PXA3:PXH3"/>
    <mergeCell ref="PXI3:PXP3"/>
    <mergeCell ref="PXQ3:PXX3"/>
    <mergeCell ref="PUW3:PVD3"/>
    <mergeCell ref="PVE3:PVL3"/>
    <mergeCell ref="PVM3:PVT3"/>
    <mergeCell ref="PVU3:PWB3"/>
    <mergeCell ref="PWC3:PWJ3"/>
    <mergeCell ref="PTI3:PTP3"/>
    <mergeCell ref="PTQ3:PTX3"/>
    <mergeCell ref="PTY3:PUF3"/>
    <mergeCell ref="PUG3:PUN3"/>
    <mergeCell ref="PUO3:PUV3"/>
    <mergeCell ref="PRU3:PSB3"/>
    <mergeCell ref="PSC3:PSJ3"/>
    <mergeCell ref="PSK3:PSR3"/>
    <mergeCell ref="PSS3:PSZ3"/>
    <mergeCell ref="PTA3:PTH3"/>
    <mergeCell ref="PQG3:PQN3"/>
    <mergeCell ref="PQO3:PQV3"/>
    <mergeCell ref="PQW3:PRD3"/>
    <mergeCell ref="PRE3:PRL3"/>
    <mergeCell ref="PRM3:PRT3"/>
    <mergeCell ref="POS3:POZ3"/>
    <mergeCell ref="PPA3:PPH3"/>
    <mergeCell ref="PPI3:PPP3"/>
    <mergeCell ref="PPQ3:PPX3"/>
    <mergeCell ref="PPY3:PQF3"/>
    <mergeCell ref="PNE3:PNL3"/>
    <mergeCell ref="PNM3:PNT3"/>
    <mergeCell ref="PNU3:POB3"/>
    <mergeCell ref="POC3:POJ3"/>
    <mergeCell ref="POK3:POR3"/>
    <mergeCell ref="PLQ3:PLX3"/>
    <mergeCell ref="PLY3:PMF3"/>
    <mergeCell ref="PMG3:PMN3"/>
    <mergeCell ref="PMO3:PMV3"/>
    <mergeCell ref="PMW3:PND3"/>
    <mergeCell ref="PKC3:PKJ3"/>
    <mergeCell ref="PKK3:PKR3"/>
    <mergeCell ref="PKS3:PKZ3"/>
    <mergeCell ref="PLA3:PLH3"/>
    <mergeCell ref="PLI3:PLP3"/>
    <mergeCell ref="PIO3:PIV3"/>
    <mergeCell ref="PIW3:PJD3"/>
    <mergeCell ref="PJE3:PJL3"/>
    <mergeCell ref="PJM3:PJT3"/>
    <mergeCell ref="PJU3:PKB3"/>
    <mergeCell ref="PHA3:PHH3"/>
    <mergeCell ref="PHI3:PHP3"/>
    <mergeCell ref="PHQ3:PHX3"/>
    <mergeCell ref="PHY3:PIF3"/>
    <mergeCell ref="PIG3:PIN3"/>
    <mergeCell ref="PFM3:PFT3"/>
    <mergeCell ref="PFU3:PGB3"/>
    <mergeCell ref="PGC3:PGJ3"/>
    <mergeCell ref="PGK3:PGR3"/>
    <mergeCell ref="PGS3:PGZ3"/>
    <mergeCell ref="PDY3:PEF3"/>
    <mergeCell ref="PEG3:PEN3"/>
    <mergeCell ref="PEO3:PEV3"/>
    <mergeCell ref="PEW3:PFD3"/>
    <mergeCell ref="PFE3:PFL3"/>
    <mergeCell ref="PCK3:PCR3"/>
    <mergeCell ref="PCS3:PCZ3"/>
    <mergeCell ref="PDA3:PDH3"/>
    <mergeCell ref="PDI3:PDP3"/>
    <mergeCell ref="PDQ3:PDX3"/>
    <mergeCell ref="PAW3:PBD3"/>
    <mergeCell ref="PBE3:PBL3"/>
    <mergeCell ref="PBM3:PBT3"/>
    <mergeCell ref="PBU3:PCB3"/>
    <mergeCell ref="PCC3:PCJ3"/>
    <mergeCell ref="OZI3:OZP3"/>
    <mergeCell ref="OZQ3:OZX3"/>
    <mergeCell ref="OZY3:PAF3"/>
    <mergeCell ref="PAG3:PAN3"/>
    <mergeCell ref="PAO3:PAV3"/>
    <mergeCell ref="OXU3:OYB3"/>
    <mergeCell ref="OYC3:OYJ3"/>
    <mergeCell ref="OYK3:OYR3"/>
    <mergeCell ref="OYS3:OYZ3"/>
    <mergeCell ref="OZA3:OZH3"/>
    <mergeCell ref="OWG3:OWN3"/>
    <mergeCell ref="OWO3:OWV3"/>
    <mergeCell ref="OWW3:OXD3"/>
    <mergeCell ref="OXE3:OXL3"/>
    <mergeCell ref="OXM3:OXT3"/>
    <mergeCell ref="OUS3:OUZ3"/>
    <mergeCell ref="OVA3:OVH3"/>
    <mergeCell ref="OVI3:OVP3"/>
    <mergeCell ref="OVQ3:OVX3"/>
    <mergeCell ref="OVY3:OWF3"/>
    <mergeCell ref="OTE3:OTL3"/>
    <mergeCell ref="OTM3:OTT3"/>
    <mergeCell ref="OTU3:OUB3"/>
    <mergeCell ref="OUC3:OUJ3"/>
    <mergeCell ref="OUK3:OUR3"/>
    <mergeCell ref="ORQ3:ORX3"/>
    <mergeCell ref="ORY3:OSF3"/>
    <mergeCell ref="OSG3:OSN3"/>
    <mergeCell ref="OSO3:OSV3"/>
    <mergeCell ref="OSW3:OTD3"/>
    <mergeCell ref="OQC3:OQJ3"/>
    <mergeCell ref="OQK3:OQR3"/>
    <mergeCell ref="OQS3:OQZ3"/>
    <mergeCell ref="ORA3:ORH3"/>
    <mergeCell ref="ORI3:ORP3"/>
    <mergeCell ref="OOO3:OOV3"/>
    <mergeCell ref="OOW3:OPD3"/>
    <mergeCell ref="OPE3:OPL3"/>
    <mergeCell ref="OPM3:OPT3"/>
    <mergeCell ref="OPU3:OQB3"/>
    <mergeCell ref="ONA3:ONH3"/>
    <mergeCell ref="ONI3:ONP3"/>
    <mergeCell ref="ONQ3:ONX3"/>
    <mergeCell ref="ONY3:OOF3"/>
    <mergeCell ref="OOG3:OON3"/>
    <mergeCell ref="OLM3:OLT3"/>
    <mergeCell ref="OLU3:OMB3"/>
    <mergeCell ref="OMC3:OMJ3"/>
    <mergeCell ref="OMK3:OMR3"/>
    <mergeCell ref="OMS3:OMZ3"/>
    <mergeCell ref="OJY3:OKF3"/>
    <mergeCell ref="OKG3:OKN3"/>
    <mergeCell ref="OKO3:OKV3"/>
    <mergeCell ref="OKW3:OLD3"/>
    <mergeCell ref="OLE3:OLL3"/>
    <mergeCell ref="OIK3:OIR3"/>
    <mergeCell ref="OIS3:OIZ3"/>
    <mergeCell ref="OJA3:OJH3"/>
    <mergeCell ref="OJI3:OJP3"/>
    <mergeCell ref="OJQ3:OJX3"/>
    <mergeCell ref="OGW3:OHD3"/>
    <mergeCell ref="OHE3:OHL3"/>
    <mergeCell ref="OHM3:OHT3"/>
    <mergeCell ref="OHU3:OIB3"/>
    <mergeCell ref="OIC3:OIJ3"/>
    <mergeCell ref="OFI3:OFP3"/>
    <mergeCell ref="OFQ3:OFX3"/>
    <mergeCell ref="OFY3:OGF3"/>
    <mergeCell ref="OGG3:OGN3"/>
    <mergeCell ref="OGO3:OGV3"/>
    <mergeCell ref="ODU3:OEB3"/>
    <mergeCell ref="OEC3:OEJ3"/>
    <mergeCell ref="OEK3:OER3"/>
    <mergeCell ref="OES3:OEZ3"/>
    <mergeCell ref="OFA3:OFH3"/>
    <mergeCell ref="OCG3:OCN3"/>
    <mergeCell ref="OCO3:OCV3"/>
    <mergeCell ref="OCW3:ODD3"/>
    <mergeCell ref="ODE3:ODL3"/>
    <mergeCell ref="ODM3:ODT3"/>
    <mergeCell ref="OAS3:OAZ3"/>
    <mergeCell ref="OBA3:OBH3"/>
    <mergeCell ref="OBI3:OBP3"/>
    <mergeCell ref="OBQ3:OBX3"/>
    <mergeCell ref="OBY3:OCF3"/>
    <mergeCell ref="NZE3:NZL3"/>
    <mergeCell ref="NZM3:NZT3"/>
    <mergeCell ref="NZU3:OAB3"/>
    <mergeCell ref="OAC3:OAJ3"/>
    <mergeCell ref="OAK3:OAR3"/>
    <mergeCell ref="NXQ3:NXX3"/>
    <mergeCell ref="NXY3:NYF3"/>
    <mergeCell ref="NYG3:NYN3"/>
    <mergeCell ref="NYO3:NYV3"/>
    <mergeCell ref="NYW3:NZD3"/>
    <mergeCell ref="NWC3:NWJ3"/>
    <mergeCell ref="NWK3:NWR3"/>
    <mergeCell ref="NWS3:NWZ3"/>
    <mergeCell ref="NXA3:NXH3"/>
    <mergeCell ref="NXI3:NXP3"/>
    <mergeCell ref="NUO3:NUV3"/>
    <mergeCell ref="NUW3:NVD3"/>
    <mergeCell ref="NVE3:NVL3"/>
    <mergeCell ref="NVM3:NVT3"/>
    <mergeCell ref="NVU3:NWB3"/>
    <mergeCell ref="NTA3:NTH3"/>
    <mergeCell ref="NTI3:NTP3"/>
    <mergeCell ref="NTQ3:NTX3"/>
    <mergeCell ref="NTY3:NUF3"/>
    <mergeCell ref="NUG3:NUN3"/>
    <mergeCell ref="NRM3:NRT3"/>
    <mergeCell ref="NRU3:NSB3"/>
    <mergeCell ref="NSC3:NSJ3"/>
    <mergeCell ref="NSK3:NSR3"/>
    <mergeCell ref="NSS3:NSZ3"/>
    <mergeCell ref="NPY3:NQF3"/>
    <mergeCell ref="NQG3:NQN3"/>
    <mergeCell ref="NQO3:NQV3"/>
    <mergeCell ref="NQW3:NRD3"/>
    <mergeCell ref="NRE3:NRL3"/>
    <mergeCell ref="NOK3:NOR3"/>
    <mergeCell ref="NOS3:NOZ3"/>
    <mergeCell ref="NPA3:NPH3"/>
    <mergeCell ref="NPI3:NPP3"/>
    <mergeCell ref="NPQ3:NPX3"/>
    <mergeCell ref="NMW3:NND3"/>
    <mergeCell ref="NNE3:NNL3"/>
    <mergeCell ref="NNM3:NNT3"/>
    <mergeCell ref="NNU3:NOB3"/>
    <mergeCell ref="NOC3:NOJ3"/>
    <mergeCell ref="NLI3:NLP3"/>
    <mergeCell ref="NLQ3:NLX3"/>
    <mergeCell ref="NLY3:NMF3"/>
    <mergeCell ref="NMG3:NMN3"/>
    <mergeCell ref="NMO3:NMV3"/>
    <mergeCell ref="NJU3:NKB3"/>
    <mergeCell ref="NKC3:NKJ3"/>
    <mergeCell ref="NKK3:NKR3"/>
    <mergeCell ref="NKS3:NKZ3"/>
    <mergeCell ref="NLA3:NLH3"/>
    <mergeCell ref="NIG3:NIN3"/>
    <mergeCell ref="NIO3:NIV3"/>
    <mergeCell ref="NIW3:NJD3"/>
    <mergeCell ref="NJE3:NJL3"/>
    <mergeCell ref="NJM3:NJT3"/>
    <mergeCell ref="NGS3:NGZ3"/>
    <mergeCell ref="NHA3:NHH3"/>
    <mergeCell ref="NHI3:NHP3"/>
    <mergeCell ref="NHQ3:NHX3"/>
    <mergeCell ref="NHY3:NIF3"/>
    <mergeCell ref="NFE3:NFL3"/>
    <mergeCell ref="NFM3:NFT3"/>
    <mergeCell ref="NFU3:NGB3"/>
    <mergeCell ref="NGC3:NGJ3"/>
    <mergeCell ref="NGK3:NGR3"/>
    <mergeCell ref="NDQ3:NDX3"/>
    <mergeCell ref="NDY3:NEF3"/>
    <mergeCell ref="NEG3:NEN3"/>
    <mergeCell ref="NEO3:NEV3"/>
    <mergeCell ref="NEW3:NFD3"/>
    <mergeCell ref="NCC3:NCJ3"/>
    <mergeCell ref="NCK3:NCR3"/>
    <mergeCell ref="NCS3:NCZ3"/>
    <mergeCell ref="NDA3:NDH3"/>
    <mergeCell ref="NDI3:NDP3"/>
    <mergeCell ref="NAO3:NAV3"/>
    <mergeCell ref="NAW3:NBD3"/>
    <mergeCell ref="NBE3:NBL3"/>
    <mergeCell ref="NBM3:NBT3"/>
    <mergeCell ref="NBU3:NCB3"/>
    <mergeCell ref="MZA3:MZH3"/>
    <mergeCell ref="MZI3:MZP3"/>
    <mergeCell ref="MZQ3:MZX3"/>
    <mergeCell ref="MZY3:NAF3"/>
    <mergeCell ref="NAG3:NAN3"/>
    <mergeCell ref="MXM3:MXT3"/>
    <mergeCell ref="MXU3:MYB3"/>
    <mergeCell ref="MYC3:MYJ3"/>
    <mergeCell ref="MYK3:MYR3"/>
    <mergeCell ref="MYS3:MYZ3"/>
    <mergeCell ref="MVY3:MWF3"/>
    <mergeCell ref="MWG3:MWN3"/>
    <mergeCell ref="MWO3:MWV3"/>
    <mergeCell ref="MWW3:MXD3"/>
    <mergeCell ref="MXE3:MXL3"/>
    <mergeCell ref="MUK3:MUR3"/>
    <mergeCell ref="MUS3:MUZ3"/>
    <mergeCell ref="MVA3:MVH3"/>
    <mergeCell ref="MVI3:MVP3"/>
    <mergeCell ref="MVQ3:MVX3"/>
    <mergeCell ref="MSW3:MTD3"/>
    <mergeCell ref="MTE3:MTL3"/>
    <mergeCell ref="MTM3:MTT3"/>
    <mergeCell ref="MTU3:MUB3"/>
    <mergeCell ref="MUC3:MUJ3"/>
    <mergeCell ref="MRI3:MRP3"/>
    <mergeCell ref="MRQ3:MRX3"/>
    <mergeCell ref="MRY3:MSF3"/>
    <mergeCell ref="MSG3:MSN3"/>
    <mergeCell ref="MSO3:MSV3"/>
    <mergeCell ref="MPU3:MQB3"/>
    <mergeCell ref="MQC3:MQJ3"/>
    <mergeCell ref="MQK3:MQR3"/>
    <mergeCell ref="MQS3:MQZ3"/>
    <mergeCell ref="MRA3:MRH3"/>
    <mergeCell ref="MOG3:MON3"/>
    <mergeCell ref="MOO3:MOV3"/>
    <mergeCell ref="MOW3:MPD3"/>
    <mergeCell ref="MPE3:MPL3"/>
    <mergeCell ref="MPM3:MPT3"/>
    <mergeCell ref="MMS3:MMZ3"/>
    <mergeCell ref="MNA3:MNH3"/>
    <mergeCell ref="MNI3:MNP3"/>
    <mergeCell ref="MNQ3:MNX3"/>
    <mergeCell ref="MNY3:MOF3"/>
    <mergeCell ref="MLE3:MLL3"/>
    <mergeCell ref="MLM3:MLT3"/>
    <mergeCell ref="MLU3:MMB3"/>
    <mergeCell ref="MMC3:MMJ3"/>
    <mergeCell ref="MMK3:MMR3"/>
    <mergeCell ref="MJQ3:MJX3"/>
    <mergeCell ref="MJY3:MKF3"/>
    <mergeCell ref="MKG3:MKN3"/>
    <mergeCell ref="MKO3:MKV3"/>
    <mergeCell ref="MKW3:MLD3"/>
    <mergeCell ref="MIC3:MIJ3"/>
    <mergeCell ref="MIK3:MIR3"/>
    <mergeCell ref="MIS3:MIZ3"/>
    <mergeCell ref="MJA3:MJH3"/>
    <mergeCell ref="MJI3:MJP3"/>
    <mergeCell ref="MGO3:MGV3"/>
    <mergeCell ref="MGW3:MHD3"/>
    <mergeCell ref="MHE3:MHL3"/>
    <mergeCell ref="MHM3:MHT3"/>
    <mergeCell ref="MHU3:MIB3"/>
    <mergeCell ref="MFA3:MFH3"/>
    <mergeCell ref="MFI3:MFP3"/>
    <mergeCell ref="MFQ3:MFX3"/>
    <mergeCell ref="MFY3:MGF3"/>
    <mergeCell ref="MGG3:MGN3"/>
    <mergeCell ref="MDM3:MDT3"/>
    <mergeCell ref="MDU3:MEB3"/>
    <mergeCell ref="MEC3:MEJ3"/>
    <mergeCell ref="MEK3:MER3"/>
    <mergeCell ref="MES3:MEZ3"/>
    <mergeCell ref="MBY3:MCF3"/>
    <mergeCell ref="MCG3:MCN3"/>
    <mergeCell ref="MCO3:MCV3"/>
    <mergeCell ref="MCW3:MDD3"/>
    <mergeCell ref="MDE3:MDL3"/>
    <mergeCell ref="MAK3:MAR3"/>
    <mergeCell ref="MAS3:MAZ3"/>
    <mergeCell ref="MBA3:MBH3"/>
    <mergeCell ref="MBI3:MBP3"/>
    <mergeCell ref="MBQ3:MBX3"/>
    <mergeCell ref="LYW3:LZD3"/>
    <mergeCell ref="LZE3:LZL3"/>
    <mergeCell ref="LZM3:LZT3"/>
    <mergeCell ref="LZU3:MAB3"/>
    <mergeCell ref="MAC3:MAJ3"/>
    <mergeCell ref="LXI3:LXP3"/>
    <mergeCell ref="LXQ3:LXX3"/>
    <mergeCell ref="LXY3:LYF3"/>
    <mergeCell ref="LYG3:LYN3"/>
    <mergeCell ref="LYO3:LYV3"/>
    <mergeCell ref="LVU3:LWB3"/>
    <mergeCell ref="LWC3:LWJ3"/>
    <mergeCell ref="LWK3:LWR3"/>
    <mergeCell ref="LWS3:LWZ3"/>
    <mergeCell ref="LXA3:LXH3"/>
    <mergeCell ref="LUG3:LUN3"/>
    <mergeCell ref="LUO3:LUV3"/>
    <mergeCell ref="LUW3:LVD3"/>
    <mergeCell ref="LVE3:LVL3"/>
    <mergeCell ref="LVM3:LVT3"/>
    <mergeCell ref="LSS3:LSZ3"/>
    <mergeCell ref="LTA3:LTH3"/>
    <mergeCell ref="LTI3:LTP3"/>
    <mergeCell ref="LTQ3:LTX3"/>
    <mergeCell ref="LTY3:LUF3"/>
    <mergeCell ref="LRE3:LRL3"/>
    <mergeCell ref="LRM3:LRT3"/>
    <mergeCell ref="LRU3:LSB3"/>
    <mergeCell ref="LSC3:LSJ3"/>
    <mergeCell ref="LSK3:LSR3"/>
    <mergeCell ref="LPQ3:LPX3"/>
    <mergeCell ref="LPY3:LQF3"/>
    <mergeCell ref="LQG3:LQN3"/>
    <mergeCell ref="LQO3:LQV3"/>
    <mergeCell ref="LQW3:LRD3"/>
    <mergeCell ref="LOC3:LOJ3"/>
    <mergeCell ref="LOK3:LOR3"/>
    <mergeCell ref="LOS3:LOZ3"/>
    <mergeCell ref="LPA3:LPH3"/>
    <mergeCell ref="LPI3:LPP3"/>
    <mergeCell ref="LMO3:LMV3"/>
    <mergeCell ref="LMW3:LND3"/>
    <mergeCell ref="LNE3:LNL3"/>
    <mergeCell ref="LNM3:LNT3"/>
    <mergeCell ref="LNU3:LOB3"/>
    <mergeCell ref="LLA3:LLH3"/>
    <mergeCell ref="LLI3:LLP3"/>
    <mergeCell ref="LLQ3:LLX3"/>
    <mergeCell ref="LLY3:LMF3"/>
    <mergeCell ref="LMG3:LMN3"/>
    <mergeCell ref="LJM3:LJT3"/>
    <mergeCell ref="LJU3:LKB3"/>
    <mergeCell ref="LKC3:LKJ3"/>
    <mergeCell ref="LKK3:LKR3"/>
    <mergeCell ref="LKS3:LKZ3"/>
    <mergeCell ref="LHY3:LIF3"/>
    <mergeCell ref="LIG3:LIN3"/>
    <mergeCell ref="LIO3:LIV3"/>
    <mergeCell ref="LIW3:LJD3"/>
    <mergeCell ref="LJE3:LJL3"/>
    <mergeCell ref="LGK3:LGR3"/>
    <mergeCell ref="LGS3:LGZ3"/>
    <mergeCell ref="LHA3:LHH3"/>
    <mergeCell ref="LHI3:LHP3"/>
    <mergeCell ref="LHQ3:LHX3"/>
    <mergeCell ref="LEW3:LFD3"/>
    <mergeCell ref="LFE3:LFL3"/>
    <mergeCell ref="LFM3:LFT3"/>
    <mergeCell ref="LFU3:LGB3"/>
    <mergeCell ref="LGC3:LGJ3"/>
    <mergeCell ref="LDI3:LDP3"/>
    <mergeCell ref="LDQ3:LDX3"/>
    <mergeCell ref="LDY3:LEF3"/>
    <mergeCell ref="LEG3:LEN3"/>
    <mergeCell ref="LEO3:LEV3"/>
    <mergeCell ref="LBU3:LCB3"/>
    <mergeCell ref="LCC3:LCJ3"/>
    <mergeCell ref="LCK3:LCR3"/>
    <mergeCell ref="LCS3:LCZ3"/>
    <mergeCell ref="LDA3:LDH3"/>
    <mergeCell ref="LAG3:LAN3"/>
    <mergeCell ref="LAO3:LAV3"/>
    <mergeCell ref="LAW3:LBD3"/>
    <mergeCell ref="LBE3:LBL3"/>
    <mergeCell ref="LBM3:LBT3"/>
    <mergeCell ref="KYS3:KYZ3"/>
    <mergeCell ref="KZA3:KZH3"/>
    <mergeCell ref="KZI3:KZP3"/>
    <mergeCell ref="KZQ3:KZX3"/>
    <mergeCell ref="KZY3:LAF3"/>
    <mergeCell ref="KXE3:KXL3"/>
    <mergeCell ref="KXM3:KXT3"/>
    <mergeCell ref="KXU3:KYB3"/>
    <mergeCell ref="KYC3:KYJ3"/>
    <mergeCell ref="KYK3:KYR3"/>
    <mergeCell ref="KVQ3:KVX3"/>
    <mergeCell ref="KVY3:KWF3"/>
    <mergeCell ref="KWG3:KWN3"/>
    <mergeCell ref="KWO3:KWV3"/>
    <mergeCell ref="KWW3:KXD3"/>
    <mergeCell ref="KUC3:KUJ3"/>
    <mergeCell ref="KUK3:KUR3"/>
    <mergeCell ref="KUS3:KUZ3"/>
    <mergeCell ref="KVA3:KVH3"/>
    <mergeCell ref="KVI3:KVP3"/>
    <mergeCell ref="KSO3:KSV3"/>
    <mergeCell ref="KSW3:KTD3"/>
    <mergeCell ref="KTE3:KTL3"/>
    <mergeCell ref="KTM3:KTT3"/>
    <mergeCell ref="KTU3:KUB3"/>
    <mergeCell ref="KRA3:KRH3"/>
    <mergeCell ref="KRI3:KRP3"/>
    <mergeCell ref="KRQ3:KRX3"/>
    <mergeCell ref="KRY3:KSF3"/>
    <mergeCell ref="KSG3:KSN3"/>
    <mergeCell ref="KPM3:KPT3"/>
    <mergeCell ref="KPU3:KQB3"/>
    <mergeCell ref="KQC3:KQJ3"/>
    <mergeCell ref="KQK3:KQR3"/>
    <mergeCell ref="KQS3:KQZ3"/>
    <mergeCell ref="KNY3:KOF3"/>
    <mergeCell ref="KOG3:KON3"/>
    <mergeCell ref="KOO3:KOV3"/>
    <mergeCell ref="KOW3:KPD3"/>
    <mergeCell ref="KPE3:KPL3"/>
    <mergeCell ref="KMK3:KMR3"/>
    <mergeCell ref="KMS3:KMZ3"/>
    <mergeCell ref="KNA3:KNH3"/>
    <mergeCell ref="KNI3:KNP3"/>
    <mergeCell ref="KNQ3:KNX3"/>
    <mergeCell ref="KKW3:KLD3"/>
    <mergeCell ref="KLE3:KLL3"/>
    <mergeCell ref="KLM3:KLT3"/>
    <mergeCell ref="KLU3:KMB3"/>
    <mergeCell ref="KMC3:KMJ3"/>
    <mergeCell ref="KJI3:KJP3"/>
    <mergeCell ref="KJQ3:KJX3"/>
    <mergeCell ref="KJY3:KKF3"/>
    <mergeCell ref="KKG3:KKN3"/>
    <mergeCell ref="KKO3:KKV3"/>
    <mergeCell ref="KHU3:KIB3"/>
    <mergeCell ref="KIC3:KIJ3"/>
    <mergeCell ref="KIK3:KIR3"/>
    <mergeCell ref="KIS3:KIZ3"/>
    <mergeCell ref="KJA3:KJH3"/>
    <mergeCell ref="KGG3:KGN3"/>
    <mergeCell ref="KGO3:KGV3"/>
    <mergeCell ref="KGW3:KHD3"/>
    <mergeCell ref="KHE3:KHL3"/>
    <mergeCell ref="KHM3:KHT3"/>
    <mergeCell ref="KES3:KEZ3"/>
    <mergeCell ref="KFA3:KFH3"/>
    <mergeCell ref="KFI3:KFP3"/>
    <mergeCell ref="KFQ3:KFX3"/>
    <mergeCell ref="KFY3:KGF3"/>
    <mergeCell ref="KDE3:KDL3"/>
    <mergeCell ref="KDM3:KDT3"/>
    <mergeCell ref="KDU3:KEB3"/>
    <mergeCell ref="KEC3:KEJ3"/>
    <mergeCell ref="KEK3:KER3"/>
    <mergeCell ref="KBQ3:KBX3"/>
    <mergeCell ref="KBY3:KCF3"/>
    <mergeCell ref="KCG3:KCN3"/>
    <mergeCell ref="KCO3:KCV3"/>
    <mergeCell ref="KCW3:KDD3"/>
    <mergeCell ref="KAC3:KAJ3"/>
    <mergeCell ref="KAK3:KAR3"/>
    <mergeCell ref="KAS3:KAZ3"/>
    <mergeCell ref="KBA3:KBH3"/>
    <mergeCell ref="KBI3:KBP3"/>
    <mergeCell ref="JYO3:JYV3"/>
    <mergeCell ref="JYW3:JZD3"/>
    <mergeCell ref="JZE3:JZL3"/>
    <mergeCell ref="JZM3:JZT3"/>
    <mergeCell ref="JZU3:KAB3"/>
    <mergeCell ref="JXA3:JXH3"/>
    <mergeCell ref="JXI3:JXP3"/>
    <mergeCell ref="JXQ3:JXX3"/>
    <mergeCell ref="JXY3:JYF3"/>
    <mergeCell ref="JYG3:JYN3"/>
    <mergeCell ref="JVM3:JVT3"/>
    <mergeCell ref="JVU3:JWB3"/>
    <mergeCell ref="JWC3:JWJ3"/>
    <mergeCell ref="JWK3:JWR3"/>
    <mergeCell ref="JWS3:JWZ3"/>
    <mergeCell ref="JTY3:JUF3"/>
    <mergeCell ref="JUG3:JUN3"/>
    <mergeCell ref="JUO3:JUV3"/>
    <mergeCell ref="JUW3:JVD3"/>
    <mergeCell ref="JVE3:JVL3"/>
    <mergeCell ref="JSK3:JSR3"/>
    <mergeCell ref="JSS3:JSZ3"/>
    <mergeCell ref="JTA3:JTH3"/>
    <mergeCell ref="JTI3:JTP3"/>
    <mergeCell ref="JTQ3:JTX3"/>
    <mergeCell ref="JQW3:JRD3"/>
    <mergeCell ref="JRE3:JRL3"/>
    <mergeCell ref="JRM3:JRT3"/>
    <mergeCell ref="JRU3:JSB3"/>
    <mergeCell ref="JSC3:JSJ3"/>
    <mergeCell ref="JPI3:JPP3"/>
    <mergeCell ref="JPQ3:JPX3"/>
    <mergeCell ref="JPY3:JQF3"/>
    <mergeCell ref="JQG3:JQN3"/>
    <mergeCell ref="JQO3:JQV3"/>
    <mergeCell ref="JNU3:JOB3"/>
    <mergeCell ref="JOC3:JOJ3"/>
    <mergeCell ref="JOK3:JOR3"/>
    <mergeCell ref="JOS3:JOZ3"/>
    <mergeCell ref="JPA3:JPH3"/>
    <mergeCell ref="JMG3:JMN3"/>
    <mergeCell ref="JMO3:JMV3"/>
    <mergeCell ref="JMW3:JND3"/>
    <mergeCell ref="JNE3:JNL3"/>
    <mergeCell ref="JNM3:JNT3"/>
    <mergeCell ref="JKS3:JKZ3"/>
    <mergeCell ref="JLA3:JLH3"/>
    <mergeCell ref="JLI3:JLP3"/>
    <mergeCell ref="JLQ3:JLX3"/>
    <mergeCell ref="JLY3:JMF3"/>
    <mergeCell ref="JJE3:JJL3"/>
    <mergeCell ref="JJM3:JJT3"/>
    <mergeCell ref="JJU3:JKB3"/>
    <mergeCell ref="JKC3:JKJ3"/>
    <mergeCell ref="JKK3:JKR3"/>
    <mergeCell ref="JHQ3:JHX3"/>
    <mergeCell ref="JHY3:JIF3"/>
    <mergeCell ref="JIG3:JIN3"/>
    <mergeCell ref="JIO3:JIV3"/>
    <mergeCell ref="JIW3:JJD3"/>
    <mergeCell ref="JGC3:JGJ3"/>
    <mergeCell ref="JGK3:JGR3"/>
    <mergeCell ref="JGS3:JGZ3"/>
    <mergeCell ref="JHA3:JHH3"/>
    <mergeCell ref="JHI3:JHP3"/>
    <mergeCell ref="JEO3:JEV3"/>
    <mergeCell ref="JEW3:JFD3"/>
    <mergeCell ref="JFE3:JFL3"/>
    <mergeCell ref="JFM3:JFT3"/>
    <mergeCell ref="JFU3:JGB3"/>
    <mergeCell ref="JDA3:JDH3"/>
    <mergeCell ref="JDI3:JDP3"/>
    <mergeCell ref="JDQ3:JDX3"/>
    <mergeCell ref="JDY3:JEF3"/>
    <mergeCell ref="JEG3:JEN3"/>
    <mergeCell ref="JBM3:JBT3"/>
    <mergeCell ref="JBU3:JCB3"/>
    <mergeCell ref="JCC3:JCJ3"/>
    <mergeCell ref="JCK3:JCR3"/>
    <mergeCell ref="JCS3:JCZ3"/>
    <mergeCell ref="IZY3:JAF3"/>
    <mergeCell ref="JAG3:JAN3"/>
    <mergeCell ref="JAO3:JAV3"/>
    <mergeCell ref="JAW3:JBD3"/>
    <mergeCell ref="JBE3:JBL3"/>
    <mergeCell ref="IYK3:IYR3"/>
    <mergeCell ref="IYS3:IYZ3"/>
    <mergeCell ref="IZA3:IZH3"/>
    <mergeCell ref="IZI3:IZP3"/>
    <mergeCell ref="IZQ3:IZX3"/>
    <mergeCell ref="IWW3:IXD3"/>
    <mergeCell ref="IXE3:IXL3"/>
    <mergeCell ref="IXM3:IXT3"/>
    <mergeCell ref="IXU3:IYB3"/>
    <mergeCell ref="IYC3:IYJ3"/>
    <mergeCell ref="IVI3:IVP3"/>
    <mergeCell ref="IVQ3:IVX3"/>
    <mergeCell ref="IVY3:IWF3"/>
    <mergeCell ref="IWG3:IWN3"/>
    <mergeCell ref="IWO3:IWV3"/>
    <mergeCell ref="ITU3:IUB3"/>
    <mergeCell ref="IUC3:IUJ3"/>
    <mergeCell ref="IUK3:IUR3"/>
    <mergeCell ref="IUS3:IUZ3"/>
    <mergeCell ref="IVA3:IVH3"/>
    <mergeCell ref="ISG3:ISN3"/>
    <mergeCell ref="ISO3:ISV3"/>
    <mergeCell ref="ISW3:ITD3"/>
    <mergeCell ref="ITE3:ITL3"/>
    <mergeCell ref="ITM3:ITT3"/>
    <mergeCell ref="IQS3:IQZ3"/>
    <mergeCell ref="IRA3:IRH3"/>
    <mergeCell ref="IRI3:IRP3"/>
    <mergeCell ref="IRQ3:IRX3"/>
    <mergeCell ref="IRY3:ISF3"/>
    <mergeCell ref="IPE3:IPL3"/>
    <mergeCell ref="IPM3:IPT3"/>
    <mergeCell ref="IPU3:IQB3"/>
    <mergeCell ref="IQC3:IQJ3"/>
    <mergeCell ref="IQK3:IQR3"/>
    <mergeCell ref="INQ3:INX3"/>
    <mergeCell ref="INY3:IOF3"/>
    <mergeCell ref="IOG3:ION3"/>
    <mergeCell ref="IOO3:IOV3"/>
    <mergeCell ref="IOW3:IPD3"/>
    <mergeCell ref="IMC3:IMJ3"/>
    <mergeCell ref="IMK3:IMR3"/>
    <mergeCell ref="IMS3:IMZ3"/>
    <mergeCell ref="INA3:INH3"/>
    <mergeCell ref="INI3:INP3"/>
    <mergeCell ref="IKO3:IKV3"/>
    <mergeCell ref="IKW3:ILD3"/>
    <mergeCell ref="ILE3:ILL3"/>
    <mergeCell ref="ILM3:ILT3"/>
    <mergeCell ref="ILU3:IMB3"/>
    <mergeCell ref="IJA3:IJH3"/>
    <mergeCell ref="IJI3:IJP3"/>
    <mergeCell ref="IJQ3:IJX3"/>
    <mergeCell ref="IJY3:IKF3"/>
    <mergeCell ref="IKG3:IKN3"/>
    <mergeCell ref="IHM3:IHT3"/>
    <mergeCell ref="IHU3:IIB3"/>
    <mergeCell ref="IIC3:IIJ3"/>
    <mergeCell ref="IIK3:IIR3"/>
    <mergeCell ref="IIS3:IIZ3"/>
    <mergeCell ref="IFY3:IGF3"/>
    <mergeCell ref="IGG3:IGN3"/>
    <mergeCell ref="IGO3:IGV3"/>
    <mergeCell ref="IGW3:IHD3"/>
    <mergeCell ref="IHE3:IHL3"/>
    <mergeCell ref="IEK3:IER3"/>
    <mergeCell ref="IES3:IEZ3"/>
    <mergeCell ref="IFA3:IFH3"/>
    <mergeCell ref="IFI3:IFP3"/>
    <mergeCell ref="IFQ3:IFX3"/>
    <mergeCell ref="ICW3:IDD3"/>
    <mergeCell ref="IDE3:IDL3"/>
    <mergeCell ref="IDM3:IDT3"/>
    <mergeCell ref="IDU3:IEB3"/>
    <mergeCell ref="IEC3:IEJ3"/>
    <mergeCell ref="IBI3:IBP3"/>
    <mergeCell ref="IBQ3:IBX3"/>
    <mergeCell ref="IBY3:ICF3"/>
    <mergeCell ref="ICG3:ICN3"/>
    <mergeCell ref="ICO3:ICV3"/>
    <mergeCell ref="HZU3:IAB3"/>
    <mergeCell ref="IAC3:IAJ3"/>
    <mergeCell ref="IAK3:IAR3"/>
    <mergeCell ref="IAS3:IAZ3"/>
    <mergeCell ref="IBA3:IBH3"/>
    <mergeCell ref="HYG3:HYN3"/>
    <mergeCell ref="HYO3:HYV3"/>
    <mergeCell ref="HYW3:HZD3"/>
    <mergeCell ref="HZE3:HZL3"/>
    <mergeCell ref="HZM3:HZT3"/>
    <mergeCell ref="HWS3:HWZ3"/>
    <mergeCell ref="HXA3:HXH3"/>
    <mergeCell ref="HXI3:HXP3"/>
    <mergeCell ref="HXQ3:HXX3"/>
    <mergeCell ref="HXY3:HYF3"/>
    <mergeCell ref="HVE3:HVL3"/>
    <mergeCell ref="HVM3:HVT3"/>
    <mergeCell ref="HVU3:HWB3"/>
    <mergeCell ref="HWC3:HWJ3"/>
    <mergeCell ref="HWK3:HWR3"/>
    <mergeCell ref="HTQ3:HTX3"/>
    <mergeCell ref="HTY3:HUF3"/>
    <mergeCell ref="HUG3:HUN3"/>
    <mergeCell ref="HUO3:HUV3"/>
    <mergeCell ref="HUW3:HVD3"/>
    <mergeCell ref="HSC3:HSJ3"/>
    <mergeCell ref="HSK3:HSR3"/>
    <mergeCell ref="HSS3:HSZ3"/>
    <mergeCell ref="HTA3:HTH3"/>
    <mergeCell ref="HTI3:HTP3"/>
    <mergeCell ref="HQO3:HQV3"/>
    <mergeCell ref="HQW3:HRD3"/>
    <mergeCell ref="HRE3:HRL3"/>
    <mergeCell ref="HRM3:HRT3"/>
    <mergeCell ref="HRU3:HSB3"/>
    <mergeCell ref="HPA3:HPH3"/>
    <mergeCell ref="HPI3:HPP3"/>
    <mergeCell ref="HPQ3:HPX3"/>
    <mergeCell ref="HPY3:HQF3"/>
    <mergeCell ref="HQG3:HQN3"/>
    <mergeCell ref="HNM3:HNT3"/>
    <mergeCell ref="HNU3:HOB3"/>
    <mergeCell ref="HOC3:HOJ3"/>
    <mergeCell ref="HOK3:HOR3"/>
    <mergeCell ref="HOS3:HOZ3"/>
    <mergeCell ref="HLY3:HMF3"/>
    <mergeCell ref="HMG3:HMN3"/>
    <mergeCell ref="HMO3:HMV3"/>
    <mergeCell ref="HMW3:HND3"/>
    <mergeCell ref="HNE3:HNL3"/>
    <mergeCell ref="HKK3:HKR3"/>
    <mergeCell ref="HKS3:HKZ3"/>
    <mergeCell ref="HLA3:HLH3"/>
    <mergeCell ref="HLI3:HLP3"/>
    <mergeCell ref="HLQ3:HLX3"/>
    <mergeCell ref="HIW3:HJD3"/>
    <mergeCell ref="HJE3:HJL3"/>
    <mergeCell ref="HJM3:HJT3"/>
    <mergeCell ref="HJU3:HKB3"/>
    <mergeCell ref="HKC3:HKJ3"/>
    <mergeCell ref="HHI3:HHP3"/>
    <mergeCell ref="HHQ3:HHX3"/>
    <mergeCell ref="HHY3:HIF3"/>
    <mergeCell ref="HIG3:HIN3"/>
    <mergeCell ref="HIO3:HIV3"/>
    <mergeCell ref="HFU3:HGB3"/>
    <mergeCell ref="HGC3:HGJ3"/>
    <mergeCell ref="HGK3:HGR3"/>
    <mergeCell ref="HGS3:HGZ3"/>
    <mergeCell ref="HHA3:HHH3"/>
    <mergeCell ref="HEG3:HEN3"/>
    <mergeCell ref="HEO3:HEV3"/>
    <mergeCell ref="HEW3:HFD3"/>
    <mergeCell ref="HFE3:HFL3"/>
    <mergeCell ref="HFM3:HFT3"/>
    <mergeCell ref="HCS3:HCZ3"/>
    <mergeCell ref="HDA3:HDH3"/>
    <mergeCell ref="HDI3:HDP3"/>
    <mergeCell ref="HDQ3:HDX3"/>
    <mergeCell ref="HDY3:HEF3"/>
    <mergeCell ref="HBE3:HBL3"/>
    <mergeCell ref="HBM3:HBT3"/>
    <mergeCell ref="HBU3:HCB3"/>
    <mergeCell ref="HCC3:HCJ3"/>
    <mergeCell ref="HCK3:HCR3"/>
    <mergeCell ref="GZQ3:GZX3"/>
    <mergeCell ref="GZY3:HAF3"/>
    <mergeCell ref="HAG3:HAN3"/>
    <mergeCell ref="HAO3:HAV3"/>
    <mergeCell ref="HAW3:HBD3"/>
    <mergeCell ref="GYC3:GYJ3"/>
    <mergeCell ref="GYK3:GYR3"/>
    <mergeCell ref="GYS3:GYZ3"/>
    <mergeCell ref="GZA3:GZH3"/>
    <mergeCell ref="GZI3:GZP3"/>
    <mergeCell ref="GWO3:GWV3"/>
    <mergeCell ref="GWW3:GXD3"/>
    <mergeCell ref="GXE3:GXL3"/>
    <mergeCell ref="GXM3:GXT3"/>
    <mergeCell ref="GXU3:GYB3"/>
    <mergeCell ref="GVA3:GVH3"/>
    <mergeCell ref="GVI3:GVP3"/>
    <mergeCell ref="GVQ3:GVX3"/>
    <mergeCell ref="GVY3:GWF3"/>
    <mergeCell ref="GWG3:GWN3"/>
    <mergeCell ref="GTM3:GTT3"/>
    <mergeCell ref="GTU3:GUB3"/>
    <mergeCell ref="GUC3:GUJ3"/>
    <mergeCell ref="GUK3:GUR3"/>
    <mergeCell ref="GUS3:GUZ3"/>
    <mergeCell ref="GRY3:GSF3"/>
    <mergeCell ref="GSG3:GSN3"/>
    <mergeCell ref="GSO3:GSV3"/>
    <mergeCell ref="GSW3:GTD3"/>
    <mergeCell ref="GTE3:GTL3"/>
    <mergeCell ref="GQK3:GQR3"/>
    <mergeCell ref="GQS3:GQZ3"/>
    <mergeCell ref="GRA3:GRH3"/>
    <mergeCell ref="GRI3:GRP3"/>
    <mergeCell ref="GRQ3:GRX3"/>
    <mergeCell ref="GOW3:GPD3"/>
    <mergeCell ref="GPE3:GPL3"/>
    <mergeCell ref="GPM3:GPT3"/>
    <mergeCell ref="GPU3:GQB3"/>
    <mergeCell ref="GQC3:GQJ3"/>
    <mergeCell ref="GNI3:GNP3"/>
    <mergeCell ref="GNQ3:GNX3"/>
    <mergeCell ref="GNY3:GOF3"/>
    <mergeCell ref="GOG3:GON3"/>
    <mergeCell ref="GOO3:GOV3"/>
    <mergeCell ref="GLU3:GMB3"/>
    <mergeCell ref="GMC3:GMJ3"/>
    <mergeCell ref="GMK3:GMR3"/>
    <mergeCell ref="GMS3:GMZ3"/>
    <mergeCell ref="GNA3:GNH3"/>
    <mergeCell ref="GKG3:GKN3"/>
    <mergeCell ref="GKO3:GKV3"/>
    <mergeCell ref="GKW3:GLD3"/>
    <mergeCell ref="GLE3:GLL3"/>
    <mergeCell ref="GLM3:GLT3"/>
    <mergeCell ref="GIS3:GIZ3"/>
    <mergeCell ref="GJA3:GJH3"/>
    <mergeCell ref="GJI3:GJP3"/>
    <mergeCell ref="GJQ3:GJX3"/>
    <mergeCell ref="GJY3:GKF3"/>
    <mergeCell ref="GHE3:GHL3"/>
    <mergeCell ref="GHM3:GHT3"/>
    <mergeCell ref="GHU3:GIB3"/>
    <mergeCell ref="GIC3:GIJ3"/>
    <mergeCell ref="GIK3:GIR3"/>
    <mergeCell ref="GFQ3:GFX3"/>
    <mergeCell ref="GFY3:GGF3"/>
    <mergeCell ref="GGG3:GGN3"/>
    <mergeCell ref="GGO3:GGV3"/>
    <mergeCell ref="GGW3:GHD3"/>
    <mergeCell ref="GEC3:GEJ3"/>
    <mergeCell ref="GEK3:GER3"/>
    <mergeCell ref="GES3:GEZ3"/>
    <mergeCell ref="GFA3:GFH3"/>
    <mergeCell ref="GFI3:GFP3"/>
    <mergeCell ref="GCO3:GCV3"/>
    <mergeCell ref="GCW3:GDD3"/>
    <mergeCell ref="GDE3:GDL3"/>
    <mergeCell ref="GDM3:GDT3"/>
    <mergeCell ref="GDU3:GEB3"/>
    <mergeCell ref="GBA3:GBH3"/>
    <mergeCell ref="GBI3:GBP3"/>
    <mergeCell ref="GBQ3:GBX3"/>
    <mergeCell ref="GBY3:GCF3"/>
    <mergeCell ref="GCG3:GCN3"/>
    <mergeCell ref="FZM3:FZT3"/>
    <mergeCell ref="FZU3:GAB3"/>
    <mergeCell ref="GAC3:GAJ3"/>
    <mergeCell ref="GAK3:GAR3"/>
    <mergeCell ref="GAS3:GAZ3"/>
    <mergeCell ref="FXY3:FYF3"/>
    <mergeCell ref="FYG3:FYN3"/>
    <mergeCell ref="FYO3:FYV3"/>
    <mergeCell ref="FYW3:FZD3"/>
    <mergeCell ref="FZE3:FZL3"/>
    <mergeCell ref="FWK3:FWR3"/>
    <mergeCell ref="FWS3:FWZ3"/>
    <mergeCell ref="FXA3:FXH3"/>
    <mergeCell ref="FXI3:FXP3"/>
    <mergeCell ref="FXQ3:FXX3"/>
    <mergeCell ref="FUW3:FVD3"/>
    <mergeCell ref="FVE3:FVL3"/>
    <mergeCell ref="FVM3:FVT3"/>
    <mergeCell ref="FVU3:FWB3"/>
    <mergeCell ref="FWC3:FWJ3"/>
    <mergeCell ref="FTI3:FTP3"/>
    <mergeCell ref="FTQ3:FTX3"/>
    <mergeCell ref="FTY3:FUF3"/>
    <mergeCell ref="FUG3:FUN3"/>
    <mergeCell ref="FUO3:FUV3"/>
    <mergeCell ref="FRU3:FSB3"/>
    <mergeCell ref="FSC3:FSJ3"/>
    <mergeCell ref="FSK3:FSR3"/>
    <mergeCell ref="FSS3:FSZ3"/>
    <mergeCell ref="FTA3:FTH3"/>
    <mergeCell ref="FQG3:FQN3"/>
    <mergeCell ref="FQO3:FQV3"/>
    <mergeCell ref="FQW3:FRD3"/>
    <mergeCell ref="FRE3:FRL3"/>
    <mergeCell ref="FRM3:FRT3"/>
    <mergeCell ref="FOS3:FOZ3"/>
    <mergeCell ref="FPA3:FPH3"/>
    <mergeCell ref="FPI3:FPP3"/>
    <mergeCell ref="FPQ3:FPX3"/>
    <mergeCell ref="FPY3:FQF3"/>
    <mergeCell ref="FNE3:FNL3"/>
    <mergeCell ref="FNM3:FNT3"/>
    <mergeCell ref="FNU3:FOB3"/>
    <mergeCell ref="FOC3:FOJ3"/>
    <mergeCell ref="FOK3:FOR3"/>
    <mergeCell ref="FLQ3:FLX3"/>
    <mergeCell ref="FLY3:FMF3"/>
    <mergeCell ref="FMG3:FMN3"/>
    <mergeCell ref="FMO3:FMV3"/>
    <mergeCell ref="FMW3:FND3"/>
    <mergeCell ref="FKC3:FKJ3"/>
    <mergeCell ref="FKK3:FKR3"/>
    <mergeCell ref="FKS3:FKZ3"/>
    <mergeCell ref="FLA3:FLH3"/>
    <mergeCell ref="FLI3:FLP3"/>
    <mergeCell ref="FIO3:FIV3"/>
    <mergeCell ref="FIW3:FJD3"/>
    <mergeCell ref="FJE3:FJL3"/>
    <mergeCell ref="FJM3:FJT3"/>
    <mergeCell ref="FJU3:FKB3"/>
    <mergeCell ref="FHA3:FHH3"/>
    <mergeCell ref="FHI3:FHP3"/>
    <mergeCell ref="FHQ3:FHX3"/>
    <mergeCell ref="FHY3:FIF3"/>
    <mergeCell ref="FIG3:FIN3"/>
    <mergeCell ref="FFM3:FFT3"/>
    <mergeCell ref="FFU3:FGB3"/>
    <mergeCell ref="FGC3:FGJ3"/>
    <mergeCell ref="FGK3:FGR3"/>
    <mergeCell ref="FGS3:FGZ3"/>
    <mergeCell ref="FDY3:FEF3"/>
    <mergeCell ref="FEG3:FEN3"/>
    <mergeCell ref="FEO3:FEV3"/>
    <mergeCell ref="FEW3:FFD3"/>
    <mergeCell ref="FFE3:FFL3"/>
    <mergeCell ref="FCK3:FCR3"/>
    <mergeCell ref="FCS3:FCZ3"/>
    <mergeCell ref="FDA3:FDH3"/>
    <mergeCell ref="FDI3:FDP3"/>
    <mergeCell ref="FDQ3:FDX3"/>
    <mergeCell ref="FAW3:FBD3"/>
    <mergeCell ref="FBE3:FBL3"/>
    <mergeCell ref="FBM3:FBT3"/>
    <mergeCell ref="FBU3:FCB3"/>
    <mergeCell ref="FCC3:FCJ3"/>
    <mergeCell ref="EZI3:EZP3"/>
    <mergeCell ref="EZQ3:EZX3"/>
    <mergeCell ref="EZY3:FAF3"/>
    <mergeCell ref="FAG3:FAN3"/>
    <mergeCell ref="FAO3:FAV3"/>
    <mergeCell ref="EXU3:EYB3"/>
    <mergeCell ref="EYC3:EYJ3"/>
    <mergeCell ref="EYK3:EYR3"/>
    <mergeCell ref="EYS3:EYZ3"/>
    <mergeCell ref="EZA3:EZH3"/>
    <mergeCell ref="EWG3:EWN3"/>
    <mergeCell ref="EWO3:EWV3"/>
    <mergeCell ref="EWW3:EXD3"/>
    <mergeCell ref="EXE3:EXL3"/>
    <mergeCell ref="EXM3:EXT3"/>
    <mergeCell ref="EUS3:EUZ3"/>
    <mergeCell ref="EVA3:EVH3"/>
    <mergeCell ref="EVI3:EVP3"/>
    <mergeCell ref="EVQ3:EVX3"/>
    <mergeCell ref="EVY3:EWF3"/>
    <mergeCell ref="ETE3:ETL3"/>
    <mergeCell ref="ETM3:ETT3"/>
    <mergeCell ref="ETU3:EUB3"/>
    <mergeCell ref="EUC3:EUJ3"/>
    <mergeCell ref="EUK3:EUR3"/>
    <mergeCell ref="ERQ3:ERX3"/>
    <mergeCell ref="ERY3:ESF3"/>
    <mergeCell ref="ESG3:ESN3"/>
    <mergeCell ref="ESO3:ESV3"/>
    <mergeCell ref="ESW3:ETD3"/>
    <mergeCell ref="EQC3:EQJ3"/>
    <mergeCell ref="EQK3:EQR3"/>
    <mergeCell ref="EQS3:EQZ3"/>
    <mergeCell ref="ERA3:ERH3"/>
    <mergeCell ref="ERI3:ERP3"/>
    <mergeCell ref="EOO3:EOV3"/>
    <mergeCell ref="EOW3:EPD3"/>
    <mergeCell ref="EPE3:EPL3"/>
    <mergeCell ref="EPM3:EPT3"/>
    <mergeCell ref="EPU3:EQB3"/>
    <mergeCell ref="ENA3:ENH3"/>
    <mergeCell ref="ENI3:ENP3"/>
    <mergeCell ref="ENQ3:ENX3"/>
    <mergeCell ref="ENY3:EOF3"/>
    <mergeCell ref="EOG3:EON3"/>
    <mergeCell ref="ELM3:ELT3"/>
    <mergeCell ref="ELU3:EMB3"/>
    <mergeCell ref="EMC3:EMJ3"/>
    <mergeCell ref="EMK3:EMR3"/>
    <mergeCell ref="EMS3:EMZ3"/>
    <mergeCell ref="EJY3:EKF3"/>
    <mergeCell ref="EKG3:EKN3"/>
    <mergeCell ref="EKO3:EKV3"/>
    <mergeCell ref="EKW3:ELD3"/>
    <mergeCell ref="ELE3:ELL3"/>
    <mergeCell ref="EIK3:EIR3"/>
    <mergeCell ref="EIS3:EIZ3"/>
    <mergeCell ref="EJA3:EJH3"/>
    <mergeCell ref="EJI3:EJP3"/>
    <mergeCell ref="EJQ3:EJX3"/>
    <mergeCell ref="EGW3:EHD3"/>
    <mergeCell ref="EHE3:EHL3"/>
    <mergeCell ref="EHM3:EHT3"/>
    <mergeCell ref="EHU3:EIB3"/>
    <mergeCell ref="EIC3:EIJ3"/>
    <mergeCell ref="EFI3:EFP3"/>
    <mergeCell ref="EFQ3:EFX3"/>
    <mergeCell ref="EFY3:EGF3"/>
    <mergeCell ref="EGG3:EGN3"/>
    <mergeCell ref="EGO3:EGV3"/>
    <mergeCell ref="EDU3:EEB3"/>
    <mergeCell ref="EEC3:EEJ3"/>
    <mergeCell ref="EEK3:EER3"/>
    <mergeCell ref="EES3:EEZ3"/>
    <mergeCell ref="EFA3:EFH3"/>
    <mergeCell ref="ECG3:ECN3"/>
    <mergeCell ref="ECO3:ECV3"/>
    <mergeCell ref="ECW3:EDD3"/>
    <mergeCell ref="EDE3:EDL3"/>
    <mergeCell ref="EDM3:EDT3"/>
    <mergeCell ref="EAS3:EAZ3"/>
    <mergeCell ref="EBA3:EBH3"/>
    <mergeCell ref="EBI3:EBP3"/>
    <mergeCell ref="EBQ3:EBX3"/>
    <mergeCell ref="EBY3:ECF3"/>
    <mergeCell ref="DZE3:DZL3"/>
    <mergeCell ref="DZM3:DZT3"/>
    <mergeCell ref="DZU3:EAB3"/>
    <mergeCell ref="EAC3:EAJ3"/>
    <mergeCell ref="EAK3:EAR3"/>
    <mergeCell ref="DXQ3:DXX3"/>
    <mergeCell ref="DXY3:DYF3"/>
    <mergeCell ref="DYG3:DYN3"/>
    <mergeCell ref="DYO3:DYV3"/>
    <mergeCell ref="DYW3:DZD3"/>
    <mergeCell ref="DWC3:DWJ3"/>
    <mergeCell ref="DWK3:DWR3"/>
    <mergeCell ref="DWS3:DWZ3"/>
    <mergeCell ref="DXA3:DXH3"/>
    <mergeCell ref="DXI3:DXP3"/>
    <mergeCell ref="DUO3:DUV3"/>
    <mergeCell ref="DUW3:DVD3"/>
    <mergeCell ref="DVE3:DVL3"/>
    <mergeCell ref="DVM3:DVT3"/>
    <mergeCell ref="DVU3:DWB3"/>
    <mergeCell ref="DTA3:DTH3"/>
    <mergeCell ref="DTI3:DTP3"/>
    <mergeCell ref="DTQ3:DTX3"/>
    <mergeCell ref="DTY3:DUF3"/>
    <mergeCell ref="DUG3:DUN3"/>
    <mergeCell ref="DRM3:DRT3"/>
    <mergeCell ref="DRU3:DSB3"/>
    <mergeCell ref="DSC3:DSJ3"/>
    <mergeCell ref="DSK3:DSR3"/>
    <mergeCell ref="DSS3:DSZ3"/>
    <mergeCell ref="DPY3:DQF3"/>
    <mergeCell ref="DQG3:DQN3"/>
    <mergeCell ref="DQO3:DQV3"/>
    <mergeCell ref="DQW3:DRD3"/>
    <mergeCell ref="DRE3:DRL3"/>
    <mergeCell ref="DOK3:DOR3"/>
    <mergeCell ref="DOS3:DOZ3"/>
    <mergeCell ref="DPA3:DPH3"/>
    <mergeCell ref="DPI3:DPP3"/>
    <mergeCell ref="DPQ3:DPX3"/>
    <mergeCell ref="DMW3:DND3"/>
    <mergeCell ref="DNE3:DNL3"/>
    <mergeCell ref="DNM3:DNT3"/>
    <mergeCell ref="DNU3:DOB3"/>
    <mergeCell ref="DOC3:DOJ3"/>
    <mergeCell ref="DLI3:DLP3"/>
    <mergeCell ref="DLQ3:DLX3"/>
    <mergeCell ref="DLY3:DMF3"/>
    <mergeCell ref="DMG3:DMN3"/>
    <mergeCell ref="DMO3:DMV3"/>
    <mergeCell ref="DJU3:DKB3"/>
    <mergeCell ref="DKC3:DKJ3"/>
    <mergeCell ref="DKK3:DKR3"/>
    <mergeCell ref="DKS3:DKZ3"/>
    <mergeCell ref="DLA3:DLH3"/>
    <mergeCell ref="DIG3:DIN3"/>
    <mergeCell ref="DIO3:DIV3"/>
    <mergeCell ref="DIW3:DJD3"/>
    <mergeCell ref="DJE3:DJL3"/>
    <mergeCell ref="DJM3:DJT3"/>
    <mergeCell ref="DGS3:DGZ3"/>
    <mergeCell ref="DHA3:DHH3"/>
    <mergeCell ref="DHI3:DHP3"/>
    <mergeCell ref="DHQ3:DHX3"/>
    <mergeCell ref="DHY3:DIF3"/>
    <mergeCell ref="DFE3:DFL3"/>
    <mergeCell ref="DFM3:DFT3"/>
    <mergeCell ref="DFU3:DGB3"/>
    <mergeCell ref="DGC3:DGJ3"/>
    <mergeCell ref="DGK3:DGR3"/>
    <mergeCell ref="DDQ3:DDX3"/>
    <mergeCell ref="DDY3:DEF3"/>
    <mergeCell ref="DEG3:DEN3"/>
    <mergeCell ref="DEO3:DEV3"/>
    <mergeCell ref="DEW3:DFD3"/>
    <mergeCell ref="DCC3:DCJ3"/>
    <mergeCell ref="DCK3:DCR3"/>
    <mergeCell ref="DCS3:DCZ3"/>
    <mergeCell ref="DDA3:DDH3"/>
    <mergeCell ref="DDI3:DDP3"/>
    <mergeCell ref="DAO3:DAV3"/>
    <mergeCell ref="DAW3:DBD3"/>
    <mergeCell ref="DBE3:DBL3"/>
    <mergeCell ref="DBM3:DBT3"/>
    <mergeCell ref="DBU3:DCB3"/>
    <mergeCell ref="CZA3:CZH3"/>
    <mergeCell ref="CZI3:CZP3"/>
    <mergeCell ref="CZQ3:CZX3"/>
    <mergeCell ref="CZY3:DAF3"/>
    <mergeCell ref="DAG3:DAN3"/>
    <mergeCell ref="CXM3:CXT3"/>
    <mergeCell ref="CXU3:CYB3"/>
    <mergeCell ref="CYC3:CYJ3"/>
    <mergeCell ref="CYK3:CYR3"/>
    <mergeCell ref="CYS3:CYZ3"/>
    <mergeCell ref="CVY3:CWF3"/>
    <mergeCell ref="CWG3:CWN3"/>
    <mergeCell ref="CWO3:CWV3"/>
    <mergeCell ref="CWW3:CXD3"/>
    <mergeCell ref="CXE3:CXL3"/>
    <mergeCell ref="CUK3:CUR3"/>
    <mergeCell ref="CUS3:CUZ3"/>
    <mergeCell ref="CVA3:CVH3"/>
    <mergeCell ref="CVI3:CVP3"/>
    <mergeCell ref="CVQ3:CVX3"/>
    <mergeCell ref="CSW3:CTD3"/>
    <mergeCell ref="CTE3:CTL3"/>
    <mergeCell ref="CTM3:CTT3"/>
    <mergeCell ref="CTU3:CUB3"/>
    <mergeCell ref="CUC3:CUJ3"/>
    <mergeCell ref="CRI3:CRP3"/>
    <mergeCell ref="CRQ3:CRX3"/>
    <mergeCell ref="CRY3:CSF3"/>
    <mergeCell ref="CSG3:CSN3"/>
    <mergeCell ref="CSO3:CSV3"/>
    <mergeCell ref="CPU3:CQB3"/>
    <mergeCell ref="CQC3:CQJ3"/>
    <mergeCell ref="CQK3:CQR3"/>
    <mergeCell ref="CQS3:CQZ3"/>
    <mergeCell ref="CRA3:CRH3"/>
    <mergeCell ref="COG3:CON3"/>
    <mergeCell ref="COO3:COV3"/>
    <mergeCell ref="COW3:CPD3"/>
    <mergeCell ref="CPE3:CPL3"/>
    <mergeCell ref="CPM3:CPT3"/>
    <mergeCell ref="CMS3:CMZ3"/>
    <mergeCell ref="CNA3:CNH3"/>
    <mergeCell ref="CNI3:CNP3"/>
    <mergeCell ref="CNQ3:CNX3"/>
    <mergeCell ref="CNY3:COF3"/>
    <mergeCell ref="CLE3:CLL3"/>
    <mergeCell ref="CLM3:CLT3"/>
    <mergeCell ref="CLU3:CMB3"/>
    <mergeCell ref="CMC3:CMJ3"/>
    <mergeCell ref="CMK3:CMR3"/>
    <mergeCell ref="CJQ3:CJX3"/>
    <mergeCell ref="CJY3:CKF3"/>
    <mergeCell ref="CKG3:CKN3"/>
    <mergeCell ref="CKO3:CKV3"/>
    <mergeCell ref="CKW3:CLD3"/>
    <mergeCell ref="CIC3:CIJ3"/>
    <mergeCell ref="CIK3:CIR3"/>
    <mergeCell ref="CIS3:CIZ3"/>
    <mergeCell ref="CJA3:CJH3"/>
    <mergeCell ref="CJI3:CJP3"/>
    <mergeCell ref="CGO3:CGV3"/>
    <mergeCell ref="CGW3:CHD3"/>
    <mergeCell ref="CHE3:CHL3"/>
    <mergeCell ref="CHM3:CHT3"/>
    <mergeCell ref="CHU3:CIB3"/>
    <mergeCell ref="CFA3:CFH3"/>
    <mergeCell ref="CFI3:CFP3"/>
    <mergeCell ref="CFQ3:CFX3"/>
    <mergeCell ref="CFY3:CGF3"/>
    <mergeCell ref="CGG3:CGN3"/>
    <mergeCell ref="CDM3:CDT3"/>
    <mergeCell ref="CDU3:CEB3"/>
    <mergeCell ref="CEC3:CEJ3"/>
    <mergeCell ref="CEK3:CER3"/>
    <mergeCell ref="CES3:CEZ3"/>
    <mergeCell ref="CBY3:CCF3"/>
    <mergeCell ref="CCG3:CCN3"/>
    <mergeCell ref="CCO3:CCV3"/>
    <mergeCell ref="CCW3:CDD3"/>
    <mergeCell ref="CDE3:CDL3"/>
    <mergeCell ref="CAK3:CAR3"/>
    <mergeCell ref="CAS3:CAZ3"/>
    <mergeCell ref="CBA3:CBH3"/>
    <mergeCell ref="CBI3:CBP3"/>
    <mergeCell ref="CBQ3:CBX3"/>
    <mergeCell ref="BYW3:BZD3"/>
    <mergeCell ref="BZE3:BZL3"/>
    <mergeCell ref="BZM3:BZT3"/>
    <mergeCell ref="BZU3:CAB3"/>
    <mergeCell ref="CAC3:CAJ3"/>
    <mergeCell ref="BXI3:BXP3"/>
    <mergeCell ref="BXQ3:BXX3"/>
    <mergeCell ref="BXY3:BYF3"/>
    <mergeCell ref="BYG3:BYN3"/>
    <mergeCell ref="BYO3:BYV3"/>
    <mergeCell ref="BVU3:BWB3"/>
    <mergeCell ref="BWC3:BWJ3"/>
    <mergeCell ref="BWK3:BWR3"/>
    <mergeCell ref="BWS3:BWZ3"/>
    <mergeCell ref="BXA3:BXH3"/>
    <mergeCell ref="BUG3:BUN3"/>
    <mergeCell ref="BUO3:BUV3"/>
    <mergeCell ref="BUW3:BVD3"/>
    <mergeCell ref="BVE3:BVL3"/>
    <mergeCell ref="BVM3:BVT3"/>
    <mergeCell ref="BSS3:BSZ3"/>
    <mergeCell ref="BTA3:BTH3"/>
    <mergeCell ref="BTI3:BTP3"/>
    <mergeCell ref="BTQ3:BTX3"/>
    <mergeCell ref="BTY3:BUF3"/>
    <mergeCell ref="BRE3:BRL3"/>
    <mergeCell ref="BRM3:BRT3"/>
    <mergeCell ref="BRU3:BSB3"/>
    <mergeCell ref="BSC3:BSJ3"/>
    <mergeCell ref="BSK3:BSR3"/>
    <mergeCell ref="BPQ3:BPX3"/>
    <mergeCell ref="BPY3:BQF3"/>
    <mergeCell ref="BQG3:BQN3"/>
    <mergeCell ref="BQO3:BQV3"/>
    <mergeCell ref="BQW3:BRD3"/>
    <mergeCell ref="BOC3:BOJ3"/>
    <mergeCell ref="BOK3:BOR3"/>
    <mergeCell ref="BOS3:BOZ3"/>
    <mergeCell ref="BPA3:BPH3"/>
    <mergeCell ref="BPI3:BPP3"/>
    <mergeCell ref="BMO3:BMV3"/>
    <mergeCell ref="BMW3:BND3"/>
    <mergeCell ref="BNE3:BNL3"/>
    <mergeCell ref="BNM3:BNT3"/>
    <mergeCell ref="BNU3:BOB3"/>
    <mergeCell ref="BLA3:BLH3"/>
    <mergeCell ref="BLI3:BLP3"/>
    <mergeCell ref="BLQ3:BLX3"/>
    <mergeCell ref="BLY3:BMF3"/>
    <mergeCell ref="BMG3:BMN3"/>
    <mergeCell ref="BJM3:BJT3"/>
    <mergeCell ref="BJU3:BKB3"/>
    <mergeCell ref="BKC3:BKJ3"/>
    <mergeCell ref="BKK3:BKR3"/>
    <mergeCell ref="BKS3:BKZ3"/>
    <mergeCell ref="BHY3:BIF3"/>
    <mergeCell ref="BIG3:BIN3"/>
    <mergeCell ref="BIO3:BIV3"/>
    <mergeCell ref="BIW3:BJD3"/>
    <mergeCell ref="BJE3:BJL3"/>
    <mergeCell ref="BGK3:BGR3"/>
    <mergeCell ref="BGS3:BGZ3"/>
    <mergeCell ref="BHA3:BHH3"/>
    <mergeCell ref="BHI3:BHP3"/>
    <mergeCell ref="BHQ3:BHX3"/>
    <mergeCell ref="BEW3:BFD3"/>
    <mergeCell ref="BFE3:BFL3"/>
    <mergeCell ref="BFM3:BFT3"/>
    <mergeCell ref="BFU3:BGB3"/>
    <mergeCell ref="BGC3:BGJ3"/>
    <mergeCell ref="BDI3:BDP3"/>
    <mergeCell ref="BDQ3:BDX3"/>
    <mergeCell ref="BDY3:BEF3"/>
    <mergeCell ref="BEG3:BEN3"/>
    <mergeCell ref="BEO3:BEV3"/>
    <mergeCell ref="BBU3:BCB3"/>
    <mergeCell ref="BCC3:BCJ3"/>
    <mergeCell ref="BCK3:BCR3"/>
    <mergeCell ref="BCS3:BCZ3"/>
    <mergeCell ref="BDA3:BDH3"/>
    <mergeCell ref="BAG3:BAN3"/>
    <mergeCell ref="BAO3:BAV3"/>
    <mergeCell ref="BAW3:BBD3"/>
    <mergeCell ref="BBE3:BBL3"/>
    <mergeCell ref="BBM3:BBT3"/>
    <mergeCell ref="AYS3:AYZ3"/>
    <mergeCell ref="AZA3:AZH3"/>
    <mergeCell ref="AZI3:AZP3"/>
    <mergeCell ref="AZQ3:AZX3"/>
    <mergeCell ref="AZY3:BAF3"/>
    <mergeCell ref="AXE3:AXL3"/>
    <mergeCell ref="AXM3:AXT3"/>
    <mergeCell ref="AXU3:AYB3"/>
    <mergeCell ref="AYC3:AYJ3"/>
    <mergeCell ref="AYK3:AYR3"/>
    <mergeCell ref="AVQ3:AVX3"/>
    <mergeCell ref="AVY3:AWF3"/>
    <mergeCell ref="AWG3:AWN3"/>
    <mergeCell ref="AWO3:AWV3"/>
    <mergeCell ref="AWW3:AXD3"/>
    <mergeCell ref="AUC3:AUJ3"/>
    <mergeCell ref="AUK3:AUR3"/>
    <mergeCell ref="AUS3:AUZ3"/>
    <mergeCell ref="AVA3:AVH3"/>
    <mergeCell ref="AVI3:AVP3"/>
    <mergeCell ref="ASO3:ASV3"/>
    <mergeCell ref="ASW3:ATD3"/>
    <mergeCell ref="ATE3:ATL3"/>
    <mergeCell ref="ATM3:ATT3"/>
    <mergeCell ref="ATU3:AUB3"/>
    <mergeCell ref="ARA3:ARH3"/>
    <mergeCell ref="ARI3:ARP3"/>
    <mergeCell ref="ARQ3:ARX3"/>
    <mergeCell ref="ARY3:ASF3"/>
    <mergeCell ref="ASG3:ASN3"/>
    <mergeCell ref="APM3:APT3"/>
    <mergeCell ref="APU3:AQB3"/>
    <mergeCell ref="AQC3:AQJ3"/>
    <mergeCell ref="AQK3:AQR3"/>
    <mergeCell ref="AQS3:AQZ3"/>
    <mergeCell ref="ANY3:AOF3"/>
    <mergeCell ref="AOG3:AON3"/>
    <mergeCell ref="AOO3:AOV3"/>
    <mergeCell ref="AOW3:APD3"/>
    <mergeCell ref="APE3:APL3"/>
    <mergeCell ref="AMK3:AMR3"/>
    <mergeCell ref="AMS3:AMZ3"/>
    <mergeCell ref="ANA3:ANH3"/>
    <mergeCell ref="ANI3:ANP3"/>
    <mergeCell ref="ANQ3:ANX3"/>
    <mergeCell ref="AKW3:ALD3"/>
    <mergeCell ref="ALE3:ALL3"/>
    <mergeCell ref="ALM3:ALT3"/>
    <mergeCell ref="ALU3:AMB3"/>
    <mergeCell ref="AMC3:AMJ3"/>
    <mergeCell ref="AJI3:AJP3"/>
    <mergeCell ref="AJQ3:AJX3"/>
    <mergeCell ref="AJY3:AKF3"/>
    <mergeCell ref="AKG3:AKN3"/>
    <mergeCell ref="AKO3:AKV3"/>
    <mergeCell ref="AHU3:AIB3"/>
    <mergeCell ref="AIC3:AIJ3"/>
    <mergeCell ref="AIK3:AIR3"/>
    <mergeCell ref="AIS3:AIZ3"/>
    <mergeCell ref="AJA3:AJH3"/>
    <mergeCell ref="AGG3:AGN3"/>
    <mergeCell ref="AGO3:AGV3"/>
    <mergeCell ref="AGW3:AHD3"/>
    <mergeCell ref="AHE3:AHL3"/>
    <mergeCell ref="AHM3:AHT3"/>
    <mergeCell ref="AES3:AEZ3"/>
    <mergeCell ref="AFA3:AFH3"/>
    <mergeCell ref="AFI3:AFP3"/>
    <mergeCell ref="AFQ3:AFX3"/>
    <mergeCell ref="AFY3:AGF3"/>
    <mergeCell ref="ADE3:ADL3"/>
    <mergeCell ref="ADM3:ADT3"/>
    <mergeCell ref="ADU3:AEB3"/>
    <mergeCell ref="AEC3:AEJ3"/>
    <mergeCell ref="AEK3:AER3"/>
    <mergeCell ref="ABQ3:ABX3"/>
    <mergeCell ref="ABY3:ACF3"/>
    <mergeCell ref="ACG3:ACN3"/>
    <mergeCell ref="ACO3:ACV3"/>
    <mergeCell ref="ACW3:ADD3"/>
    <mergeCell ref="AAC3:AAJ3"/>
    <mergeCell ref="AAK3:AAR3"/>
    <mergeCell ref="AAS3:AAZ3"/>
    <mergeCell ref="ABA3:ABH3"/>
    <mergeCell ref="ABI3:ABP3"/>
    <mergeCell ref="YO3:YV3"/>
    <mergeCell ref="YW3:ZD3"/>
    <mergeCell ref="ZE3:ZL3"/>
    <mergeCell ref="ZM3:ZT3"/>
    <mergeCell ref="ZU3:AAB3"/>
    <mergeCell ref="XA3:XH3"/>
    <mergeCell ref="XI3:XP3"/>
    <mergeCell ref="XQ3:XX3"/>
    <mergeCell ref="XY3:YF3"/>
    <mergeCell ref="YG3:YN3"/>
    <mergeCell ref="VM3:VT3"/>
    <mergeCell ref="VU3:WB3"/>
    <mergeCell ref="WC3:WJ3"/>
    <mergeCell ref="WK3:WR3"/>
    <mergeCell ref="WS3:WZ3"/>
    <mergeCell ref="TY3:UF3"/>
    <mergeCell ref="UG3:UN3"/>
    <mergeCell ref="UO3:UV3"/>
    <mergeCell ref="UW3:VD3"/>
    <mergeCell ref="VE3:VL3"/>
    <mergeCell ref="SK3:SR3"/>
    <mergeCell ref="SS3:SZ3"/>
    <mergeCell ref="TA3:TH3"/>
    <mergeCell ref="TI3:TP3"/>
    <mergeCell ref="TQ3:TX3"/>
    <mergeCell ref="QW3:RD3"/>
    <mergeCell ref="RE3:RL3"/>
    <mergeCell ref="RM3:RT3"/>
    <mergeCell ref="RU3:SB3"/>
    <mergeCell ref="SC3:SJ3"/>
    <mergeCell ref="PI3:PP3"/>
    <mergeCell ref="PQ3:PX3"/>
    <mergeCell ref="PY3:QF3"/>
    <mergeCell ref="QG3:QN3"/>
    <mergeCell ref="QO3:QV3"/>
    <mergeCell ref="NU3:OB3"/>
    <mergeCell ref="OC3:OJ3"/>
    <mergeCell ref="OK3:OR3"/>
    <mergeCell ref="OS3:OZ3"/>
    <mergeCell ref="PA3:PH3"/>
    <mergeCell ref="MG3:MN3"/>
    <mergeCell ref="MO3:MV3"/>
    <mergeCell ref="MW3:ND3"/>
    <mergeCell ref="NE3:NL3"/>
    <mergeCell ref="NM3:NT3"/>
    <mergeCell ref="KS3:KZ3"/>
    <mergeCell ref="LA3:LH3"/>
    <mergeCell ref="LI3:LP3"/>
    <mergeCell ref="LQ3:LX3"/>
    <mergeCell ref="LY3:MF3"/>
    <mergeCell ref="JE3:JL3"/>
    <mergeCell ref="JM3:JT3"/>
    <mergeCell ref="JU3:KB3"/>
    <mergeCell ref="KC3:KJ3"/>
    <mergeCell ref="KK3:KR3"/>
    <mergeCell ref="HQ3:HX3"/>
    <mergeCell ref="HY3:IF3"/>
    <mergeCell ref="IG3:IN3"/>
    <mergeCell ref="IO3:IV3"/>
    <mergeCell ref="IW3:JD3"/>
    <mergeCell ref="GC3:GJ3"/>
    <mergeCell ref="GK3:GR3"/>
    <mergeCell ref="GS3:GZ3"/>
    <mergeCell ref="HA3:HH3"/>
    <mergeCell ref="HI3:HP3"/>
    <mergeCell ref="EO3:EV3"/>
    <mergeCell ref="EW3:FD3"/>
    <mergeCell ref="FE3:FL3"/>
    <mergeCell ref="FM3:FT3"/>
    <mergeCell ref="FU3:GB3"/>
    <mergeCell ref="DA3:DH3"/>
    <mergeCell ref="DI3:DP3"/>
    <mergeCell ref="DQ3:DX3"/>
    <mergeCell ref="DY3:EF3"/>
    <mergeCell ref="EG3:EN3"/>
    <mergeCell ref="XDY2:XEF2"/>
    <mergeCell ref="XEG2:XEN2"/>
    <mergeCell ref="WYS2:WYZ2"/>
    <mergeCell ref="WZA2:WZH2"/>
    <mergeCell ref="WWG2:WWN2"/>
    <mergeCell ref="WWO2:WWV2"/>
    <mergeCell ref="WWW2:WXD2"/>
    <mergeCell ref="WXE2:WXL2"/>
    <mergeCell ref="WXM2:WXT2"/>
    <mergeCell ref="WUS2:WUZ2"/>
    <mergeCell ref="WVA2:WVH2"/>
    <mergeCell ref="WVI2:WVP2"/>
    <mergeCell ref="WVQ2:WVX2"/>
    <mergeCell ref="WVY2:WWF2"/>
    <mergeCell ref="WTE2:WTL2"/>
    <mergeCell ref="WTM2:WTT2"/>
    <mergeCell ref="WTU2:WUB2"/>
    <mergeCell ref="XEO2:XEV2"/>
    <mergeCell ref="XEW2:XFD2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XCK2:XCR2"/>
    <mergeCell ref="XCS2:XCZ2"/>
    <mergeCell ref="XDA2:XDH2"/>
    <mergeCell ref="XDI2:XDP2"/>
    <mergeCell ref="XDQ2:XDX2"/>
    <mergeCell ref="XAW2:XBD2"/>
    <mergeCell ref="XBE2:XBL2"/>
    <mergeCell ref="XBM2:XBT2"/>
    <mergeCell ref="XBU2:XCB2"/>
    <mergeCell ref="XCC2:XCJ2"/>
    <mergeCell ref="WZI2:WZP2"/>
    <mergeCell ref="WZQ2:WZX2"/>
    <mergeCell ref="WZY2:XAF2"/>
    <mergeCell ref="XAG2:XAN2"/>
    <mergeCell ref="XAO2:XAV2"/>
    <mergeCell ref="WXU2:WYB2"/>
    <mergeCell ref="WYC2:WYJ2"/>
    <mergeCell ref="WYK2:WYR2"/>
    <mergeCell ref="WUC2:WUJ2"/>
    <mergeCell ref="WUK2:WUR2"/>
    <mergeCell ref="WRQ2:WRX2"/>
    <mergeCell ref="WRY2:WSF2"/>
    <mergeCell ref="WSG2:WSN2"/>
    <mergeCell ref="WSO2:WSV2"/>
    <mergeCell ref="WSW2:WTD2"/>
    <mergeCell ref="WQC2:WQJ2"/>
    <mergeCell ref="WQK2:WQR2"/>
    <mergeCell ref="WQS2:WQZ2"/>
    <mergeCell ref="WRA2:WRH2"/>
    <mergeCell ref="WRI2:WRP2"/>
    <mergeCell ref="WOO2:WOV2"/>
    <mergeCell ref="WOW2:WPD2"/>
    <mergeCell ref="WPE2:WPL2"/>
    <mergeCell ref="WPM2:WPT2"/>
    <mergeCell ref="WPU2:WQB2"/>
    <mergeCell ref="WNA2:WNH2"/>
    <mergeCell ref="WNI2:WNP2"/>
    <mergeCell ref="WNQ2:WNX2"/>
    <mergeCell ref="WNY2:WOF2"/>
    <mergeCell ref="WOG2:WON2"/>
    <mergeCell ref="WLM2:WLT2"/>
    <mergeCell ref="WLU2:WMB2"/>
    <mergeCell ref="WMC2:WMJ2"/>
    <mergeCell ref="WMK2:WMR2"/>
    <mergeCell ref="WMS2:WMZ2"/>
    <mergeCell ref="WJY2:WKF2"/>
    <mergeCell ref="WKG2:WKN2"/>
    <mergeCell ref="WKO2:WKV2"/>
    <mergeCell ref="WKW2:WLD2"/>
    <mergeCell ref="WLE2:WLL2"/>
    <mergeCell ref="WIK2:WIR2"/>
    <mergeCell ref="WIS2:WIZ2"/>
    <mergeCell ref="WJA2:WJH2"/>
    <mergeCell ref="WJI2:WJP2"/>
    <mergeCell ref="WJQ2:WJX2"/>
    <mergeCell ref="WGW2:WHD2"/>
    <mergeCell ref="WHE2:WHL2"/>
    <mergeCell ref="WHM2:WHT2"/>
    <mergeCell ref="WHU2:WIB2"/>
    <mergeCell ref="WIC2:WIJ2"/>
    <mergeCell ref="WFI2:WFP2"/>
    <mergeCell ref="WFQ2:WFX2"/>
    <mergeCell ref="WFY2:WGF2"/>
    <mergeCell ref="WGG2:WGN2"/>
    <mergeCell ref="WGO2:WGV2"/>
    <mergeCell ref="WDU2:WEB2"/>
    <mergeCell ref="WEC2:WEJ2"/>
    <mergeCell ref="WEK2:WER2"/>
    <mergeCell ref="WES2:WEZ2"/>
    <mergeCell ref="WFA2:WFH2"/>
    <mergeCell ref="WCG2:WCN2"/>
    <mergeCell ref="WCO2:WCV2"/>
    <mergeCell ref="WCW2:WDD2"/>
    <mergeCell ref="WDE2:WDL2"/>
    <mergeCell ref="WDM2:WDT2"/>
    <mergeCell ref="WAS2:WAZ2"/>
    <mergeCell ref="WBA2:WBH2"/>
    <mergeCell ref="WBI2:WBP2"/>
    <mergeCell ref="WBQ2:WBX2"/>
    <mergeCell ref="WBY2:WCF2"/>
    <mergeCell ref="VZE2:VZL2"/>
    <mergeCell ref="VZM2:VZT2"/>
    <mergeCell ref="VZU2:WAB2"/>
    <mergeCell ref="WAC2:WAJ2"/>
    <mergeCell ref="WAK2:WAR2"/>
    <mergeCell ref="VXQ2:VXX2"/>
    <mergeCell ref="VXY2:VYF2"/>
    <mergeCell ref="VYG2:VYN2"/>
    <mergeCell ref="VYO2:VYV2"/>
    <mergeCell ref="VYW2:VZD2"/>
    <mergeCell ref="VWC2:VWJ2"/>
    <mergeCell ref="VWK2:VWR2"/>
    <mergeCell ref="VWS2:VWZ2"/>
    <mergeCell ref="VXA2:VXH2"/>
    <mergeCell ref="VXI2:VXP2"/>
    <mergeCell ref="VUO2:VUV2"/>
    <mergeCell ref="VUW2:VVD2"/>
    <mergeCell ref="VVE2:VVL2"/>
    <mergeCell ref="VVM2:VVT2"/>
    <mergeCell ref="VVU2:VWB2"/>
    <mergeCell ref="VTA2:VTH2"/>
    <mergeCell ref="VTI2:VTP2"/>
    <mergeCell ref="VTQ2:VTX2"/>
    <mergeCell ref="VTY2:VUF2"/>
    <mergeCell ref="VUG2:VUN2"/>
    <mergeCell ref="VRM2:VRT2"/>
    <mergeCell ref="VRU2:VSB2"/>
    <mergeCell ref="VSC2:VSJ2"/>
    <mergeCell ref="VSK2:VSR2"/>
    <mergeCell ref="VSS2:VSZ2"/>
    <mergeCell ref="VPY2:VQF2"/>
    <mergeCell ref="VQG2:VQN2"/>
    <mergeCell ref="VQO2:VQV2"/>
    <mergeCell ref="VQW2:VRD2"/>
    <mergeCell ref="VRE2:VRL2"/>
    <mergeCell ref="VOK2:VOR2"/>
    <mergeCell ref="VOS2:VOZ2"/>
    <mergeCell ref="VPA2:VPH2"/>
    <mergeCell ref="VPI2:VPP2"/>
    <mergeCell ref="VPQ2:VPX2"/>
    <mergeCell ref="VMW2:VND2"/>
    <mergeCell ref="VNE2:VNL2"/>
    <mergeCell ref="VNM2:VNT2"/>
    <mergeCell ref="VNU2:VOB2"/>
    <mergeCell ref="VOC2:VOJ2"/>
    <mergeCell ref="VLI2:VLP2"/>
    <mergeCell ref="VLQ2:VLX2"/>
    <mergeCell ref="VLY2:VMF2"/>
    <mergeCell ref="VMG2:VMN2"/>
    <mergeCell ref="VMO2:VMV2"/>
    <mergeCell ref="VJU2:VKB2"/>
    <mergeCell ref="VKC2:VKJ2"/>
    <mergeCell ref="VKK2:VKR2"/>
    <mergeCell ref="VKS2:VKZ2"/>
    <mergeCell ref="VLA2:VLH2"/>
    <mergeCell ref="VIG2:VIN2"/>
    <mergeCell ref="VIO2:VIV2"/>
    <mergeCell ref="VIW2:VJD2"/>
    <mergeCell ref="VJE2:VJL2"/>
    <mergeCell ref="VJM2:VJT2"/>
    <mergeCell ref="VGS2:VGZ2"/>
    <mergeCell ref="VHA2:VHH2"/>
    <mergeCell ref="VHI2:VHP2"/>
    <mergeCell ref="VHQ2:VHX2"/>
    <mergeCell ref="VHY2:VIF2"/>
    <mergeCell ref="VFE2:VFL2"/>
    <mergeCell ref="VFM2:VFT2"/>
    <mergeCell ref="VFU2:VGB2"/>
    <mergeCell ref="VGC2:VGJ2"/>
    <mergeCell ref="VGK2:VGR2"/>
    <mergeCell ref="VDQ2:VDX2"/>
    <mergeCell ref="VDY2:VEF2"/>
    <mergeCell ref="VEG2:VEN2"/>
    <mergeCell ref="VEO2:VEV2"/>
    <mergeCell ref="VEW2:VFD2"/>
    <mergeCell ref="VCC2:VCJ2"/>
    <mergeCell ref="VCK2:VCR2"/>
    <mergeCell ref="VCS2:VCZ2"/>
    <mergeCell ref="VDA2:VDH2"/>
    <mergeCell ref="VDI2:VDP2"/>
    <mergeCell ref="VAO2:VAV2"/>
    <mergeCell ref="VAW2:VBD2"/>
    <mergeCell ref="VBE2:VBL2"/>
    <mergeCell ref="VBM2:VBT2"/>
    <mergeCell ref="VBU2:VCB2"/>
    <mergeCell ref="UZA2:UZH2"/>
    <mergeCell ref="UZI2:UZP2"/>
    <mergeCell ref="UZQ2:UZX2"/>
    <mergeCell ref="UZY2:VAF2"/>
    <mergeCell ref="VAG2:VAN2"/>
    <mergeCell ref="UXM2:UXT2"/>
    <mergeCell ref="UXU2:UYB2"/>
    <mergeCell ref="UYC2:UYJ2"/>
    <mergeCell ref="UYK2:UYR2"/>
    <mergeCell ref="UYS2:UYZ2"/>
    <mergeCell ref="UVY2:UWF2"/>
    <mergeCell ref="UWG2:UWN2"/>
    <mergeCell ref="UWO2:UWV2"/>
    <mergeCell ref="UWW2:UXD2"/>
    <mergeCell ref="UXE2:UXL2"/>
    <mergeCell ref="UUK2:UUR2"/>
    <mergeCell ref="UUS2:UUZ2"/>
    <mergeCell ref="UVA2:UVH2"/>
    <mergeCell ref="UVI2:UVP2"/>
    <mergeCell ref="UVQ2:UVX2"/>
    <mergeCell ref="USW2:UTD2"/>
    <mergeCell ref="UTE2:UTL2"/>
    <mergeCell ref="UTM2:UTT2"/>
    <mergeCell ref="UTU2:UUB2"/>
    <mergeCell ref="UUC2:UUJ2"/>
    <mergeCell ref="URI2:URP2"/>
    <mergeCell ref="URQ2:URX2"/>
    <mergeCell ref="URY2:USF2"/>
    <mergeCell ref="USG2:USN2"/>
    <mergeCell ref="USO2:USV2"/>
    <mergeCell ref="UPU2:UQB2"/>
    <mergeCell ref="UQC2:UQJ2"/>
    <mergeCell ref="UQK2:UQR2"/>
    <mergeCell ref="UQS2:UQZ2"/>
    <mergeCell ref="URA2:URH2"/>
    <mergeCell ref="UOG2:UON2"/>
    <mergeCell ref="UOO2:UOV2"/>
    <mergeCell ref="UOW2:UPD2"/>
    <mergeCell ref="UPE2:UPL2"/>
    <mergeCell ref="UPM2:UPT2"/>
    <mergeCell ref="UMS2:UMZ2"/>
    <mergeCell ref="UNA2:UNH2"/>
    <mergeCell ref="UNI2:UNP2"/>
    <mergeCell ref="UNQ2:UNX2"/>
    <mergeCell ref="UNY2:UOF2"/>
    <mergeCell ref="ULE2:ULL2"/>
    <mergeCell ref="ULM2:ULT2"/>
    <mergeCell ref="ULU2:UMB2"/>
    <mergeCell ref="UMC2:UMJ2"/>
    <mergeCell ref="UMK2:UMR2"/>
    <mergeCell ref="UJQ2:UJX2"/>
    <mergeCell ref="UJY2:UKF2"/>
    <mergeCell ref="UKG2:UKN2"/>
    <mergeCell ref="UKO2:UKV2"/>
    <mergeCell ref="UKW2:ULD2"/>
    <mergeCell ref="UIC2:UIJ2"/>
    <mergeCell ref="UIK2:UIR2"/>
    <mergeCell ref="UIS2:UIZ2"/>
    <mergeCell ref="UJA2:UJH2"/>
    <mergeCell ref="UJI2:UJP2"/>
    <mergeCell ref="UGO2:UGV2"/>
    <mergeCell ref="UGW2:UHD2"/>
    <mergeCell ref="UHE2:UHL2"/>
    <mergeCell ref="UHM2:UHT2"/>
    <mergeCell ref="UHU2:UIB2"/>
    <mergeCell ref="UFA2:UFH2"/>
    <mergeCell ref="UFI2:UFP2"/>
    <mergeCell ref="UFQ2:UFX2"/>
    <mergeCell ref="UFY2:UGF2"/>
    <mergeCell ref="UGG2:UGN2"/>
    <mergeCell ref="UDM2:UDT2"/>
    <mergeCell ref="UDU2:UEB2"/>
    <mergeCell ref="UEC2:UEJ2"/>
    <mergeCell ref="UEK2:UER2"/>
    <mergeCell ref="UES2:UEZ2"/>
    <mergeCell ref="UBY2:UCF2"/>
    <mergeCell ref="UCG2:UCN2"/>
    <mergeCell ref="UCO2:UCV2"/>
    <mergeCell ref="UCW2:UDD2"/>
    <mergeCell ref="UDE2:UDL2"/>
    <mergeCell ref="UAK2:UAR2"/>
    <mergeCell ref="UAS2:UAZ2"/>
    <mergeCell ref="UBA2:UBH2"/>
    <mergeCell ref="UBI2:UBP2"/>
    <mergeCell ref="UBQ2:UBX2"/>
    <mergeCell ref="TYW2:TZD2"/>
    <mergeCell ref="TZE2:TZL2"/>
    <mergeCell ref="TZM2:TZT2"/>
    <mergeCell ref="TZU2:UAB2"/>
    <mergeCell ref="UAC2:UAJ2"/>
    <mergeCell ref="TXI2:TXP2"/>
    <mergeCell ref="TXQ2:TXX2"/>
    <mergeCell ref="TXY2:TYF2"/>
    <mergeCell ref="TYG2:TYN2"/>
    <mergeCell ref="TYO2:TYV2"/>
    <mergeCell ref="TVU2:TWB2"/>
    <mergeCell ref="TWC2:TWJ2"/>
    <mergeCell ref="TWK2:TWR2"/>
    <mergeCell ref="TWS2:TWZ2"/>
    <mergeCell ref="TXA2:TXH2"/>
    <mergeCell ref="TUG2:TUN2"/>
    <mergeCell ref="TUO2:TUV2"/>
    <mergeCell ref="TUW2:TVD2"/>
    <mergeCell ref="TVE2:TVL2"/>
    <mergeCell ref="TVM2:TVT2"/>
    <mergeCell ref="TSS2:TSZ2"/>
    <mergeCell ref="TTA2:TTH2"/>
    <mergeCell ref="TTI2:TTP2"/>
    <mergeCell ref="TTQ2:TTX2"/>
    <mergeCell ref="TTY2:TUF2"/>
    <mergeCell ref="TRE2:TRL2"/>
    <mergeCell ref="TRM2:TRT2"/>
    <mergeCell ref="TRU2:TSB2"/>
    <mergeCell ref="TSC2:TSJ2"/>
    <mergeCell ref="TSK2:TSR2"/>
    <mergeCell ref="TPQ2:TPX2"/>
    <mergeCell ref="TPY2:TQF2"/>
    <mergeCell ref="TQG2:TQN2"/>
    <mergeCell ref="TQO2:TQV2"/>
    <mergeCell ref="TQW2:TRD2"/>
    <mergeCell ref="TOC2:TOJ2"/>
    <mergeCell ref="TOK2:TOR2"/>
    <mergeCell ref="TOS2:TOZ2"/>
    <mergeCell ref="TPA2:TPH2"/>
    <mergeCell ref="TPI2:TPP2"/>
    <mergeCell ref="TMO2:TMV2"/>
    <mergeCell ref="TMW2:TND2"/>
    <mergeCell ref="TNE2:TNL2"/>
    <mergeCell ref="TNM2:TNT2"/>
    <mergeCell ref="TNU2:TOB2"/>
    <mergeCell ref="TLA2:TLH2"/>
    <mergeCell ref="TLI2:TLP2"/>
    <mergeCell ref="TLQ2:TLX2"/>
    <mergeCell ref="TLY2:TMF2"/>
    <mergeCell ref="TMG2:TMN2"/>
    <mergeCell ref="TJM2:TJT2"/>
    <mergeCell ref="TJU2:TKB2"/>
    <mergeCell ref="TKC2:TKJ2"/>
    <mergeCell ref="TKK2:TKR2"/>
    <mergeCell ref="TKS2:TKZ2"/>
    <mergeCell ref="THY2:TIF2"/>
    <mergeCell ref="TIG2:TIN2"/>
    <mergeCell ref="TIO2:TIV2"/>
    <mergeCell ref="TIW2:TJD2"/>
    <mergeCell ref="TJE2:TJL2"/>
    <mergeCell ref="TGK2:TGR2"/>
    <mergeCell ref="TGS2:TGZ2"/>
    <mergeCell ref="THA2:THH2"/>
    <mergeCell ref="THI2:THP2"/>
    <mergeCell ref="THQ2:THX2"/>
    <mergeCell ref="TEW2:TFD2"/>
    <mergeCell ref="TFE2:TFL2"/>
    <mergeCell ref="TFM2:TFT2"/>
    <mergeCell ref="TFU2:TGB2"/>
    <mergeCell ref="TGC2:TGJ2"/>
    <mergeCell ref="TDI2:TDP2"/>
    <mergeCell ref="TDQ2:TDX2"/>
    <mergeCell ref="TDY2:TEF2"/>
    <mergeCell ref="TEG2:TEN2"/>
    <mergeCell ref="TEO2:TEV2"/>
    <mergeCell ref="TBU2:TCB2"/>
    <mergeCell ref="TCC2:TCJ2"/>
    <mergeCell ref="TCK2:TCR2"/>
    <mergeCell ref="TCS2:TCZ2"/>
    <mergeCell ref="TDA2:TDH2"/>
    <mergeCell ref="TAG2:TAN2"/>
    <mergeCell ref="TAO2:TAV2"/>
    <mergeCell ref="TAW2:TBD2"/>
    <mergeCell ref="TBE2:TBL2"/>
    <mergeCell ref="TBM2:TBT2"/>
    <mergeCell ref="SYS2:SYZ2"/>
    <mergeCell ref="SZA2:SZH2"/>
    <mergeCell ref="SZI2:SZP2"/>
    <mergeCell ref="SZQ2:SZX2"/>
    <mergeCell ref="SZY2:TAF2"/>
    <mergeCell ref="SXE2:SXL2"/>
    <mergeCell ref="SXM2:SXT2"/>
    <mergeCell ref="SXU2:SYB2"/>
    <mergeCell ref="SYC2:SYJ2"/>
    <mergeCell ref="SYK2:SYR2"/>
    <mergeCell ref="SVQ2:SVX2"/>
    <mergeCell ref="SVY2:SWF2"/>
    <mergeCell ref="SWG2:SWN2"/>
    <mergeCell ref="SWO2:SWV2"/>
    <mergeCell ref="SWW2:SXD2"/>
    <mergeCell ref="SUC2:SUJ2"/>
    <mergeCell ref="SUK2:SUR2"/>
    <mergeCell ref="SUS2:SUZ2"/>
    <mergeCell ref="SVA2:SVH2"/>
    <mergeCell ref="SVI2:SVP2"/>
    <mergeCell ref="SSO2:SSV2"/>
    <mergeCell ref="SSW2:STD2"/>
    <mergeCell ref="STE2:STL2"/>
    <mergeCell ref="STM2:STT2"/>
    <mergeCell ref="STU2:SUB2"/>
    <mergeCell ref="SRA2:SRH2"/>
    <mergeCell ref="SRI2:SRP2"/>
    <mergeCell ref="SRQ2:SRX2"/>
    <mergeCell ref="SRY2:SSF2"/>
    <mergeCell ref="SSG2:SSN2"/>
    <mergeCell ref="SPM2:SPT2"/>
    <mergeCell ref="SPU2:SQB2"/>
    <mergeCell ref="SQC2:SQJ2"/>
    <mergeCell ref="SQK2:SQR2"/>
    <mergeCell ref="SQS2:SQZ2"/>
    <mergeCell ref="SNY2:SOF2"/>
    <mergeCell ref="SOG2:SON2"/>
    <mergeCell ref="SOO2:SOV2"/>
    <mergeCell ref="SOW2:SPD2"/>
    <mergeCell ref="SPE2:SPL2"/>
    <mergeCell ref="SMK2:SMR2"/>
    <mergeCell ref="SMS2:SMZ2"/>
    <mergeCell ref="SNA2:SNH2"/>
    <mergeCell ref="SNI2:SNP2"/>
    <mergeCell ref="SNQ2:SNX2"/>
    <mergeCell ref="SKW2:SLD2"/>
    <mergeCell ref="SLE2:SLL2"/>
    <mergeCell ref="SLM2:SLT2"/>
    <mergeCell ref="SLU2:SMB2"/>
    <mergeCell ref="SMC2:SMJ2"/>
    <mergeCell ref="SJI2:SJP2"/>
    <mergeCell ref="SJQ2:SJX2"/>
    <mergeCell ref="SJY2:SKF2"/>
    <mergeCell ref="SKG2:SKN2"/>
    <mergeCell ref="SKO2:SKV2"/>
    <mergeCell ref="SHU2:SIB2"/>
    <mergeCell ref="SIC2:SIJ2"/>
    <mergeCell ref="SIK2:SIR2"/>
    <mergeCell ref="SIS2:SIZ2"/>
    <mergeCell ref="SJA2:SJH2"/>
    <mergeCell ref="SGG2:SGN2"/>
    <mergeCell ref="SGO2:SGV2"/>
    <mergeCell ref="SGW2:SHD2"/>
    <mergeCell ref="SHE2:SHL2"/>
    <mergeCell ref="SHM2:SHT2"/>
    <mergeCell ref="SES2:SEZ2"/>
    <mergeCell ref="SFA2:SFH2"/>
    <mergeCell ref="SFI2:SFP2"/>
    <mergeCell ref="SFQ2:SFX2"/>
    <mergeCell ref="SFY2:SGF2"/>
    <mergeCell ref="SDE2:SDL2"/>
    <mergeCell ref="SDM2:SDT2"/>
    <mergeCell ref="SDU2:SEB2"/>
    <mergeCell ref="SEC2:SEJ2"/>
    <mergeCell ref="SEK2:SER2"/>
    <mergeCell ref="SBQ2:SBX2"/>
    <mergeCell ref="SBY2:SCF2"/>
    <mergeCell ref="SCG2:SCN2"/>
    <mergeCell ref="SCO2:SCV2"/>
    <mergeCell ref="SCW2:SDD2"/>
    <mergeCell ref="SAC2:SAJ2"/>
    <mergeCell ref="SAK2:SAR2"/>
    <mergeCell ref="SAS2:SAZ2"/>
    <mergeCell ref="SBA2:SBH2"/>
    <mergeCell ref="SBI2:SBP2"/>
    <mergeCell ref="RYO2:RYV2"/>
    <mergeCell ref="RYW2:RZD2"/>
    <mergeCell ref="RZE2:RZL2"/>
    <mergeCell ref="RZM2:RZT2"/>
    <mergeCell ref="RZU2:SAB2"/>
    <mergeCell ref="RXA2:RXH2"/>
    <mergeCell ref="RXI2:RXP2"/>
    <mergeCell ref="RXQ2:RXX2"/>
    <mergeCell ref="RXY2:RYF2"/>
    <mergeCell ref="RYG2:RYN2"/>
    <mergeCell ref="RVM2:RVT2"/>
    <mergeCell ref="RVU2:RWB2"/>
    <mergeCell ref="RWC2:RWJ2"/>
    <mergeCell ref="RWK2:RWR2"/>
    <mergeCell ref="RWS2:RWZ2"/>
    <mergeCell ref="RTY2:RUF2"/>
    <mergeCell ref="RUG2:RUN2"/>
    <mergeCell ref="RUO2:RUV2"/>
    <mergeCell ref="RUW2:RVD2"/>
    <mergeCell ref="RVE2:RVL2"/>
    <mergeCell ref="RSK2:RSR2"/>
    <mergeCell ref="RSS2:RSZ2"/>
    <mergeCell ref="RTA2:RTH2"/>
    <mergeCell ref="RTI2:RTP2"/>
    <mergeCell ref="RTQ2:RTX2"/>
    <mergeCell ref="RQW2:RRD2"/>
    <mergeCell ref="RRE2:RRL2"/>
    <mergeCell ref="RRM2:RRT2"/>
    <mergeCell ref="RRU2:RSB2"/>
    <mergeCell ref="RSC2:RSJ2"/>
    <mergeCell ref="RPI2:RPP2"/>
    <mergeCell ref="RPQ2:RPX2"/>
    <mergeCell ref="RPY2:RQF2"/>
    <mergeCell ref="RQG2:RQN2"/>
    <mergeCell ref="RQO2:RQV2"/>
    <mergeCell ref="RNU2:ROB2"/>
    <mergeCell ref="ROC2:ROJ2"/>
    <mergeCell ref="ROK2:ROR2"/>
    <mergeCell ref="ROS2:ROZ2"/>
    <mergeCell ref="RPA2:RPH2"/>
    <mergeCell ref="RMG2:RMN2"/>
    <mergeCell ref="RMO2:RMV2"/>
    <mergeCell ref="RMW2:RND2"/>
    <mergeCell ref="RNE2:RNL2"/>
    <mergeCell ref="RNM2:RNT2"/>
    <mergeCell ref="RKS2:RKZ2"/>
    <mergeCell ref="RLA2:RLH2"/>
    <mergeCell ref="RLI2:RLP2"/>
    <mergeCell ref="RLQ2:RLX2"/>
    <mergeCell ref="RLY2:RMF2"/>
    <mergeCell ref="RJE2:RJL2"/>
    <mergeCell ref="RJM2:RJT2"/>
    <mergeCell ref="RJU2:RKB2"/>
    <mergeCell ref="RKC2:RKJ2"/>
    <mergeCell ref="RKK2:RKR2"/>
    <mergeCell ref="RHQ2:RHX2"/>
    <mergeCell ref="RHY2:RIF2"/>
    <mergeCell ref="RIG2:RIN2"/>
    <mergeCell ref="RIO2:RIV2"/>
    <mergeCell ref="RIW2:RJD2"/>
    <mergeCell ref="RGC2:RGJ2"/>
    <mergeCell ref="RGK2:RGR2"/>
    <mergeCell ref="RGS2:RGZ2"/>
    <mergeCell ref="RHA2:RHH2"/>
    <mergeCell ref="RHI2:RHP2"/>
    <mergeCell ref="REO2:REV2"/>
    <mergeCell ref="REW2:RFD2"/>
    <mergeCell ref="RFE2:RFL2"/>
    <mergeCell ref="RFM2:RFT2"/>
    <mergeCell ref="RFU2:RGB2"/>
    <mergeCell ref="RDA2:RDH2"/>
    <mergeCell ref="RDI2:RDP2"/>
    <mergeCell ref="RDQ2:RDX2"/>
    <mergeCell ref="RDY2:REF2"/>
    <mergeCell ref="REG2:REN2"/>
    <mergeCell ref="RBM2:RBT2"/>
    <mergeCell ref="RBU2:RCB2"/>
    <mergeCell ref="RCC2:RCJ2"/>
    <mergeCell ref="RCK2:RCR2"/>
    <mergeCell ref="RCS2:RCZ2"/>
    <mergeCell ref="QZY2:RAF2"/>
    <mergeCell ref="RAG2:RAN2"/>
    <mergeCell ref="RAO2:RAV2"/>
    <mergeCell ref="RAW2:RBD2"/>
    <mergeCell ref="RBE2:RBL2"/>
    <mergeCell ref="QYK2:QYR2"/>
    <mergeCell ref="QYS2:QYZ2"/>
    <mergeCell ref="QZA2:QZH2"/>
    <mergeCell ref="QZI2:QZP2"/>
    <mergeCell ref="QZQ2:QZX2"/>
    <mergeCell ref="QWW2:QXD2"/>
    <mergeCell ref="QXE2:QXL2"/>
    <mergeCell ref="QXM2:QXT2"/>
    <mergeCell ref="QXU2:QYB2"/>
    <mergeCell ref="QYC2:QYJ2"/>
    <mergeCell ref="QVI2:QVP2"/>
    <mergeCell ref="QVQ2:QVX2"/>
    <mergeCell ref="QVY2:QWF2"/>
    <mergeCell ref="QWG2:QWN2"/>
    <mergeCell ref="QWO2:QWV2"/>
    <mergeCell ref="QTU2:QUB2"/>
    <mergeCell ref="QUC2:QUJ2"/>
    <mergeCell ref="QUK2:QUR2"/>
    <mergeCell ref="QUS2:QUZ2"/>
    <mergeCell ref="QVA2:QVH2"/>
    <mergeCell ref="QSG2:QSN2"/>
    <mergeCell ref="QSO2:QSV2"/>
    <mergeCell ref="QSW2:QTD2"/>
    <mergeCell ref="QTE2:QTL2"/>
    <mergeCell ref="QTM2:QTT2"/>
    <mergeCell ref="QQS2:QQZ2"/>
    <mergeCell ref="QRA2:QRH2"/>
    <mergeCell ref="QRI2:QRP2"/>
    <mergeCell ref="QRQ2:QRX2"/>
    <mergeCell ref="QRY2:QSF2"/>
    <mergeCell ref="QPE2:QPL2"/>
    <mergeCell ref="QPM2:QPT2"/>
    <mergeCell ref="QPU2:QQB2"/>
    <mergeCell ref="QQC2:QQJ2"/>
    <mergeCell ref="QQK2:QQR2"/>
    <mergeCell ref="QNQ2:QNX2"/>
    <mergeCell ref="QNY2:QOF2"/>
    <mergeCell ref="QOG2:QON2"/>
    <mergeCell ref="QOO2:QOV2"/>
    <mergeCell ref="QOW2:QPD2"/>
    <mergeCell ref="QMC2:QMJ2"/>
    <mergeCell ref="QMK2:QMR2"/>
    <mergeCell ref="QMS2:QMZ2"/>
    <mergeCell ref="QNA2:QNH2"/>
    <mergeCell ref="QNI2:QNP2"/>
    <mergeCell ref="QKO2:QKV2"/>
    <mergeCell ref="QKW2:QLD2"/>
    <mergeCell ref="QLE2:QLL2"/>
    <mergeCell ref="QLM2:QLT2"/>
    <mergeCell ref="QLU2:QMB2"/>
    <mergeCell ref="QJA2:QJH2"/>
    <mergeCell ref="QJI2:QJP2"/>
    <mergeCell ref="QJQ2:QJX2"/>
    <mergeCell ref="QJY2:QKF2"/>
    <mergeCell ref="QKG2:QKN2"/>
    <mergeCell ref="QHM2:QHT2"/>
    <mergeCell ref="QHU2:QIB2"/>
    <mergeCell ref="QIC2:QIJ2"/>
    <mergeCell ref="QIK2:QIR2"/>
    <mergeCell ref="QIS2:QIZ2"/>
    <mergeCell ref="QFY2:QGF2"/>
    <mergeCell ref="QGG2:QGN2"/>
    <mergeCell ref="QGO2:QGV2"/>
    <mergeCell ref="QGW2:QHD2"/>
    <mergeCell ref="QHE2:QHL2"/>
    <mergeCell ref="QEK2:QER2"/>
    <mergeCell ref="QES2:QEZ2"/>
    <mergeCell ref="QFA2:QFH2"/>
    <mergeCell ref="QFI2:QFP2"/>
    <mergeCell ref="QFQ2:QFX2"/>
    <mergeCell ref="QCW2:QDD2"/>
    <mergeCell ref="QDE2:QDL2"/>
    <mergeCell ref="QDM2:QDT2"/>
    <mergeCell ref="QDU2:QEB2"/>
    <mergeCell ref="QEC2:QEJ2"/>
    <mergeCell ref="QBI2:QBP2"/>
    <mergeCell ref="QBQ2:QBX2"/>
    <mergeCell ref="QBY2:QCF2"/>
    <mergeCell ref="QCG2:QCN2"/>
    <mergeCell ref="QCO2:QCV2"/>
    <mergeCell ref="PZU2:QAB2"/>
    <mergeCell ref="QAC2:QAJ2"/>
    <mergeCell ref="QAK2:QAR2"/>
    <mergeCell ref="QAS2:QAZ2"/>
    <mergeCell ref="QBA2:QBH2"/>
    <mergeCell ref="PYG2:PYN2"/>
    <mergeCell ref="PYO2:PYV2"/>
    <mergeCell ref="PYW2:PZD2"/>
    <mergeCell ref="PZE2:PZL2"/>
    <mergeCell ref="PZM2:PZT2"/>
    <mergeCell ref="PWS2:PWZ2"/>
    <mergeCell ref="PXA2:PXH2"/>
    <mergeCell ref="PXI2:PXP2"/>
    <mergeCell ref="PXQ2:PXX2"/>
    <mergeCell ref="PXY2:PYF2"/>
    <mergeCell ref="PVE2:PVL2"/>
    <mergeCell ref="PVM2:PVT2"/>
    <mergeCell ref="PVU2:PWB2"/>
    <mergeCell ref="PWC2:PWJ2"/>
    <mergeCell ref="PWK2:PWR2"/>
    <mergeCell ref="PTQ2:PTX2"/>
    <mergeCell ref="PTY2:PUF2"/>
    <mergeCell ref="PUG2:PUN2"/>
    <mergeCell ref="PUO2:PUV2"/>
    <mergeCell ref="PUW2:PVD2"/>
    <mergeCell ref="PSC2:PSJ2"/>
    <mergeCell ref="PSK2:PSR2"/>
    <mergeCell ref="PSS2:PSZ2"/>
    <mergeCell ref="PTA2:PTH2"/>
    <mergeCell ref="PTI2:PTP2"/>
    <mergeCell ref="PQO2:PQV2"/>
    <mergeCell ref="PQW2:PRD2"/>
    <mergeCell ref="PRE2:PRL2"/>
    <mergeCell ref="PRM2:PRT2"/>
    <mergeCell ref="PRU2:PSB2"/>
    <mergeCell ref="PPA2:PPH2"/>
    <mergeCell ref="PPI2:PPP2"/>
    <mergeCell ref="PPQ2:PPX2"/>
    <mergeCell ref="PPY2:PQF2"/>
    <mergeCell ref="PQG2:PQN2"/>
    <mergeCell ref="PNM2:PNT2"/>
    <mergeCell ref="PNU2:POB2"/>
    <mergeCell ref="POC2:POJ2"/>
    <mergeCell ref="POK2:POR2"/>
    <mergeCell ref="POS2:POZ2"/>
    <mergeCell ref="PLY2:PMF2"/>
    <mergeCell ref="PMG2:PMN2"/>
    <mergeCell ref="PMO2:PMV2"/>
    <mergeCell ref="PMW2:PND2"/>
    <mergeCell ref="PNE2:PNL2"/>
    <mergeCell ref="PKK2:PKR2"/>
    <mergeCell ref="PKS2:PKZ2"/>
    <mergeCell ref="PLA2:PLH2"/>
    <mergeCell ref="PLI2:PLP2"/>
    <mergeCell ref="PLQ2:PLX2"/>
    <mergeCell ref="PIW2:PJD2"/>
    <mergeCell ref="PJE2:PJL2"/>
    <mergeCell ref="PJM2:PJT2"/>
    <mergeCell ref="PJU2:PKB2"/>
    <mergeCell ref="PKC2:PKJ2"/>
    <mergeCell ref="PHI2:PHP2"/>
    <mergeCell ref="PHQ2:PHX2"/>
    <mergeCell ref="PHY2:PIF2"/>
    <mergeCell ref="PIG2:PIN2"/>
    <mergeCell ref="PIO2:PIV2"/>
    <mergeCell ref="PFU2:PGB2"/>
    <mergeCell ref="PGC2:PGJ2"/>
    <mergeCell ref="PGK2:PGR2"/>
    <mergeCell ref="PGS2:PGZ2"/>
    <mergeCell ref="PHA2:PHH2"/>
    <mergeCell ref="PEG2:PEN2"/>
    <mergeCell ref="PEO2:PEV2"/>
    <mergeCell ref="PEW2:PFD2"/>
    <mergeCell ref="PFE2:PFL2"/>
    <mergeCell ref="PFM2:PFT2"/>
    <mergeCell ref="PCS2:PCZ2"/>
    <mergeCell ref="PDA2:PDH2"/>
    <mergeCell ref="PDI2:PDP2"/>
    <mergeCell ref="PDQ2:PDX2"/>
    <mergeCell ref="PDY2:PEF2"/>
    <mergeCell ref="PBE2:PBL2"/>
    <mergeCell ref="PBM2:PBT2"/>
    <mergeCell ref="PBU2:PCB2"/>
    <mergeCell ref="PCC2:PCJ2"/>
    <mergeCell ref="PCK2:PCR2"/>
    <mergeCell ref="OZQ2:OZX2"/>
    <mergeCell ref="OZY2:PAF2"/>
    <mergeCell ref="PAG2:PAN2"/>
    <mergeCell ref="PAO2:PAV2"/>
    <mergeCell ref="PAW2:PBD2"/>
    <mergeCell ref="OYC2:OYJ2"/>
    <mergeCell ref="OYK2:OYR2"/>
    <mergeCell ref="OYS2:OYZ2"/>
    <mergeCell ref="OZA2:OZH2"/>
    <mergeCell ref="OZI2:OZP2"/>
    <mergeCell ref="OWO2:OWV2"/>
    <mergeCell ref="OWW2:OXD2"/>
    <mergeCell ref="OXE2:OXL2"/>
    <mergeCell ref="OXM2:OXT2"/>
    <mergeCell ref="OXU2:OYB2"/>
    <mergeCell ref="OVA2:OVH2"/>
    <mergeCell ref="OVI2:OVP2"/>
    <mergeCell ref="OVQ2:OVX2"/>
    <mergeCell ref="OVY2:OWF2"/>
    <mergeCell ref="OWG2:OWN2"/>
    <mergeCell ref="OTM2:OTT2"/>
    <mergeCell ref="OTU2:OUB2"/>
    <mergeCell ref="OUC2:OUJ2"/>
    <mergeCell ref="OUK2:OUR2"/>
    <mergeCell ref="OUS2:OUZ2"/>
    <mergeCell ref="ORY2:OSF2"/>
    <mergeCell ref="OSG2:OSN2"/>
    <mergeCell ref="OSO2:OSV2"/>
    <mergeCell ref="OSW2:OTD2"/>
    <mergeCell ref="OTE2:OTL2"/>
    <mergeCell ref="OQK2:OQR2"/>
    <mergeCell ref="OQS2:OQZ2"/>
    <mergeCell ref="ORA2:ORH2"/>
    <mergeCell ref="ORI2:ORP2"/>
    <mergeCell ref="ORQ2:ORX2"/>
    <mergeCell ref="OOW2:OPD2"/>
    <mergeCell ref="OPE2:OPL2"/>
    <mergeCell ref="OPM2:OPT2"/>
    <mergeCell ref="OPU2:OQB2"/>
    <mergeCell ref="OQC2:OQJ2"/>
    <mergeCell ref="ONI2:ONP2"/>
    <mergeCell ref="ONQ2:ONX2"/>
    <mergeCell ref="ONY2:OOF2"/>
    <mergeCell ref="OOG2:OON2"/>
    <mergeCell ref="OOO2:OOV2"/>
    <mergeCell ref="OLU2:OMB2"/>
    <mergeCell ref="OMC2:OMJ2"/>
    <mergeCell ref="OMK2:OMR2"/>
    <mergeCell ref="OMS2:OMZ2"/>
    <mergeCell ref="ONA2:ONH2"/>
    <mergeCell ref="OKG2:OKN2"/>
    <mergeCell ref="OKO2:OKV2"/>
    <mergeCell ref="OKW2:OLD2"/>
    <mergeCell ref="OLE2:OLL2"/>
    <mergeCell ref="OLM2:OLT2"/>
    <mergeCell ref="OIS2:OIZ2"/>
    <mergeCell ref="OJA2:OJH2"/>
    <mergeCell ref="OJI2:OJP2"/>
    <mergeCell ref="OJQ2:OJX2"/>
    <mergeCell ref="OJY2:OKF2"/>
    <mergeCell ref="OHE2:OHL2"/>
    <mergeCell ref="OHM2:OHT2"/>
    <mergeCell ref="OHU2:OIB2"/>
    <mergeCell ref="OIC2:OIJ2"/>
    <mergeCell ref="OIK2:OIR2"/>
    <mergeCell ref="OFQ2:OFX2"/>
    <mergeCell ref="OFY2:OGF2"/>
    <mergeCell ref="OGG2:OGN2"/>
    <mergeCell ref="OGO2:OGV2"/>
    <mergeCell ref="OGW2:OHD2"/>
    <mergeCell ref="OEC2:OEJ2"/>
    <mergeCell ref="OEK2:OER2"/>
    <mergeCell ref="OES2:OEZ2"/>
    <mergeCell ref="OFA2:OFH2"/>
    <mergeCell ref="OFI2:OFP2"/>
    <mergeCell ref="OCO2:OCV2"/>
    <mergeCell ref="OCW2:ODD2"/>
    <mergeCell ref="ODE2:ODL2"/>
    <mergeCell ref="ODM2:ODT2"/>
    <mergeCell ref="ODU2:OEB2"/>
    <mergeCell ref="OBA2:OBH2"/>
    <mergeCell ref="OBI2:OBP2"/>
    <mergeCell ref="OBQ2:OBX2"/>
    <mergeCell ref="OBY2:OCF2"/>
    <mergeCell ref="OCG2:OCN2"/>
    <mergeCell ref="NZM2:NZT2"/>
    <mergeCell ref="NZU2:OAB2"/>
    <mergeCell ref="OAC2:OAJ2"/>
    <mergeCell ref="OAK2:OAR2"/>
    <mergeCell ref="OAS2:OAZ2"/>
    <mergeCell ref="NXY2:NYF2"/>
    <mergeCell ref="NYG2:NYN2"/>
    <mergeCell ref="NYO2:NYV2"/>
    <mergeCell ref="NYW2:NZD2"/>
    <mergeCell ref="NZE2:NZL2"/>
    <mergeCell ref="NWK2:NWR2"/>
    <mergeCell ref="NWS2:NWZ2"/>
    <mergeCell ref="NXA2:NXH2"/>
    <mergeCell ref="NXI2:NXP2"/>
    <mergeCell ref="NXQ2:NXX2"/>
    <mergeCell ref="NUW2:NVD2"/>
    <mergeCell ref="NVE2:NVL2"/>
    <mergeCell ref="NVM2:NVT2"/>
    <mergeCell ref="NVU2:NWB2"/>
    <mergeCell ref="NWC2:NWJ2"/>
    <mergeCell ref="NTI2:NTP2"/>
    <mergeCell ref="NTQ2:NTX2"/>
    <mergeCell ref="NTY2:NUF2"/>
    <mergeCell ref="NUG2:NUN2"/>
    <mergeCell ref="NUO2:NUV2"/>
    <mergeCell ref="NRU2:NSB2"/>
    <mergeCell ref="NSC2:NSJ2"/>
    <mergeCell ref="NSK2:NSR2"/>
    <mergeCell ref="NSS2:NSZ2"/>
    <mergeCell ref="NTA2:NTH2"/>
    <mergeCell ref="NQG2:NQN2"/>
    <mergeCell ref="NQO2:NQV2"/>
    <mergeCell ref="NQW2:NRD2"/>
    <mergeCell ref="NRE2:NRL2"/>
    <mergeCell ref="NRM2:NRT2"/>
    <mergeCell ref="NOS2:NOZ2"/>
    <mergeCell ref="NPA2:NPH2"/>
    <mergeCell ref="NPI2:NPP2"/>
    <mergeCell ref="NPQ2:NPX2"/>
    <mergeCell ref="NPY2:NQF2"/>
    <mergeCell ref="NNE2:NNL2"/>
    <mergeCell ref="NNM2:NNT2"/>
    <mergeCell ref="NNU2:NOB2"/>
    <mergeCell ref="NOC2:NOJ2"/>
    <mergeCell ref="NOK2:NOR2"/>
    <mergeCell ref="NLQ2:NLX2"/>
    <mergeCell ref="NLY2:NMF2"/>
    <mergeCell ref="NMG2:NMN2"/>
    <mergeCell ref="NMO2:NMV2"/>
    <mergeCell ref="NMW2:NND2"/>
    <mergeCell ref="NKC2:NKJ2"/>
    <mergeCell ref="NKK2:NKR2"/>
    <mergeCell ref="NKS2:NKZ2"/>
    <mergeCell ref="NLA2:NLH2"/>
    <mergeCell ref="NLI2:NLP2"/>
    <mergeCell ref="NIO2:NIV2"/>
    <mergeCell ref="NIW2:NJD2"/>
    <mergeCell ref="NJE2:NJL2"/>
    <mergeCell ref="NJM2:NJT2"/>
    <mergeCell ref="NJU2:NKB2"/>
    <mergeCell ref="NHA2:NHH2"/>
    <mergeCell ref="NHI2:NHP2"/>
    <mergeCell ref="NHQ2:NHX2"/>
    <mergeCell ref="NHY2:NIF2"/>
    <mergeCell ref="NIG2:NIN2"/>
    <mergeCell ref="NFM2:NFT2"/>
    <mergeCell ref="NFU2:NGB2"/>
    <mergeCell ref="NGC2:NGJ2"/>
    <mergeCell ref="NGK2:NGR2"/>
    <mergeCell ref="NGS2:NGZ2"/>
    <mergeCell ref="NDY2:NEF2"/>
    <mergeCell ref="NEG2:NEN2"/>
    <mergeCell ref="NEO2:NEV2"/>
    <mergeCell ref="NEW2:NFD2"/>
    <mergeCell ref="NFE2:NFL2"/>
    <mergeCell ref="NCK2:NCR2"/>
    <mergeCell ref="NCS2:NCZ2"/>
    <mergeCell ref="NDA2:NDH2"/>
    <mergeCell ref="NDI2:NDP2"/>
    <mergeCell ref="NDQ2:NDX2"/>
    <mergeCell ref="NAW2:NBD2"/>
    <mergeCell ref="NBE2:NBL2"/>
    <mergeCell ref="NBM2:NBT2"/>
    <mergeCell ref="NBU2:NCB2"/>
    <mergeCell ref="NCC2:NCJ2"/>
    <mergeCell ref="MZI2:MZP2"/>
    <mergeCell ref="MZQ2:MZX2"/>
    <mergeCell ref="MZY2:NAF2"/>
    <mergeCell ref="NAG2:NAN2"/>
    <mergeCell ref="NAO2:NAV2"/>
    <mergeCell ref="MXU2:MYB2"/>
    <mergeCell ref="MYC2:MYJ2"/>
    <mergeCell ref="MYK2:MYR2"/>
    <mergeCell ref="MYS2:MYZ2"/>
    <mergeCell ref="MZA2:MZH2"/>
    <mergeCell ref="MWG2:MWN2"/>
    <mergeCell ref="MWO2:MWV2"/>
    <mergeCell ref="MWW2:MXD2"/>
    <mergeCell ref="MXE2:MXL2"/>
    <mergeCell ref="MXM2:MXT2"/>
    <mergeCell ref="MUS2:MUZ2"/>
    <mergeCell ref="MVA2:MVH2"/>
    <mergeCell ref="MVI2:MVP2"/>
    <mergeCell ref="MVQ2:MVX2"/>
    <mergeCell ref="MVY2:MWF2"/>
    <mergeCell ref="MTE2:MTL2"/>
    <mergeCell ref="MTM2:MTT2"/>
    <mergeCell ref="MTU2:MUB2"/>
    <mergeCell ref="MUC2:MUJ2"/>
    <mergeCell ref="MUK2:MUR2"/>
    <mergeCell ref="MRQ2:MRX2"/>
    <mergeCell ref="MRY2:MSF2"/>
    <mergeCell ref="MSG2:MSN2"/>
    <mergeCell ref="MSO2:MSV2"/>
    <mergeCell ref="MSW2:MTD2"/>
    <mergeCell ref="MQC2:MQJ2"/>
    <mergeCell ref="MQK2:MQR2"/>
    <mergeCell ref="MQS2:MQZ2"/>
    <mergeCell ref="MRA2:MRH2"/>
    <mergeCell ref="MRI2:MRP2"/>
    <mergeCell ref="MOO2:MOV2"/>
    <mergeCell ref="MOW2:MPD2"/>
    <mergeCell ref="MPE2:MPL2"/>
    <mergeCell ref="MPM2:MPT2"/>
    <mergeCell ref="MPU2:MQB2"/>
    <mergeCell ref="MNA2:MNH2"/>
    <mergeCell ref="MNI2:MNP2"/>
    <mergeCell ref="MNQ2:MNX2"/>
    <mergeCell ref="MNY2:MOF2"/>
    <mergeCell ref="MOG2:MON2"/>
    <mergeCell ref="MLM2:MLT2"/>
    <mergeCell ref="MLU2:MMB2"/>
    <mergeCell ref="MMC2:MMJ2"/>
    <mergeCell ref="MMK2:MMR2"/>
    <mergeCell ref="MMS2:MMZ2"/>
    <mergeCell ref="MJY2:MKF2"/>
    <mergeCell ref="MKG2:MKN2"/>
    <mergeCell ref="MKO2:MKV2"/>
    <mergeCell ref="MKW2:MLD2"/>
    <mergeCell ref="MLE2:MLL2"/>
    <mergeCell ref="MIK2:MIR2"/>
    <mergeCell ref="MIS2:MIZ2"/>
    <mergeCell ref="MJA2:MJH2"/>
    <mergeCell ref="MJI2:MJP2"/>
    <mergeCell ref="MJQ2:MJX2"/>
    <mergeCell ref="MGW2:MHD2"/>
    <mergeCell ref="MHE2:MHL2"/>
    <mergeCell ref="MHM2:MHT2"/>
    <mergeCell ref="MHU2:MIB2"/>
    <mergeCell ref="MIC2:MIJ2"/>
    <mergeCell ref="MFI2:MFP2"/>
    <mergeCell ref="MFQ2:MFX2"/>
    <mergeCell ref="MFY2:MGF2"/>
    <mergeCell ref="MGG2:MGN2"/>
    <mergeCell ref="MGO2:MGV2"/>
    <mergeCell ref="MDU2:MEB2"/>
    <mergeCell ref="MEC2:MEJ2"/>
    <mergeCell ref="MEK2:MER2"/>
    <mergeCell ref="MES2:MEZ2"/>
    <mergeCell ref="MFA2:MFH2"/>
    <mergeCell ref="MCG2:MCN2"/>
    <mergeCell ref="MCO2:MCV2"/>
    <mergeCell ref="MCW2:MDD2"/>
    <mergeCell ref="MDE2:MDL2"/>
    <mergeCell ref="MDM2:MDT2"/>
    <mergeCell ref="MAS2:MAZ2"/>
    <mergeCell ref="MBA2:MBH2"/>
    <mergeCell ref="MBI2:MBP2"/>
    <mergeCell ref="MBQ2:MBX2"/>
    <mergeCell ref="MBY2:MCF2"/>
    <mergeCell ref="LZE2:LZL2"/>
    <mergeCell ref="LZM2:LZT2"/>
    <mergeCell ref="LZU2:MAB2"/>
    <mergeCell ref="MAC2:MAJ2"/>
    <mergeCell ref="MAK2:MAR2"/>
    <mergeCell ref="LXQ2:LXX2"/>
    <mergeCell ref="LXY2:LYF2"/>
    <mergeCell ref="LYG2:LYN2"/>
    <mergeCell ref="LYO2:LYV2"/>
    <mergeCell ref="LYW2:LZD2"/>
    <mergeCell ref="LWC2:LWJ2"/>
    <mergeCell ref="LWK2:LWR2"/>
    <mergeCell ref="LWS2:LWZ2"/>
    <mergeCell ref="LXA2:LXH2"/>
    <mergeCell ref="LXI2:LXP2"/>
    <mergeCell ref="LUO2:LUV2"/>
    <mergeCell ref="LUW2:LVD2"/>
    <mergeCell ref="LVE2:LVL2"/>
    <mergeCell ref="LVM2:LVT2"/>
    <mergeCell ref="LVU2:LWB2"/>
    <mergeCell ref="LTA2:LTH2"/>
    <mergeCell ref="LTI2:LTP2"/>
    <mergeCell ref="LTQ2:LTX2"/>
    <mergeCell ref="LTY2:LUF2"/>
    <mergeCell ref="LUG2:LUN2"/>
    <mergeCell ref="LRM2:LRT2"/>
    <mergeCell ref="LRU2:LSB2"/>
    <mergeCell ref="LSC2:LSJ2"/>
    <mergeCell ref="LSK2:LSR2"/>
    <mergeCell ref="LSS2:LSZ2"/>
    <mergeCell ref="LPY2:LQF2"/>
    <mergeCell ref="LQG2:LQN2"/>
    <mergeCell ref="LQO2:LQV2"/>
    <mergeCell ref="LQW2:LRD2"/>
    <mergeCell ref="LRE2:LRL2"/>
    <mergeCell ref="LOK2:LOR2"/>
    <mergeCell ref="LOS2:LOZ2"/>
    <mergeCell ref="LPA2:LPH2"/>
    <mergeCell ref="LPI2:LPP2"/>
    <mergeCell ref="LPQ2:LPX2"/>
    <mergeCell ref="LMW2:LND2"/>
    <mergeCell ref="LNE2:LNL2"/>
    <mergeCell ref="LNM2:LNT2"/>
    <mergeCell ref="LNU2:LOB2"/>
    <mergeCell ref="LOC2:LOJ2"/>
    <mergeCell ref="LLI2:LLP2"/>
    <mergeCell ref="LLQ2:LLX2"/>
    <mergeCell ref="LLY2:LMF2"/>
    <mergeCell ref="LMG2:LMN2"/>
    <mergeCell ref="LMO2:LMV2"/>
    <mergeCell ref="LJU2:LKB2"/>
    <mergeCell ref="LKC2:LKJ2"/>
    <mergeCell ref="LKK2:LKR2"/>
    <mergeCell ref="LKS2:LKZ2"/>
    <mergeCell ref="LLA2:LLH2"/>
    <mergeCell ref="LIG2:LIN2"/>
    <mergeCell ref="LIO2:LIV2"/>
    <mergeCell ref="LIW2:LJD2"/>
    <mergeCell ref="LJE2:LJL2"/>
    <mergeCell ref="LJM2:LJT2"/>
    <mergeCell ref="LGS2:LGZ2"/>
    <mergeCell ref="LHA2:LHH2"/>
    <mergeCell ref="LHI2:LHP2"/>
    <mergeCell ref="LHQ2:LHX2"/>
    <mergeCell ref="LHY2:LIF2"/>
    <mergeCell ref="LFE2:LFL2"/>
    <mergeCell ref="LFM2:LFT2"/>
    <mergeCell ref="LFU2:LGB2"/>
    <mergeCell ref="LGC2:LGJ2"/>
    <mergeCell ref="LGK2:LGR2"/>
    <mergeCell ref="LDQ2:LDX2"/>
    <mergeCell ref="LDY2:LEF2"/>
    <mergeCell ref="LEG2:LEN2"/>
    <mergeCell ref="LEO2:LEV2"/>
    <mergeCell ref="LEW2:LFD2"/>
    <mergeCell ref="LCC2:LCJ2"/>
    <mergeCell ref="LCK2:LCR2"/>
    <mergeCell ref="LCS2:LCZ2"/>
    <mergeCell ref="LDA2:LDH2"/>
    <mergeCell ref="LDI2:LDP2"/>
    <mergeCell ref="LAO2:LAV2"/>
    <mergeCell ref="LAW2:LBD2"/>
    <mergeCell ref="LBE2:LBL2"/>
    <mergeCell ref="LBM2:LBT2"/>
    <mergeCell ref="LBU2:LCB2"/>
    <mergeCell ref="KZA2:KZH2"/>
    <mergeCell ref="KZI2:KZP2"/>
    <mergeCell ref="KZQ2:KZX2"/>
    <mergeCell ref="KZY2:LAF2"/>
    <mergeCell ref="LAG2:LAN2"/>
    <mergeCell ref="KXM2:KXT2"/>
    <mergeCell ref="KXU2:KYB2"/>
    <mergeCell ref="KYC2:KYJ2"/>
    <mergeCell ref="KYK2:KYR2"/>
    <mergeCell ref="KYS2:KYZ2"/>
    <mergeCell ref="KVY2:KWF2"/>
    <mergeCell ref="KWG2:KWN2"/>
    <mergeCell ref="KWO2:KWV2"/>
    <mergeCell ref="KWW2:KXD2"/>
    <mergeCell ref="KXE2:KXL2"/>
    <mergeCell ref="KUK2:KUR2"/>
    <mergeCell ref="KUS2:KUZ2"/>
    <mergeCell ref="KVA2:KVH2"/>
    <mergeCell ref="KVI2:KVP2"/>
    <mergeCell ref="KVQ2:KVX2"/>
    <mergeCell ref="KSW2:KTD2"/>
    <mergeCell ref="KTE2:KTL2"/>
    <mergeCell ref="KTM2:KTT2"/>
    <mergeCell ref="KTU2:KUB2"/>
    <mergeCell ref="KUC2:KUJ2"/>
    <mergeCell ref="KRI2:KRP2"/>
    <mergeCell ref="KRQ2:KRX2"/>
    <mergeCell ref="KRY2:KSF2"/>
    <mergeCell ref="KSG2:KSN2"/>
    <mergeCell ref="KSO2:KSV2"/>
    <mergeCell ref="KPU2:KQB2"/>
    <mergeCell ref="KQC2:KQJ2"/>
    <mergeCell ref="KQK2:KQR2"/>
    <mergeCell ref="KQS2:KQZ2"/>
    <mergeCell ref="KRA2:KRH2"/>
    <mergeCell ref="KOG2:KON2"/>
    <mergeCell ref="KOO2:KOV2"/>
    <mergeCell ref="KOW2:KPD2"/>
    <mergeCell ref="KPE2:KPL2"/>
    <mergeCell ref="KPM2:KPT2"/>
    <mergeCell ref="KMS2:KMZ2"/>
    <mergeCell ref="KNA2:KNH2"/>
    <mergeCell ref="KNI2:KNP2"/>
    <mergeCell ref="KNQ2:KNX2"/>
    <mergeCell ref="KNY2:KOF2"/>
    <mergeCell ref="KLE2:KLL2"/>
    <mergeCell ref="KLM2:KLT2"/>
    <mergeCell ref="KLU2:KMB2"/>
    <mergeCell ref="KMC2:KMJ2"/>
    <mergeCell ref="KMK2:KMR2"/>
    <mergeCell ref="KJQ2:KJX2"/>
    <mergeCell ref="KJY2:KKF2"/>
    <mergeCell ref="KKG2:KKN2"/>
    <mergeCell ref="KKO2:KKV2"/>
    <mergeCell ref="KKW2:KLD2"/>
    <mergeCell ref="KIC2:KIJ2"/>
    <mergeCell ref="KIK2:KIR2"/>
    <mergeCell ref="KIS2:KIZ2"/>
    <mergeCell ref="KJA2:KJH2"/>
    <mergeCell ref="KJI2:KJP2"/>
    <mergeCell ref="KGO2:KGV2"/>
    <mergeCell ref="KGW2:KHD2"/>
    <mergeCell ref="KHE2:KHL2"/>
    <mergeCell ref="KHM2:KHT2"/>
    <mergeCell ref="KHU2:KIB2"/>
    <mergeCell ref="KFA2:KFH2"/>
    <mergeCell ref="KFI2:KFP2"/>
    <mergeCell ref="KFQ2:KFX2"/>
    <mergeCell ref="KFY2:KGF2"/>
    <mergeCell ref="KGG2:KGN2"/>
    <mergeCell ref="KDM2:KDT2"/>
    <mergeCell ref="KDU2:KEB2"/>
    <mergeCell ref="KEC2:KEJ2"/>
    <mergeCell ref="KEK2:KER2"/>
    <mergeCell ref="KES2:KEZ2"/>
    <mergeCell ref="KBY2:KCF2"/>
    <mergeCell ref="KCG2:KCN2"/>
    <mergeCell ref="KCO2:KCV2"/>
    <mergeCell ref="KCW2:KDD2"/>
    <mergeCell ref="KDE2:KDL2"/>
    <mergeCell ref="KAK2:KAR2"/>
    <mergeCell ref="KAS2:KAZ2"/>
    <mergeCell ref="KBA2:KBH2"/>
    <mergeCell ref="KBI2:KBP2"/>
    <mergeCell ref="KBQ2:KBX2"/>
    <mergeCell ref="JYW2:JZD2"/>
    <mergeCell ref="JZE2:JZL2"/>
    <mergeCell ref="JZM2:JZT2"/>
    <mergeCell ref="JZU2:KAB2"/>
    <mergeCell ref="KAC2:KAJ2"/>
    <mergeCell ref="JXI2:JXP2"/>
    <mergeCell ref="JXQ2:JXX2"/>
    <mergeCell ref="JXY2:JYF2"/>
    <mergeCell ref="JYG2:JYN2"/>
    <mergeCell ref="JYO2:JYV2"/>
    <mergeCell ref="JVU2:JWB2"/>
    <mergeCell ref="JWC2:JWJ2"/>
    <mergeCell ref="JWK2:JWR2"/>
    <mergeCell ref="JWS2:JWZ2"/>
    <mergeCell ref="JXA2:JXH2"/>
    <mergeCell ref="JUG2:JUN2"/>
    <mergeCell ref="JUO2:JUV2"/>
    <mergeCell ref="JUW2:JVD2"/>
    <mergeCell ref="JVE2:JVL2"/>
    <mergeCell ref="JVM2:JVT2"/>
    <mergeCell ref="JSS2:JSZ2"/>
    <mergeCell ref="JTA2:JTH2"/>
    <mergeCell ref="JTI2:JTP2"/>
    <mergeCell ref="JTQ2:JTX2"/>
    <mergeCell ref="JTY2:JUF2"/>
    <mergeCell ref="JRE2:JRL2"/>
    <mergeCell ref="JRM2:JRT2"/>
    <mergeCell ref="JRU2:JSB2"/>
    <mergeCell ref="JSC2:JSJ2"/>
    <mergeCell ref="JSK2:JSR2"/>
    <mergeCell ref="JPQ2:JPX2"/>
    <mergeCell ref="JPY2:JQF2"/>
    <mergeCell ref="JQG2:JQN2"/>
    <mergeCell ref="JQO2:JQV2"/>
    <mergeCell ref="JQW2:JRD2"/>
    <mergeCell ref="JOC2:JOJ2"/>
    <mergeCell ref="JOK2:JOR2"/>
    <mergeCell ref="JOS2:JOZ2"/>
    <mergeCell ref="JPA2:JPH2"/>
    <mergeCell ref="JPI2:JPP2"/>
    <mergeCell ref="JMO2:JMV2"/>
    <mergeCell ref="JMW2:JND2"/>
    <mergeCell ref="JNE2:JNL2"/>
    <mergeCell ref="JNM2:JNT2"/>
    <mergeCell ref="JNU2:JOB2"/>
    <mergeCell ref="JLA2:JLH2"/>
    <mergeCell ref="JLI2:JLP2"/>
    <mergeCell ref="JLQ2:JLX2"/>
    <mergeCell ref="JLY2:JMF2"/>
    <mergeCell ref="JMG2:JMN2"/>
    <mergeCell ref="JJM2:JJT2"/>
    <mergeCell ref="JJU2:JKB2"/>
    <mergeCell ref="JKC2:JKJ2"/>
    <mergeCell ref="JKK2:JKR2"/>
    <mergeCell ref="JKS2:JKZ2"/>
    <mergeCell ref="JHY2:JIF2"/>
    <mergeCell ref="JIG2:JIN2"/>
    <mergeCell ref="JIO2:JIV2"/>
    <mergeCell ref="JIW2:JJD2"/>
    <mergeCell ref="JJE2:JJL2"/>
    <mergeCell ref="JGK2:JGR2"/>
    <mergeCell ref="JGS2:JGZ2"/>
    <mergeCell ref="JHA2:JHH2"/>
    <mergeCell ref="JHI2:JHP2"/>
    <mergeCell ref="JHQ2:JHX2"/>
    <mergeCell ref="JEW2:JFD2"/>
    <mergeCell ref="JFE2:JFL2"/>
    <mergeCell ref="JFM2:JFT2"/>
    <mergeCell ref="JFU2:JGB2"/>
    <mergeCell ref="JGC2:JGJ2"/>
    <mergeCell ref="JDI2:JDP2"/>
    <mergeCell ref="JDQ2:JDX2"/>
    <mergeCell ref="JDY2:JEF2"/>
    <mergeCell ref="JEG2:JEN2"/>
    <mergeCell ref="JEO2:JEV2"/>
    <mergeCell ref="JBU2:JCB2"/>
    <mergeCell ref="JCC2:JCJ2"/>
    <mergeCell ref="JCK2:JCR2"/>
    <mergeCell ref="JCS2:JCZ2"/>
    <mergeCell ref="JDA2:JDH2"/>
    <mergeCell ref="JAG2:JAN2"/>
    <mergeCell ref="JAO2:JAV2"/>
    <mergeCell ref="JAW2:JBD2"/>
    <mergeCell ref="JBE2:JBL2"/>
    <mergeCell ref="JBM2:JBT2"/>
    <mergeCell ref="IYS2:IYZ2"/>
    <mergeCell ref="IZA2:IZH2"/>
    <mergeCell ref="IZI2:IZP2"/>
    <mergeCell ref="IZQ2:IZX2"/>
    <mergeCell ref="IZY2:JAF2"/>
    <mergeCell ref="IXE2:IXL2"/>
    <mergeCell ref="IXM2:IXT2"/>
    <mergeCell ref="IXU2:IYB2"/>
    <mergeCell ref="IYC2:IYJ2"/>
    <mergeCell ref="IYK2:IYR2"/>
    <mergeCell ref="IVQ2:IVX2"/>
    <mergeCell ref="IVY2:IWF2"/>
    <mergeCell ref="IWG2:IWN2"/>
    <mergeCell ref="IWO2:IWV2"/>
    <mergeCell ref="IWW2:IXD2"/>
    <mergeCell ref="IUC2:IUJ2"/>
    <mergeCell ref="IUK2:IUR2"/>
    <mergeCell ref="IUS2:IUZ2"/>
    <mergeCell ref="IVA2:IVH2"/>
    <mergeCell ref="IVI2:IVP2"/>
    <mergeCell ref="ISO2:ISV2"/>
    <mergeCell ref="ISW2:ITD2"/>
    <mergeCell ref="ITE2:ITL2"/>
    <mergeCell ref="ITM2:ITT2"/>
    <mergeCell ref="ITU2:IUB2"/>
    <mergeCell ref="IRA2:IRH2"/>
    <mergeCell ref="IRI2:IRP2"/>
    <mergeCell ref="IRQ2:IRX2"/>
    <mergeCell ref="IRY2:ISF2"/>
    <mergeCell ref="ISG2:ISN2"/>
    <mergeCell ref="IPM2:IPT2"/>
    <mergeCell ref="IPU2:IQB2"/>
    <mergeCell ref="IQC2:IQJ2"/>
    <mergeCell ref="IQK2:IQR2"/>
    <mergeCell ref="IQS2:IQZ2"/>
    <mergeCell ref="INY2:IOF2"/>
    <mergeCell ref="IOG2:ION2"/>
    <mergeCell ref="IOO2:IOV2"/>
    <mergeCell ref="IOW2:IPD2"/>
    <mergeCell ref="IPE2:IPL2"/>
    <mergeCell ref="IMK2:IMR2"/>
    <mergeCell ref="IMS2:IMZ2"/>
    <mergeCell ref="INA2:INH2"/>
    <mergeCell ref="INI2:INP2"/>
    <mergeCell ref="INQ2:INX2"/>
    <mergeCell ref="IKW2:ILD2"/>
    <mergeCell ref="ILE2:ILL2"/>
    <mergeCell ref="ILM2:ILT2"/>
    <mergeCell ref="ILU2:IMB2"/>
    <mergeCell ref="IMC2:IMJ2"/>
    <mergeCell ref="IJI2:IJP2"/>
    <mergeCell ref="IJQ2:IJX2"/>
    <mergeCell ref="IJY2:IKF2"/>
    <mergeCell ref="IKG2:IKN2"/>
    <mergeCell ref="IKO2:IKV2"/>
    <mergeCell ref="IHU2:IIB2"/>
    <mergeCell ref="IIC2:IIJ2"/>
    <mergeCell ref="IIK2:IIR2"/>
    <mergeCell ref="IIS2:IIZ2"/>
    <mergeCell ref="IJA2:IJH2"/>
    <mergeCell ref="IGG2:IGN2"/>
    <mergeCell ref="IGO2:IGV2"/>
    <mergeCell ref="IGW2:IHD2"/>
    <mergeCell ref="IHE2:IHL2"/>
    <mergeCell ref="IHM2:IHT2"/>
    <mergeCell ref="IES2:IEZ2"/>
    <mergeCell ref="IFA2:IFH2"/>
    <mergeCell ref="IFI2:IFP2"/>
    <mergeCell ref="IFQ2:IFX2"/>
    <mergeCell ref="IFY2:IGF2"/>
    <mergeCell ref="IDE2:IDL2"/>
    <mergeCell ref="IDM2:IDT2"/>
    <mergeCell ref="IDU2:IEB2"/>
    <mergeCell ref="IEC2:IEJ2"/>
    <mergeCell ref="IEK2:IER2"/>
    <mergeCell ref="IBQ2:IBX2"/>
    <mergeCell ref="IBY2:ICF2"/>
    <mergeCell ref="ICG2:ICN2"/>
    <mergeCell ref="ICO2:ICV2"/>
    <mergeCell ref="ICW2:IDD2"/>
    <mergeCell ref="IAC2:IAJ2"/>
    <mergeCell ref="IAK2:IAR2"/>
    <mergeCell ref="IAS2:IAZ2"/>
    <mergeCell ref="IBA2:IBH2"/>
    <mergeCell ref="IBI2:IBP2"/>
    <mergeCell ref="HYO2:HYV2"/>
    <mergeCell ref="HYW2:HZD2"/>
    <mergeCell ref="HZE2:HZL2"/>
    <mergeCell ref="HZM2:HZT2"/>
    <mergeCell ref="HZU2:IAB2"/>
    <mergeCell ref="HXA2:HXH2"/>
    <mergeCell ref="HXI2:HXP2"/>
    <mergeCell ref="HXQ2:HXX2"/>
    <mergeCell ref="HXY2:HYF2"/>
    <mergeCell ref="HYG2:HYN2"/>
    <mergeCell ref="HVM2:HVT2"/>
    <mergeCell ref="HVU2:HWB2"/>
    <mergeCell ref="HWC2:HWJ2"/>
    <mergeCell ref="HWK2:HWR2"/>
    <mergeCell ref="HWS2:HWZ2"/>
    <mergeCell ref="HTY2:HUF2"/>
    <mergeCell ref="HUG2:HUN2"/>
    <mergeCell ref="HUO2:HUV2"/>
    <mergeCell ref="HUW2:HVD2"/>
    <mergeCell ref="HVE2:HVL2"/>
    <mergeCell ref="HSK2:HSR2"/>
    <mergeCell ref="HSS2:HSZ2"/>
    <mergeCell ref="HTA2:HTH2"/>
    <mergeCell ref="HTI2:HTP2"/>
    <mergeCell ref="HTQ2:HTX2"/>
    <mergeCell ref="HQW2:HRD2"/>
    <mergeCell ref="HRE2:HRL2"/>
    <mergeCell ref="HRM2:HRT2"/>
    <mergeCell ref="HRU2:HSB2"/>
    <mergeCell ref="HSC2:HSJ2"/>
    <mergeCell ref="HPI2:HPP2"/>
    <mergeCell ref="HPQ2:HPX2"/>
    <mergeCell ref="HPY2:HQF2"/>
    <mergeCell ref="HQG2:HQN2"/>
    <mergeCell ref="HQO2:HQV2"/>
    <mergeCell ref="HNU2:HOB2"/>
    <mergeCell ref="HOC2:HOJ2"/>
    <mergeCell ref="HOK2:HOR2"/>
    <mergeCell ref="HOS2:HOZ2"/>
    <mergeCell ref="HPA2:HPH2"/>
    <mergeCell ref="HMG2:HMN2"/>
    <mergeCell ref="HMO2:HMV2"/>
    <mergeCell ref="HMW2:HND2"/>
    <mergeCell ref="HNE2:HNL2"/>
    <mergeCell ref="HNM2:HNT2"/>
    <mergeCell ref="HKS2:HKZ2"/>
    <mergeCell ref="HLA2:HLH2"/>
    <mergeCell ref="HLI2:HLP2"/>
    <mergeCell ref="HLQ2:HLX2"/>
    <mergeCell ref="HLY2:HMF2"/>
    <mergeCell ref="HJE2:HJL2"/>
    <mergeCell ref="HJM2:HJT2"/>
    <mergeCell ref="HJU2:HKB2"/>
    <mergeCell ref="HKC2:HKJ2"/>
    <mergeCell ref="HKK2:HKR2"/>
    <mergeCell ref="HHQ2:HHX2"/>
    <mergeCell ref="HHY2:HIF2"/>
    <mergeCell ref="HIG2:HIN2"/>
    <mergeCell ref="HIO2:HIV2"/>
    <mergeCell ref="HIW2:HJD2"/>
    <mergeCell ref="HGC2:HGJ2"/>
    <mergeCell ref="HGK2:HGR2"/>
    <mergeCell ref="HGS2:HGZ2"/>
    <mergeCell ref="HHA2:HHH2"/>
    <mergeCell ref="HHI2:HHP2"/>
    <mergeCell ref="HEO2:HEV2"/>
    <mergeCell ref="HEW2:HFD2"/>
    <mergeCell ref="HFE2:HFL2"/>
    <mergeCell ref="HFM2:HFT2"/>
    <mergeCell ref="HFU2:HGB2"/>
    <mergeCell ref="HDA2:HDH2"/>
    <mergeCell ref="HDI2:HDP2"/>
    <mergeCell ref="HDQ2:HDX2"/>
    <mergeCell ref="HDY2:HEF2"/>
    <mergeCell ref="HEG2:HEN2"/>
    <mergeCell ref="HBM2:HBT2"/>
    <mergeCell ref="HBU2:HCB2"/>
    <mergeCell ref="HCC2:HCJ2"/>
    <mergeCell ref="HCK2:HCR2"/>
    <mergeCell ref="HCS2:HCZ2"/>
    <mergeCell ref="GZY2:HAF2"/>
    <mergeCell ref="HAG2:HAN2"/>
    <mergeCell ref="HAO2:HAV2"/>
    <mergeCell ref="HAW2:HBD2"/>
    <mergeCell ref="HBE2:HBL2"/>
    <mergeCell ref="GYK2:GYR2"/>
    <mergeCell ref="GYS2:GYZ2"/>
    <mergeCell ref="GZA2:GZH2"/>
    <mergeCell ref="GZI2:GZP2"/>
    <mergeCell ref="GZQ2:GZX2"/>
    <mergeCell ref="GWW2:GXD2"/>
    <mergeCell ref="GXE2:GXL2"/>
    <mergeCell ref="GXM2:GXT2"/>
    <mergeCell ref="GXU2:GYB2"/>
    <mergeCell ref="GYC2:GYJ2"/>
    <mergeCell ref="GVI2:GVP2"/>
    <mergeCell ref="GVQ2:GVX2"/>
    <mergeCell ref="GVY2:GWF2"/>
    <mergeCell ref="GWG2:GWN2"/>
    <mergeCell ref="GWO2:GWV2"/>
    <mergeCell ref="GTU2:GUB2"/>
    <mergeCell ref="GUC2:GUJ2"/>
    <mergeCell ref="GUK2:GUR2"/>
    <mergeCell ref="GUS2:GUZ2"/>
    <mergeCell ref="GVA2:GVH2"/>
    <mergeCell ref="GSG2:GSN2"/>
    <mergeCell ref="GSO2:GSV2"/>
    <mergeCell ref="GSW2:GTD2"/>
    <mergeCell ref="GTE2:GTL2"/>
    <mergeCell ref="GTM2:GTT2"/>
    <mergeCell ref="GQS2:GQZ2"/>
    <mergeCell ref="GRA2:GRH2"/>
    <mergeCell ref="GRI2:GRP2"/>
    <mergeCell ref="GRQ2:GRX2"/>
    <mergeCell ref="GRY2:GSF2"/>
    <mergeCell ref="GPE2:GPL2"/>
    <mergeCell ref="GPM2:GPT2"/>
    <mergeCell ref="GPU2:GQB2"/>
    <mergeCell ref="GQC2:GQJ2"/>
    <mergeCell ref="GQK2:GQR2"/>
    <mergeCell ref="GNQ2:GNX2"/>
    <mergeCell ref="GNY2:GOF2"/>
    <mergeCell ref="GOG2:GON2"/>
    <mergeCell ref="GOO2:GOV2"/>
    <mergeCell ref="GOW2:GPD2"/>
    <mergeCell ref="GMC2:GMJ2"/>
    <mergeCell ref="GMK2:GMR2"/>
    <mergeCell ref="GMS2:GMZ2"/>
    <mergeCell ref="GNA2:GNH2"/>
    <mergeCell ref="GNI2:GNP2"/>
    <mergeCell ref="GKO2:GKV2"/>
    <mergeCell ref="GKW2:GLD2"/>
    <mergeCell ref="GLE2:GLL2"/>
    <mergeCell ref="GLM2:GLT2"/>
    <mergeCell ref="GLU2:GMB2"/>
    <mergeCell ref="GJA2:GJH2"/>
    <mergeCell ref="GJI2:GJP2"/>
    <mergeCell ref="GJQ2:GJX2"/>
    <mergeCell ref="GJY2:GKF2"/>
    <mergeCell ref="GKG2:GKN2"/>
    <mergeCell ref="GHM2:GHT2"/>
    <mergeCell ref="GHU2:GIB2"/>
    <mergeCell ref="GIC2:GIJ2"/>
    <mergeCell ref="GIK2:GIR2"/>
    <mergeCell ref="GIS2:GIZ2"/>
    <mergeCell ref="GFY2:GGF2"/>
    <mergeCell ref="GGG2:GGN2"/>
    <mergeCell ref="GGO2:GGV2"/>
    <mergeCell ref="GGW2:GHD2"/>
    <mergeCell ref="GHE2:GHL2"/>
    <mergeCell ref="GEK2:GER2"/>
    <mergeCell ref="GES2:GEZ2"/>
    <mergeCell ref="GFA2:GFH2"/>
    <mergeCell ref="GFI2:GFP2"/>
    <mergeCell ref="GFQ2:GFX2"/>
    <mergeCell ref="GCW2:GDD2"/>
    <mergeCell ref="GDE2:GDL2"/>
    <mergeCell ref="GDM2:GDT2"/>
    <mergeCell ref="GDU2:GEB2"/>
    <mergeCell ref="GEC2:GEJ2"/>
    <mergeCell ref="GBI2:GBP2"/>
    <mergeCell ref="GBQ2:GBX2"/>
    <mergeCell ref="GBY2:GCF2"/>
    <mergeCell ref="GCG2:GCN2"/>
    <mergeCell ref="GCO2:GCV2"/>
    <mergeCell ref="FZU2:GAB2"/>
    <mergeCell ref="GAC2:GAJ2"/>
    <mergeCell ref="GAK2:GAR2"/>
    <mergeCell ref="GAS2:GAZ2"/>
    <mergeCell ref="GBA2:GBH2"/>
    <mergeCell ref="FYG2:FYN2"/>
    <mergeCell ref="FYO2:FYV2"/>
    <mergeCell ref="FYW2:FZD2"/>
    <mergeCell ref="FZE2:FZL2"/>
    <mergeCell ref="FZM2:FZT2"/>
    <mergeCell ref="FWS2:FWZ2"/>
    <mergeCell ref="FXA2:FXH2"/>
    <mergeCell ref="FXI2:FXP2"/>
    <mergeCell ref="FXQ2:FXX2"/>
    <mergeCell ref="FXY2:FYF2"/>
    <mergeCell ref="FVE2:FVL2"/>
    <mergeCell ref="FVM2:FVT2"/>
    <mergeCell ref="FVU2:FWB2"/>
    <mergeCell ref="FWC2:FWJ2"/>
    <mergeCell ref="FWK2:FWR2"/>
    <mergeCell ref="FTQ2:FTX2"/>
    <mergeCell ref="FTY2:FUF2"/>
    <mergeCell ref="FUG2:FUN2"/>
    <mergeCell ref="FUO2:FUV2"/>
    <mergeCell ref="FUW2:FVD2"/>
    <mergeCell ref="FSC2:FSJ2"/>
    <mergeCell ref="FSK2:FSR2"/>
    <mergeCell ref="FSS2:FSZ2"/>
    <mergeCell ref="FTA2:FTH2"/>
    <mergeCell ref="FTI2:FTP2"/>
    <mergeCell ref="FQO2:FQV2"/>
    <mergeCell ref="FQW2:FRD2"/>
    <mergeCell ref="FRE2:FRL2"/>
    <mergeCell ref="FRM2:FRT2"/>
    <mergeCell ref="FRU2:FSB2"/>
    <mergeCell ref="FPA2:FPH2"/>
    <mergeCell ref="FPI2:FPP2"/>
    <mergeCell ref="FPQ2:FPX2"/>
    <mergeCell ref="FPY2:FQF2"/>
    <mergeCell ref="FQG2:FQN2"/>
    <mergeCell ref="FNM2:FNT2"/>
    <mergeCell ref="FNU2:FOB2"/>
    <mergeCell ref="FOC2:FOJ2"/>
    <mergeCell ref="FOK2:FOR2"/>
    <mergeCell ref="FOS2:FOZ2"/>
    <mergeCell ref="FLY2:FMF2"/>
    <mergeCell ref="FMG2:FMN2"/>
    <mergeCell ref="FMO2:FMV2"/>
    <mergeCell ref="FMW2:FND2"/>
    <mergeCell ref="FNE2:FNL2"/>
    <mergeCell ref="FKK2:FKR2"/>
    <mergeCell ref="FKS2:FKZ2"/>
    <mergeCell ref="FLA2:FLH2"/>
    <mergeCell ref="FLI2:FLP2"/>
    <mergeCell ref="FLQ2:FLX2"/>
    <mergeCell ref="FIW2:FJD2"/>
    <mergeCell ref="FJE2:FJL2"/>
    <mergeCell ref="FJM2:FJT2"/>
    <mergeCell ref="FJU2:FKB2"/>
    <mergeCell ref="FKC2:FKJ2"/>
    <mergeCell ref="FHI2:FHP2"/>
    <mergeCell ref="FHQ2:FHX2"/>
    <mergeCell ref="FHY2:FIF2"/>
    <mergeCell ref="FIG2:FIN2"/>
    <mergeCell ref="FIO2:FIV2"/>
    <mergeCell ref="FFU2:FGB2"/>
    <mergeCell ref="FGC2:FGJ2"/>
    <mergeCell ref="FGK2:FGR2"/>
    <mergeCell ref="FGS2:FGZ2"/>
    <mergeCell ref="FHA2:FHH2"/>
    <mergeCell ref="FEG2:FEN2"/>
    <mergeCell ref="FEO2:FEV2"/>
    <mergeCell ref="FEW2:FFD2"/>
    <mergeCell ref="FFE2:FFL2"/>
    <mergeCell ref="FFM2:FFT2"/>
    <mergeCell ref="FCS2:FCZ2"/>
    <mergeCell ref="FDA2:FDH2"/>
    <mergeCell ref="FDI2:FDP2"/>
    <mergeCell ref="FDQ2:FDX2"/>
    <mergeCell ref="FDY2:FEF2"/>
    <mergeCell ref="FBE2:FBL2"/>
    <mergeCell ref="FBM2:FBT2"/>
    <mergeCell ref="FBU2:FCB2"/>
    <mergeCell ref="FCC2:FCJ2"/>
    <mergeCell ref="FCK2:FCR2"/>
    <mergeCell ref="EZQ2:EZX2"/>
    <mergeCell ref="EZY2:FAF2"/>
    <mergeCell ref="FAG2:FAN2"/>
    <mergeCell ref="FAO2:FAV2"/>
    <mergeCell ref="FAW2:FBD2"/>
    <mergeCell ref="EYC2:EYJ2"/>
    <mergeCell ref="EYK2:EYR2"/>
    <mergeCell ref="EYS2:EYZ2"/>
    <mergeCell ref="EZA2:EZH2"/>
    <mergeCell ref="EZI2:EZP2"/>
    <mergeCell ref="EWO2:EWV2"/>
    <mergeCell ref="EWW2:EXD2"/>
    <mergeCell ref="EXE2:EXL2"/>
    <mergeCell ref="EXM2:EXT2"/>
    <mergeCell ref="EXU2:EYB2"/>
    <mergeCell ref="EVA2:EVH2"/>
    <mergeCell ref="EVI2:EVP2"/>
    <mergeCell ref="EVQ2:EVX2"/>
    <mergeCell ref="EVY2:EWF2"/>
    <mergeCell ref="EWG2:EWN2"/>
    <mergeCell ref="ETM2:ETT2"/>
    <mergeCell ref="ETU2:EUB2"/>
    <mergeCell ref="EUC2:EUJ2"/>
    <mergeCell ref="EUK2:EUR2"/>
    <mergeCell ref="EUS2:EUZ2"/>
    <mergeCell ref="ERY2:ESF2"/>
    <mergeCell ref="ESG2:ESN2"/>
    <mergeCell ref="ESO2:ESV2"/>
    <mergeCell ref="ESW2:ETD2"/>
    <mergeCell ref="ETE2:ETL2"/>
    <mergeCell ref="EQK2:EQR2"/>
    <mergeCell ref="EQS2:EQZ2"/>
    <mergeCell ref="ERA2:ERH2"/>
    <mergeCell ref="ERI2:ERP2"/>
    <mergeCell ref="ERQ2:ERX2"/>
    <mergeCell ref="EOW2:EPD2"/>
    <mergeCell ref="EPE2:EPL2"/>
    <mergeCell ref="EPM2:EPT2"/>
    <mergeCell ref="EPU2:EQB2"/>
    <mergeCell ref="EQC2:EQJ2"/>
    <mergeCell ref="ENI2:ENP2"/>
    <mergeCell ref="ENQ2:ENX2"/>
    <mergeCell ref="ENY2:EOF2"/>
    <mergeCell ref="EOG2:EON2"/>
    <mergeCell ref="EOO2:EOV2"/>
    <mergeCell ref="ELU2:EMB2"/>
    <mergeCell ref="EMC2:EMJ2"/>
    <mergeCell ref="EMK2:EMR2"/>
    <mergeCell ref="EMS2:EMZ2"/>
    <mergeCell ref="ENA2:ENH2"/>
    <mergeCell ref="EKG2:EKN2"/>
    <mergeCell ref="EKO2:EKV2"/>
    <mergeCell ref="EKW2:ELD2"/>
    <mergeCell ref="ELE2:ELL2"/>
    <mergeCell ref="ELM2:ELT2"/>
    <mergeCell ref="EIS2:EIZ2"/>
    <mergeCell ref="EJA2:EJH2"/>
    <mergeCell ref="EJI2:EJP2"/>
    <mergeCell ref="EJQ2:EJX2"/>
    <mergeCell ref="EJY2:EKF2"/>
    <mergeCell ref="EHE2:EHL2"/>
    <mergeCell ref="EHM2:EHT2"/>
    <mergeCell ref="EHU2:EIB2"/>
    <mergeCell ref="EIC2:EIJ2"/>
    <mergeCell ref="EIK2:EIR2"/>
    <mergeCell ref="EFQ2:EFX2"/>
    <mergeCell ref="EFY2:EGF2"/>
    <mergeCell ref="EGG2:EGN2"/>
    <mergeCell ref="EGO2:EGV2"/>
    <mergeCell ref="EGW2:EHD2"/>
    <mergeCell ref="EEC2:EEJ2"/>
    <mergeCell ref="EEK2:EER2"/>
    <mergeCell ref="EES2:EEZ2"/>
    <mergeCell ref="EFA2:EFH2"/>
    <mergeCell ref="EFI2:EFP2"/>
    <mergeCell ref="ECO2:ECV2"/>
    <mergeCell ref="ECW2:EDD2"/>
    <mergeCell ref="EDE2:EDL2"/>
    <mergeCell ref="EDM2:EDT2"/>
    <mergeCell ref="EDU2:EEB2"/>
    <mergeCell ref="EBA2:EBH2"/>
    <mergeCell ref="EBI2:EBP2"/>
    <mergeCell ref="EBQ2:EBX2"/>
    <mergeCell ref="EBY2:ECF2"/>
    <mergeCell ref="ECG2:ECN2"/>
    <mergeCell ref="DZM2:DZT2"/>
    <mergeCell ref="DZU2:EAB2"/>
    <mergeCell ref="EAC2:EAJ2"/>
    <mergeCell ref="EAK2:EAR2"/>
    <mergeCell ref="EAS2:EAZ2"/>
    <mergeCell ref="DXY2:DYF2"/>
    <mergeCell ref="DYG2:DYN2"/>
    <mergeCell ref="DYO2:DYV2"/>
    <mergeCell ref="DYW2:DZD2"/>
    <mergeCell ref="DZE2:DZL2"/>
    <mergeCell ref="DWK2:DWR2"/>
    <mergeCell ref="DWS2:DWZ2"/>
    <mergeCell ref="DXA2:DXH2"/>
    <mergeCell ref="DXI2:DXP2"/>
    <mergeCell ref="DXQ2:DXX2"/>
    <mergeCell ref="DUW2:DVD2"/>
    <mergeCell ref="DVE2:DVL2"/>
    <mergeCell ref="DVM2:DVT2"/>
    <mergeCell ref="DVU2:DWB2"/>
    <mergeCell ref="DWC2:DWJ2"/>
    <mergeCell ref="DTI2:DTP2"/>
    <mergeCell ref="DTQ2:DTX2"/>
    <mergeCell ref="DTY2:DUF2"/>
    <mergeCell ref="DUG2:DUN2"/>
    <mergeCell ref="DUO2:DUV2"/>
    <mergeCell ref="DRU2:DSB2"/>
    <mergeCell ref="DSC2:DSJ2"/>
    <mergeCell ref="DSK2:DSR2"/>
    <mergeCell ref="DSS2:DSZ2"/>
    <mergeCell ref="DTA2:DTH2"/>
    <mergeCell ref="DQG2:DQN2"/>
    <mergeCell ref="DQO2:DQV2"/>
    <mergeCell ref="DQW2:DRD2"/>
    <mergeCell ref="DRE2:DRL2"/>
    <mergeCell ref="DRM2:DRT2"/>
    <mergeCell ref="DOS2:DOZ2"/>
    <mergeCell ref="DPA2:DPH2"/>
    <mergeCell ref="DPI2:DPP2"/>
    <mergeCell ref="DPQ2:DPX2"/>
    <mergeCell ref="DPY2:DQF2"/>
    <mergeCell ref="DNE2:DNL2"/>
    <mergeCell ref="DNM2:DNT2"/>
    <mergeCell ref="DNU2:DOB2"/>
    <mergeCell ref="DOC2:DOJ2"/>
    <mergeCell ref="DOK2:DOR2"/>
    <mergeCell ref="DLQ2:DLX2"/>
    <mergeCell ref="DLY2:DMF2"/>
    <mergeCell ref="DMG2:DMN2"/>
    <mergeCell ref="DMO2:DMV2"/>
    <mergeCell ref="DMW2:DND2"/>
    <mergeCell ref="DKC2:DKJ2"/>
    <mergeCell ref="DKK2:DKR2"/>
    <mergeCell ref="DKS2:DKZ2"/>
    <mergeCell ref="DLA2:DLH2"/>
    <mergeCell ref="DLI2:DLP2"/>
    <mergeCell ref="DIO2:DIV2"/>
    <mergeCell ref="DIW2:DJD2"/>
    <mergeCell ref="DJE2:DJL2"/>
    <mergeCell ref="DJM2:DJT2"/>
    <mergeCell ref="DJU2:DKB2"/>
    <mergeCell ref="DHA2:DHH2"/>
    <mergeCell ref="DHI2:DHP2"/>
    <mergeCell ref="DHQ2:DHX2"/>
    <mergeCell ref="DHY2:DIF2"/>
    <mergeCell ref="DIG2:DIN2"/>
    <mergeCell ref="DFM2:DFT2"/>
    <mergeCell ref="DFU2:DGB2"/>
    <mergeCell ref="DGC2:DGJ2"/>
    <mergeCell ref="DGK2:DGR2"/>
    <mergeCell ref="DGS2:DGZ2"/>
    <mergeCell ref="DDY2:DEF2"/>
    <mergeCell ref="DEG2:DEN2"/>
    <mergeCell ref="DEO2:DEV2"/>
    <mergeCell ref="DEW2:DFD2"/>
    <mergeCell ref="DFE2:DFL2"/>
    <mergeCell ref="DCK2:DCR2"/>
    <mergeCell ref="DCS2:DCZ2"/>
    <mergeCell ref="DDA2:DDH2"/>
    <mergeCell ref="DDI2:DDP2"/>
    <mergeCell ref="DDQ2:DDX2"/>
    <mergeCell ref="DAW2:DBD2"/>
    <mergeCell ref="DBE2:DBL2"/>
    <mergeCell ref="DBM2:DBT2"/>
    <mergeCell ref="DBU2:DCB2"/>
    <mergeCell ref="DCC2:DCJ2"/>
    <mergeCell ref="CZI2:CZP2"/>
    <mergeCell ref="CZQ2:CZX2"/>
    <mergeCell ref="CZY2:DAF2"/>
    <mergeCell ref="DAG2:DAN2"/>
    <mergeCell ref="DAO2:DAV2"/>
    <mergeCell ref="CXU2:CYB2"/>
    <mergeCell ref="CYC2:CYJ2"/>
    <mergeCell ref="CYK2:CYR2"/>
    <mergeCell ref="CYS2:CYZ2"/>
    <mergeCell ref="CZA2:CZH2"/>
    <mergeCell ref="CWG2:CWN2"/>
    <mergeCell ref="CWO2:CWV2"/>
    <mergeCell ref="CWW2:CXD2"/>
    <mergeCell ref="CXE2:CXL2"/>
    <mergeCell ref="CXM2:CXT2"/>
    <mergeCell ref="CUS2:CUZ2"/>
    <mergeCell ref="CVA2:CVH2"/>
    <mergeCell ref="CVI2:CVP2"/>
    <mergeCell ref="CVQ2:CVX2"/>
    <mergeCell ref="CVY2:CWF2"/>
    <mergeCell ref="CTE2:CTL2"/>
    <mergeCell ref="CTM2:CTT2"/>
    <mergeCell ref="CTU2:CUB2"/>
    <mergeCell ref="CUC2:CUJ2"/>
    <mergeCell ref="CUK2:CUR2"/>
    <mergeCell ref="CRQ2:CRX2"/>
    <mergeCell ref="CRY2:CSF2"/>
    <mergeCell ref="CSG2:CSN2"/>
    <mergeCell ref="CSO2:CSV2"/>
    <mergeCell ref="CSW2:CTD2"/>
    <mergeCell ref="CQC2:CQJ2"/>
    <mergeCell ref="CQK2:CQR2"/>
    <mergeCell ref="CQS2:CQZ2"/>
    <mergeCell ref="CRA2:CRH2"/>
    <mergeCell ref="CRI2:CRP2"/>
    <mergeCell ref="COO2:COV2"/>
    <mergeCell ref="COW2:CPD2"/>
    <mergeCell ref="CPE2:CPL2"/>
    <mergeCell ref="CPM2:CPT2"/>
    <mergeCell ref="CPU2:CQB2"/>
    <mergeCell ref="CNA2:CNH2"/>
    <mergeCell ref="CNI2:CNP2"/>
    <mergeCell ref="CNQ2:CNX2"/>
    <mergeCell ref="CNY2:COF2"/>
    <mergeCell ref="COG2:CON2"/>
    <mergeCell ref="CLM2:CLT2"/>
    <mergeCell ref="CLU2:CMB2"/>
    <mergeCell ref="CMC2:CMJ2"/>
    <mergeCell ref="CMK2:CMR2"/>
    <mergeCell ref="CMS2:CMZ2"/>
    <mergeCell ref="CJY2:CKF2"/>
    <mergeCell ref="CKG2:CKN2"/>
    <mergeCell ref="CKO2:CKV2"/>
    <mergeCell ref="CKW2:CLD2"/>
    <mergeCell ref="CLE2:CLL2"/>
    <mergeCell ref="CIK2:CIR2"/>
    <mergeCell ref="CIS2:CIZ2"/>
    <mergeCell ref="CJA2:CJH2"/>
    <mergeCell ref="CJI2:CJP2"/>
    <mergeCell ref="CJQ2:CJX2"/>
    <mergeCell ref="CGW2:CHD2"/>
    <mergeCell ref="CHE2:CHL2"/>
    <mergeCell ref="CHM2:CHT2"/>
    <mergeCell ref="CHU2:CIB2"/>
    <mergeCell ref="CIC2:CIJ2"/>
    <mergeCell ref="CFI2:CFP2"/>
    <mergeCell ref="CFQ2:CFX2"/>
    <mergeCell ref="CFY2:CGF2"/>
    <mergeCell ref="CGG2:CGN2"/>
    <mergeCell ref="CGO2:CGV2"/>
    <mergeCell ref="CDU2:CEB2"/>
    <mergeCell ref="CEC2:CEJ2"/>
    <mergeCell ref="CEK2:CER2"/>
    <mergeCell ref="CES2:CEZ2"/>
    <mergeCell ref="CFA2:CFH2"/>
    <mergeCell ref="CCG2:CCN2"/>
    <mergeCell ref="CCO2:CCV2"/>
    <mergeCell ref="CCW2:CDD2"/>
    <mergeCell ref="CDE2:CDL2"/>
    <mergeCell ref="CDM2:CDT2"/>
    <mergeCell ref="CAS2:CAZ2"/>
    <mergeCell ref="CBA2:CBH2"/>
    <mergeCell ref="CBI2:CBP2"/>
    <mergeCell ref="CBQ2:CBX2"/>
    <mergeCell ref="CBY2:CCF2"/>
    <mergeCell ref="BZE2:BZL2"/>
    <mergeCell ref="BZM2:BZT2"/>
    <mergeCell ref="BZU2:CAB2"/>
    <mergeCell ref="CAC2:CAJ2"/>
    <mergeCell ref="CAK2:CAR2"/>
    <mergeCell ref="BXQ2:BXX2"/>
    <mergeCell ref="BXY2:BYF2"/>
    <mergeCell ref="BYG2:BYN2"/>
    <mergeCell ref="BYO2:BYV2"/>
    <mergeCell ref="BYW2:BZD2"/>
    <mergeCell ref="BWC2:BWJ2"/>
    <mergeCell ref="BWK2:BWR2"/>
    <mergeCell ref="BWS2:BWZ2"/>
    <mergeCell ref="BXA2:BXH2"/>
    <mergeCell ref="BXI2:BXP2"/>
    <mergeCell ref="BUO2:BUV2"/>
    <mergeCell ref="BUW2:BVD2"/>
    <mergeCell ref="BVE2:BVL2"/>
    <mergeCell ref="BVM2:BVT2"/>
    <mergeCell ref="BVU2:BWB2"/>
    <mergeCell ref="BTA2:BTH2"/>
    <mergeCell ref="BTI2:BTP2"/>
    <mergeCell ref="BTQ2:BTX2"/>
    <mergeCell ref="BTY2:BUF2"/>
    <mergeCell ref="BUG2:BUN2"/>
    <mergeCell ref="BRM2:BRT2"/>
    <mergeCell ref="BRU2:BSB2"/>
    <mergeCell ref="BSC2:BSJ2"/>
    <mergeCell ref="BSK2:BSR2"/>
    <mergeCell ref="BSS2:BSZ2"/>
    <mergeCell ref="BPY2:BQF2"/>
    <mergeCell ref="BQG2:BQN2"/>
    <mergeCell ref="BQO2:BQV2"/>
    <mergeCell ref="BQW2:BRD2"/>
    <mergeCell ref="BRE2:BRL2"/>
    <mergeCell ref="BOK2:BOR2"/>
    <mergeCell ref="BOS2:BOZ2"/>
    <mergeCell ref="BPA2:BPH2"/>
    <mergeCell ref="BPI2:BPP2"/>
    <mergeCell ref="BPQ2:BPX2"/>
    <mergeCell ref="BMW2:BND2"/>
    <mergeCell ref="BNE2:BNL2"/>
    <mergeCell ref="BNM2:BNT2"/>
    <mergeCell ref="BNU2:BOB2"/>
    <mergeCell ref="BOC2:BOJ2"/>
    <mergeCell ref="BLI2:BLP2"/>
    <mergeCell ref="BLQ2:BLX2"/>
    <mergeCell ref="BLY2:BMF2"/>
    <mergeCell ref="BMG2:BMN2"/>
    <mergeCell ref="BMO2:BMV2"/>
    <mergeCell ref="BJU2:BKB2"/>
    <mergeCell ref="BKC2:BKJ2"/>
    <mergeCell ref="BKK2:BKR2"/>
    <mergeCell ref="BKS2:BKZ2"/>
    <mergeCell ref="BLA2:BLH2"/>
    <mergeCell ref="BIG2:BIN2"/>
    <mergeCell ref="BIO2:BIV2"/>
    <mergeCell ref="BIW2:BJD2"/>
    <mergeCell ref="BJE2:BJL2"/>
    <mergeCell ref="BJM2:BJT2"/>
    <mergeCell ref="BGS2:BGZ2"/>
    <mergeCell ref="BHA2:BHH2"/>
    <mergeCell ref="BHI2:BHP2"/>
    <mergeCell ref="BHQ2:BHX2"/>
    <mergeCell ref="BHY2:BIF2"/>
    <mergeCell ref="BFE2:BFL2"/>
    <mergeCell ref="BFM2:BFT2"/>
    <mergeCell ref="BFU2:BGB2"/>
    <mergeCell ref="BGC2:BGJ2"/>
    <mergeCell ref="BGK2:BGR2"/>
    <mergeCell ref="BDQ2:BDX2"/>
    <mergeCell ref="BDY2:BEF2"/>
    <mergeCell ref="BEG2:BEN2"/>
    <mergeCell ref="BEO2:BEV2"/>
    <mergeCell ref="BEW2:BFD2"/>
    <mergeCell ref="BCC2:BCJ2"/>
    <mergeCell ref="BCK2:BCR2"/>
    <mergeCell ref="BCS2:BCZ2"/>
    <mergeCell ref="BDA2:BDH2"/>
    <mergeCell ref="BDI2:BDP2"/>
    <mergeCell ref="BAO2:BAV2"/>
    <mergeCell ref="BAW2:BBD2"/>
    <mergeCell ref="BBE2:BBL2"/>
    <mergeCell ref="BBM2:BBT2"/>
    <mergeCell ref="BBU2:BCB2"/>
    <mergeCell ref="AZA2:AZH2"/>
    <mergeCell ref="AZI2:AZP2"/>
    <mergeCell ref="AZQ2:AZX2"/>
    <mergeCell ref="AZY2:BAF2"/>
    <mergeCell ref="BAG2:BAN2"/>
    <mergeCell ref="AXM2:AXT2"/>
    <mergeCell ref="AXU2:AYB2"/>
    <mergeCell ref="AYC2:AYJ2"/>
    <mergeCell ref="AYK2:AYR2"/>
    <mergeCell ref="AYS2:AYZ2"/>
    <mergeCell ref="AVY2:AWF2"/>
    <mergeCell ref="AWG2:AWN2"/>
    <mergeCell ref="AWO2:AWV2"/>
    <mergeCell ref="AWW2:AXD2"/>
    <mergeCell ref="AXE2:AXL2"/>
    <mergeCell ref="AUK2:AUR2"/>
    <mergeCell ref="AUS2:AUZ2"/>
    <mergeCell ref="AVA2:AVH2"/>
    <mergeCell ref="AVI2:AVP2"/>
    <mergeCell ref="AVQ2:AVX2"/>
    <mergeCell ref="ASW2:ATD2"/>
    <mergeCell ref="ATE2:ATL2"/>
    <mergeCell ref="ATM2:ATT2"/>
    <mergeCell ref="ATU2:AUB2"/>
    <mergeCell ref="AUC2:AUJ2"/>
    <mergeCell ref="ARI2:ARP2"/>
    <mergeCell ref="ARQ2:ARX2"/>
    <mergeCell ref="ARY2:ASF2"/>
    <mergeCell ref="ASG2:ASN2"/>
    <mergeCell ref="ASO2:ASV2"/>
    <mergeCell ref="APU2:AQB2"/>
    <mergeCell ref="AQC2:AQJ2"/>
    <mergeCell ref="AQK2:AQR2"/>
    <mergeCell ref="AQS2:AQZ2"/>
    <mergeCell ref="ARA2:ARH2"/>
    <mergeCell ref="AOG2:AON2"/>
    <mergeCell ref="AOO2:AOV2"/>
    <mergeCell ref="AOW2:APD2"/>
    <mergeCell ref="APE2:APL2"/>
    <mergeCell ref="APM2:APT2"/>
    <mergeCell ref="AMS2:AMZ2"/>
    <mergeCell ref="ANA2:ANH2"/>
    <mergeCell ref="ANI2:ANP2"/>
    <mergeCell ref="ANQ2:ANX2"/>
    <mergeCell ref="ANY2:AOF2"/>
    <mergeCell ref="ALE2:ALL2"/>
    <mergeCell ref="ALM2:ALT2"/>
    <mergeCell ref="ALU2:AMB2"/>
    <mergeCell ref="AMC2:AMJ2"/>
    <mergeCell ref="AMK2:AMR2"/>
    <mergeCell ref="AJQ2:AJX2"/>
    <mergeCell ref="AJY2:AKF2"/>
    <mergeCell ref="AKG2:AKN2"/>
    <mergeCell ref="AKO2:AKV2"/>
    <mergeCell ref="AKW2:ALD2"/>
    <mergeCell ref="AIC2:AIJ2"/>
    <mergeCell ref="AIK2:AIR2"/>
    <mergeCell ref="AIS2:AIZ2"/>
    <mergeCell ref="AJA2:AJH2"/>
    <mergeCell ref="AJI2:AJP2"/>
    <mergeCell ref="AGO2:AGV2"/>
    <mergeCell ref="AGW2:AHD2"/>
    <mergeCell ref="AHE2:AHL2"/>
    <mergeCell ref="AHM2:AHT2"/>
    <mergeCell ref="AHU2:AIB2"/>
    <mergeCell ref="AFA2:AFH2"/>
    <mergeCell ref="AFI2:AFP2"/>
    <mergeCell ref="AFQ2:AFX2"/>
    <mergeCell ref="AFY2:AGF2"/>
    <mergeCell ref="AGG2:AGN2"/>
    <mergeCell ref="ADM2:ADT2"/>
    <mergeCell ref="ADU2:AEB2"/>
    <mergeCell ref="AEC2:AEJ2"/>
    <mergeCell ref="AEK2:AER2"/>
    <mergeCell ref="AES2:AEZ2"/>
    <mergeCell ref="ABY2:ACF2"/>
    <mergeCell ref="ACG2:ACN2"/>
    <mergeCell ref="ACO2:ACV2"/>
    <mergeCell ref="ACW2:ADD2"/>
    <mergeCell ref="ADE2:ADL2"/>
    <mergeCell ref="AAK2:AAR2"/>
    <mergeCell ref="AAS2:AAZ2"/>
    <mergeCell ref="ABA2:ABH2"/>
    <mergeCell ref="ABI2:ABP2"/>
    <mergeCell ref="ABQ2:ABX2"/>
    <mergeCell ref="YW2:ZD2"/>
    <mergeCell ref="ZE2:ZL2"/>
    <mergeCell ref="ZM2:ZT2"/>
    <mergeCell ref="ZU2:AAB2"/>
    <mergeCell ref="AAC2:AAJ2"/>
    <mergeCell ref="XI2:XP2"/>
    <mergeCell ref="XQ2:XX2"/>
    <mergeCell ref="XY2:YF2"/>
    <mergeCell ref="YG2:YN2"/>
    <mergeCell ref="YO2:YV2"/>
    <mergeCell ref="VU2:WB2"/>
    <mergeCell ref="WC2:WJ2"/>
    <mergeCell ref="WK2:WR2"/>
    <mergeCell ref="WS2:WZ2"/>
    <mergeCell ref="XA2:XH2"/>
    <mergeCell ref="UG2:UN2"/>
    <mergeCell ref="UO2:UV2"/>
    <mergeCell ref="UW2:VD2"/>
    <mergeCell ref="VE2:VL2"/>
    <mergeCell ref="VM2:VT2"/>
    <mergeCell ref="SS2:SZ2"/>
    <mergeCell ref="TA2:TH2"/>
    <mergeCell ref="TI2:TP2"/>
    <mergeCell ref="TQ2:TX2"/>
    <mergeCell ref="TY2:UF2"/>
    <mergeCell ref="RE2:RL2"/>
    <mergeCell ref="RM2:RT2"/>
    <mergeCell ref="RU2:SB2"/>
    <mergeCell ref="SC2:SJ2"/>
    <mergeCell ref="SK2:SR2"/>
    <mergeCell ref="PQ2:PX2"/>
    <mergeCell ref="PY2:QF2"/>
    <mergeCell ref="QG2:QN2"/>
    <mergeCell ref="QO2:QV2"/>
    <mergeCell ref="QW2:RD2"/>
    <mergeCell ref="OC2:OJ2"/>
    <mergeCell ref="OK2:OR2"/>
    <mergeCell ref="OS2:OZ2"/>
    <mergeCell ref="PA2:PH2"/>
    <mergeCell ref="PI2:PP2"/>
    <mergeCell ref="MO2:MV2"/>
    <mergeCell ref="MW2:ND2"/>
    <mergeCell ref="NE2:NL2"/>
    <mergeCell ref="NM2:NT2"/>
    <mergeCell ref="NU2:OB2"/>
    <mergeCell ref="LA2:LH2"/>
    <mergeCell ref="LI2:LP2"/>
    <mergeCell ref="LQ2:LX2"/>
    <mergeCell ref="LY2:MF2"/>
    <mergeCell ref="MG2:MN2"/>
    <mergeCell ref="JM2:JT2"/>
    <mergeCell ref="JU2:KB2"/>
    <mergeCell ref="KC2:KJ2"/>
    <mergeCell ref="KK2:KR2"/>
    <mergeCell ref="KS2:KZ2"/>
    <mergeCell ref="HY2:IF2"/>
    <mergeCell ref="IG2:IN2"/>
    <mergeCell ref="IO2:IV2"/>
    <mergeCell ref="IW2:JD2"/>
    <mergeCell ref="JE2:JL2"/>
    <mergeCell ref="GK2:GR2"/>
    <mergeCell ref="GS2:GZ2"/>
    <mergeCell ref="HA2:HH2"/>
    <mergeCell ref="HI2:HP2"/>
    <mergeCell ref="HQ2:HX2"/>
    <mergeCell ref="EW2:FD2"/>
    <mergeCell ref="FE2:FL2"/>
    <mergeCell ref="FM2:FT2"/>
    <mergeCell ref="FU2:GB2"/>
    <mergeCell ref="GC2:GJ2"/>
    <mergeCell ref="DI2:DP2"/>
    <mergeCell ref="DQ2:DX2"/>
    <mergeCell ref="DY2:EF2"/>
    <mergeCell ref="EG2:EN2"/>
    <mergeCell ref="EO2:EV2"/>
    <mergeCell ref="XEG1:XEN1"/>
    <mergeCell ref="XEO1:XEV1"/>
    <mergeCell ref="XEW1:XFD1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XCS1:XCZ1"/>
    <mergeCell ref="XDA1:XDH1"/>
    <mergeCell ref="XDI1:XDP1"/>
    <mergeCell ref="XDQ1:XDX1"/>
    <mergeCell ref="XDY1:XEF1"/>
    <mergeCell ref="XBE1:XBL1"/>
    <mergeCell ref="XBM1:XBT1"/>
    <mergeCell ref="XBU1:XCB1"/>
    <mergeCell ref="XCC1:XCJ1"/>
    <mergeCell ref="XCK1:XCR1"/>
    <mergeCell ref="WZQ1:WZX1"/>
    <mergeCell ref="WZY1:XAF1"/>
    <mergeCell ref="XAG1:XAN1"/>
    <mergeCell ref="XAO1:XAV1"/>
    <mergeCell ref="XAW1:XBD1"/>
    <mergeCell ref="WYC1:WYJ1"/>
    <mergeCell ref="WYK1:WYR1"/>
    <mergeCell ref="WYS1:WYZ1"/>
    <mergeCell ref="WZA1:WZH1"/>
    <mergeCell ref="WZI1:WZP1"/>
    <mergeCell ref="WWO1:WWV1"/>
    <mergeCell ref="WWW1:WXD1"/>
    <mergeCell ref="WXE1:WXL1"/>
    <mergeCell ref="WXM1:WXT1"/>
    <mergeCell ref="WXU1:WYB1"/>
    <mergeCell ref="WVA1:WVH1"/>
    <mergeCell ref="WVI1:WVP1"/>
    <mergeCell ref="WVQ1:WVX1"/>
    <mergeCell ref="WVY1:WWF1"/>
    <mergeCell ref="WWG1:WWN1"/>
    <mergeCell ref="WTM1:WTT1"/>
    <mergeCell ref="WTU1:WUB1"/>
    <mergeCell ref="WUC1:WUJ1"/>
    <mergeCell ref="WUK1:WUR1"/>
    <mergeCell ref="WUS1:WUZ1"/>
    <mergeCell ref="WRY1:WSF1"/>
    <mergeCell ref="WSG1:WSN1"/>
    <mergeCell ref="WSO1:WSV1"/>
    <mergeCell ref="WSW1:WTD1"/>
    <mergeCell ref="WTE1:WTL1"/>
    <mergeCell ref="WQK1:WQR1"/>
    <mergeCell ref="WQS1:WQZ1"/>
    <mergeCell ref="WRA1:WRH1"/>
    <mergeCell ref="WRI1:WRP1"/>
    <mergeCell ref="WRQ1:WRX1"/>
    <mergeCell ref="WOW1:WPD1"/>
    <mergeCell ref="WPE1:WPL1"/>
    <mergeCell ref="WPM1:WPT1"/>
    <mergeCell ref="WPU1:WQB1"/>
    <mergeCell ref="WQC1:WQJ1"/>
    <mergeCell ref="WNI1:WNP1"/>
    <mergeCell ref="WNQ1:WNX1"/>
    <mergeCell ref="WNY1:WOF1"/>
    <mergeCell ref="WOG1:WON1"/>
    <mergeCell ref="WOO1:WOV1"/>
    <mergeCell ref="WLU1:WMB1"/>
    <mergeCell ref="WMC1:WMJ1"/>
    <mergeCell ref="WMK1:WMR1"/>
    <mergeCell ref="WMS1:WMZ1"/>
    <mergeCell ref="WNA1:WNH1"/>
    <mergeCell ref="WKG1:WKN1"/>
    <mergeCell ref="WKO1:WKV1"/>
    <mergeCell ref="WKW1:WLD1"/>
    <mergeCell ref="WLE1:WLL1"/>
    <mergeCell ref="WLM1:WLT1"/>
    <mergeCell ref="WIS1:WIZ1"/>
    <mergeCell ref="WJA1:WJH1"/>
    <mergeCell ref="WJI1:WJP1"/>
    <mergeCell ref="WJQ1:WJX1"/>
    <mergeCell ref="WJY1:WKF1"/>
    <mergeCell ref="WHE1:WHL1"/>
    <mergeCell ref="WHM1:WHT1"/>
    <mergeCell ref="WHU1:WIB1"/>
    <mergeCell ref="WIC1:WIJ1"/>
    <mergeCell ref="WIK1:WIR1"/>
    <mergeCell ref="WFQ1:WFX1"/>
    <mergeCell ref="WFY1:WGF1"/>
    <mergeCell ref="WGG1:WGN1"/>
    <mergeCell ref="WGO1:WGV1"/>
    <mergeCell ref="WGW1:WHD1"/>
    <mergeCell ref="WEC1:WEJ1"/>
    <mergeCell ref="WEK1:WER1"/>
    <mergeCell ref="WES1:WEZ1"/>
    <mergeCell ref="WFA1:WFH1"/>
    <mergeCell ref="WFI1:WFP1"/>
    <mergeCell ref="WCO1:WCV1"/>
    <mergeCell ref="WCW1:WDD1"/>
    <mergeCell ref="WDE1:WDL1"/>
    <mergeCell ref="WDM1:WDT1"/>
    <mergeCell ref="WDU1:WEB1"/>
    <mergeCell ref="WBA1:WBH1"/>
    <mergeCell ref="WBI1:WBP1"/>
    <mergeCell ref="WBQ1:WBX1"/>
    <mergeCell ref="WBY1:WCF1"/>
    <mergeCell ref="WCG1:WCN1"/>
    <mergeCell ref="VZM1:VZT1"/>
    <mergeCell ref="VZU1:WAB1"/>
    <mergeCell ref="WAC1:WAJ1"/>
    <mergeCell ref="WAK1:WAR1"/>
    <mergeCell ref="WAS1:WAZ1"/>
    <mergeCell ref="VXY1:VYF1"/>
    <mergeCell ref="VYG1:VYN1"/>
    <mergeCell ref="VYO1:VYV1"/>
    <mergeCell ref="VYW1:VZD1"/>
    <mergeCell ref="VZE1:VZL1"/>
    <mergeCell ref="VWK1:VWR1"/>
    <mergeCell ref="VWS1:VWZ1"/>
    <mergeCell ref="VXA1:VXH1"/>
    <mergeCell ref="VXI1:VXP1"/>
    <mergeCell ref="VXQ1:VXX1"/>
    <mergeCell ref="VUW1:VVD1"/>
    <mergeCell ref="VVE1:VVL1"/>
    <mergeCell ref="VVM1:VVT1"/>
    <mergeCell ref="VVU1:VWB1"/>
    <mergeCell ref="VWC1:VWJ1"/>
    <mergeCell ref="VTI1:VTP1"/>
    <mergeCell ref="VTQ1:VTX1"/>
    <mergeCell ref="VTY1:VUF1"/>
    <mergeCell ref="VUG1:VUN1"/>
    <mergeCell ref="VUO1:VUV1"/>
    <mergeCell ref="VRU1:VSB1"/>
    <mergeCell ref="VSC1:VSJ1"/>
    <mergeCell ref="VSK1:VSR1"/>
    <mergeCell ref="VSS1:VSZ1"/>
    <mergeCell ref="VTA1:VTH1"/>
    <mergeCell ref="VQG1:VQN1"/>
    <mergeCell ref="VQO1:VQV1"/>
    <mergeCell ref="VQW1:VRD1"/>
    <mergeCell ref="VRE1:VRL1"/>
    <mergeCell ref="VRM1:VRT1"/>
    <mergeCell ref="VOS1:VOZ1"/>
    <mergeCell ref="VPA1:VPH1"/>
    <mergeCell ref="VPI1:VPP1"/>
    <mergeCell ref="VPQ1:VPX1"/>
    <mergeCell ref="VPY1:VQF1"/>
    <mergeCell ref="VNE1:VNL1"/>
    <mergeCell ref="VNM1:VNT1"/>
    <mergeCell ref="VNU1:VOB1"/>
    <mergeCell ref="VOC1:VOJ1"/>
    <mergeCell ref="VOK1:VOR1"/>
    <mergeCell ref="VLQ1:VLX1"/>
    <mergeCell ref="VLY1:VMF1"/>
    <mergeCell ref="VMG1:VMN1"/>
    <mergeCell ref="VMO1:VMV1"/>
    <mergeCell ref="VMW1:VND1"/>
    <mergeCell ref="VKC1:VKJ1"/>
    <mergeCell ref="VKK1:VKR1"/>
    <mergeCell ref="VKS1:VKZ1"/>
    <mergeCell ref="VLA1:VLH1"/>
    <mergeCell ref="VLI1:VLP1"/>
    <mergeCell ref="VIO1:VIV1"/>
    <mergeCell ref="VIW1:VJD1"/>
    <mergeCell ref="VJE1:VJL1"/>
    <mergeCell ref="VJM1:VJT1"/>
    <mergeCell ref="VJU1:VKB1"/>
    <mergeCell ref="VHA1:VHH1"/>
    <mergeCell ref="VHI1:VHP1"/>
    <mergeCell ref="VHQ1:VHX1"/>
    <mergeCell ref="VHY1:VIF1"/>
    <mergeCell ref="VIG1:VIN1"/>
    <mergeCell ref="VFM1:VFT1"/>
    <mergeCell ref="VFU1:VGB1"/>
    <mergeCell ref="VGC1:VGJ1"/>
    <mergeCell ref="VGK1:VGR1"/>
    <mergeCell ref="VGS1:VGZ1"/>
    <mergeCell ref="VDY1:VEF1"/>
    <mergeCell ref="VEG1:VEN1"/>
    <mergeCell ref="VEO1:VEV1"/>
    <mergeCell ref="VEW1:VFD1"/>
    <mergeCell ref="VFE1:VFL1"/>
    <mergeCell ref="VCK1:VCR1"/>
    <mergeCell ref="VCS1:VCZ1"/>
    <mergeCell ref="VDA1:VDH1"/>
    <mergeCell ref="VDI1:VDP1"/>
    <mergeCell ref="VDQ1:VDX1"/>
    <mergeCell ref="VAW1:VBD1"/>
    <mergeCell ref="VBE1:VBL1"/>
    <mergeCell ref="VBM1:VBT1"/>
    <mergeCell ref="VBU1:VCB1"/>
    <mergeCell ref="VCC1:VCJ1"/>
    <mergeCell ref="UZI1:UZP1"/>
    <mergeCell ref="UZQ1:UZX1"/>
    <mergeCell ref="UZY1:VAF1"/>
    <mergeCell ref="VAG1:VAN1"/>
    <mergeCell ref="VAO1:VAV1"/>
    <mergeCell ref="UXU1:UYB1"/>
    <mergeCell ref="UYC1:UYJ1"/>
    <mergeCell ref="UYK1:UYR1"/>
    <mergeCell ref="UYS1:UYZ1"/>
    <mergeCell ref="UZA1:UZH1"/>
    <mergeCell ref="UWG1:UWN1"/>
    <mergeCell ref="UWO1:UWV1"/>
    <mergeCell ref="UWW1:UXD1"/>
    <mergeCell ref="UXE1:UXL1"/>
    <mergeCell ref="UXM1:UXT1"/>
    <mergeCell ref="UUS1:UUZ1"/>
    <mergeCell ref="UVA1:UVH1"/>
    <mergeCell ref="UVI1:UVP1"/>
    <mergeCell ref="UVQ1:UVX1"/>
    <mergeCell ref="UVY1:UWF1"/>
    <mergeCell ref="UTE1:UTL1"/>
    <mergeCell ref="UTM1:UTT1"/>
    <mergeCell ref="UTU1:UUB1"/>
    <mergeCell ref="UUC1:UUJ1"/>
    <mergeCell ref="UUK1:UUR1"/>
    <mergeCell ref="URQ1:URX1"/>
    <mergeCell ref="URY1:USF1"/>
    <mergeCell ref="USG1:USN1"/>
    <mergeCell ref="USO1:USV1"/>
    <mergeCell ref="USW1:UTD1"/>
    <mergeCell ref="UQC1:UQJ1"/>
    <mergeCell ref="UQK1:UQR1"/>
    <mergeCell ref="UQS1:UQZ1"/>
    <mergeCell ref="URA1:URH1"/>
    <mergeCell ref="URI1:URP1"/>
    <mergeCell ref="UOO1:UOV1"/>
    <mergeCell ref="UOW1:UPD1"/>
    <mergeCell ref="UPE1:UPL1"/>
    <mergeCell ref="UPM1:UPT1"/>
    <mergeCell ref="UPU1:UQB1"/>
    <mergeCell ref="UNA1:UNH1"/>
    <mergeCell ref="UNI1:UNP1"/>
    <mergeCell ref="UNQ1:UNX1"/>
    <mergeCell ref="UNY1:UOF1"/>
    <mergeCell ref="UOG1:UON1"/>
    <mergeCell ref="ULM1:ULT1"/>
    <mergeCell ref="ULU1:UMB1"/>
    <mergeCell ref="UMC1:UMJ1"/>
    <mergeCell ref="UMK1:UMR1"/>
    <mergeCell ref="UMS1:UMZ1"/>
    <mergeCell ref="UJY1:UKF1"/>
    <mergeCell ref="UKG1:UKN1"/>
    <mergeCell ref="UKO1:UKV1"/>
    <mergeCell ref="UKW1:ULD1"/>
    <mergeCell ref="ULE1:ULL1"/>
    <mergeCell ref="UIK1:UIR1"/>
    <mergeCell ref="UIS1:UIZ1"/>
    <mergeCell ref="UJA1:UJH1"/>
    <mergeCell ref="UJI1:UJP1"/>
    <mergeCell ref="UJQ1:UJX1"/>
    <mergeCell ref="UGW1:UHD1"/>
    <mergeCell ref="UHE1:UHL1"/>
    <mergeCell ref="UHM1:UHT1"/>
    <mergeCell ref="UHU1:UIB1"/>
    <mergeCell ref="UIC1:UIJ1"/>
    <mergeCell ref="UFI1:UFP1"/>
    <mergeCell ref="UFQ1:UFX1"/>
    <mergeCell ref="UFY1:UGF1"/>
    <mergeCell ref="UGG1:UGN1"/>
    <mergeCell ref="UGO1:UGV1"/>
    <mergeCell ref="UDU1:UEB1"/>
    <mergeCell ref="UEC1:UEJ1"/>
    <mergeCell ref="UEK1:UER1"/>
    <mergeCell ref="UES1:UEZ1"/>
    <mergeCell ref="UFA1:UFH1"/>
    <mergeCell ref="UCG1:UCN1"/>
    <mergeCell ref="UCO1:UCV1"/>
    <mergeCell ref="UCW1:UDD1"/>
    <mergeCell ref="UDE1:UDL1"/>
    <mergeCell ref="UDM1:UDT1"/>
    <mergeCell ref="UAS1:UAZ1"/>
    <mergeCell ref="UBA1:UBH1"/>
    <mergeCell ref="UBI1:UBP1"/>
    <mergeCell ref="UBQ1:UBX1"/>
    <mergeCell ref="UBY1:UCF1"/>
    <mergeCell ref="TZE1:TZL1"/>
    <mergeCell ref="TZM1:TZT1"/>
    <mergeCell ref="TZU1:UAB1"/>
    <mergeCell ref="UAC1:UAJ1"/>
    <mergeCell ref="UAK1:UAR1"/>
    <mergeCell ref="TXQ1:TXX1"/>
    <mergeCell ref="TXY1:TYF1"/>
    <mergeCell ref="TYG1:TYN1"/>
    <mergeCell ref="TYO1:TYV1"/>
    <mergeCell ref="TYW1:TZD1"/>
    <mergeCell ref="TWC1:TWJ1"/>
    <mergeCell ref="TWK1:TWR1"/>
    <mergeCell ref="TWS1:TWZ1"/>
    <mergeCell ref="TXA1:TXH1"/>
    <mergeCell ref="TXI1:TXP1"/>
    <mergeCell ref="TUO1:TUV1"/>
    <mergeCell ref="TUW1:TVD1"/>
    <mergeCell ref="TVE1:TVL1"/>
    <mergeCell ref="TVM1:TVT1"/>
    <mergeCell ref="TVU1:TWB1"/>
    <mergeCell ref="TTA1:TTH1"/>
    <mergeCell ref="TTI1:TTP1"/>
    <mergeCell ref="TTQ1:TTX1"/>
    <mergeCell ref="TTY1:TUF1"/>
    <mergeCell ref="TUG1:TUN1"/>
    <mergeCell ref="TRM1:TRT1"/>
    <mergeCell ref="TRU1:TSB1"/>
    <mergeCell ref="TSC1:TSJ1"/>
    <mergeCell ref="TSK1:TSR1"/>
    <mergeCell ref="TSS1:TSZ1"/>
    <mergeCell ref="TPY1:TQF1"/>
    <mergeCell ref="TQG1:TQN1"/>
    <mergeCell ref="TQO1:TQV1"/>
    <mergeCell ref="TQW1:TRD1"/>
    <mergeCell ref="TRE1:TRL1"/>
    <mergeCell ref="TOK1:TOR1"/>
    <mergeCell ref="TOS1:TOZ1"/>
    <mergeCell ref="TPA1:TPH1"/>
    <mergeCell ref="TPI1:TPP1"/>
    <mergeCell ref="TPQ1:TPX1"/>
    <mergeCell ref="TMW1:TND1"/>
    <mergeCell ref="TNE1:TNL1"/>
    <mergeCell ref="TNM1:TNT1"/>
    <mergeCell ref="TNU1:TOB1"/>
    <mergeCell ref="TOC1:TOJ1"/>
    <mergeCell ref="TLI1:TLP1"/>
    <mergeCell ref="TLQ1:TLX1"/>
    <mergeCell ref="TLY1:TMF1"/>
    <mergeCell ref="TMG1:TMN1"/>
    <mergeCell ref="TMO1:TMV1"/>
    <mergeCell ref="TJU1:TKB1"/>
    <mergeCell ref="TKC1:TKJ1"/>
    <mergeCell ref="TKK1:TKR1"/>
    <mergeCell ref="TKS1:TKZ1"/>
    <mergeCell ref="TLA1:TLH1"/>
    <mergeCell ref="TIG1:TIN1"/>
    <mergeCell ref="TIO1:TIV1"/>
    <mergeCell ref="TIW1:TJD1"/>
    <mergeCell ref="TJE1:TJL1"/>
    <mergeCell ref="TJM1:TJT1"/>
    <mergeCell ref="TGS1:TGZ1"/>
    <mergeCell ref="THA1:THH1"/>
    <mergeCell ref="THI1:THP1"/>
    <mergeCell ref="THQ1:THX1"/>
    <mergeCell ref="THY1:TIF1"/>
    <mergeCell ref="TFE1:TFL1"/>
    <mergeCell ref="TFM1:TFT1"/>
    <mergeCell ref="TFU1:TGB1"/>
    <mergeCell ref="TGC1:TGJ1"/>
    <mergeCell ref="TGK1:TGR1"/>
    <mergeCell ref="TDQ1:TDX1"/>
    <mergeCell ref="TDY1:TEF1"/>
    <mergeCell ref="TEG1:TEN1"/>
    <mergeCell ref="TEO1:TEV1"/>
    <mergeCell ref="TEW1:TFD1"/>
    <mergeCell ref="TCC1:TCJ1"/>
    <mergeCell ref="TCK1:TCR1"/>
    <mergeCell ref="TCS1:TCZ1"/>
    <mergeCell ref="TDA1:TDH1"/>
    <mergeCell ref="TDI1:TDP1"/>
    <mergeCell ref="TAO1:TAV1"/>
    <mergeCell ref="TAW1:TBD1"/>
    <mergeCell ref="TBE1:TBL1"/>
    <mergeCell ref="TBM1:TBT1"/>
    <mergeCell ref="TBU1:TCB1"/>
    <mergeCell ref="SZA1:SZH1"/>
    <mergeCell ref="SZI1:SZP1"/>
    <mergeCell ref="SZQ1:SZX1"/>
    <mergeCell ref="SZY1:TAF1"/>
    <mergeCell ref="TAG1:TAN1"/>
    <mergeCell ref="SXM1:SXT1"/>
    <mergeCell ref="SXU1:SYB1"/>
    <mergeCell ref="SYC1:SYJ1"/>
    <mergeCell ref="SYK1:SYR1"/>
    <mergeCell ref="SYS1:SYZ1"/>
    <mergeCell ref="SVY1:SWF1"/>
    <mergeCell ref="SWG1:SWN1"/>
    <mergeCell ref="SWO1:SWV1"/>
    <mergeCell ref="SWW1:SXD1"/>
    <mergeCell ref="SXE1:SXL1"/>
    <mergeCell ref="SUK1:SUR1"/>
    <mergeCell ref="SUS1:SUZ1"/>
    <mergeCell ref="SVA1:SVH1"/>
    <mergeCell ref="SVI1:SVP1"/>
    <mergeCell ref="SVQ1:SVX1"/>
    <mergeCell ref="SSW1:STD1"/>
    <mergeCell ref="STE1:STL1"/>
    <mergeCell ref="STM1:STT1"/>
    <mergeCell ref="STU1:SUB1"/>
    <mergeCell ref="SUC1:SUJ1"/>
    <mergeCell ref="SRI1:SRP1"/>
    <mergeCell ref="SRQ1:SRX1"/>
    <mergeCell ref="SRY1:SSF1"/>
    <mergeCell ref="SSG1:SSN1"/>
    <mergeCell ref="SSO1:SSV1"/>
    <mergeCell ref="SPU1:SQB1"/>
    <mergeCell ref="SQC1:SQJ1"/>
    <mergeCell ref="SQK1:SQR1"/>
    <mergeCell ref="SQS1:SQZ1"/>
    <mergeCell ref="SRA1:SRH1"/>
    <mergeCell ref="SOG1:SON1"/>
    <mergeCell ref="SOO1:SOV1"/>
    <mergeCell ref="SOW1:SPD1"/>
    <mergeCell ref="SPE1:SPL1"/>
    <mergeCell ref="SPM1:SPT1"/>
    <mergeCell ref="SMS1:SMZ1"/>
    <mergeCell ref="SNA1:SNH1"/>
    <mergeCell ref="SNI1:SNP1"/>
    <mergeCell ref="SNQ1:SNX1"/>
    <mergeCell ref="SNY1:SOF1"/>
    <mergeCell ref="SLE1:SLL1"/>
    <mergeCell ref="SLM1:SLT1"/>
    <mergeCell ref="SLU1:SMB1"/>
    <mergeCell ref="SMC1:SMJ1"/>
    <mergeCell ref="SMK1:SMR1"/>
    <mergeCell ref="SJQ1:SJX1"/>
    <mergeCell ref="SJY1:SKF1"/>
    <mergeCell ref="SKG1:SKN1"/>
    <mergeCell ref="SKO1:SKV1"/>
    <mergeCell ref="SKW1:SLD1"/>
    <mergeCell ref="SIC1:SIJ1"/>
    <mergeCell ref="SIK1:SIR1"/>
    <mergeCell ref="SIS1:SIZ1"/>
    <mergeCell ref="SJA1:SJH1"/>
    <mergeCell ref="SJI1:SJP1"/>
    <mergeCell ref="SGO1:SGV1"/>
    <mergeCell ref="SGW1:SHD1"/>
    <mergeCell ref="SHE1:SHL1"/>
    <mergeCell ref="SHM1:SHT1"/>
    <mergeCell ref="SHU1:SIB1"/>
    <mergeCell ref="SFA1:SFH1"/>
    <mergeCell ref="SFI1:SFP1"/>
    <mergeCell ref="SFQ1:SFX1"/>
    <mergeCell ref="SFY1:SGF1"/>
    <mergeCell ref="SGG1:SGN1"/>
    <mergeCell ref="SDM1:SDT1"/>
    <mergeCell ref="SDU1:SEB1"/>
    <mergeCell ref="SEC1:SEJ1"/>
    <mergeCell ref="SEK1:SER1"/>
    <mergeCell ref="SES1:SEZ1"/>
    <mergeCell ref="SBY1:SCF1"/>
    <mergeCell ref="SCG1:SCN1"/>
    <mergeCell ref="SCO1:SCV1"/>
    <mergeCell ref="SCW1:SDD1"/>
    <mergeCell ref="SDE1:SDL1"/>
    <mergeCell ref="SAK1:SAR1"/>
    <mergeCell ref="SAS1:SAZ1"/>
    <mergeCell ref="SBA1:SBH1"/>
    <mergeCell ref="SBI1:SBP1"/>
    <mergeCell ref="SBQ1:SBX1"/>
    <mergeCell ref="RYW1:RZD1"/>
    <mergeCell ref="RZE1:RZL1"/>
    <mergeCell ref="RZM1:RZT1"/>
    <mergeCell ref="RZU1:SAB1"/>
    <mergeCell ref="SAC1:SAJ1"/>
    <mergeCell ref="RXI1:RXP1"/>
    <mergeCell ref="RXQ1:RXX1"/>
    <mergeCell ref="RXY1:RYF1"/>
    <mergeCell ref="RYG1:RYN1"/>
    <mergeCell ref="RYO1:RYV1"/>
    <mergeCell ref="RVU1:RWB1"/>
    <mergeCell ref="RWC1:RWJ1"/>
    <mergeCell ref="RWK1:RWR1"/>
    <mergeCell ref="RWS1:RWZ1"/>
    <mergeCell ref="RXA1:RXH1"/>
    <mergeCell ref="RUG1:RUN1"/>
    <mergeCell ref="RUO1:RUV1"/>
    <mergeCell ref="RUW1:RVD1"/>
    <mergeCell ref="RVE1:RVL1"/>
    <mergeCell ref="RVM1:RVT1"/>
    <mergeCell ref="RSS1:RSZ1"/>
    <mergeCell ref="RTA1:RTH1"/>
    <mergeCell ref="RTI1:RTP1"/>
    <mergeCell ref="RTQ1:RTX1"/>
    <mergeCell ref="RTY1:RUF1"/>
    <mergeCell ref="RRE1:RRL1"/>
    <mergeCell ref="RRM1:RRT1"/>
    <mergeCell ref="RRU1:RSB1"/>
    <mergeCell ref="RSC1:RSJ1"/>
    <mergeCell ref="RSK1:RSR1"/>
    <mergeCell ref="RPQ1:RPX1"/>
    <mergeCell ref="RPY1:RQF1"/>
    <mergeCell ref="RQG1:RQN1"/>
    <mergeCell ref="RQO1:RQV1"/>
    <mergeCell ref="RQW1:RRD1"/>
    <mergeCell ref="ROC1:ROJ1"/>
    <mergeCell ref="ROK1:ROR1"/>
    <mergeCell ref="ROS1:ROZ1"/>
    <mergeCell ref="RPA1:RPH1"/>
    <mergeCell ref="RPI1:RPP1"/>
    <mergeCell ref="RMO1:RMV1"/>
    <mergeCell ref="RMW1:RND1"/>
    <mergeCell ref="RNE1:RNL1"/>
    <mergeCell ref="RNM1:RNT1"/>
    <mergeCell ref="RNU1:ROB1"/>
    <mergeCell ref="RLA1:RLH1"/>
    <mergeCell ref="RLI1:RLP1"/>
    <mergeCell ref="RLQ1:RLX1"/>
    <mergeCell ref="RLY1:RMF1"/>
    <mergeCell ref="RMG1:RMN1"/>
    <mergeCell ref="RJM1:RJT1"/>
    <mergeCell ref="RJU1:RKB1"/>
    <mergeCell ref="RKC1:RKJ1"/>
    <mergeCell ref="RKK1:RKR1"/>
    <mergeCell ref="RKS1:RKZ1"/>
    <mergeCell ref="RHY1:RIF1"/>
    <mergeCell ref="RIG1:RIN1"/>
    <mergeCell ref="RIO1:RIV1"/>
    <mergeCell ref="RIW1:RJD1"/>
    <mergeCell ref="RJE1:RJL1"/>
    <mergeCell ref="RGK1:RGR1"/>
    <mergeCell ref="RGS1:RGZ1"/>
    <mergeCell ref="RHA1:RHH1"/>
    <mergeCell ref="RHI1:RHP1"/>
    <mergeCell ref="RHQ1:RHX1"/>
    <mergeCell ref="REW1:RFD1"/>
    <mergeCell ref="RFE1:RFL1"/>
    <mergeCell ref="RFM1:RFT1"/>
    <mergeCell ref="RFU1:RGB1"/>
    <mergeCell ref="RGC1:RGJ1"/>
    <mergeCell ref="RDI1:RDP1"/>
    <mergeCell ref="RDQ1:RDX1"/>
    <mergeCell ref="RDY1:REF1"/>
    <mergeCell ref="REG1:REN1"/>
    <mergeCell ref="REO1:REV1"/>
    <mergeCell ref="RBU1:RCB1"/>
    <mergeCell ref="RCC1:RCJ1"/>
    <mergeCell ref="RCK1:RCR1"/>
    <mergeCell ref="RCS1:RCZ1"/>
    <mergeCell ref="RDA1:RDH1"/>
    <mergeCell ref="RAG1:RAN1"/>
    <mergeCell ref="RAO1:RAV1"/>
    <mergeCell ref="RAW1:RBD1"/>
    <mergeCell ref="RBE1:RBL1"/>
    <mergeCell ref="RBM1:RBT1"/>
    <mergeCell ref="QYS1:QYZ1"/>
    <mergeCell ref="QZA1:QZH1"/>
    <mergeCell ref="QZI1:QZP1"/>
    <mergeCell ref="QZQ1:QZX1"/>
    <mergeCell ref="QZY1:RAF1"/>
    <mergeCell ref="QXE1:QXL1"/>
    <mergeCell ref="QXM1:QXT1"/>
    <mergeCell ref="QXU1:QYB1"/>
    <mergeCell ref="QYC1:QYJ1"/>
    <mergeCell ref="QYK1:QYR1"/>
    <mergeCell ref="QVQ1:QVX1"/>
    <mergeCell ref="QVY1:QWF1"/>
    <mergeCell ref="QWG1:QWN1"/>
    <mergeCell ref="QWO1:QWV1"/>
    <mergeCell ref="QWW1:QXD1"/>
    <mergeCell ref="QUC1:QUJ1"/>
    <mergeCell ref="QUK1:QUR1"/>
    <mergeCell ref="QUS1:QUZ1"/>
    <mergeCell ref="QVA1:QVH1"/>
    <mergeCell ref="QVI1:QVP1"/>
    <mergeCell ref="QSO1:QSV1"/>
    <mergeCell ref="QSW1:QTD1"/>
    <mergeCell ref="QTE1:QTL1"/>
    <mergeCell ref="QTM1:QTT1"/>
    <mergeCell ref="QTU1:QUB1"/>
    <mergeCell ref="QRA1:QRH1"/>
    <mergeCell ref="QRI1:QRP1"/>
    <mergeCell ref="QRQ1:QRX1"/>
    <mergeCell ref="QRY1:QSF1"/>
    <mergeCell ref="QSG1:QSN1"/>
    <mergeCell ref="QPM1:QPT1"/>
    <mergeCell ref="QPU1:QQB1"/>
    <mergeCell ref="QQC1:QQJ1"/>
    <mergeCell ref="QQK1:QQR1"/>
    <mergeCell ref="QQS1:QQZ1"/>
    <mergeCell ref="QNY1:QOF1"/>
    <mergeCell ref="QOG1:QON1"/>
    <mergeCell ref="QOO1:QOV1"/>
    <mergeCell ref="QOW1:QPD1"/>
    <mergeCell ref="QPE1:QPL1"/>
    <mergeCell ref="QMK1:QMR1"/>
    <mergeCell ref="QMS1:QMZ1"/>
    <mergeCell ref="QNA1:QNH1"/>
    <mergeCell ref="QNI1:QNP1"/>
    <mergeCell ref="QNQ1:QNX1"/>
    <mergeCell ref="QKW1:QLD1"/>
    <mergeCell ref="QLE1:QLL1"/>
    <mergeCell ref="QLM1:QLT1"/>
    <mergeCell ref="QLU1:QMB1"/>
    <mergeCell ref="QMC1:QMJ1"/>
    <mergeCell ref="QJI1:QJP1"/>
    <mergeCell ref="QJQ1:QJX1"/>
    <mergeCell ref="QJY1:QKF1"/>
    <mergeCell ref="QKG1:QKN1"/>
    <mergeCell ref="QKO1:QKV1"/>
    <mergeCell ref="QHU1:QIB1"/>
    <mergeCell ref="QIC1:QIJ1"/>
    <mergeCell ref="QIK1:QIR1"/>
    <mergeCell ref="QIS1:QIZ1"/>
    <mergeCell ref="QJA1:QJH1"/>
    <mergeCell ref="QGG1:QGN1"/>
    <mergeCell ref="QGO1:QGV1"/>
    <mergeCell ref="QGW1:QHD1"/>
    <mergeCell ref="QHE1:QHL1"/>
    <mergeCell ref="QHM1:QHT1"/>
    <mergeCell ref="QES1:QEZ1"/>
    <mergeCell ref="QFA1:QFH1"/>
    <mergeCell ref="QFI1:QFP1"/>
    <mergeCell ref="QFQ1:QFX1"/>
    <mergeCell ref="QFY1:QGF1"/>
    <mergeCell ref="QDE1:QDL1"/>
    <mergeCell ref="QDM1:QDT1"/>
    <mergeCell ref="QDU1:QEB1"/>
    <mergeCell ref="QEC1:QEJ1"/>
    <mergeCell ref="QEK1:QER1"/>
    <mergeCell ref="QBQ1:QBX1"/>
    <mergeCell ref="QBY1:QCF1"/>
    <mergeCell ref="QCG1:QCN1"/>
    <mergeCell ref="QCO1:QCV1"/>
    <mergeCell ref="QCW1:QDD1"/>
    <mergeCell ref="QAC1:QAJ1"/>
    <mergeCell ref="QAK1:QAR1"/>
    <mergeCell ref="QAS1:QAZ1"/>
    <mergeCell ref="QBA1:QBH1"/>
    <mergeCell ref="QBI1:QBP1"/>
    <mergeCell ref="PYO1:PYV1"/>
    <mergeCell ref="PYW1:PZD1"/>
    <mergeCell ref="PZE1:PZL1"/>
    <mergeCell ref="PZM1:PZT1"/>
    <mergeCell ref="PZU1:QAB1"/>
    <mergeCell ref="PXA1:PXH1"/>
    <mergeCell ref="PXI1:PXP1"/>
    <mergeCell ref="PXQ1:PXX1"/>
    <mergeCell ref="PXY1:PYF1"/>
    <mergeCell ref="PYG1:PYN1"/>
    <mergeCell ref="PVM1:PVT1"/>
    <mergeCell ref="PVU1:PWB1"/>
    <mergeCell ref="PWC1:PWJ1"/>
    <mergeCell ref="PWK1:PWR1"/>
    <mergeCell ref="PWS1:PWZ1"/>
    <mergeCell ref="PTY1:PUF1"/>
    <mergeCell ref="PUG1:PUN1"/>
    <mergeCell ref="PUO1:PUV1"/>
    <mergeCell ref="PUW1:PVD1"/>
    <mergeCell ref="PVE1:PVL1"/>
    <mergeCell ref="PSK1:PSR1"/>
    <mergeCell ref="PSS1:PSZ1"/>
    <mergeCell ref="PTA1:PTH1"/>
    <mergeCell ref="PTI1:PTP1"/>
    <mergeCell ref="PTQ1:PTX1"/>
    <mergeCell ref="PQW1:PRD1"/>
    <mergeCell ref="PRE1:PRL1"/>
    <mergeCell ref="PRM1:PRT1"/>
    <mergeCell ref="PRU1:PSB1"/>
    <mergeCell ref="PSC1:PSJ1"/>
    <mergeCell ref="PPI1:PPP1"/>
    <mergeCell ref="PPQ1:PPX1"/>
    <mergeCell ref="PPY1:PQF1"/>
    <mergeCell ref="PQG1:PQN1"/>
    <mergeCell ref="PQO1:PQV1"/>
    <mergeCell ref="PNU1:POB1"/>
    <mergeCell ref="POC1:POJ1"/>
    <mergeCell ref="POK1:POR1"/>
    <mergeCell ref="POS1:POZ1"/>
    <mergeCell ref="PPA1:PPH1"/>
    <mergeCell ref="PMG1:PMN1"/>
    <mergeCell ref="PMO1:PMV1"/>
    <mergeCell ref="PMW1:PND1"/>
    <mergeCell ref="PNE1:PNL1"/>
    <mergeCell ref="PNM1:PNT1"/>
    <mergeCell ref="PKS1:PKZ1"/>
    <mergeCell ref="PLA1:PLH1"/>
    <mergeCell ref="PLI1:PLP1"/>
    <mergeCell ref="PLQ1:PLX1"/>
    <mergeCell ref="PLY1:PMF1"/>
    <mergeCell ref="PJE1:PJL1"/>
    <mergeCell ref="PJM1:PJT1"/>
    <mergeCell ref="PJU1:PKB1"/>
    <mergeCell ref="PKC1:PKJ1"/>
    <mergeCell ref="PKK1:PKR1"/>
    <mergeCell ref="PHQ1:PHX1"/>
    <mergeCell ref="PHY1:PIF1"/>
    <mergeCell ref="PIG1:PIN1"/>
    <mergeCell ref="PIO1:PIV1"/>
    <mergeCell ref="PIW1:PJD1"/>
    <mergeCell ref="PGC1:PGJ1"/>
    <mergeCell ref="PGK1:PGR1"/>
    <mergeCell ref="PGS1:PGZ1"/>
    <mergeCell ref="PHA1:PHH1"/>
    <mergeCell ref="PHI1:PHP1"/>
    <mergeCell ref="PEO1:PEV1"/>
    <mergeCell ref="PEW1:PFD1"/>
    <mergeCell ref="PFE1:PFL1"/>
    <mergeCell ref="PFM1:PFT1"/>
    <mergeCell ref="PFU1:PGB1"/>
    <mergeCell ref="PDA1:PDH1"/>
    <mergeCell ref="PDI1:PDP1"/>
    <mergeCell ref="PDQ1:PDX1"/>
    <mergeCell ref="PDY1:PEF1"/>
    <mergeCell ref="PEG1:PEN1"/>
    <mergeCell ref="PBM1:PBT1"/>
    <mergeCell ref="PBU1:PCB1"/>
    <mergeCell ref="PCC1:PCJ1"/>
    <mergeCell ref="PCK1:PCR1"/>
    <mergeCell ref="PCS1:PCZ1"/>
    <mergeCell ref="OZY1:PAF1"/>
    <mergeCell ref="PAG1:PAN1"/>
    <mergeCell ref="PAO1:PAV1"/>
    <mergeCell ref="PAW1:PBD1"/>
    <mergeCell ref="PBE1:PBL1"/>
    <mergeCell ref="OYK1:OYR1"/>
    <mergeCell ref="OYS1:OYZ1"/>
    <mergeCell ref="OZA1:OZH1"/>
    <mergeCell ref="OZI1:OZP1"/>
    <mergeCell ref="OZQ1:OZX1"/>
    <mergeCell ref="OWW1:OXD1"/>
    <mergeCell ref="OXE1:OXL1"/>
    <mergeCell ref="OXM1:OXT1"/>
    <mergeCell ref="OXU1:OYB1"/>
    <mergeCell ref="OYC1:OYJ1"/>
    <mergeCell ref="OVI1:OVP1"/>
    <mergeCell ref="OVQ1:OVX1"/>
    <mergeCell ref="OVY1:OWF1"/>
    <mergeCell ref="OWG1:OWN1"/>
    <mergeCell ref="OWO1:OWV1"/>
    <mergeCell ref="OTU1:OUB1"/>
    <mergeCell ref="OUC1:OUJ1"/>
    <mergeCell ref="OUK1:OUR1"/>
    <mergeCell ref="OUS1:OUZ1"/>
    <mergeCell ref="OVA1:OVH1"/>
    <mergeCell ref="OSG1:OSN1"/>
    <mergeCell ref="OSO1:OSV1"/>
    <mergeCell ref="OSW1:OTD1"/>
    <mergeCell ref="OTE1:OTL1"/>
    <mergeCell ref="OTM1:OTT1"/>
    <mergeCell ref="OQS1:OQZ1"/>
    <mergeCell ref="ORA1:ORH1"/>
    <mergeCell ref="ORI1:ORP1"/>
    <mergeCell ref="ORQ1:ORX1"/>
    <mergeCell ref="ORY1:OSF1"/>
    <mergeCell ref="OPE1:OPL1"/>
    <mergeCell ref="OPM1:OPT1"/>
    <mergeCell ref="OPU1:OQB1"/>
    <mergeCell ref="OQC1:OQJ1"/>
    <mergeCell ref="OQK1:OQR1"/>
    <mergeCell ref="ONQ1:ONX1"/>
    <mergeCell ref="ONY1:OOF1"/>
    <mergeCell ref="OOG1:OON1"/>
    <mergeCell ref="OOO1:OOV1"/>
    <mergeCell ref="OOW1:OPD1"/>
    <mergeCell ref="OMC1:OMJ1"/>
    <mergeCell ref="OMK1:OMR1"/>
    <mergeCell ref="OMS1:OMZ1"/>
    <mergeCell ref="ONA1:ONH1"/>
    <mergeCell ref="ONI1:ONP1"/>
    <mergeCell ref="OKO1:OKV1"/>
    <mergeCell ref="OKW1:OLD1"/>
    <mergeCell ref="OLE1:OLL1"/>
    <mergeCell ref="OLM1:OLT1"/>
    <mergeCell ref="OLU1:OMB1"/>
    <mergeCell ref="OJA1:OJH1"/>
    <mergeCell ref="OJI1:OJP1"/>
    <mergeCell ref="OJQ1:OJX1"/>
    <mergeCell ref="OJY1:OKF1"/>
    <mergeCell ref="OKG1:OKN1"/>
    <mergeCell ref="OHM1:OHT1"/>
    <mergeCell ref="OHU1:OIB1"/>
    <mergeCell ref="OIC1:OIJ1"/>
    <mergeCell ref="OIK1:OIR1"/>
    <mergeCell ref="OIS1:OIZ1"/>
    <mergeCell ref="OFY1:OGF1"/>
    <mergeCell ref="OGG1:OGN1"/>
    <mergeCell ref="OGO1:OGV1"/>
    <mergeCell ref="OGW1:OHD1"/>
    <mergeCell ref="OHE1:OHL1"/>
    <mergeCell ref="OEK1:OER1"/>
    <mergeCell ref="OES1:OEZ1"/>
    <mergeCell ref="OFA1:OFH1"/>
    <mergeCell ref="OFI1:OFP1"/>
    <mergeCell ref="OFQ1:OFX1"/>
    <mergeCell ref="OCW1:ODD1"/>
    <mergeCell ref="ODE1:ODL1"/>
    <mergeCell ref="ODM1:ODT1"/>
    <mergeCell ref="ODU1:OEB1"/>
    <mergeCell ref="OEC1:OEJ1"/>
    <mergeCell ref="OBI1:OBP1"/>
    <mergeCell ref="OBQ1:OBX1"/>
    <mergeCell ref="OBY1:OCF1"/>
    <mergeCell ref="OCG1:OCN1"/>
    <mergeCell ref="OCO1:OCV1"/>
    <mergeCell ref="NZU1:OAB1"/>
    <mergeCell ref="OAC1:OAJ1"/>
    <mergeCell ref="OAK1:OAR1"/>
    <mergeCell ref="OAS1:OAZ1"/>
    <mergeCell ref="OBA1:OBH1"/>
    <mergeCell ref="NYG1:NYN1"/>
    <mergeCell ref="NYO1:NYV1"/>
    <mergeCell ref="NYW1:NZD1"/>
    <mergeCell ref="NZE1:NZL1"/>
    <mergeCell ref="NZM1:NZT1"/>
    <mergeCell ref="NWS1:NWZ1"/>
    <mergeCell ref="NXA1:NXH1"/>
    <mergeCell ref="NXI1:NXP1"/>
    <mergeCell ref="NXQ1:NXX1"/>
    <mergeCell ref="NXY1:NYF1"/>
    <mergeCell ref="NVE1:NVL1"/>
    <mergeCell ref="NVM1:NVT1"/>
    <mergeCell ref="NVU1:NWB1"/>
    <mergeCell ref="NWC1:NWJ1"/>
    <mergeCell ref="NWK1:NWR1"/>
    <mergeCell ref="NTQ1:NTX1"/>
    <mergeCell ref="NTY1:NUF1"/>
    <mergeCell ref="NUG1:NUN1"/>
    <mergeCell ref="NUO1:NUV1"/>
    <mergeCell ref="NUW1:NVD1"/>
    <mergeCell ref="NSC1:NSJ1"/>
    <mergeCell ref="NSK1:NSR1"/>
    <mergeCell ref="NSS1:NSZ1"/>
    <mergeCell ref="NTA1:NTH1"/>
    <mergeCell ref="NTI1:NTP1"/>
    <mergeCell ref="NQO1:NQV1"/>
    <mergeCell ref="NQW1:NRD1"/>
    <mergeCell ref="NRE1:NRL1"/>
    <mergeCell ref="NRM1:NRT1"/>
    <mergeCell ref="NRU1:NSB1"/>
    <mergeCell ref="NPA1:NPH1"/>
    <mergeCell ref="NPI1:NPP1"/>
    <mergeCell ref="NPQ1:NPX1"/>
    <mergeCell ref="NPY1:NQF1"/>
    <mergeCell ref="NQG1:NQN1"/>
    <mergeCell ref="NNM1:NNT1"/>
    <mergeCell ref="NNU1:NOB1"/>
    <mergeCell ref="NOC1:NOJ1"/>
    <mergeCell ref="NOK1:NOR1"/>
    <mergeCell ref="NOS1:NOZ1"/>
    <mergeCell ref="NLY1:NMF1"/>
    <mergeCell ref="NMG1:NMN1"/>
    <mergeCell ref="NMO1:NMV1"/>
    <mergeCell ref="NMW1:NND1"/>
    <mergeCell ref="NNE1:NNL1"/>
    <mergeCell ref="NKK1:NKR1"/>
    <mergeCell ref="NKS1:NKZ1"/>
    <mergeCell ref="NLA1:NLH1"/>
    <mergeCell ref="NLI1:NLP1"/>
    <mergeCell ref="NLQ1:NLX1"/>
    <mergeCell ref="NIW1:NJD1"/>
    <mergeCell ref="NJE1:NJL1"/>
    <mergeCell ref="NJM1:NJT1"/>
    <mergeCell ref="NJU1:NKB1"/>
    <mergeCell ref="NKC1:NKJ1"/>
    <mergeCell ref="NHI1:NHP1"/>
    <mergeCell ref="NHQ1:NHX1"/>
    <mergeCell ref="NHY1:NIF1"/>
    <mergeCell ref="NIG1:NIN1"/>
    <mergeCell ref="NIO1:NIV1"/>
    <mergeCell ref="NFU1:NGB1"/>
    <mergeCell ref="NGC1:NGJ1"/>
    <mergeCell ref="NGK1:NGR1"/>
    <mergeCell ref="NGS1:NGZ1"/>
    <mergeCell ref="NHA1:NHH1"/>
    <mergeCell ref="NEG1:NEN1"/>
    <mergeCell ref="NEO1:NEV1"/>
    <mergeCell ref="NEW1:NFD1"/>
    <mergeCell ref="NFE1:NFL1"/>
    <mergeCell ref="NFM1:NFT1"/>
    <mergeCell ref="NCS1:NCZ1"/>
    <mergeCell ref="NDA1:NDH1"/>
    <mergeCell ref="NDI1:NDP1"/>
    <mergeCell ref="NDQ1:NDX1"/>
    <mergeCell ref="NDY1:NEF1"/>
    <mergeCell ref="NBE1:NBL1"/>
    <mergeCell ref="NBM1:NBT1"/>
    <mergeCell ref="NBU1:NCB1"/>
    <mergeCell ref="NCC1:NCJ1"/>
    <mergeCell ref="NCK1:NCR1"/>
    <mergeCell ref="MZQ1:MZX1"/>
    <mergeCell ref="MZY1:NAF1"/>
    <mergeCell ref="NAG1:NAN1"/>
    <mergeCell ref="NAO1:NAV1"/>
    <mergeCell ref="NAW1:NBD1"/>
    <mergeCell ref="MYC1:MYJ1"/>
    <mergeCell ref="MYK1:MYR1"/>
    <mergeCell ref="MYS1:MYZ1"/>
    <mergeCell ref="MZA1:MZH1"/>
    <mergeCell ref="MZI1:MZP1"/>
    <mergeCell ref="MWO1:MWV1"/>
    <mergeCell ref="MWW1:MXD1"/>
    <mergeCell ref="MXE1:MXL1"/>
    <mergeCell ref="MXM1:MXT1"/>
    <mergeCell ref="MXU1:MYB1"/>
    <mergeCell ref="MVA1:MVH1"/>
    <mergeCell ref="MVI1:MVP1"/>
    <mergeCell ref="MVQ1:MVX1"/>
    <mergeCell ref="MVY1:MWF1"/>
    <mergeCell ref="MWG1:MWN1"/>
    <mergeCell ref="MTM1:MTT1"/>
    <mergeCell ref="MTU1:MUB1"/>
    <mergeCell ref="MUC1:MUJ1"/>
    <mergeCell ref="MUK1:MUR1"/>
    <mergeCell ref="MUS1:MUZ1"/>
    <mergeCell ref="MRY1:MSF1"/>
    <mergeCell ref="MSG1:MSN1"/>
    <mergeCell ref="MSO1:MSV1"/>
    <mergeCell ref="MSW1:MTD1"/>
    <mergeCell ref="MTE1:MTL1"/>
    <mergeCell ref="MQK1:MQR1"/>
    <mergeCell ref="MQS1:MQZ1"/>
    <mergeCell ref="MRA1:MRH1"/>
    <mergeCell ref="MRI1:MRP1"/>
    <mergeCell ref="MRQ1:MRX1"/>
    <mergeCell ref="MOW1:MPD1"/>
    <mergeCell ref="MPE1:MPL1"/>
    <mergeCell ref="MPM1:MPT1"/>
    <mergeCell ref="MPU1:MQB1"/>
    <mergeCell ref="MQC1:MQJ1"/>
    <mergeCell ref="MNI1:MNP1"/>
    <mergeCell ref="MNQ1:MNX1"/>
    <mergeCell ref="MNY1:MOF1"/>
    <mergeCell ref="MOG1:MON1"/>
    <mergeCell ref="MOO1:MOV1"/>
    <mergeCell ref="MLU1:MMB1"/>
    <mergeCell ref="MMC1:MMJ1"/>
    <mergeCell ref="MMK1:MMR1"/>
    <mergeCell ref="MMS1:MMZ1"/>
    <mergeCell ref="MNA1:MNH1"/>
    <mergeCell ref="MKG1:MKN1"/>
    <mergeCell ref="MKO1:MKV1"/>
    <mergeCell ref="MKW1:MLD1"/>
    <mergeCell ref="MLE1:MLL1"/>
    <mergeCell ref="MLM1:MLT1"/>
    <mergeCell ref="MIS1:MIZ1"/>
    <mergeCell ref="MJA1:MJH1"/>
    <mergeCell ref="MJI1:MJP1"/>
    <mergeCell ref="MJQ1:MJX1"/>
    <mergeCell ref="MJY1:MKF1"/>
    <mergeCell ref="MHE1:MHL1"/>
    <mergeCell ref="MHM1:MHT1"/>
    <mergeCell ref="MHU1:MIB1"/>
    <mergeCell ref="MIC1:MIJ1"/>
    <mergeCell ref="MIK1:MIR1"/>
    <mergeCell ref="MFQ1:MFX1"/>
    <mergeCell ref="MFY1:MGF1"/>
    <mergeCell ref="MGG1:MGN1"/>
    <mergeCell ref="MGO1:MGV1"/>
    <mergeCell ref="MGW1:MHD1"/>
    <mergeCell ref="MEC1:MEJ1"/>
    <mergeCell ref="MEK1:MER1"/>
    <mergeCell ref="MES1:MEZ1"/>
    <mergeCell ref="MFA1:MFH1"/>
    <mergeCell ref="MFI1:MFP1"/>
    <mergeCell ref="MCO1:MCV1"/>
    <mergeCell ref="MCW1:MDD1"/>
    <mergeCell ref="MDE1:MDL1"/>
    <mergeCell ref="MDM1:MDT1"/>
    <mergeCell ref="MDU1:MEB1"/>
    <mergeCell ref="MBA1:MBH1"/>
    <mergeCell ref="MBI1:MBP1"/>
    <mergeCell ref="MBQ1:MBX1"/>
    <mergeCell ref="MBY1:MCF1"/>
    <mergeCell ref="MCG1:MCN1"/>
    <mergeCell ref="LZM1:LZT1"/>
    <mergeCell ref="LZU1:MAB1"/>
    <mergeCell ref="MAC1:MAJ1"/>
    <mergeCell ref="MAK1:MAR1"/>
    <mergeCell ref="MAS1:MAZ1"/>
    <mergeCell ref="LXY1:LYF1"/>
    <mergeCell ref="LYG1:LYN1"/>
    <mergeCell ref="LYO1:LYV1"/>
    <mergeCell ref="LYW1:LZD1"/>
    <mergeCell ref="LZE1:LZL1"/>
    <mergeCell ref="LWK1:LWR1"/>
    <mergeCell ref="LWS1:LWZ1"/>
    <mergeCell ref="LXA1:LXH1"/>
    <mergeCell ref="LXI1:LXP1"/>
    <mergeCell ref="LXQ1:LXX1"/>
    <mergeCell ref="LUW1:LVD1"/>
    <mergeCell ref="LVE1:LVL1"/>
    <mergeCell ref="LVM1:LVT1"/>
    <mergeCell ref="LVU1:LWB1"/>
    <mergeCell ref="LWC1:LWJ1"/>
    <mergeCell ref="LTI1:LTP1"/>
    <mergeCell ref="LTQ1:LTX1"/>
    <mergeCell ref="LTY1:LUF1"/>
    <mergeCell ref="LUG1:LUN1"/>
    <mergeCell ref="LUO1:LUV1"/>
    <mergeCell ref="LRU1:LSB1"/>
    <mergeCell ref="LSC1:LSJ1"/>
    <mergeCell ref="LSK1:LSR1"/>
    <mergeCell ref="LSS1:LSZ1"/>
    <mergeCell ref="LTA1:LTH1"/>
    <mergeCell ref="LQG1:LQN1"/>
    <mergeCell ref="LQO1:LQV1"/>
    <mergeCell ref="LQW1:LRD1"/>
    <mergeCell ref="LRE1:LRL1"/>
    <mergeCell ref="LRM1:LRT1"/>
    <mergeCell ref="LOS1:LOZ1"/>
    <mergeCell ref="LPA1:LPH1"/>
    <mergeCell ref="LPI1:LPP1"/>
    <mergeCell ref="LPQ1:LPX1"/>
    <mergeCell ref="LPY1:LQF1"/>
    <mergeCell ref="LNE1:LNL1"/>
    <mergeCell ref="LNM1:LNT1"/>
    <mergeCell ref="LNU1:LOB1"/>
    <mergeCell ref="LOC1:LOJ1"/>
    <mergeCell ref="LOK1:LOR1"/>
    <mergeCell ref="LLQ1:LLX1"/>
    <mergeCell ref="LLY1:LMF1"/>
    <mergeCell ref="LMG1:LMN1"/>
    <mergeCell ref="LMO1:LMV1"/>
    <mergeCell ref="LMW1:LND1"/>
    <mergeCell ref="LKC1:LKJ1"/>
    <mergeCell ref="LKK1:LKR1"/>
    <mergeCell ref="LKS1:LKZ1"/>
    <mergeCell ref="LLA1:LLH1"/>
    <mergeCell ref="LLI1:LLP1"/>
    <mergeCell ref="LIO1:LIV1"/>
    <mergeCell ref="LIW1:LJD1"/>
    <mergeCell ref="LJE1:LJL1"/>
    <mergeCell ref="LJM1:LJT1"/>
    <mergeCell ref="LJU1:LKB1"/>
    <mergeCell ref="LHA1:LHH1"/>
    <mergeCell ref="LHI1:LHP1"/>
    <mergeCell ref="LHQ1:LHX1"/>
    <mergeCell ref="LHY1:LIF1"/>
    <mergeCell ref="LIG1:LIN1"/>
    <mergeCell ref="LFM1:LFT1"/>
    <mergeCell ref="LFU1:LGB1"/>
    <mergeCell ref="LGC1:LGJ1"/>
    <mergeCell ref="LGK1:LGR1"/>
    <mergeCell ref="LGS1:LGZ1"/>
    <mergeCell ref="LDY1:LEF1"/>
    <mergeCell ref="LEG1:LEN1"/>
    <mergeCell ref="LEO1:LEV1"/>
    <mergeCell ref="LEW1:LFD1"/>
    <mergeCell ref="LFE1:LFL1"/>
    <mergeCell ref="LCK1:LCR1"/>
    <mergeCell ref="LCS1:LCZ1"/>
    <mergeCell ref="LDA1:LDH1"/>
    <mergeCell ref="LDI1:LDP1"/>
    <mergeCell ref="LDQ1:LDX1"/>
    <mergeCell ref="LAW1:LBD1"/>
    <mergeCell ref="LBE1:LBL1"/>
    <mergeCell ref="LBM1:LBT1"/>
    <mergeCell ref="LBU1:LCB1"/>
    <mergeCell ref="LCC1:LCJ1"/>
    <mergeCell ref="KZI1:KZP1"/>
    <mergeCell ref="KZQ1:KZX1"/>
    <mergeCell ref="KZY1:LAF1"/>
    <mergeCell ref="LAG1:LAN1"/>
    <mergeCell ref="LAO1:LAV1"/>
    <mergeCell ref="KXU1:KYB1"/>
    <mergeCell ref="KYC1:KYJ1"/>
    <mergeCell ref="KYK1:KYR1"/>
    <mergeCell ref="KYS1:KYZ1"/>
    <mergeCell ref="KZA1:KZH1"/>
    <mergeCell ref="KWG1:KWN1"/>
    <mergeCell ref="KWO1:KWV1"/>
    <mergeCell ref="KWW1:KXD1"/>
    <mergeCell ref="KXE1:KXL1"/>
    <mergeCell ref="KXM1:KXT1"/>
    <mergeCell ref="KUS1:KUZ1"/>
    <mergeCell ref="KVA1:KVH1"/>
    <mergeCell ref="KVI1:KVP1"/>
    <mergeCell ref="KVQ1:KVX1"/>
    <mergeCell ref="KVY1:KWF1"/>
    <mergeCell ref="KTE1:KTL1"/>
    <mergeCell ref="KTM1:KTT1"/>
    <mergeCell ref="KTU1:KUB1"/>
    <mergeCell ref="KUC1:KUJ1"/>
    <mergeCell ref="KUK1:KUR1"/>
    <mergeCell ref="KRQ1:KRX1"/>
    <mergeCell ref="KRY1:KSF1"/>
    <mergeCell ref="KSG1:KSN1"/>
    <mergeCell ref="KSO1:KSV1"/>
    <mergeCell ref="KSW1:KTD1"/>
    <mergeCell ref="KQC1:KQJ1"/>
    <mergeCell ref="KQK1:KQR1"/>
    <mergeCell ref="KQS1:KQZ1"/>
    <mergeCell ref="KRA1:KRH1"/>
    <mergeCell ref="KRI1:KRP1"/>
    <mergeCell ref="KOO1:KOV1"/>
    <mergeCell ref="KOW1:KPD1"/>
    <mergeCell ref="KPE1:KPL1"/>
    <mergeCell ref="KPM1:KPT1"/>
    <mergeCell ref="KPU1:KQB1"/>
    <mergeCell ref="KNA1:KNH1"/>
    <mergeCell ref="KNI1:KNP1"/>
    <mergeCell ref="KNQ1:KNX1"/>
    <mergeCell ref="KNY1:KOF1"/>
    <mergeCell ref="KOG1:KON1"/>
    <mergeCell ref="KLM1:KLT1"/>
    <mergeCell ref="KLU1:KMB1"/>
    <mergeCell ref="KMC1:KMJ1"/>
    <mergeCell ref="KMK1:KMR1"/>
    <mergeCell ref="KMS1:KMZ1"/>
    <mergeCell ref="KJY1:KKF1"/>
    <mergeCell ref="KKG1:KKN1"/>
    <mergeCell ref="KKO1:KKV1"/>
    <mergeCell ref="KKW1:KLD1"/>
    <mergeCell ref="KLE1:KLL1"/>
    <mergeCell ref="KIK1:KIR1"/>
    <mergeCell ref="KIS1:KIZ1"/>
    <mergeCell ref="KJA1:KJH1"/>
    <mergeCell ref="KJI1:KJP1"/>
    <mergeCell ref="KJQ1:KJX1"/>
    <mergeCell ref="KGW1:KHD1"/>
    <mergeCell ref="KHE1:KHL1"/>
    <mergeCell ref="KHM1:KHT1"/>
    <mergeCell ref="KHU1:KIB1"/>
    <mergeCell ref="KIC1:KIJ1"/>
    <mergeCell ref="KFI1:KFP1"/>
    <mergeCell ref="KFQ1:KFX1"/>
    <mergeCell ref="KFY1:KGF1"/>
    <mergeCell ref="KGG1:KGN1"/>
    <mergeCell ref="KGO1:KGV1"/>
    <mergeCell ref="KDU1:KEB1"/>
    <mergeCell ref="KEC1:KEJ1"/>
    <mergeCell ref="KEK1:KER1"/>
    <mergeCell ref="KES1:KEZ1"/>
    <mergeCell ref="KFA1:KFH1"/>
    <mergeCell ref="KCG1:KCN1"/>
    <mergeCell ref="KCO1:KCV1"/>
    <mergeCell ref="KCW1:KDD1"/>
    <mergeCell ref="KDE1:KDL1"/>
    <mergeCell ref="KDM1:KDT1"/>
    <mergeCell ref="KAS1:KAZ1"/>
    <mergeCell ref="KBA1:KBH1"/>
    <mergeCell ref="KBI1:KBP1"/>
    <mergeCell ref="KBQ1:KBX1"/>
    <mergeCell ref="KBY1:KCF1"/>
    <mergeCell ref="JZE1:JZL1"/>
    <mergeCell ref="JZM1:JZT1"/>
    <mergeCell ref="JZU1:KAB1"/>
    <mergeCell ref="KAC1:KAJ1"/>
    <mergeCell ref="KAK1:KAR1"/>
    <mergeCell ref="JXQ1:JXX1"/>
    <mergeCell ref="JXY1:JYF1"/>
    <mergeCell ref="JYG1:JYN1"/>
    <mergeCell ref="JYO1:JYV1"/>
    <mergeCell ref="JYW1:JZD1"/>
    <mergeCell ref="JWC1:JWJ1"/>
    <mergeCell ref="JWK1:JWR1"/>
    <mergeCell ref="JWS1:JWZ1"/>
    <mergeCell ref="JXA1:JXH1"/>
    <mergeCell ref="JXI1:JXP1"/>
    <mergeCell ref="JUO1:JUV1"/>
    <mergeCell ref="JUW1:JVD1"/>
    <mergeCell ref="JVE1:JVL1"/>
    <mergeCell ref="JVM1:JVT1"/>
    <mergeCell ref="JVU1:JWB1"/>
    <mergeCell ref="JTA1:JTH1"/>
    <mergeCell ref="JTI1:JTP1"/>
    <mergeCell ref="JTQ1:JTX1"/>
    <mergeCell ref="JTY1:JUF1"/>
    <mergeCell ref="JUG1:JUN1"/>
    <mergeCell ref="JRM1:JRT1"/>
    <mergeCell ref="JRU1:JSB1"/>
    <mergeCell ref="JSC1:JSJ1"/>
    <mergeCell ref="JSK1:JSR1"/>
    <mergeCell ref="JSS1:JSZ1"/>
    <mergeCell ref="JPY1:JQF1"/>
    <mergeCell ref="JQG1:JQN1"/>
    <mergeCell ref="JQO1:JQV1"/>
    <mergeCell ref="JQW1:JRD1"/>
    <mergeCell ref="JRE1:JRL1"/>
    <mergeCell ref="JOK1:JOR1"/>
    <mergeCell ref="JOS1:JOZ1"/>
    <mergeCell ref="JPA1:JPH1"/>
    <mergeCell ref="JPI1:JPP1"/>
    <mergeCell ref="JPQ1:JPX1"/>
    <mergeCell ref="JMW1:JND1"/>
    <mergeCell ref="JNE1:JNL1"/>
    <mergeCell ref="JNM1:JNT1"/>
    <mergeCell ref="JNU1:JOB1"/>
    <mergeCell ref="JOC1:JOJ1"/>
    <mergeCell ref="JLI1:JLP1"/>
    <mergeCell ref="JLQ1:JLX1"/>
    <mergeCell ref="JLY1:JMF1"/>
    <mergeCell ref="JMG1:JMN1"/>
    <mergeCell ref="JMO1:JMV1"/>
    <mergeCell ref="JJU1:JKB1"/>
    <mergeCell ref="JKC1:JKJ1"/>
    <mergeCell ref="JKK1:JKR1"/>
    <mergeCell ref="JKS1:JKZ1"/>
    <mergeCell ref="JLA1:JLH1"/>
    <mergeCell ref="JIG1:JIN1"/>
    <mergeCell ref="JIO1:JIV1"/>
    <mergeCell ref="JIW1:JJD1"/>
    <mergeCell ref="JJE1:JJL1"/>
    <mergeCell ref="JJM1:JJT1"/>
    <mergeCell ref="JGS1:JGZ1"/>
    <mergeCell ref="JHA1:JHH1"/>
    <mergeCell ref="JHI1:JHP1"/>
    <mergeCell ref="JHQ1:JHX1"/>
    <mergeCell ref="JHY1:JIF1"/>
    <mergeCell ref="JFE1:JFL1"/>
    <mergeCell ref="JFM1:JFT1"/>
    <mergeCell ref="JFU1:JGB1"/>
    <mergeCell ref="JGC1:JGJ1"/>
    <mergeCell ref="JGK1:JGR1"/>
    <mergeCell ref="JDQ1:JDX1"/>
    <mergeCell ref="JDY1:JEF1"/>
    <mergeCell ref="JEG1:JEN1"/>
    <mergeCell ref="JEO1:JEV1"/>
    <mergeCell ref="JEW1:JFD1"/>
    <mergeCell ref="JCC1:JCJ1"/>
    <mergeCell ref="JCK1:JCR1"/>
    <mergeCell ref="JCS1:JCZ1"/>
    <mergeCell ref="JDA1:JDH1"/>
    <mergeCell ref="JDI1:JDP1"/>
    <mergeCell ref="JAO1:JAV1"/>
    <mergeCell ref="JAW1:JBD1"/>
    <mergeCell ref="JBE1:JBL1"/>
    <mergeCell ref="JBM1:JBT1"/>
    <mergeCell ref="JBU1:JCB1"/>
    <mergeCell ref="IZA1:IZH1"/>
    <mergeCell ref="IZI1:IZP1"/>
    <mergeCell ref="IZQ1:IZX1"/>
    <mergeCell ref="IZY1:JAF1"/>
    <mergeCell ref="JAG1:JAN1"/>
    <mergeCell ref="IXM1:IXT1"/>
    <mergeCell ref="IXU1:IYB1"/>
    <mergeCell ref="IYC1:IYJ1"/>
    <mergeCell ref="IYK1:IYR1"/>
    <mergeCell ref="IYS1:IYZ1"/>
    <mergeCell ref="IVY1:IWF1"/>
    <mergeCell ref="IWG1:IWN1"/>
    <mergeCell ref="IWO1:IWV1"/>
    <mergeCell ref="IWW1:IXD1"/>
    <mergeCell ref="IXE1:IXL1"/>
    <mergeCell ref="IUK1:IUR1"/>
    <mergeCell ref="IUS1:IUZ1"/>
    <mergeCell ref="IVA1:IVH1"/>
    <mergeCell ref="IVI1:IVP1"/>
    <mergeCell ref="IVQ1:IVX1"/>
    <mergeCell ref="ISW1:ITD1"/>
    <mergeCell ref="ITE1:ITL1"/>
    <mergeCell ref="ITM1:ITT1"/>
    <mergeCell ref="ITU1:IUB1"/>
    <mergeCell ref="IUC1:IUJ1"/>
    <mergeCell ref="IRI1:IRP1"/>
    <mergeCell ref="IRQ1:IRX1"/>
    <mergeCell ref="IRY1:ISF1"/>
    <mergeCell ref="ISG1:ISN1"/>
    <mergeCell ref="ISO1:ISV1"/>
    <mergeCell ref="IPU1:IQB1"/>
    <mergeCell ref="IQC1:IQJ1"/>
    <mergeCell ref="IQK1:IQR1"/>
    <mergeCell ref="IQS1:IQZ1"/>
    <mergeCell ref="IRA1:IRH1"/>
    <mergeCell ref="IOG1:ION1"/>
    <mergeCell ref="IOO1:IOV1"/>
    <mergeCell ref="IOW1:IPD1"/>
    <mergeCell ref="IPE1:IPL1"/>
    <mergeCell ref="IPM1:IPT1"/>
    <mergeCell ref="IMS1:IMZ1"/>
    <mergeCell ref="INA1:INH1"/>
    <mergeCell ref="INI1:INP1"/>
    <mergeCell ref="INQ1:INX1"/>
    <mergeCell ref="INY1:IOF1"/>
    <mergeCell ref="ILE1:ILL1"/>
    <mergeCell ref="ILM1:ILT1"/>
    <mergeCell ref="ILU1:IMB1"/>
    <mergeCell ref="IMC1:IMJ1"/>
    <mergeCell ref="IMK1:IMR1"/>
    <mergeCell ref="IJQ1:IJX1"/>
    <mergeCell ref="IJY1:IKF1"/>
    <mergeCell ref="IKG1:IKN1"/>
    <mergeCell ref="IKO1:IKV1"/>
    <mergeCell ref="IKW1:ILD1"/>
    <mergeCell ref="IIC1:IIJ1"/>
    <mergeCell ref="IIK1:IIR1"/>
    <mergeCell ref="IIS1:IIZ1"/>
    <mergeCell ref="IJA1:IJH1"/>
    <mergeCell ref="IJI1:IJP1"/>
    <mergeCell ref="IGO1:IGV1"/>
    <mergeCell ref="IGW1:IHD1"/>
    <mergeCell ref="IHE1:IHL1"/>
    <mergeCell ref="IHM1:IHT1"/>
    <mergeCell ref="IHU1:IIB1"/>
    <mergeCell ref="IFA1:IFH1"/>
    <mergeCell ref="IFI1:IFP1"/>
    <mergeCell ref="IFQ1:IFX1"/>
    <mergeCell ref="IFY1:IGF1"/>
    <mergeCell ref="IGG1:IGN1"/>
    <mergeCell ref="IDM1:IDT1"/>
    <mergeCell ref="IDU1:IEB1"/>
    <mergeCell ref="IEC1:IEJ1"/>
    <mergeCell ref="IEK1:IER1"/>
    <mergeCell ref="IES1:IEZ1"/>
    <mergeCell ref="IBY1:ICF1"/>
    <mergeCell ref="ICG1:ICN1"/>
    <mergeCell ref="ICO1:ICV1"/>
    <mergeCell ref="ICW1:IDD1"/>
    <mergeCell ref="IDE1:IDL1"/>
    <mergeCell ref="IAK1:IAR1"/>
    <mergeCell ref="IAS1:IAZ1"/>
    <mergeCell ref="IBA1:IBH1"/>
    <mergeCell ref="IBI1:IBP1"/>
    <mergeCell ref="IBQ1:IBX1"/>
    <mergeCell ref="HYW1:HZD1"/>
    <mergeCell ref="HZE1:HZL1"/>
    <mergeCell ref="HZM1:HZT1"/>
    <mergeCell ref="HZU1:IAB1"/>
    <mergeCell ref="IAC1:IAJ1"/>
    <mergeCell ref="HXI1:HXP1"/>
    <mergeCell ref="HXQ1:HXX1"/>
    <mergeCell ref="HXY1:HYF1"/>
    <mergeCell ref="HYG1:HYN1"/>
    <mergeCell ref="HYO1:HYV1"/>
    <mergeCell ref="HVU1:HWB1"/>
    <mergeCell ref="HWC1:HWJ1"/>
    <mergeCell ref="HWK1:HWR1"/>
    <mergeCell ref="HWS1:HWZ1"/>
    <mergeCell ref="HXA1:HXH1"/>
    <mergeCell ref="HUG1:HUN1"/>
    <mergeCell ref="HUO1:HUV1"/>
    <mergeCell ref="HUW1:HVD1"/>
    <mergeCell ref="HVE1:HVL1"/>
    <mergeCell ref="HVM1:HVT1"/>
    <mergeCell ref="HSS1:HSZ1"/>
    <mergeCell ref="HTA1:HTH1"/>
    <mergeCell ref="HTI1:HTP1"/>
    <mergeCell ref="HTQ1:HTX1"/>
    <mergeCell ref="HTY1:HUF1"/>
    <mergeCell ref="HRE1:HRL1"/>
    <mergeCell ref="HRM1:HRT1"/>
    <mergeCell ref="HRU1:HSB1"/>
    <mergeCell ref="HSC1:HSJ1"/>
    <mergeCell ref="HSK1:HSR1"/>
    <mergeCell ref="HPQ1:HPX1"/>
    <mergeCell ref="HPY1:HQF1"/>
    <mergeCell ref="HQG1:HQN1"/>
    <mergeCell ref="HQO1:HQV1"/>
    <mergeCell ref="HQW1:HRD1"/>
    <mergeCell ref="HOC1:HOJ1"/>
    <mergeCell ref="HOK1:HOR1"/>
    <mergeCell ref="HOS1:HOZ1"/>
    <mergeCell ref="HPA1:HPH1"/>
    <mergeCell ref="HPI1:HPP1"/>
    <mergeCell ref="HMO1:HMV1"/>
    <mergeCell ref="HMW1:HND1"/>
    <mergeCell ref="HNE1:HNL1"/>
    <mergeCell ref="HNM1:HNT1"/>
    <mergeCell ref="HNU1:HOB1"/>
    <mergeCell ref="HLA1:HLH1"/>
    <mergeCell ref="HLI1:HLP1"/>
    <mergeCell ref="HLQ1:HLX1"/>
    <mergeCell ref="HLY1:HMF1"/>
    <mergeCell ref="HMG1:HMN1"/>
    <mergeCell ref="HJM1:HJT1"/>
    <mergeCell ref="HJU1:HKB1"/>
    <mergeCell ref="HKC1:HKJ1"/>
    <mergeCell ref="HKK1:HKR1"/>
    <mergeCell ref="HKS1:HKZ1"/>
    <mergeCell ref="HHY1:HIF1"/>
    <mergeCell ref="HIG1:HIN1"/>
    <mergeCell ref="HIO1:HIV1"/>
    <mergeCell ref="HIW1:HJD1"/>
    <mergeCell ref="HJE1:HJL1"/>
    <mergeCell ref="HGK1:HGR1"/>
    <mergeCell ref="HGS1:HGZ1"/>
    <mergeCell ref="HHA1:HHH1"/>
    <mergeCell ref="HHI1:HHP1"/>
    <mergeCell ref="HHQ1:HHX1"/>
    <mergeCell ref="HEW1:HFD1"/>
    <mergeCell ref="HFE1:HFL1"/>
    <mergeCell ref="HFM1:HFT1"/>
    <mergeCell ref="HFU1:HGB1"/>
    <mergeCell ref="HGC1:HGJ1"/>
    <mergeCell ref="HDI1:HDP1"/>
    <mergeCell ref="HDQ1:HDX1"/>
    <mergeCell ref="HDY1:HEF1"/>
    <mergeCell ref="HEG1:HEN1"/>
    <mergeCell ref="HEO1:HEV1"/>
    <mergeCell ref="HBU1:HCB1"/>
    <mergeCell ref="HCC1:HCJ1"/>
    <mergeCell ref="HCK1:HCR1"/>
    <mergeCell ref="HCS1:HCZ1"/>
    <mergeCell ref="HDA1:HDH1"/>
    <mergeCell ref="HAG1:HAN1"/>
    <mergeCell ref="HAO1:HAV1"/>
    <mergeCell ref="HAW1:HBD1"/>
    <mergeCell ref="HBE1:HBL1"/>
    <mergeCell ref="HBM1:HBT1"/>
    <mergeCell ref="GYS1:GYZ1"/>
    <mergeCell ref="GZA1:GZH1"/>
    <mergeCell ref="GZI1:GZP1"/>
    <mergeCell ref="GZQ1:GZX1"/>
    <mergeCell ref="GZY1:HAF1"/>
    <mergeCell ref="GXE1:GXL1"/>
    <mergeCell ref="GXM1:GXT1"/>
    <mergeCell ref="GXU1:GYB1"/>
    <mergeCell ref="GYC1:GYJ1"/>
    <mergeCell ref="GYK1:GYR1"/>
    <mergeCell ref="GVQ1:GVX1"/>
    <mergeCell ref="GVY1:GWF1"/>
    <mergeCell ref="GWG1:GWN1"/>
    <mergeCell ref="GWO1:GWV1"/>
    <mergeCell ref="GWW1:GXD1"/>
    <mergeCell ref="GUC1:GUJ1"/>
    <mergeCell ref="GUK1:GUR1"/>
    <mergeCell ref="GUS1:GUZ1"/>
    <mergeCell ref="GVA1:GVH1"/>
    <mergeCell ref="GVI1:GVP1"/>
    <mergeCell ref="GSO1:GSV1"/>
    <mergeCell ref="GSW1:GTD1"/>
    <mergeCell ref="GTE1:GTL1"/>
    <mergeCell ref="GTM1:GTT1"/>
    <mergeCell ref="GTU1:GUB1"/>
    <mergeCell ref="GRA1:GRH1"/>
    <mergeCell ref="GRI1:GRP1"/>
    <mergeCell ref="GRQ1:GRX1"/>
    <mergeCell ref="GRY1:GSF1"/>
    <mergeCell ref="GSG1:GSN1"/>
    <mergeCell ref="GPM1:GPT1"/>
    <mergeCell ref="GPU1:GQB1"/>
    <mergeCell ref="GQC1:GQJ1"/>
    <mergeCell ref="GQK1:GQR1"/>
    <mergeCell ref="GQS1:GQZ1"/>
    <mergeCell ref="GNY1:GOF1"/>
    <mergeCell ref="GOG1:GON1"/>
    <mergeCell ref="GOO1:GOV1"/>
    <mergeCell ref="GOW1:GPD1"/>
    <mergeCell ref="GPE1:GPL1"/>
    <mergeCell ref="GMK1:GMR1"/>
    <mergeCell ref="GMS1:GMZ1"/>
    <mergeCell ref="GNA1:GNH1"/>
    <mergeCell ref="GNI1:GNP1"/>
    <mergeCell ref="GNQ1:GNX1"/>
    <mergeCell ref="GKW1:GLD1"/>
    <mergeCell ref="GLE1:GLL1"/>
    <mergeCell ref="GLM1:GLT1"/>
    <mergeCell ref="GLU1:GMB1"/>
    <mergeCell ref="GMC1:GMJ1"/>
    <mergeCell ref="GJI1:GJP1"/>
    <mergeCell ref="GJQ1:GJX1"/>
    <mergeCell ref="GJY1:GKF1"/>
    <mergeCell ref="GKG1:GKN1"/>
    <mergeCell ref="GKO1:GKV1"/>
    <mergeCell ref="GHU1:GIB1"/>
    <mergeCell ref="GIC1:GIJ1"/>
    <mergeCell ref="GIK1:GIR1"/>
    <mergeCell ref="GIS1:GIZ1"/>
    <mergeCell ref="GJA1:GJH1"/>
    <mergeCell ref="GGG1:GGN1"/>
    <mergeCell ref="GGO1:GGV1"/>
    <mergeCell ref="GGW1:GHD1"/>
    <mergeCell ref="GHE1:GHL1"/>
    <mergeCell ref="GHM1:GHT1"/>
    <mergeCell ref="GES1:GEZ1"/>
    <mergeCell ref="GFA1:GFH1"/>
    <mergeCell ref="GFI1:GFP1"/>
    <mergeCell ref="GFQ1:GFX1"/>
    <mergeCell ref="GFY1:GGF1"/>
    <mergeCell ref="GDE1:GDL1"/>
    <mergeCell ref="GDM1:GDT1"/>
    <mergeCell ref="GDU1:GEB1"/>
    <mergeCell ref="GEC1:GEJ1"/>
    <mergeCell ref="GEK1:GER1"/>
    <mergeCell ref="GBQ1:GBX1"/>
    <mergeCell ref="GBY1:GCF1"/>
    <mergeCell ref="GCG1:GCN1"/>
    <mergeCell ref="GCO1:GCV1"/>
    <mergeCell ref="GCW1:GDD1"/>
    <mergeCell ref="GAC1:GAJ1"/>
    <mergeCell ref="GAK1:GAR1"/>
    <mergeCell ref="GAS1:GAZ1"/>
    <mergeCell ref="GBA1:GBH1"/>
    <mergeCell ref="GBI1:GBP1"/>
    <mergeCell ref="FYO1:FYV1"/>
    <mergeCell ref="FYW1:FZD1"/>
    <mergeCell ref="FZE1:FZL1"/>
    <mergeCell ref="FZM1:FZT1"/>
    <mergeCell ref="FZU1:GAB1"/>
    <mergeCell ref="FXA1:FXH1"/>
    <mergeCell ref="FXI1:FXP1"/>
    <mergeCell ref="FXQ1:FXX1"/>
    <mergeCell ref="FXY1:FYF1"/>
    <mergeCell ref="FYG1:FYN1"/>
    <mergeCell ref="FVM1:FVT1"/>
    <mergeCell ref="FVU1:FWB1"/>
    <mergeCell ref="FWC1:FWJ1"/>
    <mergeCell ref="FWK1:FWR1"/>
    <mergeCell ref="FWS1:FWZ1"/>
    <mergeCell ref="FTY1:FUF1"/>
    <mergeCell ref="FUG1:FUN1"/>
    <mergeCell ref="FUO1:FUV1"/>
    <mergeCell ref="FUW1:FVD1"/>
    <mergeCell ref="FVE1:FVL1"/>
    <mergeCell ref="FSK1:FSR1"/>
    <mergeCell ref="FSS1:FSZ1"/>
    <mergeCell ref="FTA1:FTH1"/>
    <mergeCell ref="FTI1:FTP1"/>
    <mergeCell ref="FTQ1:FTX1"/>
    <mergeCell ref="FQW1:FRD1"/>
    <mergeCell ref="FRE1:FRL1"/>
    <mergeCell ref="FRM1:FRT1"/>
    <mergeCell ref="FRU1:FSB1"/>
    <mergeCell ref="FSC1:FSJ1"/>
    <mergeCell ref="FPI1:FPP1"/>
    <mergeCell ref="FPQ1:FPX1"/>
    <mergeCell ref="FPY1:FQF1"/>
    <mergeCell ref="FQG1:FQN1"/>
    <mergeCell ref="FQO1:FQV1"/>
    <mergeCell ref="FNU1:FOB1"/>
    <mergeCell ref="FOC1:FOJ1"/>
    <mergeCell ref="FOK1:FOR1"/>
    <mergeCell ref="FOS1:FOZ1"/>
    <mergeCell ref="FPA1:FPH1"/>
    <mergeCell ref="FMG1:FMN1"/>
    <mergeCell ref="FMO1:FMV1"/>
    <mergeCell ref="FMW1:FND1"/>
    <mergeCell ref="FNE1:FNL1"/>
    <mergeCell ref="FNM1:FNT1"/>
    <mergeCell ref="FKS1:FKZ1"/>
    <mergeCell ref="FLA1:FLH1"/>
    <mergeCell ref="FLI1:FLP1"/>
    <mergeCell ref="FLQ1:FLX1"/>
    <mergeCell ref="FLY1:FMF1"/>
    <mergeCell ref="FJE1:FJL1"/>
    <mergeCell ref="FJM1:FJT1"/>
    <mergeCell ref="FJU1:FKB1"/>
    <mergeCell ref="FKC1:FKJ1"/>
    <mergeCell ref="FKK1:FKR1"/>
    <mergeCell ref="FHQ1:FHX1"/>
    <mergeCell ref="FHY1:FIF1"/>
    <mergeCell ref="FIG1:FIN1"/>
    <mergeCell ref="FIO1:FIV1"/>
    <mergeCell ref="FIW1:FJD1"/>
    <mergeCell ref="FGC1:FGJ1"/>
    <mergeCell ref="FGK1:FGR1"/>
    <mergeCell ref="FGS1:FGZ1"/>
    <mergeCell ref="FHA1:FHH1"/>
    <mergeCell ref="FHI1:FHP1"/>
    <mergeCell ref="FEO1:FEV1"/>
    <mergeCell ref="FEW1:FFD1"/>
    <mergeCell ref="FFE1:FFL1"/>
    <mergeCell ref="FFM1:FFT1"/>
    <mergeCell ref="FFU1:FGB1"/>
    <mergeCell ref="FDA1:FDH1"/>
    <mergeCell ref="FDI1:FDP1"/>
    <mergeCell ref="FDQ1:FDX1"/>
    <mergeCell ref="FDY1:FEF1"/>
    <mergeCell ref="FEG1:FEN1"/>
    <mergeCell ref="FBM1:FBT1"/>
    <mergeCell ref="FBU1:FCB1"/>
    <mergeCell ref="FCC1:FCJ1"/>
    <mergeCell ref="FCK1:FCR1"/>
    <mergeCell ref="FCS1:FCZ1"/>
    <mergeCell ref="EZY1:FAF1"/>
    <mergeCell ref="FAG1:FAN1"/>
    <mergeCell ref="FAO1:FAV1"/>
    <mergeCell ref="FAW1:FBD1"/>
    <mergeCell ref="FBE1:FBL1"/>
    <mergeCell ref="EYK1:EYR1"/>
    <mergeCell ref="EYS1:EYZ1"/>
    <mergeCell ref="EZA1:EZH1"/>
    <mergeCell ref="EZI1:EZP1"/>
    <mergeCell ref="EZQ1:EZX1"/>
    <mergeCell ref="EWW1:EXD1"/>
    <mergeCell ref="EXE1:EXL1"/>
    <mergeCell ref="EXM1:EXT1"/>
    <mergeCell ref="EXU1:EYB1"/>
    <mergeCell ref="EYC1:EYJ1"/>
    <mergeCell ref="EVI1:EVP1"/>
    <mergeCell ref="EVQ1:EVX1"/>
    <mergeCell ref="EVY1:EWF1"/>
    <mergeCell ref="EWG1:EWN1"/>
    <mergeCell ref="EWO1:EWV1"/>
    <mergeCell ref="ETU1:EUB1"/>
    <mergeCell ref="EUC1:EUJ1"/>
    <mergeCell ref="EUK1:EUR1"/>
    <mergeCell ref="EUS1:EUZ1"/>
    <mergeCell ref="EVA1:EVH1"/>
    <mergeCell ref="ESG1:ESN1"/>
    <mergeCell ref="ESO1:ESV1"/>
    <mergeCell ref="ESW1:ETD1"/>
    <mergeCell ref="ETE1:ETL1"/>
    <mergeCell ref="ETM1:ETT1"/>
    <mergeCell ref="EQS1:EQZ1"/>
    <mergeCell ref="ERA1:ERH1"/>
    <mergeCell ref="ERI1:ERP1"/>
    <mergeCell ref="ERQ1:ERX1"/>
    <mergeCell ref="ERY1:ESF1"/>
    <mergeCell ref="EPE1:EPL1"/>
    <mergeCell ref="EPM1:EPT1"/>
    <mergeCell ref="EPU1:EQB1"/>
    <mergeCell ref="EQC1:EQJ1"/>
    <mergeCell ref="EQK1:EQR1"/>
    <mergeCell ref="ENQ1:ENX1"/>
    <mergeCell ref="ENY1:EOF1"/>
    <mergeCell ref="EOG1:EON1"/>
    <mergeCell ref="EOO1:EOV1"/>
    <mergeCell ref="EOW1:EPD1"/>
    <mergeCell ref="EMC1:EMJ1"/>
    <mergeCell ref="EMK1:EMR1"/>
    <mergeCell ref="EMS1:EMZ1"/>
    <mergeCell ref="ENA1:ENH1"/>
    <mergeCell ref="ENI1:ENP1"/>
    <mergeCell ref="EKO1:EKV1"/>
    <mergeCell ref="EKW1:ELD1"/>
    <mergeCell ref="ELE1:ELL1"/>
    <mergeCell ref="ELM1:ELT1"/>
    <mergeCell ref="ELU1:EMB1"/>
    <mergeCell ref="EJA1:EJH1"/>
    <mergeCell ref="EJI1:EJP1"/>
    <mergeCell ref="EJQ1:EJX1"/>
    <mergeCell ref="EJY1:EKF1"/>
    <mergeCell ref="EKG1:EKN1"/>
    <mergeCell ref="EHM1:EHT1"/>
    <mergeCell ref="EHU1:EIB1"/>
    <mergeCell ref="EIC1:EIJ1"/>
    <mergeCell ref="EIK1:EIR1"/>
    <mergeCell ref="EIS1:EIZ1"/>
    <mergeCell ref="EFY1:EGF1"/>
    <mergeCell ref="EGG1:EGN1"/>
    <mergeCell ref="EGO1:EGV1"/>
    <mergeCell ref="EGW1:EHD1"/>
    <mergeCell ref="EHE1:EHL1"/>
    <mergeCell ref="EEK1:EER1"/>
    <mergeCell ref="EES1:EEZ1"/>
    <mergeCell ref="EFA1:EFH1"/>
    <mergeCell ref="EFI1:EFP1"/>
    <mergeCell ref="EFQ1:EFX1"/>
    <mergeCell ref="ECW1:EDD1"/>
    <mergeCell ref="EDE1:EDL1"/>
    <mergeCell ref="EDM1:EDT1"/>
    <mergeCell ref="EDU1:EEB1"/>
    <mergeCell ref="EEC1:EEJ1"/>
    <mergeCell ref="EBI1:EBP1"/>
    <mergeCell ref="EBQ1:EBX1"/>
    <mergeCell ref="EBY1:ECF1"/>
    <mergeCell ref="ECG1:ECN1"/>
    <mergeCell ref="ECO1:ECV1"/>
    <mergeCell ref="DZU1:EAB1"/>
    <mergeCell ref="EAC1:EAJ1"/>
    <mergeCell ref="EAK1:EAR1"/>
    <mergeCell ref="EAS1:EAZ1"/>
    <mergeCell ref="EBA1:EBH1"/>
    <mergeCell ref="DYG1:DYN1"/>
    <mergeCell ref="DYO1:DYV1"/>
    <mergeCell ref="DYW1:DZD1"/>
    <mergeCell ref="DZE1:DZL1"/>
    <mergeCell ref="DZM1:DZT1"/>
    <mergeCell ref="DWS1:DWZ1"/>
    <mergeCell ref="DXA1:DXH1"/>
    <mergeCell ref="DXI1:DXP1"/>
    <mergeCell ref="DXQ1:DXX1"/>
    <mergeCell ref="DXY1:DYF1"/>
    <mergeCell ref="DVE1:DVL1"/>
    <mergeCell ref="DVM1:DVT1"/>
    <mergeCell ref="DVU1:DWB1"/>
    <mergeCell ref="DWC1:DWJ1"/>
    <mergeCell ref="DWK1:DWR1"/>
    <mergeCell ref="DTQ1:DTX1"/>
    <mergeCell ref="DTY1:DUF1"/>
    <mergeCell ref="DUG1:DUN1"/>
    <mergeCell ref="DUO1:DUV1"/>
    <mergeCell ref="DUW1:DVD1"/>
    <mergeCell ref="DSC1:DSJ1"/>
    <mergeCell ref="DSK1:DSR1"/>
    <mergeCell ref="DSS1:DSZ1"/>
    <mergeCell ref="DTA1:DTH1"/>
    <mergeCell ref="DTI1:DTP1"/>
    <mergeCell ref="DQO1:DQV1"/>
    <mergeCell ref="DQW1:DRD1"/>
    <mergeCell ref="DRE1:DRL1"/>
    <mergeCell ref="DRM1:DRT1"/>
    <mergeCell ref="DRU1:DSB1"/>
    <mergeCell ref="DPA1:DPH1"/>
    <mergeCell ref="DPI1:DPP1"/>
    <mergeCell ref="DPQ1:DPX1"/>
    <mergeCell ref="DPY1:DQF1"/>
    <mergeCell ref="DQG1:DQN1"/>
    <mergeCell ref="DNM1:DNT1"/>
    <mergeCell ref="DNU1:DOB1"/>
    <mergeCell ref="DOC1:DOJ1"/>
    <mergeCell ref="DOK1:DOR1"/>
    <mergeCell ref="DOS1:DOZ1"/>
    <mergeCell ref="DLY1:DMF1"/>
    <mergeCell ref="DMG1:DMN1"/>
    <mergeCell ref="DMO1:DMV1"/>
    <mergeCell ref="DMW1:DND1"/>
    <mergeCell ref="DNE1:DNL1"/>
    <mergeCell ref="DKK1:DKR1"/>
    <mergeCell ref="DKS1:DKZ1"/>
    <mergeCell ref="DLA1:DLH1"/>
    <mergeCell ref="DLI1:DLP1"/>
    <mergeCell ref="DLQ1:DLX1"/>
    <mergeCell ref="DIW1:DJD1"/>
    <mergeCell ref="DJE1:DJL1"/>
    <mergeCell ref="DJM1:DJT1"/>
    <mergeCell ref="DJU1:DKB1"/>
    <mergeCell ref="DKC1:DKJ1"/>
    <mergeCell ref="DHI1:DHP1"/>
    <mergeCell ref="DHQ1:DHX1"/>
    <mergeCell ref="DHY1:DIF1"/>
    <mergeCell ref="DIG1:DIN1"/>
    <mergeCell ref="DIO1:DIV1"/>
    <mergeCell ref="DFU1:DGB1"/>
    <mergeCell ref="DGC1:DGJ1"/>
    <mergeCell ref="DGK1:DGR1"/>
    <mergeCell ref="DGS1:DGZ1"/>
    <mergeCell ref="DHA1:DHH1"/>
    <mergeCell ref="DEG1:DEN1"/>
    <mergeCell ref="DEO1:DEV1"/>
    <mergeCell ref="DEW1:DFD1"/>
    <mergeCell ref="DFE1:DFL1"/>
    <mergeCell ref="DFM1:DFT1"/>
    <mergeCell ref="DCS1:DCZ1"/>
    <mergeCell ref="DDA1:DDH1"/>
    <mergeCell ref="DDI1:DDP1"/>
    <mergeCell ref="DDQ1:DDX1"/>
    <mergeCell ref="DDY1:DEF1"/>
    <mergeCell ref="DBE1:DBL1"/>
    <mergeCell ref="DBM1:DBT1"/>
    <mergeCell ref="DBU1:DCB1"/>
    <mergeCell ref="DCC1:DCJ1"/>
    <mergeCell ref="DCK1:DCR1"/>
    <mergeCell ref="CZQ1:CZX1"/>
    <mergeCell ref="CZY1:DAF1"/>
    <mergeCell ref="DAG1:DAN1"/>
    <mergeCell ref="DAO1:DAV1"/>
    <mergeCell ref="DAW1:DBD1"/>
    <mergeCell ref="CYC1:CYJ1"/>
    <mergeCell ref="CYK1:CYR1"/>
    <mergeCell ref="CYS1:CYZ1"/>
    <mergeCell ref="CZA1:CZH1"/>
    <mergeCell ref="CZI1:CZP1"/>
    <mergeCell ref="CWO1:CWV1"/>
    <mergeCell ref="CWW1:CXD1"/>
    <mergeCell ref="CXE1:CXL1"/>
    <mergeCell ref="CXM1:CXT1"/>
    <mergeCell ref="CXU1:CYB1"/>
    <mergeCell ref="CVA1:CVH1"/>
    <mergeCell ref="CVI1:CVP1"/>
    <mergeCell ref="CVQ1:CVX1"/>
    <mergeCell ref="CVY1:CWF1"/>
    <mergeCell ref="CWG1:CWN1"/>
    <mergeCell ref="CTM1:CTT1"/>
    <mergeCell ref="CTU1:CUB1"/>
    <mergeCell ref="CUC1:CUJ1"/>
    <mergeCell ref="CUK1:CUR1"/>
    <mergeCell ref="CUS1:CUZ1"/>
    <mergeCell ref="CRY1:CSF1"/>
    <mergeCell ref="CSG1:CSN1"/>
    <mergeCell ref="CSO1:CSV1"/>
    <mergeCell ref="CSW1:CTD1"/>
    <mergeCell ref="CTE1:CTL1"/>
    <mergeCell ref="CQK1:CQR1"/>
    <mergeCell ref="CQS1:CQZ1"/>
    <mergeCell ref="CRA1:CRH1"/>
    <mergeCell ref="CRI1:CRP1"/>
    <mergeCell ref="CRQ1:CRX1"/>
    <mergeCell ref="COW1:CPD1"/>
    <mergeCell ref="CPE1:CPL1"/>
    <mergeCell ref="CPM1:CPT1"/>
    <mergeCell ref="CPU1:CQB1"/>
    <mergeCell ref="CQC1:CQJ1"/>
    <mergeCell ref="CNI1:CNP1"/>
    <mergeCell ref="CNQ1:CNX1"/>
    <mergeCell ref="CNY1:COF1"/>
    <mergeCell ref="COG1:CON1"/>
    <mergeCell ref="COO1:COV1"/>
    <mergeCell ref="CLU1:CMB1"/>
    <mergeCell ref="CMC1:CMJ1"/>
    <mergeCell ref="CMK1:CMR1"/>
    <mergeCell ref="CMS1:CMZ1"/>
    <mergeCell ref="CNA1:CNH1"/>
    <mergeCell ref="CKG1:CKN1"/>
    <mergeCell ref="CKO1:CKV1"/>
    <mergeCell ref="CKW1:CLD1"/>
    <mergeCell ref="CLE1:CLL1"/>
    <mergeCell ref="CLM1:CLT1"/>
    <mergeCell ref="CIS1:CIZ1"/>
    <mergeCell ref="CJA1:CJH1"/>
    <mergeCell ref="CJI1:CJP1"/>
    <mergeCell ref="CJQ1:CJX1"/>
    <mergeCell ref="CJY1:CKF1"/>
    <mergeCell ref="CHE1:CHL1"/>
    <mergeCell ref="CHM1:CHT1"/>
    <mergeCell ref="CHU1:CIB1"/>
    <mergeCell ref="CIC1:CIJ1"/>
    <mergeCell ref="CIK1:CIR1"/>
    <mergeCell ref="CFQ1:CFX1"/>
    <mergeCell ref="CFY1:CGF1"/>
    <mergeCell ref="CGG1:CGN1"/>
    <mergeCell ref="CGO1:CGV1"/>
    <mergeCell ref="CGW1:CHD1"/>
    <mergeCell ref="CEC1:CEJ1"/>
    <mergeCell ref="CEK1:CER1"/>
    <mergeCell ref="CES1:CEZ1"/>
    <mergeCell ref="CFA1:CFH1"/>
    <mergeCell ref="CFI1:CFP1"/>
    <mergeCell ref="CCO1:CCV1"/>
    <mergeCell ref="CCW1:CDD1"/>
    <mergeCell ref="CDE1:CDL1"/>
    <mergeCell ref="CDM1:CDT1"/>
    <mergeCell ref="CDU1:CEB1"/>
    <mergeCell ref="CBA1:CBH1"/>
    <mergeCell ref="CBI1:CBP1"/>
    <mergeCell ref="CBQ1:CBX1"/>
    <mergeCell ref="CBY1:CCF1"/>
    <mergeCell ref="CCG1:CCN1"/>
    <mergeCell ref="BZM1:BZT1"/>
    <mergeCell ref="BZU1:CAB1"/>
    <mergeCell ref="CAC1:CAJ1"/>
    <mergeCell ref="CAK1:CAR1"/>
    <mergeCell ref="CAS1:CAZ1"/>
    <mergeCell ref="BXY1:BYF1"/>
    <mergeCell ref="BYG1:BYN1"/>
    <mergeCell ref="BYO1:BYV1"/>
    <mergeCell ref="BYW1:BZD1"/>
    <mergeCell ref="BZE1:BZL1"/>
    <mergeCell ref="BWK1:BWR1"/>
    <mergeCell ref="BWS1:BWZ1"/>
    <mergeCell ref="BXA1:BXH1"/>
    <mergeCell ref="BXI1:BXP1"/>
    <mergeCell ref="BXQ1:BXX1"/>
    <mergeCell ref="BUW1:BVD1"/>
    <mergeCell ref="BVE1:BVL1"/>
    <mergeCell ref="BVM1:BVT1"/>
    <mergeCell ref="BVU1:BWB1"/>
    <mergeCell ref="BWC1:BWJ1"/>
    <mergeCell ref="BTI1:BTP1"/>
    <mergeCell ref="BTQ1:BTX1"/>
    <mergeCell ref="BTY1:BUF1"/>
    <mergeCell ref="BUG1:BUN1"/>
    <mergeCell ref="BUO1:BUV1"/>
    <mergeCell ref="BRU1:BSB1"/>
    <mergeCell ref="BSC1:BSJ1"/>
    <mergeCell ref="BSK1:BSR1"/>
    <mergeCell ref="BSS1:BSZ1"/>
    <mergeCell ref="BTA1:BTH1"/>
    <mergeCell ref="BQG1:BQN1"/>
    <mergeCell ref="BQO1:BQV1"/>
    <mergeCell ref="BQW1:BRD1"/>
    <mergeCell ref="BRE1:BRL1"/>
    <mergeCell ref="BRM1:BRT1"/>
    <mergeCell ref="BOS1:BOZ1"/>
    <mergeCell ref="BPA1:BPH1"/>
    <mergeCell ref="BPI1:BPP1"/>
    <mergeCell ref="BPQ1:BPX1"/>
    <mergeCell ref="BPY1:BQF1"/>
    <mergeCell ref="BNE1:BNL1"/>
    <mergeCell ref="BNM1:BNT1"/>
    <mergeCell ref="BNU1:BOB1"/>
    <mergeCell ref="BOC1:BOJ1"/>
    <mergeCell ref="BOK1:BOR1"/>
    <mergeCell ref="BLQ1:BLX1"/>
    <mergeCell ref="BLY1:BMF1"/>
    <mergeCell ref="BMG1:BMN1"/>
    <mergeCell ref="BMO1:BMV1"/>
    <mergeCell ref="BMW1:BND1"/>
    <mergeCell ref="BKC1:BKJ1"/>
    <mergeCell ref="BKK1:BKR1"/>
    <mergeCell ref="BKS1:BKZ1"/>
    <mergeCell ref="BLA1:BLH1"/>
    <mergeCell ref="BLI1:BLP1"/>
    <mergeCell ref="BIO1:BIV1"/>
    <mergeCell ref="BIW1:BJD1"/>
    <mergeCell ref="BJE1:BJL1"/>
    <mergeCell ref="BJM1:BJT1"/>
    <mergeCell ref="BJU1:BKB1"/>
    <mergeCell ref="BHA1:BHH1"/>
    <mergeCell ref="BHI1:BHP1"/>
    <mergeCell ref="BHQ1:BHX1"/>
    <mergeCell ref="BHY1:BIF1"/>
    <mergeCell ref="BIG1:BIN1"/>
    <mergeCell ref="BFM1:BFT1"/>
    <mergeCell ref="BFU1:BGB1"/>
    <mergeCell ref="BGC1:BGJ1"/>
    <mergeCell ref="BGK1:BGR1"/>
    <mergeCell ref="BGS1:BGZ1"/>
    <mergeCell ref="BDY1:BEF1"/>
    <mergeCell ref="BEG1:BEN1"/>
    <mergeCell ref="BEO1:BEV1"/>
    <mergeCell ref="BEW1:BFD1"/>
    <mergeCell ref="BFE1:BFL1"/>
    <mergeCell ref="BCK1:BCR1"/>
    <mergeCell ref="BCS1:BCZ1"/>
    <mergeCell ref="BDA1:BDH1"/>
    <mergeCell ref="BDI1:BDP1"/>
    <mergeCell ref="BDQ1:BDX1"/>
    <mergeCell ref="BAW1:BBD1"/>
    <mergeCell ref="BBE1:BBL1"/>
    <mergeCell ref="BBM1:BBT1"/>
    <mergeCell ref="BBU1:BCB1"/>
    <mergeCell ref="BCC1:BCJ1"/>
    <mergeCell ref="AZI1:AZP1"/>
    <mergeCell ref="AZQ1:AZX1"/>
    <mergeCell ref="AZY1:BAF1"/>
    <mergeCell ref="BAG1:BAN1"/>
    <mergeCell ref="BAO1:BAV1"/>
    <mergeCell ref="AXU1:AYB1"/>
    <mergeCell ref="AYC1:AYJ1"/>
    <mergeCell ref="AYK1:AYR1"/>
    <mergeCell ref="AYS1:AYZ1"/>
    <mergeCell ref="AZA1:AZH1"/>
    <mergeCell ref="AWG1:AWN1"/>
    <mergeCell ref="AWO1:AWV1"/>
    <mergeCell ref="AWW1:AXD1"/>
    <mergeCell ref="AXE1:AXL1"/>
    <mergeCell ref="AXM1:AXT1"/>
    <mergeCell ref="AUS1:AUZ1"/>
    <mergeCell ref="AVA1:AVH1"/>
    <mergeCell ref="AVI1:AVP1"/>
    <mergeCell ref="AVQ1:AVX1"/>
    <mergeCell ref="AVY1:AWF1"/>
    <mergeCell ref="ATE1:ATL1"/>
    <mergeCell ref="ATM1:ATT1"/>
    <mergeCell ref="ATU1:AUB1"/>
    <mergeCell ref="AUC1:AUJ1"/>
    <mergeCell ref="AUK1:AUR1"/>
    <mergeCell ref="ARQ1:ARX1"/>
    <mergeCell ref="ARY1:ASF1"/>
    <mergeCell ref="ASG1:ASN1"/>
    <mergeCell ref="ASO1:ASV1"/>
    <mergeCell ref="ASW1:ATD1"/>
    <mergeCell ref="AQC1:AQJ1"/>
    <mergeCell ref="AQK1:AQR1"/>
    <mergeCell ref="AQS1:AQZ1"/>
    <mergeCell ref="ARA1:ARH1"/>
    <mergeCell ref="ARI1:ARP1"/>
    <mergeCell ref="AOO1:AOV1"/>
    <mergeCell ref="AOW1:APD1"/>
    <mergeCell ref="APE1:APL1"/>
    <mergeCell ref="APM1:APT1"/>
    <mergeCell ref="APU1:AQB1"/>
    <mergeCell ref="ANA1:ANH1"/>
    <mergeCell ref="ANI1:ANP1"/>
    <mergeCell ref="ANQ1:ANX1"/>
    <mergeCell ref="ANY1:AOF1"/>
    <mergeCell ref="AOG1:AON1"/>
    <mergeCell ref="ALM1:ALT1"/>
    <mergeCell ref="ALU1:AMB1"/>
    <mergeCell ref="AMC1:AMJ1"/>
    <mergeCell ref="AMK1:AMR1"/>
    <mergeCell ref="AMS1:AMZ1"/>
    <mergeCell ref="AJY1:AKF1"/>
    <mergeCell ref="AKG1:AKN1"/>
    <mergeCell ref="AKO1:AKV1"/>
    <mergeCell ref="AKW1:ALD1"/>
    <mergeCell ref="ALE1:ALL1"/>
    <mergeCell ref="AIK1:AIR1"/>
    <mergeCell ref="AIS1:AIZ1"/>
    <mergeCell ref="AJA1:AJH1"/>
    <mergeCell ref="AJI1:AJP1"/>
    <mergeCell ref="AJQ1:AJX1"/>
    <mergeCell ref="AGW1:AHD1"/>
    <mergeCell ref="AHE1:AHL1"/>
    <mergeCell ref="AHM1:AHT1"/>
    <mergeCell ref="AHU1:AIB1"/>
    <mergeCell ref="AIC1:AIJ1"/>
    <mergeCell ref="AFI1:AFP1"/>
    <mergeCell ref="AFQ1:AFX1"/>
    <mergeCell ref="AFY1:AGF1"/>
    <mergeCell ref="AGG1:AGN1"/>
    <mergeCell ref="AGO1:AGV1"/>
    <mergeCell ref="ADU1:AEB1"/>
    <mergeCell ref="AEC1:AEJ1"/>
    <mergeCell ref="AEK1:AER1"/>
    <mergeCell ref="AES1:AEZ1"/>
    <mergeCell ref="AFA1:AFH1"/>
    <mergeCell ref="ACG1:ACN1"/>
    <mergeCell ref="ACO1:ACV1"/>
    <mergeCell ref="ACW1:ADD1"/>
    <mergeCell ref="ADE1:ADL1"/>
    <mergeCell ref="ADM1:ADT1"/>
    <mergeCell ref="AAS1:AAZ1"/>
    <mergeCell ref="ABA1:ABH1"/>
    <mergeCell ref="ABI1:ABP1"/>
    <mergeCell ref="ABQ1:ABX1"/>
    <mergeCell ref="ABY1:ACF1"/>
    <mergeCell ref="ZE1:ZL1"/>
    <mergeCell ref="ZM1:ZT1"/>
    <mergeCell ref="ZU1:AAB1"/>
    <mergeCell ref="AAC1:AAJ1"/>
    <mergeCell ref="AAK1:AAR1"/>
    <mergeCell ref="XQ1:XX1"/>
    <mergeCell ref="XY1:YF1"/>
    <mergeCell ref="YG1:YN1"/>
    <mergeCell ref="YO1:YV1"/>
    <mergeCell ref="YW1:ZD1"/>
    <mergeCell ref="WC1:WJ1"/>
    <mergeCell ref="WK1:WR1"/>
    <mergeCell ref="WS1:WZ1"/>
    <mergeCell ref="XA1:XH1"/>
    <mergeCell ref="XI1:XP1"/>
    <mergeCell ref="UO1:UV1"/>
    <mergeCell ref="UW1:VD1"/>
    <mergeCell ref="VE1:VL1"/>
    <mergeCell ref="VM1:VT1"/>
    <mergeCell ref="VU1:WB1"/>
    <mergeCell ref="TA1:TH1"/>
    <mergeCell ref="TI1:TP1"/>
    <mergeCell ref="TQ1:TX1"/>
    <mergeCell ref="TY1:UF1"/>
    <mergeCell ref="UG1:UN1"/>
    <mergeCell ref="RM1:RT1"/>
    <mergeCell ref="RU1:SB1"/>
    <mergeCell ref="SC1:SJ1"/>
    <mergeCell ref="SK1:SR1"/>
    <mergeCell ref="SS1:SZ1"/>
    <mergeCell ref="PY1:QF1"/>
    <mergeCell ref="QG1:QN1"/>
    <mergeCell ref="QO1:QV1"/>
    <mergeCell ref="QW1:RD1"/>
    <mergeCell ref="RE1:RL1"/>
    <mergeCell ref="OK1:OR1"/>
    <mergeCell ref="OS1:OZ1"/>
    <mergeCell ref="PA1:PH1"/>
    <mergeCell ref="PI1:PP1"/>
    <mergeCell ref="PQ1:PX1"/>
    <mergeCell ref="MW1:ND1"/>
    <mergeCell ref="NE1:NL1"/>
    <mergeCell ref="NM1:NT1"/>
    <mergeCell ref="NU1:OB1"/>
    <mergeCell ref="OC1:OJ1"/>
    <mergeCell ref="LI1:LP1"/>
    <mergeCell ref="LQ1:LX1"/>
    <mergeCell ref="LY1:MF1"/>
    <mergeCell ref="MG1:MN1"/>
    <mergeCell ref="MO1:MV1"/>
    <mergeCell ref="JU1:KB1"/>
    <mergeCell ref="KC1:KJ1"/>
    <mergeCell ref="KK1:KR1"/>
    <mergeCell ref="KS1:KZ1"/>
    <mergeCell ref="LA1:LH1"/>
    <mergeCell ref="IG1:IN1"/>
    <mergeCell ref="IO1:IV1"/>
    <mergeCell ref="IW1:JD1"/>
    <mergeCell ref="JE1:JL1"/>
    <mergeCell ref="JM1:JT1"/>
    <mergeCell ref="GS1:GZ1"/>
    <mergeCell ref="HA1:HH1"/>
    <mergeCell ref="HI1:HP1"/>
    <mergeCell ref="HQ1:HX1"/>
    <mergeCell ref="HY1:IF1"/>
    <mergeCell ref="FE1:FL1"/>
    <mergeCell ref="FM1:FT1"/>
    <mergeCell ref="FU1:GB1"/>
    <mergeCell ref="GC1:GJ1"/>
    <mergeCell ref="GK1:GR1"/>
    <mergeCell ref="DQ1:DX1"/>
    <mergeCell ref="DY1:EF1"/>
    <mergeCell ref="EG1:EN1"/>
    <mergeCell ref="EO1:EV1"/>
    <mergeCell ref="EW1:FD1"/>
    <mergeCell ref="A3:H3"/>
    <mergeCell ref="I1:P1"/>
    <mergeCell ref="Q1:X1"/>
    <mergeCell ref="Y1:AF1"/>
    <mergeCell ref="AG1:AN1"/>
    <mergeCell ref="AO1:AV1"/>
    <mergeCell ref="AW1:BD1"/>
    <mergeCell ref="BE1:BL1"/>
    <mergeCell ref="BM1:BT1"/>
    <mergeCell ref="BU1:CB1"/>
    <mergeCell ref="CC1:CJ1"/>
    <mergeCell ref="CK1:CR1"/>
    <mergeCell ref="CS1:CZ1"/>
    <mergeCell ref="DA1:DH1"/>
    <mergeCell ref="DI1:DP1"/>
    <mergeCell ref="A1:H1"/>
    <mergeCell ref="A2:H2"/>
  </mergeCells>
  <printOptions horizontalCentered="1"/>
  <pageMargins left="0.59055118110236227" right="0.39370078740157483" top="0.59055118110236227" bottom="0.59055118110236227" header="0.31496062992125984" footer="0.31496062992125984"/>
  <pageSetup paperSize="5" scale="47" orientation="portrait" r:id="rId1"/>
  <rowBreaks count="5" manualBreakCount="5">
    <brk id="54" max="7" man="1"/>
    <brk id="71" max="7" man="1"/>
    <brk id="88" max="7" man="1"/>
    <brk id="105" max="7" man="1"/>
    <brk id="163" max="7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52"/>
  <sheetViews>
    <sheetView view="pageBreakPreview" topLeftCell="A34" zoomScaleNormal="100" zoomScaleSheetLayoutView="100" workbookViewId="0">
      <selection activeCell="I6" sqref="I6"/>
    </sheetView>
  </sheetViews>
  <sheetFormatPr baseColWidth="10" defaultRowHeight="12.75" x14ac:dyDescent="0.2"/>
  <cols>
    <col min="1" max="1" width="8.140625" customWidth="1"/>
    <col min="2" max="2" width="17.7109375" customWidth="1"/>
    <col min="3" max="3" width="14.28515625" customWidth="1"/>
    <col min="4" max="4" width="18" customWidth="1"/>
    <col min="5" max="5" width="48.5703125" customWidth="1"/>
    <col min="6" max="6" width="24.7109375" bestFit="1" customWidth="1"/>
    <col min="7" max="7" width="34.28515625" customWidth="1"/>
  </cols>
  <sheetData>
    <row r="1" spans="1:7" s="130" customFormat="1" ht="25.5" customHeight="1" x14ac:dyDescent="0.3">
      <c r="A1" s="398" t="s">
        <v>2417</v>
      </c>
      <c r="B1" s="399"/>
      <c r="C1" s="399"/>
      <c r="D1" s="399"/>
      <c r="E1" s="399"/>
      <c r="F1" s="399"/>
      <c r="G1" s="400"/>
    </row>
    <row r="2" spans="1:7" s="130" customFormat="1" ht="20.25" customHeight="1" x14ac:dyDescent="0.3">
      <c r="A2" s="401" t="s">
        <v>578</v>
      </c>
      <c r="B2" s="402"/>
      <c r="C2" s="402"/>
      <c r="D2" s="402"/>
      <c r="E2" s="402"/>
      <c r="F2" s="402"/>
      <c r="G2" s="403"/>
    </row>
    <row r="3" spans="1:7" s="130" customFormat="1" ht="20.25" customHeight="1" thickBot="1" x14ac:dyDescent="0.35">
      <c r="A3" s="404" t="s">
        <v>5573</v>
      </c>
      <c r="B3" s="405"/>
      <c r="C3" s="405"/>
      <c r="D3" s="405"/>
      <c r="E3" s="405"/>
      <c r="F3" s="405"/>
      <c r="G3" s="406"/>
    </row>
    <row r="4" spans="1:7" s="196" customFormat="1" ht="78" x14ac:dyDescent="0.25">
      <c r="A4" s="254" t="s">
        <v>2380</v>
      </c>
      <c r="B4" s="255" t="s">
        <v>3066</v>
      </c>
      <c r="C4" s="255" t="s">
        <v>3067</v>
      </c>
      <c r="D4" s="255" t="s">
        <v>3068</v>
      </c>
      <c r="E4" s="255" t="s">
        <v>65</v>
      </c>
      <c r="F4" s="255" t="s">
        <v>3070</v>
      </c>
      <c r="G4" s="256" t="s">
        <v>3071</v>
      </c>
    </row>
    <row r="5" spans="1:7" s="200" customFormat="1" ht="33" customHeight="1" x14ac:dyDescent="0.2">
      <c r="A5" s="408" t="s">
        <v>3624</v>
      </c>
      <c r="B5" s="409"/>
      <c r="C5" s="409"/>
      <c r="D5" s="409"/>
      <c r="E5" s="409"/>
      <c r="F5" s="241">
        <v>117065679.02</v>
      </c>
      <c r="G5" s="252"/>
    </row>
    <row r="6" spans="1:7" s="200" customFormat="1" ht="93.75" x14ac:dyDescent="0.2">
      <c r="A6" s="257">
        <v>1</v>
      </c>
      <c r="B6" s="197">
        <v>2016</v>
      </c>
      <c r="C6" s="197">
        <v>614</v>
      </c>
      <c r="D6" s="198" t="s">
        <v>3301</v>
      </c>
      <c r="E6" s="199" t="s">
        <v>3608</v>
      </c>
      <c r="F6" s="242">
        <v>688487.61</v>
      </c>
      <c r="G6" s="252" t="s">
        <v>3603</v>
      </c>
    </row>
    <row r="7" spans="1:7" s="200" customFormat="1" ht="75" x14ac:dyDescent="0.2">
      <c r="A7" s="257">
        <v>2</v>
      </c>
      <c r="B7" s="197">
        <v>2016</v>
      </c>
      <c r="C7" s="197">
        <v>615</v>
      </c>
      <c r="D7" s="198" t="s">
        <v>3604</v>
      </c>
      <c r="E7" s="199" t="s">
        <v>3602</v>
      </c>
      <c r="F7" s="242">
        <v>1072969.45</v>
      </c>
      <c r="G7" s="252" t="s">
        <v>3603</v>
      </c>
    </row>
    <row r="8" spans="1:7" s="200" customFormat="1" ht="93.75" x14ac:dyDescent="0.2">
      <c r="A8" s="257">
        <v>3</v>
      </c>
      <c r="B8" s="197">
        <v>2016</v>
      </c>
      <c r="C8" s="197">
        <v>616</v>
      </c>
      <c r="D8" s="198" t="s">
        <v>3304</v>
      </c>
      <c r="E8" s="199" t="s">
        <v>3609</v>
      </c>
      <c r="F8" s="242">
        <v>601522.21</v>
      </c>
      <c r="G8" s="252" t="s">
        <v>3603</v>
      </c>
    </row>
    <row r="9" spans="1:7" s="200" customFormat="1" ht="75" x14ac:dyDescent="0.2">
      <c r="A9" s="257">
        <v>4</v>
      </c>
      <c r="B9" s="197">
        <v>2016</v>
      </c>
      <c r="C9" s="197">
        <v>617</v>
      </c>
      <c r="D9" s="198" t="s">
        <v>3605</v>
      </c>
      <c r="E9" s="199" t="s">
        <v>3602</v>
      </c>
      <c r="F9" s="242">
        <v>229381.89</v>
      </c>
      <c r="G9" s="252" t="s">
        <v>3603</v>
      </c>
    </row>
    <row r="10" spans="1:7" s="200" customFormat="1" ht="93.75" x14ac:dyDescent="0.2">
      <c r="A10" s="257">
        <v>5</v>
      </c>
      <c r="B10" s="197">
        <v>2016</v>
      </c>
      <c r="C10" s="197">
        <v>618</v>
      </c>
      <c r="D10" s="198" t="s">
        <v>3606</v>
      </c>
      <c r="E10" s="199" t="s">
        <v>3616</v>
      </c>
      <c r="F10" s="242">
        <v>413944.93</v>
      </c>
      <c r="G10" s="252" t="s">
        <v>3603</v>
      </c>
    </row>
    <row r="11" spans="1:7" s="200" customFormat="1" ht="87.75" customHeight="1" x14ac:dyDescent="0.2">
      <c r="A11" s="257">
        <v>6</v>
      </c>
      <c r="B11" s="197">
        <v>2016</v>
      </c>
      <c r="C11" s="197">
        <v>619</v>
      </c>
      <c r="D11" s="198" t="s">
        <v>3607</v>
      </c>
      <c r="E11" s="199" t="s">
        <v>3610</v>
      </c>
      <c r="F11" s="242">
        <v>216019.85</v>
      </c>
      <c r="G11" s="252" t="s">
        <v>3603</v>
      </c>
    </row>
    <row r="12" spans="1:7" s="200" customFormat="1" ht="93.75" x14ac:dyDescent="0.2">
      <c r="A12" s="257">
        <v>7</v>
      </c>
      <c r="B12" s="197">
        <v>2016</v>
      </c>
      <c r="C12" s="197">
        <v>673</v>
      </c>
      <c r="D12" s="198" t="s">
        <v>3611</v>
      </c>
      <c r="E12" s="199" t="s">
        <v>3612</v>
      </c>
      <c r="F12" s="242">
        <v>2598567.52</v>
      </c>
      <c r="G12" s="252" t="s">
        <v>3603</v>
      </c>
    </row>
    <row r="13" spans="1:7" s="200" customFormat="1" ht="99" customHeight="1" x14ac:dyDescent="0.2">
      <c r="A13" s="257">
        <v>8</v>
      </c>
      <c r="B13" s="197">
        <v>2016</v>
      </c>
      <c r="C13" s="197">
        <v>674</v>
      </c>
      <c r="D13" s="198" t="s">
        <v>3279</v>
      </c>
      <c r="E13" s="199" t="s">
        <v>3613</v>
      </c>
      <c r="F13" s="242">
        <v>1613373.85</v>
      </c>
      <c r="G13" s="252" t="s">
        <v>3603</v>
      </c>
    </row>
    <row r="14" spans="1:7" s="200" customFormat="1" ht="83.25" customHeight="1" x14ac:dyDescent="0.2">
      <c r="A14" s="257">
        <v>9</v>
      </c>
      <c r="B14" s="197">
        <v>2016</v>
      </c>
      <c r="C14" s="197">
        <v>675</v>
      </c>
      <c r="D14" s="198" t="s">
        <v>3614</v>
      </c>
      <c r="E14" s="199" t="s">
        <v>3615</v>
      </c>
      <c r="F14" s="242">
        <v>537591.06999999995</v>
      </c>
      <c r="G14" s="252" t="s">
        <v>3603</v>
      </c>
    </row>
    <row r="15" spans="1:7" s="200" customFormat="1" ht="75" x14ac:dyDescent="0.2">
      <c r="A15" s="257">
        <v>10</v>
      </c>
      <c r="B15" s="197">
        <v>2016</v>
      </c>
      <c r="C15" s="197">
        <v>676</v>
      </c>
      <c r="D15" s="198" t="s">
        <v>3617</v>
      </c>
      <c r="E15" s="199" t="s">
        <v>3602</v>
      </c>
      <c r="F15" s="242">
        <v>733793.79</v>
      </c>
      <c r="G15" s="252" t="s">
        <v>3603</v>
      </c>
    </row>
    <row r="16" spans="1:7" s="200" customFormat="1" ht="75" x14ac:dyDescent="0.2">
      <c r="A16" s="257">
        <v>11</v>
      </c>
      <c r="B16" s="197">
        <v>2016</v>
      </c>
      <c r="C16" s="197">
        <v>677</v>
      </c>
      <c r="D16" s="198" t="s">
        <v>3299</v>
      </c>
      <c r="E16" s="199" t="s">
        <v>3602</v>
      </c>
      <c r="F16" s="242">
        <v>298280.75</v>
      </c>
      <c r="G16" s="252" t="s">
        <v>3603</v>
      </c>
    </row>
    <row r="17" spans="1:7" s="200" customFormat="1" ht="93.75" x14ac:dyDescent="0.2">
      <c r="A17" s="257">
        <v>12</v>
      </c>
      <c r="B17" s="197">
        <v>2016</v>
      </c>
      <c r="C17" s="197">
        <v>679</v>
      </c>
      <c r="D17" s="198" t="s">
        <v>3132</v>
      </c>
      <c r="E17" s="199" t="s">
        <v>3618</v>
      </c>
      <c r="F17" s="242">
        <v>1137849.92</v>
      </c>
      <c r="G17" s="252" t="s">
        <v>3603</v>
      </c>
    </row>
    <row r="18" spans="1:7" s="200" customFormat="1" ht="75" x14ac:dyDescent="0.2">
      <c r="A18" s="257">
        <v>13</v>
      </c>
      <c r="B18" s="197">
        <v>2016</v>
      </c>
      <c r="C18" s="197">
        <v>680</v>
      </c>
      <c r="D18" s="198" t="s">
        <v>3619</v>
      </c>
      <c r="E18" s="199" t="s">
        <v>3620</v>
      </c>
      <c r="F18" s="242">
        <v>1144305.6100000001</v>
      </c>
      <c r="G18" s="252" t="s">
        <v>3603</v>
      </c>
    </row>
    <row r="19" spans="1:7" s="200" customFormat="1" ht="93.75" x14ac:dyDescent="0.2">
      <c r="A19" s="257">
        <v>14</v>
      </c>
      <c r="B19" s="197">
        <v>2016</v>
      </c>
      <c r="C19" s="197">
        <v>681</v>
      </c>
      <c r="D19" s="198" t="s">
        <v>3320</v>
      </c>
      <c r="E19" s="199" t="s">
        <v>3621</v>
      </c>
      <c r="F19" s="242">
        <v>932611.77</v>
      </c>
      <c r="G19" s="252" t="s">
        <v>3603</v>
      </c>
    </row>
    <row r="20" spans="1:7" s="200" customFormat="1" ht="75" x14ac:dyDescent="0.2">
      <c r="A20" s="257">
        <v>15</v>
      </c>
      <c r="B20" s="197">
        <v>2016</v>
      </c>
      <c r="C20" s="197">
        <v>682</v>
      </c>
      <c r="D20" s="198" t="s">
        <v>3622</v>
      </c>
      <c r="E20" s="199" t="s">
        <v>3623</v>
      </c>
      <c r="F20" s="242">
        <v>1263001.1399999999</v>
      </c>
      <c r="G20" s="252" t="s">
        <v>3603</v>
      </c>
    </row>
    <row r="21" spans="1:7" s="200" customFormat="1" ht="75" x14ac:dyDescent="0.2">
      <c r="A21" s="257">
        <v>16</v>
      </c>
      <c r="B21" s="197">
        <v>2016</v>
      </c>
      <c r="C21" s="197">
        <v>704</v>
      </c>
      <c r="D21" s="198" t="s">
        <v>3129</v>
      </c>
      <c r="E21" s="199" t="s">
        <v>3602</v>
      </c>
      <c r="F21" s="242">
        <v>857785.69</v>
      </c>
      <c r="G21" s="252" t="s">
        <v>3603</v>
      </c>
    </row>
    <row r="22" spans="1:7" s="200" customFormat="1" ht="112.5" x14ac:dyDescent="0.2">
      <c r="A22" s="257">
        <v>17</v>
      </c>
      <c r="B22" s="197">
        <v>2017</v>
      </c>
      <c r="C22" s="197">
        <v>394</v>
      </c>
      <c r="D22" s="198" t="s">
        <v>3167</v>
      </c>
      <c r="E22" s="199" t="s">
        <v>3806</v>
      </c>
      <c r="F22" s="242">
        <v>115557.49</v>
      </c>
      <c r="G22" s="252" t="s">
        <v>3797</v>
      </c>
    </row>
    <row r="23" spans="1:7" s="200" customFormat="1" ht="75" x14ac:dyDescent="0.2">
      <c r="A23" s="257">
        <v>18</v>
      </c>
      <c r="B23" s="197">
        <v>2017</v>
      </c>
      <c r="C23" s="197">
        <v>397</v>
      </c>
      <c r="D23" s="198" t="s">
        <v>3798</v>
      </c>
      <c r="E23" s="199" t="s">
        <v>3807</v>
      </c>
      <c r="F23" s="242">
        <v>1585478.11</v>
      </c>
      <c r="G23" s="252" t="s">
        <v>3797</v>
      </c>
    </row>
    <row r="24" spans="1:7" s="200" customFormat="1" ht="75" x14ac:dyDescent="0.2">
      <c r="A24" s="257">
        <v>19</v>
      </c>
      <c r="B24" s="197">
        <v>2017</v>
      </c>
      <c r="C24" s="197">
        <v>826</v>
      </c>
      <c r="D24" s="198" t="s">
        <v>3799</v>
      </c>
      <c r="E24" s="199" t="s">
        <v>3808</v>
      </c>
      <c r="F24" s="242">
        <v>418183.75</v>
      </c>
      <c r="G24" s="252" t="s">
        <v>3797</v>
      </c>
    </row>
    <row r="25" spans="1:7" s="200" customFormat="1" ht="75" x14ac:dyDescent="0.2">
      <c r="A25" s="257">
        <v>20</v>
      </c>
      <c r="B25" s="197">
        <v>2017</v>
      </c>
      <c r="C25" s="197">
        <v>827</v>
      </c>
      <c r="D25" s="198" t="s">
        <v>3800</v>
      </c>
      <c r="E25" s="199" t="s">
        <v>3809</v>
      </c>
      <c r="F25" s="242">
        <v>420161.79</v>
      </c>
      <c r="G25" s="252" t="s">
        <v>3797</v>
      </c>
    </row>
    <row r="26" spans="1:7" s="200" customFormat="1" ht="112.5" x14ac:dyDescent="0.2">
      <c r="A26" s="257">
        <v>21</v>
      </c>
      <c r="B26" s="197">
        <v>2017</v>
      </c>
      <c r="C26" s="197">
        <v>829</v>
      </c>
      <c r="D26" s="198" t="s">
        <v>3164</v>
      </c>
      <c r="E26" s="199" t="s">
        <v>3810</v>
      </c>
      <c r="F26" s="242">
        <v>2450743.77</v>
      </c>
      <c r="G26" s="252" t="s">
        <v>3797</v>
      </c>
    </row>
    <row r="27" spans="1:7" s="200" customFormat="1" ht="150" x14ac:dyDescent="0.2">
      <c r="A27" s="257">
        <v>22</v>
      </c>
      <c r="B27" s="197">
        <v>2017</v>
      </c>
      <c r="C27" s="197">
        <v>831</v>
      </c>
      <c r="D27" s="198" t="s">
        <v>3801</v>
      </c>
      <c r="E27" s="199" t="s">
        <v>3811</v>
      </c>
      <c r="F27" s="242">
        <v>1964406.3</v>
      </c>
      <c r="G27" s="252" t="s">
        <v>3797</v>
      </c>
    </row>
    <row r="28" spans="1:7" s="200" customFormat="1" ht="93.75" x14ac:dyDescent="0.2">
      <c r="A28" s="257">
        <v>23</v>
      </c>
      <c r="B28" s="197">
        <v>2017</v>
      </c>
      <c r="C28" s="197">
        <v>832</v>
      </c>
      <c r="D28" s="198" t="s">
        <v>3151</v>
      </c>
      <c r="E28" s="199" t="s">
        <v>3812</v>
      </c>
      <c r="F28" s="242">
        <v>2550572.33</v>
      </c>
      <c r="G28" s="252" t="s">
        <v>3797</v>
      </c>
    </row>
    <row r="29" spans="1:7" s="200" customFormat="1" ht="75" x14ac:dyDescent="0.2">
      <c r="A29" s="257">
        <v>24</v>
      </c>
      <c r="B29" s="197">
        <v>2017</v>
      </c>
      <c r="C29" s="197">
        <v>833</v>
      </c>
      <c r="D29" s="198" t="s">
        <v>3802</v>
      </c>
      <c r="E29" s="199" t="s">
        <v>3813</v>
      </c>
      <c r="F29" s="242">
        <v>923615.46</v>
      </c>
      <c r="G29" s="252" t="s">
        <v>3797</v>
      </c>
    </row>
    <row r="30" spans="1:7" s="200" customFormat="1" ht="93.75" x14ac:dyDescent="0.2">
      <c r="A30" s="257">
        <v>25</v>
      </c>
      <c r="B30" s="197">
        <v>2017</v>
      </c>
      <c r="C30" s="197">
        <v>834</v>
      </c>
      <c r="D30" s="198" t="s">
        <v>3803</v>
      </c>
      <c r="E30" s="199" t="s">
        <v>3814</v>
      </c>
      <c r="F30" s="242">
        <v>1983235.04</v>
      </c>
      <c r="G30" s="252" t="s">
        <v>3797</v>
      </c>
    </row>
    <row r="31" spans="1:7" s="200" customFormat="1" ht="56.25" customHeight="1" x14ac:dyDescent="0.2">
      <c r="A31" s="257">
        <v>26</v>
      </c>
      <c r="B31" s="197">
        <v>2017</v>
      </c>
      <c r="C31" s="197">
        <v>835</v>
      </c>
      <c r="D31" s="198" t="s">
        <v>3804</v>
      </c>
      <c r="E31" s="199" t="s">
        <v>3813</v>
      </c>
      <c r="F31" s="242">
        <v>1941837.23</v>
      </c>
      <c r="G31" s="252" t="s">
        <v>3797</v>
      </c>
    </row>
    <row r="32" spans="1:7" s="200" customFormat="1" ht="75" x14ac:dyDescent="0.2">
      <c r="A32" s="257">
        <v>27</v>
      </c>
      <c r="B32" s="197">
        <v>2017</v>
      </c>
      <c r="C32" s="197">
        <v>836</v>
      </c>
      <c r="D32" s="198" t="s">
        <v>3607</v>
      </c>
      <c r="E32" s="199" t="s">
        <v>3813</v>
      </c>
      <c r="F32" s="242">
        <v>1700530.75</v>
      </c>
      <c r="G32" s="252" t="s">
        <v>3797</v>
      </c>
    </row>
    <row r="33" spans="1:7" s="200" customFormat="1" ht="75" x14ac:dyDescent="0.2">
      <c r="A33" s="257">
        <v>28</v>
      </c>
      <c r="B33" s="197">
        <v>2017</v>
      </c>
      <c r="C33" s="197">
        <v>837</v>
      </c>
      <c r="D33" s="198" t="s">
        <v>3805</v>
      </c>
      <c r="E33" s="199" t="s">
        <v>3813</v>
      </c>
      <c r="F33" s="242">
        <v>931508.23</v>
      </c>
      <c r="G33" s="252" t="s">
        <v>3797</v>
      </c>
    </row>
    <row r="34" spans="1:7" s="200" customFormat="1" ht="75" x14ac:dyDescent="0.2">
      <c r="A34" s="257">
        <v>29</v>
      </c>
      <c r="B34" s="197">
        <v>2017</v>
      </c>
      <c r="C34" s="197">
        <v>840</v>
      </c>
      <c r="D34" s="198" t="s">
        <v>3192</v>
      </c>
      <c r="E34" s="199" t="s">
        <v>3813</v>
      </c>
      <c r="F34" s="242">
        <v>2621470.77</v>
      </c>
      <c r="G34" s="252" t="s">
        <v>3797</v>
      </c>
    </row>
    <row r="35" spans="1:7" s="200" customFormat="1" ht="75" x14ac:dyDescent="0.2">
      <c r="A35" s="257">
        <v>30</v>
      </c>
      <c r="B35" s="197">
        <v>2017</v>
      </c>
      <c r="C35" s="197">
        <v>841</v>
      </c>
      <c r="D35" s="198" t="s">
        <v>3313</v>
      </c>
      <c r="E35" s="199" t="s">
        <v>3813</v>
      </c>
      <c r="F35" s="242">
        <v>1981002.53</v>
      </c>
      <c r="G35" s="252" t="s">
        <v>3797</v>
      </c>
    </row>
    <row r="36" spans="1:7" s="200" customFormat="1" ht="75.75" thickBot="1" x14ac:dyDescent="0.25">
      <c r="A36" s="258">
        <v>31</v>
      </c>
      <c r="B36" s="259">
        <v>2017</v>
      </c>
      <c r="C36" s="259">
        <v>842</v>
      </c>
      <c r="D36" s="260" t="s">
        <v>3177</v>
      </c>
      <c r="E36" s="261" t="s">
        <v>3813</v>
      </c>
      <c r="F36" s="262">
        <v>380399.4</v>
      </c>
      <c r="G36" s="263" t="s">
        <v>3797</v>
      </c>
    </row>
    <row r="37" spans="1:7" s="201" customFormat="1" ht="27" customHeight="1" thickBot="1" x14ac:dyDescent="0.25">
      <c r="A37" s="203"/>
      <c r="B37" s="203"/>
      <c r="C37" s="203"/>
      <c r="D37" s="203"/>
      <c r="E37" s="264" t="s">
        <v>3054</v>
      </c>
      <c r="F37" s="265">
        <f>SUM(F5:F36)</f>
        <v>153373869.02000001</v>
      </c>
      <c r="G37" s="204"/>
    </row>
    <row r="38" spans="1:7" x14ac:dyDescent="0.2">
      <c r="D38" s="1"/>
      <c r="E38" s="1"/>
      <c r="F38" s="36"/>
    </row>
    <row r="39" spans="1:7" x14ac:dyDescent="0.2">
      <c r="D39" s="1"/>
      <c r="E39" s="1"/>
      <c r="F39" s="36"/>
    </row>
    <row r="40" spans="1:7" x14ac:dyDescent="0.2">
      <c r="D40" s="1"/>
      <c r="E40" s="1"/>
      <c r="F40" s="36"/>
    </row>
    <row r="41" spans="1:7" x14ac:dyDescent="0.2">
      <c r="D41" s="1"/>
      <c r="E41" s="1"/>
      <c r="F41" s="36"/>
    </row>
    <row r="42" spans="1:7" x14ac:dyDescent="0.2">
      <c r="D42" s="1"/>
      <c r="E42" s="1"/>
      <c r="F42" s="36"/>
    </row>
    <row r="43" spans="1:7" x14ac:dyDescent="0.2">
      <c r="B43" s="1"/>
      <c r="C43" s="1"/>
    </row>
    <row r="44" spans="1:7" x14ac:dyDescent="0.2">
      <c r="B44" s="1"/>
      <c r="C44" s="1"/>
    </row>
    <row r="45" spans="1:7" x14ac:dyDescent="0.2">
      <c r="B45" s="1"/>
      <c r="C45" s="1"/>
    </row>
    <row r="46" spans="1:7" x14ac:dyDescent="0.2">
      <c r="B46" s="1"/>
      <c r="C46" s="1"/>
    </row>
    <row r="47" spans="1:7" x14ac:dyDescent="0.2">
      <c r="B47" s="1"/>
      <c r="C47" s="1"/>
    </row>
    <row r="48" spans="1:7" x14ac:dyDescent="0.2">
      <c r="B48" s="1"/>
      <c r="C48" s="1"/>
    </row>
    <row r="49" spans="1:7" x14ac:dyDescent="0.2">
      <c r="B49" s="1"/>
      <c r="C49" s="1"/>
    </row>
    <row r="50" spans="1:7" x14ac:dyDescent="0.2">
      <c r="B50" s="1"/>
      <c r="C50" s="1"/>
    </row>
    <row r="51" spans="1:7" x14ac:dyDescent="0.2">
      <c r="B51" s="1"/>
      <c r="C51" s="1"/>
    </row>
    <row r="52" spans="1:7" ht="20.25" customHeight="1" x14ac:dyDescent="0.2">
      <c r="A52" s="407"/>
      <c r="B52" s="407"/>
      <c r="C52" s="407"/>
      <c r="D52" s="407"/>
      <c r="E52" s="407"/>
      <c r="F52" s="407"/>
      <c r="G52" s="407"/>
    </row>
  </sheetData>
  <autoFilter ref="A4:G37" xr:uid="{00000000-0001-0000-1A00-000000000000}"/>
  <mergeCells count="5">
    <mergeCell ref="A1:G1"/>
    <mergeCell ref="A2:G2"/>
    <mergeCell ref="A3:G3"/>
    <mergeCell ref="A52:G52"/>
    <mergeCell ref="A5:E5"/>
  </mergeCells>
  <printOptions horizontalCentered="1"/>
  <pageMargins left="0.59055118110236227" right="0.39370078740157483" top="0.55118110236220474" bottom="0.74803149606299213" header="0.31496062992125984" footer="0.31496062992125984"/>
  <pageSetup paperSize="5" scale="5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C31"/>
  <sheetViews>
    <sheetView view="pageBreakPreview" zoomScale="60" zoomScaleNormal="70" workbookViewId="0">
      <selection activeCell="AF8" sqref="AF8"/>
    </sheetView>
  </sheetViews>
  <sheetFormatPr baseColWidth="10" defaultRowHeight="12.75" x14ac:dyDescent="0.2"/>
  <cols>
    <col min="1" max="1" width="15.42578125" customWidth="1"/>
    <col min="2" max="2" width="5.42578125" style="2" customWidth="1"/>
    <col min="3" max="3" width="25.5703125" customWidth="1"/>
    <col min="4" max="4" width="24.42578125" style="4" customWidth="1"/>
    <col min="5" max="5" width="16.85546875" style="4" customWidth="1"/>
    <col min="6" max="6" width="10.42578125" style="1" customWidth="1"/>
    <col min="7" max="7" width="11.7109375" style="1" customWidth="1"/>
    <col min="8" max="8" width="16.5703125" style="1" customWidth="1"/>
    <col min="9" max="9" width="9.42578125" style="1" customWidth="1"/>
    <col min="10" max="10" width="6.7109375" style="1" customWidth="1"/>
    <col min="11" max="11" width="8.5703125" customWidth="1"/>
    <col min="12" max="12" width="13.85546875" style="5" customWidth="1"/>
    <col min="13" max="13" width="7.85546875" style="3" customWidth="1"/>
    <col min="14" max="14" width="11.7109375" customWidth="1"/>
    <col min="15" max="15" width="11.140625" style="1" customWidth="1"/>
    <col min="16" max="16" width="11.28515625" style="1" customWidth="1"/>
    <col min="17" max="17" width="14.7109375" style="6" customWidth="1"/>
    <col min="18" max="18" width="9.140625" customWidth="1"/>
    <col min="20" max="20" width="13.140625" customWidth="1"/>
    <col min="23" max="23" width="13.140625" customWidth="1"/>
  </cols>
  <sheetData>
    <row r="1" spans="1:29" s="130" customFormat="1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</row>
    <row r="2" spans="1:29" s="130" customFormat="1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</row>
    <row r="3" spans="1:29" s="130" customFormat="1" ht="20.25" x14ac:dyDescent="0.3">
      <c r="A3" s="378" t="s">
        <v>3065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</row>
    <row r="4" spans="1:29" s="130" customFormat="1" ht="20.25" x14ac:dyDescent="0.3">
      <c r="A4" s="355"/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</row>
    <row r="5" spans="1:29" ht="15" x14ac:dyDescent="0.25">
      <c r="A5" s="418"/>
      <c r="B5" s="418"/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3">
        <v>42339</v>
      </c>
      <c r="T5" s="414"/>
      <c r="U5" s="419">
        <v>42614</v>
      </c>
      <c r="V5" s="420"/>
      <c r="W5" s="420"/>
      <c r="X5" s="415">
        <v>42705</v>
      </c>
      <c r="Y5" s="416"/>
      <c r="Z5" s="417"/>
      <c r="AA5" s="415">
        <v>43070</v>
      </c>
      <c r="AB5" s="416"/>
      <c r="AC5" s="417"/>
    </row>
    <row r="6" spans="1:29" ht="38.25" x14ac:dyDescent="0.2">
      <c r="A6" s="122" t="s">
        <v>1860</v>
      </c>
      <c r="B6" s="145" t="s">
        <v>44</v>
      </c>
      <c r="C6" s="122" t="s">
        <v>1723</v>
      </c>
      <c r="D6" s="122" t="s">
        <v>65</v>
      </c>
      <c r="E6" s="122" t="s">
        <v>2342</v>
      </c>
      <c r="F6" s="122" t="s">
        <v>66</v>
      </c>
      <c r="G6" s="122" t="s">
        <v>67</v>
      </c>
      <c r="H6" s="122" t="s">
        <v>384</v>
      </c>
      <c r="I6" s="122" t="s">
        <v>385</v>
      </c>
      <c r="J6" s="122" t="s">
        <v>386</v>
      </c>
      <c r="K6" s="122" t="s">
        <v>387</v>
      </c>
      <c r="L6" s="146" t="s">
        <v>443</v>
      </c>
      <c r="M6" s="147" t="s">
        <v>444</v>
      </c>
      <c r="N6" s="122" t="s">
        <v>445</v>
      </c>
      <c r="O6" s="122" t="s">
        <v>446</v>
      </c>
      <c r="P6" s="122" t="s">
        <v>362</v>
      </c>
      <c r="Q6" s="122" t="s">
        <v>517</v>
      </c>
      <c r="R6" s="122" t="s">
        <v>2149</v>
      </c>
      <c r="S6" s="122" t="s">
        <v>2151</v>
      </c>
      <c r="T6" s="122" t="s">
        <v>2148</v>
      </c>
      <c r="U6" s="122" t="s">
        <v>2150</v>
      </c>
      <c r="V6" s="122" t="s">
        <v>2151</v>
      </c>
      <c r="W6" s="122" t="s">
        <v>2148</v>
      </c>
      <c r="X6" s="122" t="s">
        <v>2150</v>
      </c>
      <c r="Y6" s="122" t="s">
        <v>2151</v>
      </c>
      <c r="Z6" s="122" t="s">
        <v>2148</v>
      </c>
      <c r="AA6" s="122" t="s">
        <v>2150</v>
      </c>
      <c r="AB6" s="122" t="s">
        <v>2151</v>
      </c>
      <c r="AC6" s="122" t="s">
        <v>2148</v>
      </c>
    </row>
    <row r="7" spans="1:29" x14ac:dyDescent="0.2">
      <c r="A7" s="410" t="s">
        <v>2088</v>
      </c>
      <c r="B7" s="411"/>
      <c r="C7" s="411"/>
      <c r="D7" s="411"/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1"/>
      <c r="T7" s="411"/>
      <c r="U7" s="411"/>
      <c r="V7" s="411"/>
      <c r="W7" s="411"/>
      <c r="X7" s="411"/>
      <c r="Y7" s="411"/>
      <c r="Z7" s="411"/>
      <c r="AA7" s="411"/>
      <c r="AB7" s="411"/>
      <c r="AC7" s="412"/>
    </row>
    <row r="8" spans="1:29" ht="75" customHeight="1" x14ac:dyDescent="0.2">
      <c r="A8" s="93">
        <v>5911</v>
      </c>
      <c r="B8" s="94">
        <v>1745</v>
      </c>
      <c r="C8" s="95" t="s">
        <v>2361</v>
      </c>
      <c r="D8" s="96" t="s">
        <v>2362</v>
      </c>
      <c r="E8" s="96" t="s">
        <v>2345</v>
      </c>
      <c r="F8" s="96" t="s">
        <v>2367</v>
      </c>
      <c r="G8" s="97" t="s">
        <v>2368</v>
      </c>
      <c r="H8" s="96" t="s">
        <v>2369</v>
      </c>
      <c r="I8" s="97" t="s">
        <v>2374</v>
      </c>
      <c r="J8" s="97">
        <v>635</v>
      </c>
      <c r="K8" s="97">
        <v>0</v>
      </c>
      <c r="L8" s="96" t="s">
        <v>2374</v>
      </c>
      <c r="M8" s="98">
        <v>1707</v>
      </c>
      <c r="N8" s="99" t="s">
        <v>2375</v>
      </c>
      <c r="O8" s="100">
        <v>11500</v>
      </c>
      <c r="P8" s="101" t="s">
        <v>2377</v>
      </c>
      <c r="Q8" s="102" t="s">
        <v>2378</v>
      </c>
      <c r="R8" s="103">
        <v>0</v>
      </c>
      <c r="S8" s="104">
        <v>0</v>
      </c>
      <c r="T8" s="104">
        <v>0</v>
      </c>
      <c r="U8" s="104">
        <f>T8</f>
        <v>0</v>
      </c>
      <c r="V8" s="104">
        <v>0</v>
      </c>
      <c r="W8" s="104">
        <f>U8-V8</f>
        <v>0</v>
      </c>
      <c r="X8" s="104">
        <f>W8</f>
        <v>0</v>
      </c>
      <c r="Y8" s="104">
        <v>0</v>
      </c>
      <c r="Z8" s="104">
        <f>X8-Y8</f>
        <v>0</v>
      </c>
      <c r="AA8" s="104">
        <v>0</v>
      </c>
      <c r="AB8" s="104">
        <v>0</v>
      </c>
      <c r="AC8" s="104">
        <v>0</v>
      </c>
    </row>
    <row r="9" spans="1:29" ht="75" customHeight="1" x14ac:dyDescent="0.2">
      <c r="A9" s="21">
        <v>5911</v>
      </c>
      <c r="B9" s="22">
        <v>1746</v>
      </c>
      <c r="C9" s="23" t="s">
        <v>2363</v>
      </c>
      <c r="D9" s="38" t="s">
        <v>2364</v>
      </c>
      <c r="E9" s="38" t="s">
        <v>2345</v>
      </c>
      <c r="F9" s="38" t="s">
        <v>2367</v>
      </c>
      <c r="G9" s="24" t="s">
        <v>2370</v>
      </c>
      <c r="H9" s="38" t="s">
        <v>2371</v>
      </c>
      <c r="I9" s="24" t="s">
        <v>2374</v>
      </c>
      <c r="J9" s="24">
        <v>635</v>
      </c>
      <c r="K9" s="24">
        <v>0</v>
      </c>
      <c r="L9" s="38" t="s">
        <v>2374</v>
      </c>
      <c r="M9" s="40">
        <v>1707</v>
      </c>
      <c r="N9" s="41" t="s">
        <v>2375</v>
      </c>
      <c r="O9" s="42">
        <v>5750</v>
      </c>
      <c r="P9" s="43" t="s">
        <v>2377</v>
      </c>
      <c r="Q9" s="39" t="s">
        <v>2378</v>
      </c>
      <c r="R9" s="84">
        <v>0</v>
      </c>
      <c r="S9" s="78">
        <v>0</v>
      </c>
      <c r="T9" s="78">
        <v>0</v>
      </c>
      <c r="U9" s="78">
        <f>T9</f>
        <v>0</v>
      </c>
      <c r="V9" s="78">
        <v>0</v>
      </c>
      <c r="W9" s="78">
        <f>U9-V9</f>
        <v>0</v>
      </c>
      <c r="X9" s="78">
        <f>W9</f>
        <v>0</v>
      </c>
      <c r="Y9" s="78">
        <v>0</v>
      </c>
      <c r="Z9" s="78">
        <f>X9-Y9</f>
        <v>0</v>
      </c>
      <c r="AA9" s="78">
        <v>0</v>
      </c>
      <c r="AB9" s="78">
        <v>0</v>
      </c>
      <c r="AC9" s="78">
        <v>0</v>
      </c>
    </row>
    <row r="10" spans="1:29" ht="75" customHeight="1" x14ac:dyDescent="0.2">
      <c r="A10" s="21">
        <v>5911</v>
      </c>
      <c r="B10" s="22">
        <v>1747</v>
      </c>
      <c r="C10" s="23" t="s">
        <v>2365</v>
      </c>
      <c r="D10" s="38" t="s">
        <v>2366</v>
      </c>
      <c r="E10" s="38" t="s">
        <v>2346</v>
      </c>
      <c r="F10" s="38" t="s">
        <v>2372</v>
      </c>
      <c r="G10" s="24" t="s">
        <v>491</v>
      </c>
      <c r="H10" s="38" t="s">
        <v>2373</v>
      </c>
      <c r="I10" s="38" t="s">
        <v>491</v>
      </c>
      <c r="J10" s="24">
        <v>5</v>
      </c>
      <c r="K10" s="24">
        <v>5482</v>
      </c>
      <c r="L10" s="38" t="s">
        <v>2376</v>
      </c>
      <c r="M10" s="40">
        <v>1083</v>
      </c>
      <c r="N10" s="83">
        <v>40490</v>
      </c>
      <c r="O10" s="77">
        <v>11205.6</v>
      </c>
      <c r="P10" s="43" t="s">
        <v>2377</v>
      </c>
      <c r="Q10" s="39" t="s">
        <v>2378</v>
      </c>
      <c r="R10" s="84">
        <v>0</v>
      </c>
      <c r="S10" s="78">
        <v>0</v>
      </c>
      <c r="T10" s="78">
        <v>0</v>
      </c>
      <c r="U10" s="78">
        <f>T10</f>
        <v>0</v>
      </c>
      <c r="V10" s="78">
        <v>0</v>
      </c>
      <c r="W10" s="78">
        <f>U10-V10</f>
        <v>0</v>
      </c>
      <c r="X10" s="78">
        <f>W10</f>
        <v>0</v>
      </c>
      <c r="Y10" s="78">
        <v>0</v>
      </c>
      <c r="Z10" s="78">
        <f>X10-Y10</f>
        <v>0</v>
      </c>
      <c r="AA10" s="78">
        <v>0</v>
      </c>
      <c r="AB10" s="78">
        <v>0</v>
      </c>
      <c r="AC10" s="78">
        <v>0</v>
      </c>
    </row>
    <row r="11" spans="1:29" ht="30" customHeight="1" x14ac:dyDescent="0.2">
      <c r="A11" s="85"/>
      <c r="J11" s="4"/>
      <c r="N11" s="89" t="s">
        <v>2388</v>
      </c>
      <c r="O11" s="90">
        <f>SUM(O8:O10)</f>
        <v>28455.599999999999</v>
      </c>
      <c r="P11" s="79"/>
      <c r="R11" s="8"/>
      <c r="S11" s="8"/>
      <c r="T11" s="8"/>
      <c r="U11" s="8"/>
      <c r="V11" s="8"/>
      <c r="W11" s="8"/>
    </row>
    <row r="12" spans="1:29" ht="30" customHeight="1" x14ac:dyDescent="0.2">
      <c r="A12" s="410" t="s">
        <v>1974</v>
      </c>
      <c r="B12" s="411"/>
      <c r="C12" s="411"/>
      <c r="D12" s="411"/>
      <c r="E12" s="411"/>
      <c r="F12" s="411"/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  <c r="V12" s="411"/>
      <c r="W12" s="411"/>
      <c r="X12" s="411"/>
      <c r="Y12" s="411"/>
      <c r="Z12" s="411"/>
      <c r="AA12" s="411"/>
      <c r="AB12" s="411"/>
      <c r="AC12" s="412"/>
    </row>
    <row r="13" spans="1:29" ht="75" customHeight="1" x14ac:dyDescent="0.2">
      <c r="A13" s="93">
        <v>5911</v>
      </c>
      <c r="B13" s="94">
        <v>1748</v>
      </c>
      <c r="C13" s="95" t="s">
        <v>1253</v>
      </c>
      <c r="D13" s="96" t="s">
        <v>716</v>
      </c>
      <c r="E13" s="96" t="s">
        <v>2345</v>
      </c>
      <c r="F13" s="96" t="s">
        <v>717</v>
      </c>
      <c r="G13" s="97" t="s">
        <v>718</v>
      </c>
      <c r="H13" s="96" t="s">
        <v>719</v>
      </c>
      <c r="I13" s="96" t="s">
        <v>148</v>
      </c>
      <c r="J13" s="97">
        <v>3268</v>
      </c>
      <c r="K13" s="97">
        <v>707</v>
      </c>
      <c r="L13" s="96" t="s">
        <v>249</v>
      </c>
      <c r="M13" s="98" t="s">
        <v>2286</v>
      </c>
      <c r="N13" s="105">
        <v>40366</v>
      </c>
      <c r="O13" s="106">
        <v>3480</v>
      </c>
      <c r="P13" s="101" t="s">
        <v>363</v>
      </c>
      <c r="Q13" s="107" t="s">
        <v>3373</v>
      </c>
      <c r="R13" s="103">
        <v>33.299999999999997</v>
      </c>
      <c r="S13" s="104">
        <v>2784</v>
      </c>
      <c r="T13" s="104">
        <v>696</v>
      </c>
      <c r="U13" s="104">
        <f>SUM(T13)</f>
        <v>696</v>
      </c>
      <c r="V13" s="104">
        <v>0</v>
      </c>
      <c r="W13" s="104">
        <f>U13-V13</f>
        <v>696</v>
      </c>
      <c r="X13" s="104">
        <f>W13</f>
        <v>696</v>
      </c>
      <c r="Y13" s="78">
        <v>0</v>
      </c>
      <c r="Z13" s="104">
        <f>X13-Y13</f>
        <v>696</v>
      </c>
      <c r="AA13" s="78">
        <f>Z13</f>
        <v>696</v>
      </c>
      <c r="AB13" s="78">
        <v>0</v>
      </c>
      <c r="AC13" s="78">
        <f>AA13-AB13</f>
        <v>696</v>
      </c>
    </row>
    <row r="14" spans="1:29" ht="30" customHeight="1" x14ac:dyDescent="0.2">
      <c r="A14" s="10"/>
      <c r="J14" s="4"/>
      <c r="N14" s="89" t="s">
        <v>2388</v>
      </c>
      <c r="O14" s="90">
        <f>SUM(O13)</f>
        <v>3480</v>
      </c>
      <c r="P14" s="79"/>
      <c r="R14" s="8"/>
      <c r="S14" s="8"/>
      <c r="T14" s="8"/>
      <c r="U14" s="8"/>
      <c r="V14" s="8"/>
      <c r="W14" s="8"/>
    </row>
    <row r="15" spans="1:29" ht="30" customHeight="1" x14ac:dyDescent="0.2">
      <c r="A15" s="410" t="s">
        <v>3770</v>
      </c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1"/>
      <c r="Z15" s="411"/>
      <c r="AA15" s="411"/>
      <c r="AB15" s="411"/>
      <c r="AC15" s="412"/>
    </row>
    <row r="16" spans="1:29" s="20" customFormat="1" ht="56.25" customHeight="1" x14ac:dyDescent="0.2">
      <c r="A16" s="102">
        <v>5971</v>
      </c>
      <c r="B16" s="94"/>
      <c r="C16" s="95" t="s">
        <v>3753</v>
      </c>
      <c r="D16" s="96" t="s">
        <v>3754</v>
      </c>
      <c r="E16" s="96" t="s">
        <v>2351</v>
      </c>
      <c r="F16" s="96"/>
      <c r="G16" s="96"/>
      <c r="H16" s="96"/>
      <c r="I16" s="96"/>
      <c r="J16" s="96"/>
      <c r="K16" s="96"/>
      <c r="L16" s="96" t="s">
        <v>3695</v>
      </c>
      <c r="M16" s="98" t="s">
        <v>3768</v>
      </c>
      <c r="N16" s="99">
        <v>43069</v>
      </c>
      <c r="O16" s="100">
        <v>2315.12</v>
      </c>
      <c r="P16" s="101" t="s">
        <v>28</v>
      </c>
      <c r="Q16" s="102" t="s">
        <v>3767</v>
      </c>
      <c r="R16" s="103">
        <v>20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</row>
    <row r="17" spans="1:29" s="20" customFormat="1" ht="56.25" customHeight="1" x14ac:dyDescent="0.2">
      <c r="A17" s="39">
        <v>5971</v>
      </c>
      <c r="B17" s="22"/>
      <c r="C17" s="23" t="s">
        <v>3755</v>
      </c>
      <c r="D17" s="38" t="s">
        <v>3754</v>
      </c>
      <c r="E17" s="38" t="s">
        <v>2351</v>
      </c>
      <c r="F17" s="38"/>
      <c r="G17" s="38"/>
      <c r="H17" s="38"/>
      <c r="I17" s="38"/>
      <c r="J17" s="38"/>
      <c r="K17" s="38"/>
      <c r="L17" s="38" t="s">
        <v>3695</v>
      </c>
      <c r="M17" s="40" t="s">
        <v>3768</v>
      </c>
      <c r="N17" s="41">
        <v>43069</v>
      </c>
      <c r="O17" s="42">
        <v>2315.13</v>
      </c>
      <c r="P17" s="43" t="s">
        <v>28</v>
      </c>
      <c r="Q17" s="39" t="s">
        <v>3767</v>
      </c>
      <c r="R17" s="84">
        <v>20</v>
      </c>
      <c r="S17" s="78">
        <v>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0</v>
      </c>
    </row>
    <row r="18" spans="1:29" s="20" customFormat="1" ht="56.25" customHeight="1" x14ac:dyDescent="0.2">
      <c r="A18" s="39">
        <v>5911</v>
      </c>
      <c r="B18" s="22"/>
      <c r="C18" s="23" t="s">
        <v>3756</v>
      </c>
      <c r="D18" s="38" t="s">
        <v>3757</v>
      </c>
      <c r="E18" s="38" t="s">
        <v>2351</v>
      </c>
      <c r="F18" s="38"/>
      <c r="G18" s="38"/>
      <c r="H18" s="38"/>
      <c r="I18" s="38"/>
      <c r="J18" s="38"/>
      <c r="K18" s="38"/>
      <c r="L18" s="38" t="s">
        <v>3695</v>
      </c>
      <c r="M18" s="40" t="s">
        <v>3769</v>
      </c>
      <c r="N18" s="41">
        <v>43069</v>
      </c>
      <c r="O18" s="42">
        <v>2888.28</v>
      </c>
      <c r="P18" s="43" t="s">
        <v>28</v>
      </c>
      <c r="Q18" s="39" t="s">
        <v>3767</v>
      </c>
      <c r="R18" s="84">
        <v>20</v>
      </c>
      <c r="S18" s="78">
        <v>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  <c r="AC18" s="78">
        <v>0</v>
      </c>
    </row>
    <row r="19" spans="1:29" s="20" customFormat="1" ht="56.25" customHeight="1" x14ac:dyDescent="0.2">
      <c r="A19" s="39">
        <v>5911</v>
      </c>
      <c r="B19" s="22"/>
      <c r="C19" s="23" t="s">
        <v>3758</v>
      </c>
      <c r="D19" s="38" t="s">
        <v>3757</v>
      </c>
      <c r="E19" s="38" t="s">
        <v>2351</v>
      </c>
      <c r="F19" s="38"/>
      <c r="G19" s="38"/>
      <c r="H19" s="38"/>
      <c r="I19" s="38"/>
      <c r="J19" s="38"/>
      <c r="K19" s="38"/>
      <c r="L19" s="38" t="s">
        <v>3695</v>
      </c>
      <c r="M19" s="40" t="s">
        <v>3769</v>
      </c>
      <c r="N19" s="41">
        <v>43069</v>
      </c>
      <c r="O19" s="42">
        <v>2888.28</v>
      </c>
      <c r="P19" s="43" t="s">
        <v>28</v>
      </c>
      <c r="Q19" s="39" t="s">
        <v>3767</v>
      </c>
      <c r="R19" s="84">
        <v>20</v>
      </c>
      <c r="S19" s="78">
        <v>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  <c r="AC19" s="78">
        <v>0</v>
      </c>
    </row>
    <row r="20" spans="1:29" ht="30" customHeight="1" x14ac:dyDescent="0.2">
      <c r="A20" s="10"/>
      <c r="J20" s="4"/>
      <c r="N20" s="80" t="s">
        <v>2388</v>
      </c>
      <c r="O20" s="26">
        <f>SUM(O16:O19)</f>
        <v>10406.810000000001</v>
      </c>
      <c r="P20" s="79"/>
      <c r="R20" s="6"/>
      <c r="S20" s="8"/>
      <c r="T20" s="8"/>
      <c r="U20" s="8"/>
      <c r="V20" s="8"/>
      <c r="W20" s="8"/>
      <c r="X20" s="8"/>
    </row>
    <row r="21" spans="1:29" ht="30" customHeight="1" x14ac:dyDescent="0.2">
      <c r="A21" s="10"/>
      <c r="J21" s="4"/>
      <c r="N21" s="80" t="s">
        <v>224</v>
      </c>
      <c r="O21" s="26">
        <f>O11+O14+O20</f>
        <v>42342.41</v>
      </c>
      <c r="P21" s="79"/>
      <c r="R21" s="8"/>
      <c r="S21" s="8"/>
      <c r="T21" s="8"/>
      <c r="U21" s="8"/>
      <c r="V21" s="8"/>
      <c r="W21" s="8"/>
    </row>
    <row r="22" spans="1:29" x14ac:dyDescent="0.2">
      <c r="B22"/>
      <c r="D22"/>
      <c r="E22"/>
      <c r="F22"/>
      <c r="G22"/>
      <c r="H22"/>
      <c r="I22"/>
      <c r="J22"/>
      <c r="L22"/>
      <c r="M22"/>
      <c r="O22"/>
      <c r="P22"/>
      <c r="Q22"/>
    </row>
    <row r="23" spans="1:29" x14ac:dyDescent="0.2">
      <c r="B23"/>
      <c r="D23"/>
      <c r="E23"/>
      <c r="F23"/>
      <c r="G23"/>
      <c r="H23"/>
      <c r="I23"/>
      <c r="J23"/>
      <c r="L23"/>
      <c r="M23"/>
      <c r="O23"/>
      <c r="P23"/>
      <c r="Q23"/>
    </row>
    <row r="24" spans="1:29" x14ac:dyDescent="0.2">
      <c r="B24"/>
      <c r="D24"/>
      <c r="E24"/>
      <c r="F24"/>
      <c r="G24"/>
      <c r="H24"/>
      <c r="I24"/>
      <c r="J24"/>
      <c r="L24"/>
      <c r="M24"/>
      <c r="O24"/>
      <c r="P24"/>
      <c r="Q24"/>
    </row>
    <row r="25" spans="1:29" x14ac:dyDescent="0.2">
      <c r="B25"/>
      <c r="D25"/>
      <c r="E25"/>
      <c r="F25"/>
      <c r="G25"/>
      <c r="H25"/>
      <c r="I25"/>
      <c r="J25"/>
      <c r="L25"/>
      <c r="M25"/>
      <c r="O25"/>
      <c r="P25"/>
      <c r="Q25"/>
    </row>
    <row r="26" spans="1:29" x14ac:dyDescent="0.2">
      <c r="B26"/>
      <c r="D26"/>
      <c r="E26"/>
      <c r="F26"/>
      <c r="G26"/>
      <c r="H26"/>
      <c r="I26"/>
      <c r="J26"/>
      <c r="L26"/>
      <c r="M26"/>
      <c r="O26"/>
      <c r="P26"/>
      <c r="Q26"/>
    </row>
    <row r="27" spans="1:29" x14ac:dyDescent="0.2">
      <c r="B27"/>
      <c r="D27"/>
      <c r="E27"/>
      <c r="F27"/>
      <c r="G27"/>
      <c r="H27"/>
      <c r="I27"/>
      <c r="J27"/>
      <c r="L27"/>
      <c r="M27"/>
      <c r="O27"/>
      <c r="P27"/>
      <c r="Q27"/>
    </row>
    <row r="28" spans="1:29" x14ac:dyDescent="0.2">
      <c r="B28"/>
      <c r="D28"/>
      <c r="E28"/>
      <c r="F28"/>
      <c r="G28"/>
      <c r="H28"/>
      <c r="I28"/>
      <c r="J28"/>
      <c r="L28"/>
      <c r="M28"/>
      <c r="O28"/>
      <c r="P28"/>
      <c r="Q28"/>
    </row>
    <row r="29" spans="1:29" x14ac:dyDescent="0.2">
      <c r="A29" s="10"/>
      <c r="N29" s="9"/>
      <c r="O29" s="8"/>
      <c r="R29" s="11"/>
      <c r="S29" s="8"/>
      <c r="T29" s="8"/>
      <c r="U29" s="8"/>
      <c r="V29" s="8"/>
      <c r="W29" s="8"/>
    </row>
    <row r="30" spans="1:29" x14ac:dyDescent="0.2">
      <c r="A30" s="10"/>
      <c r="N30" s="9"/>
      <c r="O30" s="8"/>
      <c r="R30" s="11"/>
      <c r="S30" s="8"/>
      <c r="T30" s="8"/>
      <c r="U30" s="8"/>
      <c r="V30" s="8"/>
      <c r="W30" s="8"/>
    </row>
    <row r="31" spans="1:29" x14ac:dyDescent="0.2">
      <c r="O31" s="12"/>
    </row>
  </sheetData>
  <mergeCells count="12">
    <mergeCell ref="A15:AC15"/>
    <mergeCell ref="A1:AC1"/>
    <mergeCell ref="A2:AC2"/>
    <mergeCell ref="A3:AC3"/>
    <mergeCell ref="A4:AC4"/>
    <mergeCell ref="S5:T5"/>
    <mergeCell ref="AA5:AC5"/>
    <mergeCell ref="A7:AC7"/>
    <mergeCell ref="A12:AC12"/>
    <mergeCell ref="X5:Z5"/>
    <mergeCell ref="A5:R5"/>
    <mergeCell ref="U5:W5"/>
  </mergeCells>
  <hyperlinks>
    <hyperlink ref="B8" r:id="rId1" display="javascript:window.opener.document.frmBienes.txtIdBien.value='1745';window.close();window.opener.recargaBienes();" xr:uid="{00000000-0004-0000-1B00-000000000000}"/>
    <hyperlink ref="B9" r:id="rId2" display="javascript:window.opener.document.frmBienes.txtIdBien.value='1746';window.close();window.opener.recargaBienes();" xr:uid="{00000000-0004-0000-1B00-000001000000}"/>
    <hyperlink ref="B10" r:id="rId3" display="javascript:window.opener.document.frmBienes.txtIdBien.value='1747';window.close();window.opener.recargaBienes();" xr:uid="{00000000-0004-0000-1B00-000002000000}"/>
  </hyperlinks>
  <printOptions horizontalCentered="1"/>
  <pageMargins left="0.39370078740157483" right="0.39370078740157483" top="0.74803149606299213" bottom="0.74803149606299213" header="0.31496062992125984" footer="0.31496062992125984"/>
  <pageSetup paperSize="5" scale="47" orientation="landscape" horizontalDpi="4294967295" verticalDpi="4294967295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AA7CF-9798-4B74-9A7E-04E1AFA093C2}">
  <dimension ref="A1:Q18"/>
  <sheetViews>
    <sheetView view="pageBreakPreview" zoomScale="60" zoomScaleNormal="100" workbookViewId="0">
      <selection activeCell="A4" sqref="A4:Q4"/>
    </sheetView>
  </sheetViews>
  <sheetFormatPr baseColWidth="10" defaultRowHeight="12.75" x14ac:dyDescent="0.2"/>
  <cols>
    <col min="1" max="1" width="16.5703125" customWidth="1"/>
    <col min="2" max="2" width="11.5703125" bestFit="1" customWidth="1"/>
    <col min="3" max="3" width="41.85546875" bestFit="1" customWidth="1"/>
    <col min="4" max="4" width="23.7109375" customWidth="1"/>
    <col min="5" max="5" width="24.42578125" customWidth="1"/>
    <col min="7" max="7" width="13.140625" customWidth="1"/>
    <col min="10" max="10" width="11.5703125" bestFit="1" customWidth="1"/>
    <col min="11" max="11" width="18.28515625" bestFit="1" customWidth="1"/>
    <col min="12" max="12" width="21.42578125" customWidth="1"/>
    <col min="13" max="13" width="14.7109375" customWidth="1"/>
    <col min="14" max="14" width="16.28515625" bestFit="1" customWidth="1"/>
    <col min="15" max="16" width="20.85546875" customWidth="1"/>
    <col min="17" max="17" width="26.42578125" customWidth="1"/>
  </cols>
  <sheetData>
    <row r="1" spans="1:17" s="130" customFormat="1" ht="20.25" x14ac:dyDescent="0.3">
      <c r="A1" s="348" t="s">
        <v>2417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50"/>
    </row>
    <row r="2" spans="1:17" s="130" customFormat="1" ht="20.25" x14ac:dyDescent="0.3">
      <c r="A2" s="351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53"/>
    </row>
    <row r="3" spans="1:17" s="130" customFormat="1" ht="20.25" x14ac:dyDescent="0.3">
      <c r="A3" s="351" t="s">
        <v>5254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53"/>
    </row>
    <row r="4" spans="1:17" s="130" customFormat="1" ht="20.25" x14ac:dyDescent="0.3">
      <c r="A4" s="351" t="s">
        <v>5570</v>
      </c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53"/>
    </row>
    <row r="5" spans="1:17" ht="97.5" x14ac:dyDescent="0.2">
      <c r="A5" s="243" t="s">
        <v>1860</v>
      </c>
      <c r="B5" s="244" t="s">
        <v>44</v>
      </c>
      <c r="C5" s="195" t="s">
        <v>1723</v>
      </c>
      <c r="D5" s="195" t="s">
        <v>65</v>
      </c>
      <c r="E5" s="195" t="s">
        <v>2342</v>
      </c>
      <c r="F5" s="195" t="s">
        <v>66</v>
      </c>
      <c r="G5" s="195" t="s">
        <v>67</v>
      </c>
      <c r="H5" s="195" t="s">
        <v>384</v>
      </c>
      <c r="I5" s="195" t="s">
        <v>385</v>
      </c>
      <c r="J5" s="195" t="s">
        <v>386</v>
      </c>
      <c r="K5" s="195" t="s">
        <v>387</v>
      </c>
      <c r="L5" s="245" t="s">
        <v>443</v>
      </c>
      <c r="M5" s="246" t="s">
        <v>444</v>
      </c>
      <c r="N5" s="195" t="s">
        <v>445</v>
      </c>
      <c r="O5" s="195" t="s">
        <v>446</v>
      </c>
      <c r="P5" s="195" t="s">
        <v>362</v>
      </c>
      <c r="Q5" s="247" t="s">
        <v>517</v>
      </c>
    </row>
    <row r="6" spans="1:17" ht="80.099999999999994" customHeight="1" x14ac:dyDescent="0.2">
      <c r="A6" s="248">
        <v>58904</v>
      </c>
      <c r="B6" s="197">
        <v>1</v>
      </c>
      <c r="C6" s="197" t="s">
        <v>5255</v>
      </c>
      <c r="D6" s="199" t="s">
        <v>5256</v>
      </c>
      <c r="E6" s="199" t="s">
        <v>3958</v>
      </c>
      <c r="F6" s="199"/>
      <c r="G6" s="199"/>
      <c r="H6" s="199"/>
      <c r="I6" s="199" t="s">
        <v>721</v>
      </c>
      <c r="J6" s="199">
        <v>4737</v>
      </c>
      <c r="K6" s="199">
        <v>4062374731</v>
      </c>
      <c r="L6" s="199" t="s">
        <v>4215</v>
      </c>
      <c r="M6" s="249" t="s">
        <v>5257</v>
      </c>
      <c r="N6" s="250">
        <v>43697</v>
      </c>
      <c r="O6" s="251">
        <v>10672</v>
      </c>
      <c r="P6" s="199" t="s">
        <v>242</v>
      </c>
      <c r="Q6" s="252" t="s">
        <v>3916</v>
      </c>
    </row>
    <row r="7" spans="1:17" ht="80.099999999999994" customHeight="1" x14ac:dyDescent="0.2">
      <c r="A7" s="248">
        <v>58904</v>
      </c>
      <c r="B7" s="197">
        <v>2</v>
      </c>
      <c r="C7" s="197" t="s">
        <v>5258</v>
      </c>
      <c r="D7" s="199" t="s">
        <v>5256</v>
      </c>
      <c r="E7" s="199" t="s">
        <v>3958</v>
      </c>
      <c r="F7" s="199"/>
      <c r="G7" s="199"/>
      <c r="H7" s="199"/>
      <c r="I7" s="199" t="s">
        <v>721</v>
      </c>
      <c r="J7" s="199">
        <v>4737</v>
      </c>
      <c r="K7" s="199">
        <v>4062374731</v>
      </c>
      <c r="L7" s="199" t="s">
        <v>4215</v>
      </c>
      <c r="M7" s="249" t="s">
        <v>5257</v>
      </c>
      <c r="N7" s="250">
        <v>43697</v>
      </c>
      <c r="O7" s="251">
        <v>10672</v>
      </c>
      <c r="P7" s="199" t="s">
        <v>242</v>
      </c>
      <c r="Q7" s="252" t="s">
        <v>3916</v>
      </c>
    </row>
    <row r="8" spans="1:17" ht="80.099999999999994" customHeight="1" x14ac:dyDescent="0.2">
      <c r="A8" s="248">
        <v>58904</v>
      </c>
      <c r="B8" s="197">
        <v>3</v>
      </c>
      <c r="C8" s="197" t="s">
        <v>5259</v>
      </c>
      <c r="D8" s="199" t="s">
        <v>5256</v>
      </c>
      <c r="E8" s="199" t="s">
        <v>3958</v>
      </c>
      <c r="F8" s="199"/>
      <c r="G8" s="199"/>
      <c r="H8" s="199"/>
      <c r="I8" s="199" t="s">
        <v>721</v>
      </c>
      <c r="J8" s="199">
        <v>4737</v>
      </c>
      <c r="K8" s="199">
        <v>4062374731</v>
      </c>
      <c r="L8" s="199" t="s">
        <v>4215</v>
      </c>
      <c r="M8" s="249" t="s">
        <v>5257</v>
      </c>
      <c r="N8" s="250">
        <v>43697</v>
      </c>
      <c r="O8" s="251">
        <v>10672</v>
      </c>
      <c r="P8" s="199" t="s">
        <v>242</v>
      </c>
      <c r="Q8" s="252" t="s">
        <v>3916</v>
      </c>
    </row>
    <row r="9" spans="1:17" ht="80.099999999999994" customHeight="1" x14ac:dyDescent="0.2">
      <c r="A9" s="248">
        <v>58904</v>
      </c>
      <c r="B9" s="197">
        <v>4</v>
      </c>
      <c r="C9" s="197" t="s">
        <v>5260</v>
      </c>
      <c r="D9" s="199" t="s">
        <v>5256</v>
      </c>
      <c r="E9" s="199" t="s">
        <v>3958</v>
      </c>
      <c r="F9" s="199"/>
      <c r="G9" s="199"/>
      <c r="H9" s="199"/>
      <c r="I9" s="199" t="s">
        <v>721</v>
      </c>
      <c r="J9" s="199">
        <v>4737</v>
      </c>
      <c r="K9" s="199">
        <v>4062374731</v>
      </c>
      <c r="L9" s="199" t="s">
        <v>4215</v>
      </c>
      <c r="M9" s="249" t="s">
        <v>5257</v>
      </c>
      <c r="N9" s="250">
        <v>43697</v>
      </c>
      <c r="O9" s="251">
        <v>10672</v>
      </c>
      <c r="P9" s="199" t="s">
        <v>242</v>
      </c>
      <c r="Q9" s="252" t="s">
        <v>3916</v>
      </c>
    </row>
    <row r="10" spans="1:17" ht="80.099999999999994" customHeight="1" x14ac:dyDescent="0.2">
      <c r="A10" s="248">
        <v>58904</v>
      </c>
      <c r="B10" s="197">
        <v>5</v>
      </c>
      <c r="C10" s="197" t="s">
        <v>5261</v>
      </c>
      <c r="D10" s="199" t="s">
        <v>5256</v>
      </c>
      <c r="E10" s="199" t="s">
        <v>3958</v>
      </c>
      <c r="F10" s="199"/>
      <c r="G10" s="199"/>
      <c r="H10" s="199"/>
      <c r="I10" s="199" t="s">
        <v>721</v>
      </c>
      <c r="J10" s="199">
        <v>4737</v>
      </c>
      <c r="K10" s="199">
        <v>4062374731</v>
      </c>
      <c r="L10" s="199" t="s">
        <v>4215</v>
      </c>
      <c r="M10" s="249" t="s">
        <v>5257</v>
      </c>
      <c r="N10" s="250">
        <v>43697</v>
      </c>
      <c r="O10" s="251">
        <v>10672</v>
      </c>
      <c r="P10" s="199" t="s">
        <v>242</v>
      </c>
      <c r="Q10" s="252" t="s">
        <v>3916</v>
      </c>
    </row>
    <row r="11" spans="1:17" ht="80.099999999999994" customHeight="1" x14ac:dyDescent="0.2">
      <c r="A11" s="248">
        <v>58904</v>
      </c>
      <c r="B11" s="197">
        <v>6</v>
      </c>
      <c r="C11" s="197" t="s">
        <v>5262</v>
      </c>
      <c r="D11" s="199" t="s">
        <v>5256</v>
      </c>
      <c r="E11" s="199" t="s">
        <v>3958</v>
      </c>
      <c r="F11" s="199"/>
      <c r="G11" s="199"/>
      <c r="H11" s="199"/>
      <c r="I11" s="199" t="s">
        <v>721</v>
      </c>
      <c r="J11" s="199">
        <v>4737</v>
      </c>
      <c r="K11" s="199">
        <v>4062374731</v>
      </c>
      <c r="L11" s="199" t="s">
        <v>4215</v>
      </c>
      <c r="M11" s="249" t="s">
        <v>5257</v>
      </c>
      <c r="N11" s="250">
        <v>43697</v>
      </c>
      <c r="O11" s="251">
        <v>10672</v>
      </c>
      <c r="P11" s="199" t="s">
        <v>242</v>
      </c>
      <c r="Q11" s="252" t="s">
        <v>3916</v>
      </c>
    </row>
    <row r="12" spans="1:17" ht="80.099999999999994" customHeight="1" x14ac:dyDescent="0.2">
      <c r="A12" s="248">
        <v>58904</v>
      </c>
      <c r="B12" s="197">
        <v>7</v>
      </c>
      <c r="C12" s="197" t="s">
        <v>5263</v>
      </c>
      <c r="D12" s="199" t="s">
        <v>5256</v>
      </c>
      <c r="E12" s="199" t="s">
        <v>3958</v>
      </c>
      <c r="F12" s="199"/>
      <c r="G12" s="199"/>
      <c r="H12" s="199"/>
      <c r="I12" s="199" t="s">
        <v>721</v>
      </c>
      <c r="J12" s="199">
        <v>4737</v>
      </c>
      <c r="K12" s="199">
        <v>4062374731</v>
      </c>
      <c r="L12" s="199" t="s">
        <v>4215</v>
      </c>
      <c r="M12" s="249" t="s">
        <v>5257</v>
      </c>
      <c r="N12" s="250">
        <v>43697</v>
      </c>
      <c r="O12" s="251">
        <v>10672</v>
      </c>
      <c r="P12" s="199" t="s">
        <v>242</v>
      </c>
      <c r="Q12" s="252" t="s">
        <v>3916</v>
      </c>
    </row>
    <row r="13" spans="1:17" ht="80.099999999999994" customHeight="1" x14ac:dyDescent="0.2">
      <c r="A13" s="248">
        <v>58904</v>
      </c>
      <c r="B13" s="197">
        <v>8</v>
      </c>
      <c r="C13" s="197" t="s">
        <v>5264</v>
      </c>
      <c r="D13" s="199" t="s">
        <v>5256</v>
      </c>
      <c r="E13" s="199" t="s">
        <v>3958</v>
      </c>
      <c r="F13" s="199"/>
      <c r="G13" s="199"/>
      <c r="H13" s="199"/>
      <c r="I13" s="199" t="s">
        <v>721</v>
      </c>
      <c r="J13" s="199">
        <v>4737</v>
      </c>
      <c r="K13" s="199">
        <v>4062374731</v>
      </c>
      <c r="L13" s="199" t="s">
        <v>4215</v>
      </c>
      <c r="M13" s="249" t="s">
        <v>5257</v>
      </c>
      <c r="N13" s="250">
        <v>43697</v>
      </c>
      <c r="O13" s="251">
        <v>10672</v>
      </c>
      <c r="P13" s="199" t="s">
        <v>242</v>
      </c>
      <c r="Q13" s="252" t="s">
        <v>3916</v>
      </c>
    </row>
    <row r="14" spans="1:17" ht="80.099999999999994" customHeight="1" x14ac:dyDescent="0.2">
      <c r="A14" s="248">
        <v>58904</v>
      </c>
      <c r="B14" s="197">
        <v>9</v>
      </c>
      <c r="C14" s="197" t="s">
        <v>5265</v>
      </c>
      <c r="D14" s="199" t="s">
        <v>5256</v>
      </c>
      <c r="E14" s="199" t="s">
        <v>3958</v>
      </c>
      <c r="F14" s="199"/>
      <c r="G14" s="199"/>
      <c r="H14" s="199"/>
      <c r="I14" s="199" t="s">
        <v>721</v>
      </c>
      <c r="J14" s="199">
        <v>4737</v>
      </c>
      <c r="K14" s="199">
        <v>4062374731</v>
      </c>
      <c r="L14" s="199" t="s">
        <v>4215</v>
      </c>
      <c r="M14" s="249" t="s">
        <v>5257</v>
      </c>
      <c r="N14" s="250">
        <v>43697</v>
      </c>
      <c r="O14" s="251">
        <v>10672</v>
      </c>
      <c r="P14" s="199" t="s">
        <v>242</v>
      </c>
      <c r="Q14" s="252" t="s">
        <v>3916</v>
      </c>
    </row>
    <row r="15" spans="1:17" ht="80.099999999999994" customHeight="1" x14ac:dyDescent="0.2">
      <c r="A15" s="248">
        <v>58904</v>
      </c>
      <c r="B15" s="197">
        <v>10</v>
      </c>
      <c r="C15" s="197" t="s">
        <v>5266</v>
      </c>
      <c r="D15" s="199" t="s">
        <v>5256</v>
      </c>
      <c r="E15" s="199" t="s">
        <v>3958</v>
      </c>
      <c r="F15" s="199"/>
      <c r="G15" s="199"/>
      <c r="H15" s="199"/>
      <c r="I15" s="199" t="s">
        <v>721</v>
      </c>
      <c r="J15" s="199">
        <v>4737</v>
      </c>
      <c r="K15" s="199">
        <v>4062374731</v>
      </c>
      <c r="L15" s="199" t="s">
        <v>4215</v>
      </c>
      <c r="M15" s="249" t="s">
        <v>5257</v>
      </c>
      <c r="N15" s="250">
        <v>43697</v>
      </c>
      <c r="O15" s="251">
        <v>10672</v>
      </c>
      <c r="P15" s="199" t="s">
        <v>242</v>
      </c>
      <c r="Q15" s="252" t="s">
        <v>3916</v>
      </c>
    </row>
    <row r="16" spans="1:17" ht="80.099999999999994" customHeight="1" x14ac:dyDescent="0.2">
      <c r="A16" s="248">
        <v>58904</v>
      </c>
      <c r="B16" s="197">
        <v>11</v>
      </c>
      <c r="C16" s="197" t="s">
        <v>5267</v>
      </c>
      <c r="D16" s="199" t="s">
        <v>5256</v>
      </c>
      <c r="E16" s="199" t="s">
        <v>3958</v>
      </c>
      <c r="F16" s="199"/>
      <c r="G16" s="199"/>
      <c r="H16" s="199"/>
      <c r="I16" s="199" t="s">
        <v>721</v>
      </c>
      <c r="J16" s="199">
        <v>4737</v>
      </c>
      <c r="K16" s="199">
        <v>4062374731</v>
      </c>
      <c r="L16" s="199" t="s">
        <v>4215</v>
      </c>
      <c r="M16" s="249" t="s">
        <v>5257</v>
      </c>
      <c r="N16" s="250">
        <v>43697</v>
      </c>
      <c r="O16" s="251">
        <v>10672</v>
      </c>
      <c r="P16" s="199" t="s">
        <v>242</v>
      </c>
      <c r="Q16" s="252" t="s">
        <v>3916</v>
      </c>
    </row>
    <row r="17" spans="1:17" ht="80.099999999999994" customHeight="1" x14ac:dyDescent="0.2">
      <c r="A17" s="248">
        <v>58904</v>
      </c>
      <c r="B17" s="197">
        <v>12</v>
      </c>
      <c r="C17" s="197" t="s">
        <v>5268</v>
      </c>
      <c r="D17" s="199" t="s">
        <v>5256</v>
      </c>
      <c r="E17" s="199" t="s">
        <v>3958</v>
      </c>
      <c r="F17" s="199"/>
      <c r="G17" s="199"/>
      <c r="H17" s="199"/>
      <c r="I17" s="199" t="s">
        <v>721</v>
      </c>
      <c r="J17" s="199">
        <v>4737</v>
      </c>
      <c r="K17" s="199">
        <v>4062374731</v>
      </c>
      <c r="L17" s="199" t="s">
        <v>4215</v>
      </c>
      <c r="M17" s="249" t="s">
        <v>5257</v>
      </c>
      <c r="N17" s="250">
        <v>43697</v>
      </c>
      <c r="O17" s="251">
        <v>10672</v>
      </c>
      <c r="P17" s="199" t="s">
        <v>242</v>
      </c>
      <c r="Q17" s="252" t="s">
        <v>3916</v>
      </c>
    </row>
    <row r="18" spans="1:17" ht="19.5" x14ac:dyDescent="0.25">
      <c r="A18" s="196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202" t="s">
        <v>224</v>
      </c>
      <c r="O18" s="253">
        <f>SUM(O6:O17)</f>
        <v>128064</v>
      </c>
      <c r="P18" s="196"/>
      <c r="Q18" s="196"/>
    </row>
  </sheetData>
  <mergeCells count="4">
    <mergeCell ref="A1:Q1"/>
    <mergeCell ref="A2:Q2"/>
    <mergeCell ref="A3:Q3"/>
    <mergeCell ref="A4:Q4"/>
  </mergeCells>
  <hyperlinks>
    <hyperlink ref="C7" r:id="rId1" xr:uid="{4BA862AA-E18F-4E49-A409-C8B3290B03B3}"/>
    <hyperlink ref="C8" r:id="rId2" xr:uid="{DC9B4D48-D26C-4FBA-A7C0-BD1369396074}"/>
    <hyperlink ref="C9" r:id="rId3" xr:uid="{9EADF1B9-58CB-4E6B-8235-59DDD9033540}"/>
    <hyperlink ref="C10" r:id="rId4" xr:uid="{98EB11FC-1F7F-49CC-9D96-D356C7B4EC30}"/>
    <hyperlink ref="C11" r:id="rId5" xr:uid="{E6429B58-EA5C-4ED4-AB1F-D54C4B5CE926}"/>
    <hyperlink ref="C12" r:id="rId6" xr:uid="{88D1C447-6E30-45AC-A3F4-E533114B9EF4}"/>
    <hyperlink ref="C13" r:id="rId7" xr:uid="{C14D6AA0-A400-480A-BC71-53ED90A802DA}"/>
    <hyperlink ref="C14" r:id="rId8" xr:uid="{799FCA99-6110-433C-A3FF-820E9AC08BBE}"/>
    <hyperlink ref="C15" r:id="rId9" xr:uid="{D6D30C6D-FC72-4C59-9D87-9CD0D0A0511F}"/>
    <hyperlink ref="C16" r:id="rId10" xr:uid="{2760A8A4-F046-4D9F-AF88-FA605295568F}"/>
    <hyperlink ref="C17" r:id="rId11" xr:uid="{A709BA8A-5B63-48AA-8617-EB8D7FBD51B2}"/>
    <hyperlink ref="C6" r:id="rId12" xr:uid="{96A92F90-9693-4783-B800-6285ABE3B04D}"/>
  </hyperlinks>
  <pageMargins left="0.59055118110236227" right="0.19685039370078741" top="0.39370078740157483" bottom="0.39370078740157483" header="0.31496062992125984" footer="0.31496062992125984"/>
  <pageSetup scale="42" orientation="landscape" r:id="rId13"/>
  <drawing r:id="rId1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6C28A-05A5-4494-8D73-2428BC6596B0}">
  <dimension ref="A1:K52"/>
  <sheetViews>
    <sheetView view="pageBreakPreview" topLeftCell="A34" zoomScale="60" zoomScaleNormal="85" workbookViewId="0">
      <selection activeCell="D38" sqref="D38"/>
    </sheetView>
  </sheetViews>
  <sheetFormatPr baseColWidth="10" defaultRowHeight="12.75" x14ac:dyDescent="0.2"/>
  <cols>
    <col min="1" max="1" width="11.7109375" bestFit="1" customWidth="1"/>
    <col min="2" max="2" width="19.7109375" customWidth="1"/>
    <col min="3" max="3" width="18.85546875" customWidth="1"/>
    <col min="4" max="4" width="20.85546875" customWidth="1"/>
    <col min="5" max="5" width="21.140625" customWidth="1"/>
    <col min="6" max="6" width="29.42578125" customWidth="1"/>
    <col min="7" max="7" width="62" customWidth="1"/>
    <col min="8" max="8" width="33.28515625" customWidth="1"/>
    <col min="9" max="9" width="25.28515625" customWidth="1"/>
    <col min="10" max="11" width="16.85546875" bestFit="1" customWidth="1"/>
  </cols>
  <sheetData>
    <row r="1" spans="1:11" s="141" customFormat="1" ht="20.25" x14ac:dyDescent="0.3">
      <c r="A1" s="398" t="s">
        <v>2417</v>
      </c>
      <c r="B1" s="399"/>
      <c r="C1" s="399"/>
      <c r="D1" s="399"/>
      <c r="E1" s="399"/>
      <c r="F1" s="399"/>
      <c r="G1" s="399"/>
      <c r="H1" s="399"/>
      <c r="I1" s="399"/>
      <c r="J1" s="399"/>
      <c r="K1" s="400"/>
    </row>
    <row r="2" spans="1:11" s="141" customFormat="1" ht="20.25" x14ac:dyDescent="0.25">
      <c r="A2" s="401" t="s">
        <v>578</v>
      </c>
      <c r="B2" s="421"/>
      <c r="C2" s="421"/>
      <c r="D2" s="421"/>
      <c r="E2" s="421"/>
      <c r="F2" s="421"/>
      <c r="G2" s="421"/>
      <c r="H2" s="421"/>
      <c r="I2" s="421"/>
      <c r="J2" s="421"/>
      <c r="K2" s="403"/>
    </row>
    <row r="3" spans="1:11" s="141" customFormat="1" ht="20.25" x14ac:dyDescent="0.3">
      <c r="A3" s="404" t="s">
        <v>5185</v>
      </c>
      <c r="B3" s="422"/>
      <c r="C3" s="422"/>
      <c r="D3" s="422"/>
      <c r="E3" s="422"/>
      <c r="F3" s="422"/>
      <c r="G3" s="422"/>
      <c r="H3" s="422"/>
      <c r="I3" s="422"/>
      <c r="J3" s="422"/>
      <c r="K3" s="406"/>
    </row>
    <row r="4" spans="1:11" s="141" customFormat="1" ht="21" thickBot="1" x14ac:dyDescent="0.35">
      <c r="A4" s="404" t="s">
        <v>5570</v>
      </c>
      <c r="B4" s="422"/>
      <c r="C4" s="422"/>
      <c r="D4" s="422"/>
      <c r="E4" s="422"/>
      <c r="F4" s="422"/>
      <c r="G4" s="422"/>
      <c r="H4" s="422"/>
      <c r="I4" s="422"/>
      <c r="J4" s="422"/>
      <c r="K4" s="406"/>
    </row>
    <row r="5" spans="1:11" s="169" customFormat="1" ht="40.5" x14ac:dyDescent="0.2">
      <c r="A5" s="191" t="s">
        <v>2380</v>
      </c>
      <c r="B5" s="192" t="s">
        <v>3066</v>
      </c>
      <c r="C5" s="192" t="s">
        <v>3068</v>
      </c>
      <c r="D5" s="192" t="s">
        <v>3069</v>
      </c>
      <c r="E5" s="192" t="s">
        <v>5186</v>
      </c>
      <c r="F5" s="192" t="s">
        <v>5187</v>
      </c>
      <c r="G5" s="192" t="s">
        <v>65</v>
      </c>
      <c r="H5" s="192" t="s">
        <v>5188</v>
      </c>
      <c r="I5" s="192" t="s">
        <v>3070</v>
      </c>
      <c r="J5" s="192" t="s">
        <v>5189</v>
      </c>
      <c r="K5" s="193" t="s">
        <v>5190</v>
      </c>
    </row>
    <row r="6" spans="1:11" s="169" customFormat="1" ht="146.25" customHeight="1" x14ac:dyDescent="0.2">
      <c r="A6" s="306">
        <v>1</v>
      </c>
      <c r="B6" s="307">
        <v>2022</v>
      </c>
      <c r="C6" s="307" t="s">
        <v>5191</v>
      </c>
      <c r="D6" s="308" t="s">
        <v>5192</v>
      </c>
      <c r="E6" s="308" t="s">
        <v>5192</v>
      </c>
      <c r="F6" s="308" t="s">
        <v>2231</v>
      </c>
      <c r="G6" s="308" t="s">
        <v>5193</v>
      </c>
      <c r="H6" s="308" t="s">
        <v>4478</v>
      </c>
      <c r="I6" s="180">
        <v>1342547.26</v>
      </c>
      <c r="J6" s="309">
        <v>44564</v>
      </c>
      <c r="K6" s="310">
        <v>44605</v>
      </c>
    </row>
    <row r="7" spans="1:11" s="169" customFormat="1" ht="191.25" customHeight="1" x14ac:dyDescent="0.2">
      <c r="A7" s="306">
        <v>2</v>
      </c>
      <c r="B7" s="307">
        <v>2022</v>
      </c>
      <c r="C7" s="307" t="s">
        <v>5194</v>
      </c>
      <c r="D7" s="308" t="s">
        <v>5192</v>
      </c>
      <c r="E7" s="308" t="s">
        <v>5195</v>
      </c>
      <c r="F7" s="308" t="s">
        <v>2231</v>
      </c>
      <c r="G7" s="308" t="s">
        <v>5196</v>
      </c>
      <c r="H7" s="308" t="s">
        <v>4478</v>
      </c>
      <c r="I7" s="180">
        <v>2556446.5699999998</v>
      </c>
      <c r="J7" s="309">
        <v>44564</v>
      </c>
      <c r="K7" s="310">
        <v>44605</v>
      </c>
    </row>
    <row r="8" spans="1:11" s="169" customFormat="1" ht="126.75" customHeight="1" x14ac:dyDescent="0.2">
      <c r="A8" s="306">
        <v>3</v>
      </c>
      <c r="B8" s="307">
        <v>2022</v>
      </c>
      <c r="C8" s="307" t="s">
        <v>5197</v>
      </c>
      <c r="D8" s="308" t="s">
        <v>5192</v>
      </c>
      <c r="E8" s="308" t="s">
        <v>5198</v>
      </c>
      <c r="F8" s="308" t="s">
        <v>2231</v>
      </c>
      <c r="G8" s="308" t="s">
        <v>5199</v>
      </c>
      <c r="H8" s="308" t="s">
        <v>2344</v>
      </c>
      <c r="I8" s="180">
        <v>2549549.27</v>
      </c>
      <c r="J8" s="309">
        <v>44564</v>
      </c>
      <c r="K8" s="310">
        <v>44604</v>
      </c>
    </row>
    <row r="9" spans="1:11" s="169" customFormat="1" ht="138.75" customHeight="1" x14ac:dyDescent="0.2">
      <c r="A9" s="306">
        <v>4</v>
      </c>
      <c r="B9" s="307">
        <v>2022</v>
      </c>
      <c r="C9" s="307" t="s">
        <v>5200</v>
      </c>
      <c r="D9" s="308" t="s">
        <v>5192</v>
      </c>
      <c r="E9" s="308" t="s">
        <v>5192</v>
      </c>
      <c r="F9" s="308" t="s">
        <v>2231</v>
      </c>
      <c r="G9" s="308" t="s">
        <v>5201</v>
      </c>
      <c r="H9" s="308" t="s">
        <v>2344</v>
      </c>
      <c r="I9" s="180">
        <v>430218.84</v>
      </c>
      <c r="J9" s="309">
        <v>44620</v>
      </c>
      <c r="K9" s="310">
        <v>44712</v>
      </c>
    </row>
    <row r="10" spans="1:11" s="169" customFormat="1" ht="129" customHeight="1" x14ac:dyDescent="0.2">
      <c r="A10" s="306">
        <v>5</v>
      </c>
      <c r="B10" s="307">
        <v>2022</v>
      </c>
      <c r="C10" s="307" t="s">
        <v>5269</v>
      </c>
      <c r="D10" s="308" t="s">
        <v>5192</v>
      </c>
      <c r="E10" s="308" t="s">
        <v>5192</v>
      </c>
      <c r="F10" s="308" t="s">
        <v>2231</v>
      </c>
      <c r="G10" s="308" t="s">
        <v>5270</v>
      </c>
      <c r="H10" s="308" t="s">
        <v>5271</v>
      </c>
      <c r="I10" s="180">
        <v>682227.19</v>
      </c>
      <c r="J10" s="309">
        <v>44622</v>
      </c>
      <c r="K10" s="310">
        <v>44712</v>
      </c>
    </row>
    <row r="11" spans="1:11" s="169" customFormat="1" ht="144.75" customHeight="1" x14ac:dyDescent="0.2">
      <c r="A11" s="306">
        <v>6</v>
      </c>
      <c r="B11" s="307">
        <v>2022</v>
      </c>
      <c r="C11" s="307" t="s">
        <v>5272</v>
      </c>
      <c r="D11" s="308" t="s">
        <v>5192</v>
      </c>
      <c r="E11" s="308" t="s">
        <v>5192</v>
      </c>
      <c r="F11" s="308" t="s">
        <v>2231</v>
      </c>
      <c r="G11" s="308" t="s">
        <v>5273</v>
      </c>
      <c r="H11" s="308" t="s">
        <v>2344</v>
      </c>
      <c r="I11" s="180">
        <v>583219.23</v>
      </c>
      <c r="J11" s="309">
        <v>44620</v>
      </c>
      <c r="K11" s="310">
        <v>44712</v>
      </c>
    </row>
    <row r="12" spans="1:11" s="169" customFormat="1" ht="146.25" customHeight="1" thickBot="1" x14ac:dyDescent="0.25">
      <c r="A12" s="311">
        <v>7</v>
      </c>
      <c r="B12" s="312">
        <v>2022</v>
      </c>
      <c r="C12" s="312" t="s">
        <v>5274</v>
      </c>
      <c r="D12" s="313" t="s">
        <v>5192</v>
      </c>
      <c r="E12" s="313" t="s">
        <v>5192</v>
      </c>
      <c r="F12" s="313" t="s">
        <v>2231</v>
      </c>
      <c r="G12" s="313" t="s">
        <v>5275</v>
      </c>
      <c r="H12" s="313" t="s">
        <v>2344</v>
      </c>
      <c r="I12" s="186">
        <v>2008134.92</v>
      </c>
      <c r="J12" s="314">
        <v>44607</v>
      </c>
      <c r="K12" s="315">
        <v>44727</v>
      </c>
    </row>
    <row r="13" spans="1:11" s="169" customFormat="1" ht="136.5" customHeight="1" x14ac:dyDescent="0.2">
      <c r="A13" s="316">
        <v>8</v>
      </c>
      <c r="B13" s="317">
        <v>2022</v>
      </c>
      <c r="C13" s="317" t="s">
        <v>5276</v>
      </c>
      <c r="D13" s="318" t="s">
        <v>5192</v>
      </c>
      <c r="E13" s="318" t="s">
        <v>5192</v>
      </c>
      <c r="F13" s="318" t="s">
        <v>2231</v>
      </c>
      <c r="G13" s="318" t="s">
        <v>5277</v>
      </c>
      <c r="H13" s="318" t="s">
        <v>2344</v>
      </c>
      <c r="I13" s="319">
        <v>2429259.89</v>
      </c>
      <c r="J13" s="320">
        <v>44607</v>
      </c>
      <c r="K13" s="321">
        <v>44727</v>
      </c>
    </row>
    <row r="14" spans="1:11" s="169" customFormat="1" ht="133.5" customHeight="1" x14ac:dyDescent="0.2">
      <c r="A14" s="306">
        <v>9</v>
      </c>
      <c r="B14" s="307">
        <v>2022</v>
      </c>
      <c r="C14" s="307" t="s">
        <v>5278</v>
      </c>
      <c r="D14" s="308" t="s">
        <v>5192</v>
      </c>
      <c r="E14" s="308" t="s">
        <v>5192</v>
      </c>
      <c r="F14" s="308" t="s">
        <v>2231</v>
      </c>
      <c r="G14" s="308" t="s">
        <v>5279</v>
      </c>
      <c r="H14" s="308" t="s">
        <v>2344</v>
      </c>
      <c r="I14" s="180">
        <v>560607.47</v>
      </c>
      <c r="J14" s="309">
        <v>44607</v>
      </c>
      <c r="K14" s="310">
        <v>44727</v>
      </c>
    </row>
    <row r="15" spans="1:11" s="169" customFormat="1" ht="130.5" customHeight="1" x14ac:dyDescent="0.2">
      <c r="A15" s="306">
        <v>10</v>
      </c>
      <c r="B15" s="307">
        <v>2022</v>
      </c>
      <c r="C15" s="307" t="s">
        <v>5280</v>
      </c>
      <c r="D15" s="308" t="s">
        <v>5192</v>
      </c>
      <c r="E15" s="308" t="s">
        <v>5281</v>
      </c>
      <c r="F15" s="308" t="s">
        <v>2231</v>
      </c>
      <c r="G15" s="308" t="s">
        <v>5282</v>
      </c>
      <c r="H15" s="308" t="s">
        <v>2344</v>
      </c>
      <c r="I15" s="180">
        <v>3593899.46</v>
      </c>
      <c r="J15" s="309">
        <v>44621</v>
      </c>
      <c r="K15" s="310">
        <v>44711</v>
      </c>
    </row>
    <row r="16" spans="1:11" s="169" customFormat="1" ht="120.75" customHeight="1" x14ac:dyDescent="0.2">
      <c r="A16" s="306">
        <v>11</v>
      </c>
      <c r="B16" s="307">
        <v>2022</v>
      </c>
      <c r="C16" s="307" t="s">
        <v>5290</v>
      </c>
      <c r="D16" s="308" t="s">
        <v>5192</v>
      </c>
      <c r="E16" s="308" t="s">
        <v>5192</v>
      </c>
      <c r="F16" s="308" t="s">
        <v>2231</v>
      </c>
      <c r="G16" s="308" t="s">
        <v>5297</v>
      </c>
      <c r="H16" s="308" t="s">
        <v>2344</v>
      </c>
      <c r="I16" s="180">
        <v>634145.56000000006</v>
      </c>
      <c r="J16" s="309">
        <v>44652</v>
      </c>
      <c r="K16" s="310">
        <v>44773</v>
      </c>
    </row>
    <row r="17" spans="1:11" s="169" customFormat="1" ht="143.25" customHeight="1" x14ac:dyDescent="0.2">
      <c r="A17" s="306">
        <v>12</v>
      </c>
      <c r="B17" s="307">
        <v>2022</v>
      </c>
      <c r="C17" s="307" t="s">
        <v>5291</v>
      </c>
      <c r="D17" s="308" t="s">
        <v>5192</v>
      </c>
      <c r="E17" s="308" t="s">
        <v>5192</v>
      </c>
      <c r="F17" s="308" t="s">
        <v>2231</v>
      </c>
      <c r="G17" s="308" t="s">
        <v>5298</v>
      </c>
      <c r="H17" s="308" t="s">
        <v>2344</v>
      </c>
      <c r="I17" s="180">
        <v>777895.52</v>
      </c>
      <c r="J17" s="309">
        <v>44673</v>
      </c>
      <c r="K17" s="310">
        <v>44794</v>
      </c>
    </row>
    <row r="18" spans="1:11" s="169" customFormat="1" ht="136.5" customHeight="1" x14ac:dyDescent="0.2">
      <c r="A18" s="306">
        <v>13</v>
      </c>
      <c r="B18" s="307">
        <v>2022</v>
      </c>
      <c r="C18" s="307" t="s">
        <v>5292</v>
      </c>
      <c r="D18" s="308" t="s">
        <v>5192</v>
      </c>
      <c r="E18" s="308" t="s">
        <v>5299</v>
      </c>
      <c r="F18" s="308" t="s">
        <v>2231</v>
      </c>
      <c r="G18" s="308" t="s">
        <v>5346</v>
      </c>
      <c r="H18" s="308" t="s">
        <v>2344</v>
      </c>
      <c r="I18" s="180">
        <v>1456044.08</v>
      </c>
      <c r="J18" s="309">
        <v>44670</v>
      </c>
      <c r="K18" s="310">
        <v>44787</v>
      </c>
    </row>
    <row r="19" spans="1:11" s="169" customFormat="1" ht="144" customHeight="1" x14ac:dyDescent="0.2">
      <c r="A19" s="306">
        <v>14</v>
      </c>
      <c r="B19" s="307">
        <v>2022</v>
      </c>
      <c r="C19" s="307" t="s">
        <v>5293</v>
      </c>
      <c r="D19" s="308" t="s">
        <v>5192</v>
      </c>
      <c r="E19" s="308" t="s">
        <v>5301</v>
      </c>
      <c r="F19" s="308" t="s">
        <v>2231</v>
      </c>
      <c r="G19" s="308" t="s">
        <v>5300</v>
      </c>
      <c r="H19" s="308" t="s">
        <v>2344</v>
      </c>
      <c r="I19" s="180">
        <v>919370.32</v>
      </c>
      <c r="J19" s="309">
        <v>44670</v>
      </c>
      <c r="K19" s="310">
        <v>44787</v>
      </c>
    </row>
    <row r="20" spans="1:11" s="169" customFormat="1" ht="133.5" customHeight="1" x14ac:dyDescent="0.2">
      <c r="A20" s="306">
        <v>15</v>
      </c>
      <c r="B20" s="307">
        <v>2022</v>
      </c>
      <c r="C20" s="307" t="s">
        <v>5294</v>
      </c>
      <c r="D20" s="308" t="s">
        <v>5192</v>
      </c>
      <c r="E20" s="308" t="s">
        <v>5303</v>
      </c>
      <c r="F20" s="308" t="s">
        <v>2231</v>
      </c>
      <c r="G20" s="308" t="s">
        <v>5302</v>
      </c>
      <c r="H20" s="308" t="s">
        <v>2344</v>
      </c>
      <c r="I20" s="180">
        <v>453309.86</v>
      </c>
      <c r="J20" s="309">
        <v>44673</v>
      </c>
      <c r="K20" s="310">
        <v>44764</v>
      </c>
    </row>
    <row r="21" spans="1:11" s="169" customFormat="1" ht="127.5" customHeight="1" thickBot="1" x14ac:dyDescent="0.25">
      <c r="A21" s="311">
        <v>16</v>
      </c>
      <c r="B21" s="312">
        <v>2022</v>
      </c>
      <c r="C21" s="312" t="s">
        <v>5295</v>
      </c>
      <c r="D21" s="313" t="s">
        <v>5192</v>
      </c>
      <c r="E21" s="313" t="s">
        <v>5281</v>
      </c>
      <c r="F21" s="313" t="s">
        <v>2231</v>
      </c>
      <c r="G21" s="313" t="s">
        <v>5304</v>
      </c>
      <c r="H21" s="313" t="s">
        <v>2344</v>
      </c>
      <c r="I21" s="186">
        <v>2601904.6</v>
      </c>
      <c r="J21" s="314">
        <v>44670</v>
      </c>
      <c r="K21" s="315">
        <v>44787</v>
      </c>
    </row>
    <row r="22" spans="1:11" s="169" customFormat="1" ht="136.5" customHeight="1" x14ac:dyDescent="0.2">
      <c r="A22" s="316">
        <v>17</v>
      </c>
      <c r="B22" s="317">
        <v>2022</v>
      </c>
      <c r="C22" s="317" t="s">
        <v>5296</v>
      </c>
      <c r="D22" s="318" t="s">
        <v>5192</v>
      </c>
      <c r="E22" s="318" t="s">
        <v>5306</v>
      </c>
      <c r="F22" s="318" t="s">
        <v>2231</v>
      </c>
      <c r="G22" s="318" t="s">
        <v>5305</v>
      </c>
      <c r="H22" s="318" t="s">
        <v>2344</v>
      </c>
      <c r="I22" s="319">
        <v>2059711.77</v>
      </c>
      <c r="J22" s="320">
        <v>44673</v>
      </c>
      <c r="K22" s="321">
        <v>44809</v>
      </c>
    </row>
    <row r="23" spans="1:11" s="305" customFormat="1" ht="136.5" customHeight="1" x14ac:dyDescent="0.2">
      <c r="A23" s="306">
        <v>18</v>
      </c>
      <c r="B23" s="307">
        <v>2022</v>
      </c>
      <c r="C23" s="307" t="s">
        <v>5343</v>
      </c>
      <c r="D23" s="308" t="s">
        <v>5192</v>
      </c>
      <c r="E23" s="308" t="s">
        <v>5192</v>
      </c>
      <c r="F23" s="308" t="s">
        <v>2231</v>
      </c>
      <c r="G23" s="308" t="s">
        <v>5349</v>
      </c>
      <c r="H23" s="308" t="s">
        <v>2344</v>
      </c>
      <c r="I23" s="180">
        <v>441840.14</v>
      </c>
      <c r="J23" s="309" t="s">
        <v>5350</v>
      </c>
      <c r="K23" s="310">
        <v>44813</v>
      </c>
    </row>
    <row r="24" spans="1:11" s="169" customFormat="1" ht="136.5" customHeight="1" x14ac:dyDescent="0.2">
      <c r="A24" s="306">
        <v>19</v>
      </c>
      <c r="B24" s="307">
        <v>2022</v>
      </c>
      <c r="C24" s="307" t="s">
        <v>5344</v>
      </c>
      <c r="D24" s="308" t="s">
        <v>5192</v>
      </c>
      <c r="E24" s="308" t="s">
        <v>5306</v>
      </c>
      <c r="F24" s="308" t="s">
        <v>2231</v>
      </c>
      <c r="G24" s="308" t="s">
        <v>5351</v>
      </c>
      <c r="H24" s="308" t="s">
        <v>2344</v>
      </c>
      <c r="I24" s="180">
        <v>261050.82</v>
      </c>
      <c r="J24" s="309">
        <v>44670</v>
      </c>
      <c r="K24" s="310">
        <v>44758</v>
      </c>
    </row>
    <row r="25" spans="1:11" s="169" customFormat="1" ht="136.5" customHeight="1" x14ac:dyDescent="0.2">
      <c r="A25" s="306">
        <v>20</v>
      </c>
      <c r="B25" s="307">
        <v>2022</v>
      </c>
      <c r="C25" s="307" t="s">
        <v>5345</v>
      </c>
      <c r="D25" s="308" t="s">
        <v>5192</v>
      </c>
      <c r="E25" s="308" t="s">
        <v>5454</v>
      </c>
      <c r="F25" s="308" t="s">
        <v>2231</v>
      </c>
      <c r="G25" s="308" t="s">
        <v>5352</v>
      </c>
      <c r="H25" s="308" t="s">
        <v>2344</v>
      </c>
      <c r="I25" s="180">
        <v>551442.11</v>
      </c>
      <c r="J25" s="309">
        <v>44627</v>
      </c>
      <c r="K25" s="310">
        <v>44729</v>
      </c>
    </row>
    <row r="26" spans="1:11" s="169" customFormat="1" ht="130.5" customHeight="1" x14ac:dyDescent="0.2">
      <c r="A26" s="306">
        <v>21</v>
      </c>
      <c r="B26" s="307">
        <v>2022</v>
      </c>
      <c r="C26" s="307" t="s">
        <v>5347</v>
      </c>
      <c r="D26" s="308" t="s">
        <v>5192</v>
      </c>
      <c r="E26" s="308" t="s">
        <v>5354</v>
      </c>
      <c r="F26" s="308" t="s">
        <v>2231</v>
      </c>
      <c r="G26" s="308" t="s">
        <v>5353</v>
      </c>
      <c r="H26" s="308" t="s">
        <v>2344</v>
      </c>
      <c r="I26" s="180">
        <v>955118.03</v>
      </c>
      <c r="J26" s="309">
        <v>44691</v>
      </c>
      <c r="K26" s="310">
        <v>44808</v>
      </c>
    </row>
    <row r="27" spans="1:11" s="169" customFormat="1" ht="136.5" customHeight="1" x14ac:dyDescent="0.2">
      <c r="A27" s="306">
        <v>22</v>
      </c>
      <c r="B27" s="307">
        <v>2022</v>
      </c>
      <c r="C27" s="307" t="s">
        <v>5348</v>
      </c>
      <c r="D27" s="308" t="s">
        <v>5192</v>
      </c>
      <c r="E27" s="308" t="s">
        <v>5356</v>
      </c>
      <c r="F27" s="308" t="s">
        <v>2231</v>
      </c>
      <c r="G27" s="308" t="s">
        <v>5355</v>
      </c>
      <c r="H27" s="308" t="s">
        <v>2344</v>
      </c>
      <c r="I27" s="180">
        <v>1096123.44</v>
      </c>
      <c r="J27" s="309">
        <v>44704</v>
      </c>
      <c r="K27" s="310">
        <v>44819</v>
      </c>
    </row>
    <row r="28" spans="1:11" s="169" customFormat="1" ht="136.5" customHeight="1" x14ac:dyDescent="0.2">
      <c r="A28" s="306">
        <v>23</v>
      </c>
      <c r="B28" s="307">
        <v>2022</v>
      </c>
      <c r="C28" s="307" t="s">
        <v>5443</v>
      </c>
      <c r="D28" s="308" t="s">
        <v>5192</v>
      </c>
      <c r="E28" s="308" t="s">
        <v>5451</v>
      </c>
      <c r="F28" s="308" t="s">
        <v>2231</v>
      </c>
      <c r="G28" s="308" t="s">
        <v>5450</v>
      </c>
      <c r="H28" s="308" t="s">
        <v>2344</v>
      </c>
      <c r="I28" s="180">
        <v>65569.240000000005</v>
      </c>
      <c r="J28" s="309">
        <v>44729</v>
      </c>
      <c r="K28" s="310">
        <v>44817</v>
      </c>
    </row>
    <row r="29" spans="1:11" s="305" customFormat="1" ht="136.5" customHeight="1" thickBot="1" x14ac:dyDescent="0.25">
      <c r="A29" s="311">
        <v>24</v>
      </c>
      <c r="B29" s="312">
        <v>2022</v>
      </c>
      <c r="C29" s="312" t="s">
        <v>5444</v>
      </c>
      <c r="D29" s="313" t="s">
        <v>5192</v>
      </c>
      <c r="E29" s="313" t="s">
        <v>5299</v>
      </c>
      <c r="F29" s="313" t="s">
        <v>2231</v>
      </c>
      <c r="G29" s="313" t="s">
        <v>5452</v>
      </c>
      <c r="H29" s="313" t="s">
        <v>2344</v>
      </c>
      <c r="I29" s="186">
        <v>407759.72</v>
      </c>
      <c r="J29" s="314">
        <v>44732</v>
      </c>
      <c r="K29" s="315">
        <v>44812</v>
      </c>
    </row>
    <row r="30" spans="1:11" s="169" customFormat="1" ht="136.5" customHeight="1" x14ac:dyDescent="0.2">
      <c r="A30" s="316">
        <v>25</v>
      </c>
      <c r="B30" s="317">
        <v>2022</v>
      </c>
      <c r="C30" s="317" t="s">
        <v>5445</v>
      </c>
      <c r="D30" s="318" t="s">
        <v>5192</v>
      </c>
      <c r="E30" s="318" t="s">
        <v>5454</v>
      </c>
      <c r="F30" s="318" t="s">
        <v>2231</v>
      </c>
      <c r="G30" s="318" t="s">
        <v>5453</v>
      </c>
      <c r="H30" s="318" t="s">
        <v>2344</v>
      </c>
      <c r="I30" s="319">
        <v>397789.64</v>
      </c>
      <c r="J30" s="320">
        <v>44729</v>
      </c>
      <c r="K30" s="321">
        <v>44832</v>
      </c>
    </row>
    <row r="31" spans="1:11" s="169" customFormat="1" ht="136.5" customHeight="1" x14ac:dyDescent="0.2">
      <c r="A31" s="306">
        <v>26</v>
      </c>
      <c r="B31" s="307">
        <v>2022</v>
      </c>
      <c r="C31" s="307" t="s">
        <v>5446</v>
      </c>
      <c r="D31" s="308" t="s">
        <v>5192</v>
      </c>
      <c r="E31" s="308" t="s">
        <v>5454</v>
      </c>
      <c r="F31" s="308" t="s">
        <v>2231</v>
      </c>
      <c r="G31" s="308" t="s">
        <v>5455</v>
      </c>
      <c r="H31" s="308" t="s">
        <v>2344</v>
      </c>
      <c r="I31" s="180">
        <v>678158.16</v>
      </c>
      <c r="J31" s="309">
        <v>44729</v>
      </c>
      <c r="K31" s="310">
        <v>44832</v>
      </c>
    </row>
    <row r="32" spans="1:11" s="305" customFormat="1" ht="136.5" customHeight="1" x14ac:dyDescent="0.2">
      <c r="A32" s="306">
        <v>27</v>
      </c>
      <c r="B32" s="307">
        <v>2022</v>
      </c>
      <c r="C32" s="307" t="s">
        <v>5447</v>
      </c>
      <c r="D32" s="308" t="s">
        <v>5192</v>
      </c>
      <c r="E32" s="308" t="s">
        <v>5299</v>
      </c>
      <c r="F32" s="308" t="s">
        <v>2231</v>
      </c>
      <c r="G32" s="308" t="s">
        <v>5456</v>
      </c>
      <c r="H32" s="308" t="s">
        <v>2344</v>
      </c>
      <c r="I32" s="180">
        <v>918649.94</v>
      </c>
      <c r="J32" s="309">
        <v>44691</v>
      </c>
      <c r="K32" s="310">
        <v>44793</v>
      </c>
    </row>
    <row r="33" spans="1:11" s="169" customFormat="1" ht="136.5" customHeight="1" x14ac:dyDescent="0.2">
      <c r="A33" s="306">
        <v>28</v>
      </c>
      <c r="B33" s="307">
        <v>2022</v>
      </c>
      <c r="C33" s="307" t="s">
        <v>5448</v>
      </c>
      <c r="D33" s="308" t="s">
        <v>5192</v>
      </c>
      <c r="E33" s="308" t="s">
        <v>5458</v>
      </c>
      <c r="F33" s="308" t="s">
        <v>2231</v>
      </c>
      <c r="G33" s="308" t="s">
        <v>5457</v>
      </c>
      <c r="H33" s="308" t="s">
        <v>2344</v>
      </c>
      <c r="I33" s="180">
        <v>997213.59</v>
      </c>
      <c r="J33" s="309">
        <v>44729</v>
      </c>
      <c r="K33" s="310">
        <v>44773</v>
      </c>
    </row>
    <row r="34" spans="1:11" s="169" customFormat="1" ht="136.5" customHeight="1" x14ac:dyDescent="0.2">
      <c r="A34" s="306">
        <v>29</v>
      </c>
      <c r="B34" s="307">
        <v>2022</v>
      </c>
      <c r="C34" s="307" t="s">
        <v>5449</v>
      </c>
      <c r="D34" s="308" t="s">
        <v>5192</v>
      </c>
      <c r="E34" s="308" t="s">
        <v>5454</v>
      </c>
      <c r="F34" s="308" t="s">
        <v>2231</v>
      </c>
      <c r="G34" s="308" t="s">
        <v>5459</v>
      </c>
      <c r="H34" s="308" t="s">
        <v>2344</v>
      </c>
      <c r="I34" s="180">
        <v>190232.76</v>
      </c>
      <c r="J34" s="309">
        <v>44729</v>
      </c>
      <c r="K34" s="310">
        <v>44847</v>
      </c>
    </row>
    <row r="35" spans="1:11" s="305" customFormat="1" ht="136.5" customHeight="1" x14ac:dyDescent="0.2">
      <c r="A35" s="306">
        <v>30</v>
      </c>
      <c r="B35" s="307">
        <v>2022</v>
      </c>
      <c r="C35" s="307" t="s">
        <v>5574</v>
      </c>
      <c r="D35" s="308" t="s">
        <v>5192</v>
      </c>
      <c r="E35" s="308" t="s">
        <v>5454</v>
      </c>
      <c r="F35" s="308" t="s">
        <v>2231</v>
      </c>
      <c r="G35" s="308" t="s">
        <v>5575</v>
      </c>
      <c r="H35" s="308" t="s">
        <v>2344</v>
      </c>
      <c r="I35" s="180">
        <v>511264.06</v>
      </c>
      <c r="J35" s="309">
        <v>44704</v>
      </c>
      <c r="K35" s="310">
        <v>44834</v>
      </c>
    </row>
    <row r="36" spans="1:11" s="305" customFormat="1" ht="136.5" customHeight="1" x14ac:dyDescent="0.2">
      <c r="A36" s="306">
        <v>31</v>
      </c>
      <c r="B36" s="307">
        <v>2022</v>
      </c>
      <c r="C36" s="307" t="s">
        <v>5576</v>
      </c>
      <c r="D36" s="308" t="s">
        <v>5192</v>
      </c>
      <c r="E36" s="308" t="s">
        <v>5454</v>
      </c>
      <c r="F36" s="308" t="s">
        <v>2231</v>
      </c>
      <c r="G36" s="308" t="s">
        <v>5577</v>
      </c>
      <c r="H36" s="308" t="s">
        <v>2344</v>
      </c>
      <c r="I36" s="180">
        <v>540785.84</v>
      </c>
      <c r="J36" s="309">
        <v>44729</v>
      </c>
      <c r="K36" s="310">
        <v>44862</v>
      </c>
    </row>
    <row r="37" spans="1:11" s="169" customFormat="1" ht="21" thickBot="1" x14ac:dyDescent="0.35">
      <c r="A37" s="322"/>
      <c r="B37" s="323"/>
      <c r="C37" s="323"/>
      <c r="D37" s="323"/>
      <c r="E37" s="323"/>
      <c r="F37" s="323"/>
      <c r="G37" s="323"/>
      <c r="H37" s="189" t="s">
        <v>5202</v>
      </c>
      <c r="I37" s="190">
        <f>SUM(I6:I36)</f>
        <v>33651489.300000004</v>
      </c>
      <c r="J37" s="323"/>
      <c r="K37" s="324"/>
    </row>
    <row r="38" spans="1:11" s="169" customFormat="1" ht="20.25" x14ac:dyDescent="0.3">
      <c r="A38" s="322"/>
      <c r="B38" s="323"/>
      <c r="C38" s="323"/>
      <c r="D38" s="323"/>
      <c r="E38" s="323"/>
      <c r="F38" s="323"/>
      <c r="G38" s="323"/>
      <c r="H38" s="325"/>
      <c r="I38" s="326"/>
      <c r="J38" s="323"/>
      <c r="K38" s="324"/>
    </row>
    <row r="39" spans="1:11" s="169" customFormat="1" ht="20.25" x14ac:dyDescent="0.3">
      <c r="A39" s="322"/>
      <c r="B39" s="323"/>
      <c r="C39" s="323"/>
      <c r="D39" s="323"/>
      <c r="E39" s="323"/>
      <c r="F39" s="323"/>
      <c r="G39" s="323"/>
      <c r="H39" s="325"/>
      <c r="I39" s="326"/>
      <c r="J39" s="323"/>
      <c r="K39" s="324"/>
    </row>
    <row r="40" spans="1:11" x14ac:dyDescent="0.2">
      <c r="A40" s="327"/>
      <c r="B40" s="328"/>
      <c r="C40" s="328"/>
      <c r="D40" s="328"/>
      <c r="E40" s="328"/>
      <c r="F40" s="328"/>
      <c r="G40" s="328"/>
      <c r="H40" s="328"/>
      <c r="I40" s="328"/>
      <c r="J40" s="328"/>
      <c r="K40" s="329"/>
    </row>
    <row r="41" spans="1:11" x14ac:dyDescent="0.2">
      <c r="A41" s="327"/>
      <c r="B41" s="328"/>
      <c r="C41" s="328"/>
      <c r="D41" s="328"/>
      <c r="E41" s="328"/>
      <c r="F41" s="328"/>
      <c r="G41" s="328"/>
      <c r="H41" s="328"/>
      <c r="I41" s="328"/>
      <c r="J41" s="328"/>
      <c r="K41" s="329"/>
    </row>
    <row r="42" spans="1:11" x14ac:dyDescent="0.2">
      <c r="A42" s="327"/>
      <c r="B42" s="328"/>
      <c r="C42" s="328"/>
      <c r="D42" s="328"/>
      <c r="E42" s="328"/>
      <c r="F42" s="328"/>
      <c r="G42" s="328"/>
      <c r="H42" s="328"/>
      <c r="I42" s="328"/>
      <c r="J42" s="328"/>
      <c r="K42" s="329"/>
    </row>
    <row r="43" spans="1:11" x14ac:dyDescent="0.2">
      <c r="A43" s="327"/>
      <c r="B43" s="328"/>
      <c r="C43" s="328"/>
      <c r="D43" s="328"/>
      <c r="E43" s="328"/>
      <c r="F43" s="328"/>
      <c r="G43" s="328"/>
      <c r="H43" s="328"/>
      <c r="I43" s="328"/>
      <c r="J43" s="328"/>
      <c r="K43" s="329"/>
    </row>
    <row r="44" spans="1:11" x14ac:dyDescent="0.2">
      <c r="A44" s="327"/>
      <c r="B44" s="328"/>
      <c r="C44" s="328"/>
      <c r="D44" s="328"/>
      <c r="E44" s="328"/>
      <c r="F44" s="328"/>
      <c r="G44" s="328"/>
      <c r="H44" s="328"/>
      <c r="I44" s="328"/>
      <c r="J44" s="328"/>
      <c r="K44" s="329"/>
    </row>
    <row r="45" spans="1:11" x14ac:dyDescent="0.2">
      <c r="A45" s="327"/>
      <c r="B45" s="328"/>
      <c r="C45" s="328"/>
      <c r="D45" s="328"/>
      <c r="E45" s="328"/>
      <c r="F45" s="328"/>
      <c r="G45" s="328"/>
      <c r="H45" s="328"/>
      <c r="I45" s="328"/>
      <c r="J45" s="328"/>
      <c r="K45" s="329"/>
    </row>
    <row r="46" spans="1:11" x14ac:dyDescent="0.2">
      <c r="A46" s="327"/>
      <c r="B46" s="328"/>
      <c r="C46" s="328"/>
      <c r="D46" s="328"/>
      <c r="E46" s="328"/>
      <c r="F46" s="328"/>
      <c r="G46" s="328"/>
      <c r="H46" s="328"/>
      <c r="I46" s="328"/>
      <c r="J46" s="328"/>
      <c r="K46" s="329"/>
    </row>
    <row r="47" spans="1:11" x14ac:dyDescent="0.2">
      <c r="A47" s="327"/>
      <c r="B47" s="328"/>
      <c r="C47" s="328"/>
      <c r="D47" s="328"/>
      <c r="E47" s="328"/>
      <c r="F47" s="328"/>
      <c r="G47" s="328"/>
      <c r="H47" s="328"/>
      <c r="I47" s="328"/>
      <c r="J47" s="328"/>
      <c r="K47" s="329"/>
    </row>
    <row r="48" spans="1:11" x14ac:dyDescent="0.2">
      <c r="A48" s="327"/>
      <c r="B48" s="328"/>
      <c r="C48" s="328"/>
      <c r="D48" s="328"/>
      <c r="E48" s="328"/>
      <c r="F48" s="328"/>
      <c r="G48" s="328"/>
      <c r="H48" s="328"/>
      <c r="I48" s="328"/>
      <c r="J48" s="328"/>
      <c r="K48" s="329"/>
    </row>
    <row r="49" spans="1:11" x14ac:dyDescent="0.2">
      <c r="A49" s="327"/>
      <c r="B49" s="328"/>
      <c r="C49" s="328"/>
      <c r="D49" s="328"/>
      <c r="E49" s="328"/>
      <c r="F49" s="328"/>
      <c r="G49" s="328"/>
      <c r="H49" s="328"/>
      <c r="I49" s="328"/>
      <c r="J49" s="328"/>
      <c r="K49" s="329"/>
    </row>
    <row r="50" spans="1:11" x14ac:dyDescent="0.2">
      <c r="A50" s="327"/>
      <c r="B50" s="328"/>
      <c r="C50" s="328"/>
      <c r="D50" s="328"/>
      <c r="E50" s="328"/>
      <c r="F50" s="328"/>
      <c r="G50" s="328"/>
      <c r="H50" s="328"/>
      <c r="I50" s="328"/>
      <c r="J50" s="328"/>
      <c r="K50" s="329"/>
    </row>
    <row r="51" spans="1:11" x14ac:dyDescent="0.2">
      <c r="A51" s="327"/>
      <c r="B51" s="328"/>
      <c r="C51" s="328"/>
      <c r="D51" s="328"/>
      <c r="E51" s="328"/>
      <c r="F51" s="328"/>
      <c r="G51" s="328"/>
      <c r="H51" s="328"/>
      <c r="I51" s="328"/>
      <c r="J51" s="328"/>
      <c r="K51" s="329"/>
    </row>
    <row r="52" spans="1:11" ht="13.5" thickBot="1" x14ac:dyDescent="0.25">
      <c r="A52" s="330"/>
      <c r="B52" s="331"/>
      <c r="C52" s="331"/>
      <c r="D52" s="331"/>
      <c r="E52" s="331"/>
      <c r="F52" s="331"/>
      <c r="G52" s="331"/>
      <c r="H52" s="331"/>
      <c r="I52" s="331"/>
      <c r="J52" s="331"/>
      <c r="K52" s="332"/>
    </row>
  </sheetData>
  <mergeCells count="4">
    <mergeCell ref="A1:K1"/>
    <mergeCell ref="A2:K2"/>
    <mergeCell ref="A3:K3"/>
    <mergeCell ref="A4:K4"/>
  </mergeCells>
  <printOptions horizontalCentered="1"/>
  <pageMargins left="0.39370078740157483" right="0.39370078740157483" top="0.23622047244094491" bottom="0.39370078740157483" header="0.31496062992125984" footer="0.31496062992125984"/>
  <pageSetup scale="4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4236D-41DE-478C-9D10-6338AC3F2F64}">
  <dimension ref="A1:K11"/>
  <sheetViews>
    <sheetView view="pageBreakPreview" zoomScale="40" zoomScaleNormal="100" zoomScaleSheetLayoutView="40" workbookViewId="0">
      <selection activeCell="Q10" sqref="Q10"/>
    </sheetView>
  </sheetViews>
  <sheetFormatPr baseColWidth="10" defaultRowHeight="12.75" x14ac:dyDescent="0.2"/>
  <cols>
    <col min="2" max="2" width="20" customWidth="1"/>
    <col min="3" max="3" width="19.42578125" customWidth="1"/>
    <col min="4" max="4" width="20.42578125" customWidth="1"/>
    <col min="5" max="5" width="26.28515625" customWidth="1"/>
    <col min="6" max="6" width="28.42578125" customWidth="1"/>
    <col min="7" max="7" width="47.85546875" customWidth="1"/>
    <col min="8" max="8" width="35.5703125" customWidth="1"/>
    <col min="9" max="9" width="22.5703125" customWidth="1"/>
    <col min="10" max="10" width="20.140625" customWidth="1"/>
    <col min="11" max="11" width="18.5703125" customWidth="1"/>
  </cols>
  <sheetData>
    <row r="1" spans="1:11" s="141" customFormat="1" ht="20.25" x14ac:dyDescent="0.3">
      <c r="A1" s="398" t="s">
        <v>2417</v>
      </c>
      <c r="B1" s="399"/>
      <c r="C1" s="399"/>
      <c r="D1" s="399"/>
      <c r="E1" s="399"/>
      <c r="F1" s="399"/>
      <c r="G1" s="399"/>
      <c r="H1" s="399"/>
      <c r="I1" s="399"/>
      <c r="J1" s="399"/>
      <c r="K1" s="400"/>
    </row>
    <row r="2" spans="1:11" s="141" customFormat="1" ht="20.25" x14ac:dyDescent="0.25">
      <c r="A2" s="401" t="s">
        <v>578</v>
      </c>
      <c r="B2" s="421"/>
      <c r="C2" s="421"/>
      <c r="D2" s="421"/>
      <c r="E2" s="421"/>
      <c r="F2" s="421"/>
      <c r="G2" s="421"/>
      <c r="H2" s="421"/>
      <c r="I2" s="421"/>
      <c r="J2" s="421"/>
      <c r="K2" s="403"/>
    </row>
    <row r="3" spans="1:11" s="141" customFormat="1" ht="20.25" x14ac:dyDescent="0.3">
      <c r="A3" s="404" t="s">
        <v>5283</v>
      </c>
      <c r="B3" s="422"/>
      <c r="C3" s="422"/>
      <c r="D3" s="422"/>
      <c r="E3" s="422"/>
      <c r="F3" s="422"/>
      <c r="G3" s="422"/>
      <c r="H3" s="422"/>
      <c r="I3" s="422"/>
      <c r="J3" s="422"/>
      <c r="K3" s="406"/>
    </row>
    <row r="4" spans="1:11" s="141" customFormat="1" ht="21" thickBot="1" x14ac:dyDescent="0.35">
      <c r="A4" s="404" t="s">
        <v>5578</v>
      </c>
      <c r="B4" s="422"/>
      <c r="C4" s="422"/>
      <c r="D4" s="422"/>
      <c r="E4" s="422"/>
      <c r="F4" s="422"/>
      <c r="G4" s="422"/>
      <c r="H4" s="422"/>
      <c r="I4" s="422"/>
      <c r="J4" s="422"/>
      <c r="K4" s="406"/>
    </row>
    <row r="5" spans="1:11" s="141" customFormat="1" ht="66.75" customHeight="1" x14ac:dyDescent="0.25">
      <c r="A5" s="191" t="s">
        <v>2380</v>
      </c>
      <c r="B5" s="192" t="s">
        <v>3066</v>
      </c>
      <c r="C5" s="192" t="s">
        <v>3068</v>
      </c>
      <c r="D5" s="192" t="s">
        <v>3069</v>
      </c>
      <c r="E5" s="192" t="s">
        <v>5186</v>
      </c>
      <c r="F5" s="192" t="s">
        <v>5187</v>
      </c>
      <c r="G5" s="192" t="s">
        <v>65</v>
      </c>
      <c r="H5" s="192" t="s">
        <v>5188</v>
      </c>
      <c r="I5" s="192" t="s">
        <v>3070</v>
      </c>
      <c r="J5" s="192" t="s">
        <v>5189</v>
      </c>
      <c r="K5" s="193" t="s">
        <v>5190</v>
      </c>
    </row>
    <row r="6" spans="1:11" s="141" customFormat="1" ht="149.25" customHeight="1" x14ac:dyDescent="0.25">
      <c r="A6" s="177">
        <v>1</v>
      </c>
      <c r="B6" s="178">
        <v>2022</v>
      </c>
      <c r="C6" s="178" t="s">
        <v>5284</v>
      </c>
      <c r="D6" s="179" t="s">
        <v>5285</v>
      </c>
      <c r="E6" s="179" t="s">
        <v>5286</v>
      </c>
      <c r="F6" s="179" t="s">
        <v>2231</v>
      </c>
      <c r="G6" s="179" t="s">
        <v>5287</v>
      </c>
      <c r="H6" s="179" t="s">
        <v>2344</v>
      </c>
      <c r="I6" s="180">
        <v>1038633.52</v>
      </c>
      <c r="J6" s="181" t="s">
        <v>5288</v>
      </c>
      <c r="K6" s="182" t="s">
        <v>5289</v>
      </c>
    </row>
    <row r="7" spans="1:11" s="141" customFormat="1" ht="145.5" customHeight="1" x14ac:dyDescent="0.25">
      <c r="A7" s="177">
        <v>2</v>
      </c>
      <c r="B7" s="178">
        <v>2022</v>
      </c>
      <c r="C7" s="178" t="s">
        <v>5341</v>
      </c>
      <c r="D7" s="179" t="s">
        <v>5285</v>
      </c>
      <c r="E7" s="179" t="s">
        <v>5192</v>
      </c>
      <c r="F7" s="179" t="s">
        <v>2231</v>
      </c>
      <c r="G7" s="179" t="s">
        <v>5342</v>
      </c>
      <c r="H7" s="179" t="s">
        <v>4478</v>
      </c>
      <c r="I7" s="180">
        <v>1500756.86</v>
      </c>
      <c r="J7" s="181">
        <v>44718</v>
      </c>
      <c r="K7" s="182">
        <v>44808</v>
      </c>
    </row>
    <row r="8" spans="1:11" s="141" customFormat="1" ht="136.5" customHeight="1" x14ac:dyDescent="0.25">
      <c r="A8" s="177">
        <v>3</v>
      </c>
      <c r="B8" s="178">
        <v>2022</v>
      </c>
      <c r="C8" s="178" t="s">
        <v>5460</v>
      </c>
      <c r="D8" s="179" t="s">
        <v>5285</v>
      </c>
      <c r="E8" s="179" t="s">
        <v>5463</v>
      </c>
      <c r="F8" s="179" t="s">
        <v>2231</v>
      </c>
      <c r="G8" s="179" t="s">
        <v>5461</v>
      </c>
      <c r="H8" s="179" t="s">
        <v>2344</v>
      </c>
      <c r="I8" s="180">
        <v>166012.54</v>
      </c>
      <c r="J8" s="181">
        <v>44726</v>
      </c>
      <c r="K8" s="182" t="s">
        <v>5462</v>
      </c>
    </row>
    <row r="9" spans="1:11" s="141" customFormat="1" ht="207.75" customHeight="1" x14ac:dyDescent="0.25">
      <c r="A9" s="177">
        <v>4</v>
      </c>
      <c r="B9" s="178">
        <v>2022</v>
      </c>
      <c r="C9" s="178" t="s">
        <v>5579</v>
      </c>
      <c r="D9" s="179" t="s">
        <v>5285</v>
      </c>
      <c r="E9" s="179" t="s">
        <v>5198</v>
      </c>
      <c r="F9" s="179" t="s">
        <v>2231</v>
      </c>
      <c r="G9" s="179" t="s">
        <v>5580</v>
      </c>
      <c r="H9" s="179" t="s">
        <v>2344</v>
      </c>
      <c r="I9" s="180">
        <v>841957.3</v>
      </c>
      <c r="J9" s="181">
        <v>44750</v>
      </c>
      <c r="K9" s="182">
        <v>44900</v>
      </c>
    </row>
    <row r="10" spans="1:11" s="141" customFormat="1" ht="194.25" customHeight="1" thickBot="1" x14ac:dyDescent="0.3">
      <c r="A10" s="183">
        <v>5</v>
      </c>
      <c r="B10" s="184">
        <v>2022</v>
      </c>
      <c r="C10" s="184" t="s">
        <v>5581</v>
      </c>
      <c r="D10" s="185" t="s">
        <v>5285</v>
      </c>
      <c r="E10" s="185" t="s">
        <v>5198</v>
      </c>
      <c r="F10" s="185" t="s">
        <v>2231</v>
      </c>
      <c r="G10" s="185" t="s">
        <v>5582</v>
      </c>
      <c r="H10" s="185" t="s">
        <v>2344</v>
      </c>
      <c r="I10" s="186">
        <v>561304.87</v>
      </c>
      <c r="J10" s="187">
        <v>44750</v>
      </c>
      <c r="K10" s="188">
        <v>44900</v>
      </c>
    </row>
    <row r="11" spans="1:11" s="141" customFormat="1" ht="21" thickBot="1" x14ac:dyDescent="0.3">
      <c r="H11" s="189" t="s">
        <v>5202</v>
      </c>
      <c r="I11" s="190">
        <f>SUM(I6:I10)</f>
        <v>4108665.09</v>
      </c>
    </row>
  </sheetData>
  <mergeCells count="4">
    <mergeCell ref="A1:K1"/>
    <mergeCell ref="A2:K2"/>
    <mergeCell ref="A3:K3"/>
    <mergeCell ref="A4:K4"/>
  </mergeCells>
  <printOptions horizontalCentered="1"/>
  <pageMargins left="0.39370078740157483" right="0.39370078740157483" top="0.19685039370078741" bottom="0.19685039370078741" header="0.31496062992125984" footer="0.31496062992125984"/>
  <pageSetup scale="49" orientation="landscape" r:id="rId1"/>
  <colBreaks count="1" manualBreakCount="1">
    <brk id="1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-0.249977111117893"/>
  </sheetPr>
  <dimension ref="A1:AV185"/>
  <sheetViews>
    <sheetView view="pageBreakPreview" zoomScale="70" zoomScaleNormal="10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U10" sqref="U10"/>
    </sheetView>
  </sheetViews>
  <sheetFormatPr baseColWidth="10" defaultRowHeight="12.75" x14ac:dyDescent="0.2"/>
  <cols>
    <col min="1" max="1" width="25.7109375" customWidth="1"/>
    <col min="2" max="2" width="10.140625" style="2" customWidth="1"/>
    <col min="3" max="3" width="31.42578125" customWidth="1"/>
    <col min="4" max="4" width="35.5703125" style="4" customWidth="1"/>
    <col min="5" max="5" width="24.140625" style="4" customWidth="1"/>
    <col min="6" max="6" width="16.7109375" style="1" customWidth="1"/>
    <col min="7" max="7" width="23.140625" style="1" customWidth="1"/>
    <col min="8" max="8" width="29.28515625" style="1" customWidth="1"/>
    <col min="9" max="9" width="15" style="1" customWidth="1"/>
    <col min="10" max="10" width="9.5703125" style="1" customWidth="1"/>
    <col min="11" max="11" width="15.28515625" customWidth="1"/>
    <col min="12" max="12" width="27.42578125" style="5" customWidth="1"/>
    <col min="13" max="13" width="12.5703125" style="3" customWidth="1"/>
    <col min="14" max="14" width="18.28515625" customWidth="1"/>
    <col min="15" max="15" width="19.140625" style="1" customWidth="1"/>
    <col min="16" max="16" width="18.140625" style="1" customWidth="1"/>
    <col min="17" max="17" width="22.5703125" style="6" customWidth="1"/>
    <col min="18" max="18" width="23.5703125" style="6" customWidth="1"/>
    <col min="19" max="19" width="9.5703125" customWidth="1"/>
    <col min="20" max="20" width="15.140625" bestFit="1" customWidth="1"/>
    <col min="21" max="21" width="13.28515625" customWidth="1"/>
    <col min="22" max="22" width="11.140625" customWidth="1"/>
    <col min="23" max="23" width="10.5703125" customWidth="1"/>
    <col min="24" max="24" width="13.42578125" customWidth="1"/>
  </cols>
  <sheetData>
    <row r="1" spans="1:48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4"/>
      <c r="S1" s="4"/>
      <c r="T1" s="1"/>
      <c r="U1" s="1"/>
      <c r="V1" s="1"/>
      <c r="W1" s="1"/>
      <c r="X1" s="1"/>
      <c r="Z1" s="5"/>
      <c r="AA1" s="4"/>
      <c r="AB1" s="4"/>
      <c r="AC1" s="1"/>
      <c r="AD1" s="1"/>
      <c r="AE1" s="1"/>
      <c r="AF1" s="1"/>
      <c r="AG1" s="1"/>
      <c r="AI1" s="5"/>
      <c r="AJ1" s="4"/>
      <c r="AK1" s="4"/>
      <c r="AL1" s="1"/>
      <c r="AM1" s="1"/>
      <c r="AN1" s="1"/>
      <c r="AO1" s="1"/>
      <c r="AP1" s="1"/>
      <c r="AR1" s="5"/>
      <c r="AS1" s="4"/>
      <c r="AT1" s="4"/>
      <c r="AU1" s="1"/>
      <c r="AV1" s="1"/>
    </row>
    <row r="2" spans="1:48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4"/>
      <c r="S2" s="4"/>
      <c r="T2" s="1"/>
      <c r="U2" s="1"/>
      <c r="V2" s="1"/>
      <c r="W2" s="1"/>
      <c r="X2" s="1"/>
      <c r="Z2" s="5"/>
      <c r="AA2" s="4"/>
      <c r="AB2" s="4"/>
      <c r="AC2" s="1"/>
      <c r="AD2" s="1"/>
      <c r="AE2" s="1"/>
      <c r="AF2" s="1"/>
      <c r="AG2" s="1"/>
      <c r="AI2" s="5"/>
      <c r="AJ2" s="4"/>
      <c r="AK2" s="4"/>
      <c r="AL2" s="1"/>
      <c r="AM2" s="1"/>
      <c r="AN2" s="1"/>
      <c r="AO2" s="1"/>
      <c r="AP2" s="1"/>
      <c r="AR2" s="5"/>
      <c r="AS2" s="4"/>
      <c r="AT2" s="4"/>
      <c r="AU2" s="1"/>
      <c r="AV2" s="1"/>
    </row>
    <row r="3" spans="1:48" ht="20.25" x14ac:dyDescent="0.3">
      <c r="A3" s="378" t="s">
        <v>64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4"/>
      <c r="S3" s="4"/>
      <c r="T3" s="1"/>
      <c r="U3" s="1"/>
      <c r="V3" s="1"/>
      <c r="W3" s="1"/>
      <c r="X3" s="1"/>
      <c r="Z3" s="5"/>
      <c r="AA3" s="4"/>
      <c r="AB3" s="4"/>
      <c r="AC3" s="1"/>
      <c r="AD3" s="1"/>
      <c r="AE3" s="1"/>
      <c r="AF3" s="1"/>
      <c r="AG3" s="1"/>
      <c r="AI3" s="5"/>
      <c r="AJ3" s="4"/>
      <c r="AK3" s="4"/>
      <c r="AL3" s="1"/>
      <c r="AM3" s="1"/>
      <c r="AN3" s="1"/>
      <c r="AO3" s="1"/>
      <c r="AP3" s="1"/>
      <c r="AR3" s="5"/>
      <c r="AS3" s="4"/>
      <c r="AT3" s="4"/>
      <c r="AU3" s="1"/>
      <c r="AV3" s="1"/>
    </row>
    <row r="4" spans="1:48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4"/>
      <c r="S4" s="4"/>
      <c r="T4" s="1"/>
      <c r="U4" s="1"/>
      <c r="V4" s="1"/>
      <c r="W4" s="1"/>
      <c r="X4" s="1"/>
      <c r="Z4" s="5"/>
      <c r="AA4" s="4"/>
      <c r="AB4" s="4"/>
      <c r="AC4" s="1"/>
      <c r="AD4" s="1"/>
      <c r="AE4" s="1"/>
      <c r="AF4" s="1"/>
      <c r="AG4" s="1"/>
      <c r="AI4" s="5"/>
      <c r="AJ4" s="4"/>
      <c r="AK4" s="4"/>
      <c r="AL4" s="1"/>
      <c r="AM4" s="1"/>
      <c r="AN4" s="1"/>
      <c r="AO4" s="1"/>
      <c r="AP4" s="1"/>
      <c r="AR4" s="5"/>
      <c r="AS4" s="4"/>
      <c r="AT4" s="4"/>
      <c r="AU4" s="1"/>
      <c r="AV4" s="1"/>
    </row>
    <row r="5" spans="1:48" s="303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4"/>
      <c r="S5" s="4"/>
      <c r="T5" s="1"/>
      <c r="U5" s="1"/>
      <c r="V5" s="1"/>
      <c r="W5" s="1"/>
      <c r="X5" s="1"/>
      <c r="Y5"/>
      <c r="Z5" s="5"/>
      <c r="AA5" s="4"/>
      <c r="AB5" s="4"/>
      <c r="AC5" s="1"/>
      <c r="AD5" s="1"/>
      <c r="AE5" s="1"/>
      <c r="AF5" s="1"/>
      <c r="AG5" s="1"/>
      <c r="AH5"/>
      <c r="AI5" s="5"/>
      <c r="AJ5" s="4"/>
      <c r="AK5" s="4"/>
      <c r="AL5" s="1"/>
      <c r="AM5" s="1"/>
      <c r="AN5" s="1"/>
      <c r="AO5" s="1"/>
      <c r="AP5" s="1"/>
      <c r="AQ5"/>
      <c r="AR5" s="5"/>
      <c r="AS5" s="4"/>
      <c r="AT5" s="4"/>
      <c r="AU5" s="1"/>
      <c r="AV5" s="1"/>
    </row>
    <row r="6" spans="1:48" s="119" customFormat="1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4"/>
      <c r="S6" s="4"/>
      <c r="T6" s="1"/>
      <c r="U6" s="1"/>
      <c r="V6" s="1"/>
      <c r="W6" s="1"/>
      <c r="X6" s="1"/>
      <c r="Y6"/>
      <c r="Z6" s="5"/>
      <c r="AA6" s="4"/>
      <c r="AB6" s="4"/>
      <c r="AC6" s="1"/>
      <c r="AD6" s="1"/>
      <c r="AE6" s="1"/>
      <c r="AF6" s="1"/>
      <c r="AG6" s="1"/>
      <c r="AH6"/>
      <c r="AI6" s="5"/>
      <c r="AJ6" s="4"/>
      <c r="AK6" s="4"/>
      <c r="AL6" s="1"/>
      <c r="AM6" s="1"/>
      <c r="AN6" s="1"/>
      <c r="AO6" s="1"/>
      <c r="AP6" s="1"/>
      <c r="AQ6"/>
      <c r="AR6" s="5"/>
      <c r="AS6" s="4"/>
      <c r="AT6" s="4"/>
      <c r="AU6" s="1"/>
      <c r="AV6" s="1"/>
    </row>
    <row r="7" spans="1:48" s="20" customFormat="1" ht="57" customHeight="1" x14ac:dyDescent="0.2">
      <c r="A7" s="110">
        <v>5111</v>
      </c>
      <c r="B7" s="111">
        <v>1</v>
      </c>
      <c r="C7" s="153" t="s">
        <v>910</v>
      </c>
      <c r="D7" s="110" t="s">
        <v>299</v>
      </c>
      <c r="E7" s="110" t="s">
        <v>2346</v>
      </c>
      <c r="F7" s="110"/>
      <c r="G7" s="110"/>
      <c r="H7" s="110"/>
      <c r="I7" s="110" t="s">
        <v>649</v>
      </c>
      <c r="J7" s="110">
        <v>8021</v>
      </c>
      <c r="K7" s="110">
        <v>860</v>
      </c>
      <c r="L7" s="110" t="s">
        <v>69</v>
      </c>
      <c r="M7" s="113" t="s">
        <v>2153</v>
      </c>
      <c r="N7" s="112">
        <v>39401</v>
      </c>
      <c r="O7" s="115">
        <v>5428</v>
      </c>
      <c r="P7" s="111" t="s">
        <v>363</v>
      </c>
      <c r="Q7" s="110" t="s">
        <v>64</v>
      </c>
      <c r="R7" s="4"/>
      <c r="S7" s="4"/>
      <c r="T7" s="1"/>
      <c r="U7" s="1"/>
      <c r="V7" s="1"/>
      <c r="W7" s="1"/>
      <c r="X7" s="1"/>
      <c r="Y7"/>
      <c r="Z7" s="5"/>
      <c r="AA7" s="4"/>
      <c r="AB7" s="4"/>
      <c r="AC7" s="1"/>
      <c r="AD7" s="1"/>
      <c r="AE7" s="1"/>
      <c r="AF7" s="1"/>
      <c r="AG7" s="1"/>
      <c r="AH7"/>
      <c r="AI7" s="5"/>
      <c r="AJ7" s="4"/>
      <c r="AK7" s="4"/>
      <c r="AL7" s="1"/>
      <c r="AM7" s="1"/>
      <c r="AN7" s="1"/>
      <c r="AO7" s="1"/>
      <c r="AP7" s="1"/>
      <c r="AQ7"/>
      <c r="AR7" s="5"/>
      <c r="AS7" s="4"/>
      <c r="AT7" s="4"/>
      <c r="AU7" s="1"/>
      <c r="AV7" s="1"/>
    </row>
    <row r="8" spans="1:48" ht="75" customHeight="1" x14ac:dyDescent="0.2">
      <c r="A8" s="110">
        <v>5641</v>
      </c>
      <c r="B8" s="111">
        <v>2</v>
      </c>
      <c r="C8" s="153" t="s">
        <v>3420</v>
      </c>
      <c r="D8" s="110" t="s">
        <v>156</v>
      </c>
      <c r="E8" s="110" t="s">
        <v>2346</v>
      </c>
      <c r="F8" s="110" t="s">
        <v>324</v>
      </c>
      <c r="G8" s="110" t="s">
        <v>604</v>
      </c>
      <c r="H8" s="110" t="s">
        <v>605</v>
      </c>
      <c r="I8" s="110" t="s">
        <v>583</v>
      </c>
      <c r="J8" s="110">
        <v>0</v>
      </c>
      <c r="K8" s="110">
        <v>1133</v>
      </c>
      <c r="L8" s="110" t="s">
        <v>241</v>
      </c>
      <c r="M8" s="113" t="s">
        <v>2221</v>
      </c>
      <c r="N8" s="112">
        <v>39574</v>
      </c>
      <c r="O8" s="115">
        <v>11960</v>
      </c>
      <c r="P8" s="111" t="s">
        <v>2158</v>
      </c>
      <c r="Q8" s="110" t="s">
        <v>64</v>
      </c>
      <c r="R8" s="4"/>
      <c r="S8" s="4"/>
      <c r="T8" s="1"/>
      <c r="U8" s="1"/>
      <c r="V8" s="1"/>
      <c r="W8" s="1"/>
      <c r="X8" s="1"/>
      <c r="Z8" s="5"/>
      <c r="AA8" s="4"/>
      <c r="AB8" s="4"/>
      <c r="AC8" s="1"/>
      <c r="AD8" s="1"/>
      <c r="AE8" s="1"/>
      <c r="AF8" s="1"/>
      <c r="AG8" s="1"/>
      <c r="AI8" s="5"/>
      <c r="AJ8" s="4"/>
      <c r="AK8" s="4"/>
      <c r="AL8" s="1"/>
      <c r="AM8" s="1"/>
      <c r="AN8" s="1"/>
      <c r="AO8" s="1"/>
      <c r="AP8" s="1"/>
      <c r="AR8" s="5"/>
      <c r="AS8" s="4"/>
      <c r="AT8" s="4"/>
      <c r="AU8" s="1"/>
      <c r="AV8" s="1"/>
    </row>
    <row r="9" spans="1:48" s="20" customFormat="1" ht="57" customHeight="1" x14ac:dyDescent="0.2">
      <c r="A9" s="110">
        <v>5111</v>
      </c>
      <c r="B9" s="111">
        <v>3</v>
      </c>
      <c r="C9" s="153" t="s">
        <v>904</v>
      </c>
      <c r="D9" s="110" t="s">
        <v>626</v>
      </c>
      <c r="E9" s="110" t="s">
        <v>2345</v>
      </c>
      <c r="F9" s="110" t="s">
        <v>2087</v>
      </c>
      <c r="G9" s="110"/>
      <c r="H9" s="110"/>
      <c r="I9" s="110" t="s">
        <v>92</v>
      </c>
      <c r="J9" s="110">
        <v>7726</v>
      </c>
      <c r="K9" s="110">
        <v>4578</v>
      </c>
      <c r="L9" s="110" t="s">
        <v>413</v>
      </c>
      <c r="M9" s="113" t="s">
        <v>2012</v>
      </c>
      <c r="N9" s="112">
        <v>39755</v>
      </c>
      <c r="O9" s="115">
        <v>4130.8</v>
      </c>
      <c r="P9" s="111" t="s">
        <v>363</v>
      </c>
      <c r="Q9" s="110" t="s">
        <v>64</v>
      </c>
      <c r="R9" s="4"/>
      <c r="S9" s="4"/>
      <c r="T9" s="1"/>
      <c r="U9" s="1"/>
      <c r="V9" s="1"/>
      <c r="W9" s="1"/>
      <c r="X9" s="1"/>
      <c r="Y9"/>
      <c r="Z9" s="5"/>
      <c r="AA9" s="4"/>
      <c r="AB9" s="4"/>
      <c r="AC9" s="1"/>
      <c r="AD9" s="1"/>
      <c r="AE9" s="1"/>
      <c r="AF9" s="1"/>
      <c r="AG9" s="1"/>
      <c r="AH9"/>
      <c r="AI9" s="5"/>
      <c r="AJ9" s="4"/>
      <c r="AK9" s="4"/>
      <c r="AL9" s="1"/>
      <c r="AM9" s="1"/>
      <c r="AN9" s="1"/>
      <c r="AO9" s="1"/>
      <c r="AP9" s="1"/>
      <c r="AQ9"/>
      <c r="AR9" s="5"/>
      <c r="AS9" s="4"/>
      <c r="AT9" s="4"/>
      <c r="AU9" s="1"/>
      <c r="AV9" s="1"/>
    </row>
    <row r="10" spans="1:48" s="36" customFormat="1" ht="89.25" customHeight="1" x14ac:dyDescent="0.2">
      <c r="A10" s="110">
        <v>51501</v>
      </c>
      <c r="B10" s="111">
        <v>4</v>
      </c>
      <c r="C10" s="153" t="s">
        <v>4877</v>
      </c>
      <c r="D10" s="110" t="s">
        <v>4878</v>
      </c>
      <c r="E10" s="110" t="s">
        <v>2346</v>
      </c>
      <c r="F10" s="110" t="s">
        <v>4879</v>
      </c>
      <c r="G10" s="110" t="s">
        <v>4880</v>
      </c>
      <c r="H10" s="110" t="s">
        <v>4881</v>
      </c>
      <c r="I10" s="110" t="s">
        <v>92</v>
      </c>
      <c r="J10" s="110">
        <v>5660</v>
      </c>
      <c r="K10" s="110">
        <v>216995</v>
      </c>
      <c r="L10" s="110" t="s">
        <v>2067</v>
      </c>
      <c r="M10" s="113" t="s">
        <v>4882</v>
      </c>
      <c r="N10" s="112">
        <v>41978</v>
      </c>
      <c r="O10" s="115">
        <v>9280</v>
      </c>
      <c r="P10" s="111" t="s">
        <v>242</v>
      </c>
      <c r="Q10" s="110" t="s">
        <v>64</v>
      </c>
      <c r="R10" s="4"/>
      <c r="S10" s="4"/>
      <c r="T10" s="1"/>
      <c r="U10" s="1"/>
      <c r="V10" s="1"/>
      <c r="W10" s="1"/>
      <c r="X10" s="1"/>
      <c r="Y10"/>
      <c r="Z10" s="5"/>
      <c r="AA10" s="4"/>
      <c r="AB10" s="4"/>
      <c r="AC10" s="1"/>
      <c r="AD10" s="1"/>
      <c r="AE10" s="1"/>
      <c r="AF10" s="1"/>
      <c r="AG10" s="1"/>
      <c r="AH10"/>
      <c r="AI10" s="5"/>
      <c r="AJ10" s="4"/>
      <c r="AK10" s="4"/>
      <c r="AL10" s="1"/>
      <c r="AM10" s="1"/>
      <c r="AN10" s="1"/>
      <c r="AO10" s="1"/>
      <c r="AP10" s="1"/>
      <c r="AQ10"/>
      <c r="AR10" s="5"/>
      <c r="AS10" s="4"/>
      <c r="AT10" s="4"/>
      <c r="AU10" s="1"/>
      <c r="AV10" s="1"/>
    </row>
    <row r="11" spans="1:48" ht="84" customHeight="1" x14ac:dyDescent="0.2">
      <c r="A11" s="110">
        <v>5111</v>
      </c>
      <c r="B11" s="111">
        <v>5</v>
      </c>
      <c r="C11" s="153" t="s">
        <v>3515</v>
      </c>
      <c r="D11" s="110" t="s">
        <v>3533</v>
      </c>
      <c r="E11" s="110" t="s">
        <v>2344</v>
      </c>
      <c r="F11" s="110" t="s">
        <v>515</v>
      </c>
      <c r="G11" s="110" t="s">
        <v>647</v>
      </c>
      <c r="H11" s="110" t="s">
        <v>647</v>
      </c>
      <c r="I11" s="110" t="s">
        <v>400</v>
      </c>
      <c r="J11" s="110">
        <v>3711</v>
      </c>
      <c r="K11" s="110" t="s">
        <v>3595</v>
      </c>
      <c r="L11" s="110" t="s">
        <v>3347</v>
      </c>
      <c r="M11" s="113" t="s">
        <v>3545</v>
      </c>
      <c r="N11" s="112">
        <v>42647</v>
      </c>
      <c r="O11" s="115">
        <v>4176</v>
      </c>
      <c r="P11" s="110" t="s">
        <v>242</v>
      </c>
      <c r="Q11" s="110" t="s">
        <v>64</v>
      </c>
      <c r="R11" s="4"/>
      <c r="S11" s="4"/>
      <c r="T11" s="1"/>
      <c r="U11" s="1"/>
      <c r="V11" s="1"/>
      <c r="W11" s="1"/>
      <c r="X11" s="1"/>
      <c r="Z11" s="5"/>
      <c r="AA11" s="4"/>
      <c r="AB11" s="4"/>
      <c r="AC11" s="1"/>
      <c r="AD11" s="1"/>
      <c r="AE11" s="1"/>
      <c r="AF11" s="1"/>
      <c r="AG11" s="1"/>
      <c r="AI11" s="5"/>
      <c r="AJ11" s="4"/>
      <c r="AK11" s="4"/>
      <c r="AL11" s="1"/>
      <c r="AM11" s="1"/>
      <c r="AN11" s="1"/>
      <c r="AO11" s="1"/>
      <c r="AP11" s="1"/>
      <c r="AR11" s="5"/>
      <c r="AS11" s="4"/>
      <c r="AT11" s="4"/>
      <c r="AU11" s="1"/>
      <c r="AV11" s="1"/>
    </row>
    <row r="12" spans="1:48" ht="88.5" customHeight="1" x14ac:dyDescent="0.2">
      <c r="A12" s="110">
        <v>5111</v>
      </c>
      <c r="B12" s="111">
        <v>6</v>
      </c>
      <c r="C12" s="153" t="s">
        <v>3517</v>
      </c>
      <c r="D12" s="110" t="s">
        <v>3534</v>
      </c>
      <c r="E12" s="110" t="s">
        <v>2344</v>
      </c>
      <c r="F12" s="110" t="s">
        <v>515</v>
      </c>
      <c r="G12" s="110" t="s">
        <v>647</v>
      </c>
      <c r="H12" s="110" t="s">
        <v>647</v>
      </c>
      <c r="I12" s="110" t="s">
        <v>400</v>
      </c>
      <c r="J12" s="110">
        <v>3711</v>
      </c>
      <c r="K12" s="110" t="s">
        <v>3595</v>
      </c>
      <c r="L12" s="110" t="s">
        <v>3347</v>
      </c>
      <c r="M12" s="113" t="s">
        <v>3545</v>
      </c>
      <c r="N12" s="112">
        <v>42647</v>
      </c>
      <c r="O12" s="115">
        <v>6844</v>
      </c>
      <c r="P12" s="110" t="s">
        <v>242</v>
      </c>
      <c r="Q12" s="110" t="s">
        <v>64</v>
      </c>
      <c r="R12" s="4"/>
      <c r="S12" s="4"/>
      <c r="T12" s="1"/>
      <c r="U12" s="1"/>
      <c r="V12" s="1"/>
      <c r="W12" s="1"/>
      <c r="X12" s="1"/>
      <c r="Z12" s="5"/>
      <c r="AA12" s="4"/>
      <c r="AB12" s="4"/>
      <c r="AC12" s="1"/>
      <c r="AD12" s="1"/>
      <c r="AE12" s="1"/>
      <c r="AF12" s="1"/>
      <c r="AG12" s="1"/>
      <c r="AI12" s="5"/>
      <c r="AJ12" s="4"/>
      <c r="AK12" s="4"/>
      <c r="AL12" s="1"/>
      <c r="AM12" s="1"/>
      <c r="AN12" s="1"/>
      <c r="AO12" s="1"/>
      <c r="AP12" s="1"/>
      <c r="AR12" s="5"/>
      <c r="AS12" s="4"/>
      <c r="AT12" s="4"/>
      <c r="AU12" s="1"/>
      <c r="AV12" s="1"/>
    </row>
    <row r="13" spans="1:48" s="20" customFormat="1" ht="65.25" customHeight="1" x14ac:dyDescent="0.2">
      <c r="A13" s="110">
        <v>5122</v>
      </c>
      <c r="B13" s="111">
        <v>7</v>
      </c>
      <c r="C13" s="153" t="s">
        <v>3383</v>
      </c>
      <c r="D13" s="110" t="s">
        <v>3384</v>
      </c>
      <c r="E13" s="110" t="s">
        <v>2346</v>
      </c>
      <c r="F13" s="110" t="s">
        <v>3385</v>
      </c>
      <c r="G13" s="110" t="s">
        <v>3386</v>
      </c>
      <c r="H13" s="110" t="s">
        <v>3387</v>
      </c>
      <c r="I13" s="110" t="s">
        <v>583</v>
      </c>
      <c r="J13" s="110">
        <v>1480</v>
      </c>
      <c r="K13" s="110">
        <v>210009</v>
      </c>
      <c r="L13" s="110" t="s">
        <v>3388</v>
      </c>
      <c r="M13" s="113" t="s">
        <v>3389</v>
      </c>
      <c r="N13" s="112">
        <v>42496</v>
      </c>
      <c r="O13" s="115">
        <v>4008.34</v>
      </c>
      <c r="P13" s="111" t="s">
        <v>242</v>
      </c>
      <c r="Q13" s="110" t="s">
        <v>64</v>
      </c>
      <c r="R13" s="4"/>
      <c r="S13" s="4"/>
      <c r="T13" s="1"/>
      <c r="U13" s="1"/>
      <c r="V13" s="1"/>
      <c r="W13" s="1"/>
      <c r="X13" s="1"/>
      <c r="Y13"/>
      <c r="Z13" s="5"/>
      <c r="AA13" s="4"/>
      <c r="AB13" s="4"/>
      <c r="AC13" s="1"/>
      <c r="AD13" s="1"/>
      <c r="AE13" s="1"/>
      <c r="AF13" s="1"/>
      <c r="AG13" s="1"/>
      <c r="AH13"/>
      <c r="AI13" s="5"/>
      <c r="AJ13" s="4"/>
      <c r="AK13" s="4"/>
      <c r="AL13" s="1"/>
      <c r="AM13" s="1"/>
      <c r="AN13" s="1"/>
      <c r="AO13" s="1"/>
      <c r="AP13" s="1"/>
      <c r="AQ13"/>
      <c r="AR13" s="5"/>
      <c r="AS13" s="4"/>
      <c r="AT13" s="4"/>
      <c r="AU13" s="1"/>
      <c r="AV13" s="1"/>
    </row>
    <row r="14" spans="1:48" s="79" customFormat="1" ht="56.25" customHeight="1" x14ac:dyDescent="0.2">
      <c r="A14" s="110">
        <v>51501</v>
      </c>
      <c r="B14" s="111">
        <v>8</v>
      </c>
      <c r="C14" s="153" t="s">
        <v>3870</v>
      </c>
      <c r="D14" s="110" t="s">
        <v>3871</v>
      </c>
      <c r="E14" s="110" t="s">
        <v>2345</v>
      </c>
      <c r="F14" s="110" t="s">
        <v>3776</v>
      </c>
      <c r="G14" s="110" t="s">
        <v>3872</v>
      </c>
      <c r="H14" s="110" t="s">
        <v>3873</v>
      </c>
      <c r="I14" s="110" t="s">
        <v>92</v>
      </c>
      <c r="J14" s="110">
        <v>3636</v>
      </c>
      <c r="K14" s="110"/>
      <c r="L14" s="110" t="s">
        <v>3874</v>
      </c>
      <c r="M14" s="113" t="s">
        <v>2066</v>
      </c>
      <c r="N14" s="112">
        <v>43418</v>
      </c>
      <c r="O14" s="115">
        <v>8700</v>
      </c>
      <c r="P14" s="111" t="s">
        <v>28</v>
      </c>
      <c r="Q14" s="110" t="s">
        <v>64</v>
      </c>
      <c r="R14" s="4"/>
      <c r="S14" s="4"/>
      <c r="T14" s="1"/>
      <c r="U14" s="1"/>
      <c r="V14" s="1"/>
      <c r="W14" s="1"/>
      <c r="X14" s="1"/>
      <c r="Y14"/>
      <c r="Z14" s="5"/>
      <c r="AA14" s="4"/>
      <c r="AB14" s="4"/>
      <c r="AC14" s="1"/>
      <c r="AD14" s="1"/>
      <c r="AE14" s="1"/>
      <c r="AF14" s="1"/>
      <c r="AG14" s="1"/>
      <c r="AH14"/>
      <c r="AI14" s="5"/>
      <c r="AJ14" s="4"/>
      <c r="AK14" s="4"/>
      <c r="AL14" s="1"/>
      <c r="AM14" s="1"/>
      <c r="AN14" s="1"/>
      <c r="AO14" s="1"/>
      <c r="AP14" s="1"/>
      <c r="AQ14"/>
      <c r="AR14" s="5"/>
      <c r="AS14" s="4"/>
      <c r="AT14" s="4"/>
      <c r="AU14" s="1"/>
      <c r="AV14" s="1"/>
    </row>
    <row r="15" spans="1:48" s="79" customFormat="1" ht="65.25" customHeight="1" x14ac:dyDescent="0.2">
      <c r="A15" s="110">
        <v>51501</v>
      </c>
      <c r="B15" s="111">
        <v>9</v>
      </c>
      <c r="C15" s="153" t="s">
        <v>3884</v>
      </c>
      <c r="D15" s="110" t="s">
        <v>3885</v>
      </c>
      <c r="E15" s="110" t="s">
        <v>2345</v>
      </c>
      <c r="F15" s="110" t="s">
        <v>474</v>
      </c>
      <c r="G15" s="110" t="s">
        <v>3886</v>
      </c>
      <c r="H15" s="110" t="s">
        <v>3887</v>
      </c>
      <c r="I15" s="110" t="s">
        <v>3888</v>
      </c>
      <c r="J15" s="110">
        <v>906</v>
      </c>
      <c r="K15" s="110"/>
      <c r="L15" s="110" t="s">
        <v>3889</v>
      </c>
      <c r="M15" s="113" t="s">
        <v>3890</v>
      </c>
      <c r="N15" s="112">
        <v>43440</v>
      </c>
      <c r="O15" s="115">
        <v>22040</v>
      </c>
      <c r="P15" s="111" t="s">
        <v>28</v>
      </c>
      <c r="Q15" s="110" t="s">
        <v>64</v>
      </c>
      <c r="R15" s="4"/>
      <c r="S15" s="4"/>
      <c r="T15" s="1"/>
      <c r="U15" s="1"/>
      <c r="V15" s="1"/>
      <c r="W15" s="1"/>
      <c r="X15" s="1"/>
      <c r="Y15"/>
      <c r="Z15" s="5"/>
      <c r="AA15" s="4"/>
      <c r="AB15" s="4"/>
      <c r="AC15" s="1"/>
      <c r="AD15" s="1"/>
      <c r="AE15" s="1"/>
      <c r="AF15" s="1"/>
      <c r="AG15" s="1"/>
      <c r="AH15"/>
      <c r="AI15" s="5"/>
      <c r="AJ15" s="4"/>
      <c r="AK15" s="4"/>
      <c r="AL15" s="1"/>
      <c r="AM15" s="1"/>
      <c r="AN15" s="1"/>
      <c r="AO15" s="1"/>
      <c r="AP15" s="1"/>
      <c r="AQ15"/>
      <c r="AR15" s="5"/>
      <c r="AS15" s="4"/>
      <c r="AT15" s="4"/>
      <c r="AU15" s="1"/>
      <c r="AV15" s="1"/>
    </row>
    <row r="16" spans="1:48" s="79" customFormat="1" ht="85.5" x14ac:dyDescent="0.2">
      <c r="A16" s="110">
        <v>51101</v>
      </c>
      <c r="B16" s="111">
        <v>10</v>
      </c>
      <c r="C16" s="153" t="s">
        <v>4518</v>
      </c>
      <c r="D16" s="110" t="s">
        <v>4519</v>
      </c>
      <c r="E16" s="110" t="s">
        <v>2344</v>
      </c>
      <c r="F16" s="110" t="s">
        <v>4520</v>
      </c>
      <c r="G16" s="110"/>
      <c r="H16" s="110"/>
      <c r="I16" s="110" t="s">
        <v>92</v>
      </c>
      <c r="J16" s="110">
        <v>6243</v>
      </c>
      <c r="K16" s="110">
        <v>4064698533</v>
      </c>
      <c r="L16" s="110" t="s">
        <v>4521</v>
      </c>
      <c r="M16" s="113" t="s">
        <v>2012</v>
      </c>
      <c r="N16" s="112">
        <v>44195</v>
      </c>
      <c r="O16" s="115">
        <v>2900</v>
      </c>
      <c r="P16" s="111" t="s">
        <v>28</v>
      </c>
      <c r="Q16" s="110" t="s">
        <v>64</v>
      </c>
      <c r="R16" s="4"/>
      <c r="S16" s="4"/>
      <c r="T16" s="1"/>
      <c r="U16" s="1"/>
      <c r="V16" s="1"/>
      <c r="W16" s="1"/>
      <c r="X16" s="1"/>
      <c r="Y16"/>
      <c r="Z16" s="5"/>
      <c r="AA16" s="4"/>
      <c r="AB16" s="4"/>
      <c r="AC16" s="1"/>
      <c r="AD16" s="1"/>
      <c r="AE16" s="1"/>
      <c r="AF16" s="1"/>
      <c r="AG16" s="1"/>
      <c r="AH16"/>
      <c r="AI16" s="5"/>
      <c r="AJ16" s="4"/>
      <c r="AK16" s="4"/>
      <c r="AL16" s="1"/>
      <c r="AM16" s="1"/>
      <c r="AN16" s="1"/>
      <c r="AO16" s="1"/>
      <c r="AP16" s="1"/>
      <c r="AQ16"/>
      <c r="AR16" s="5"/>
      <c r="AS16" s="4"/>
      <c r="AT16" s="4"/>
      <c r="AU16" s="1"/>
      <c r="AV16" s="1"/>
    </row>
    <row r="17" spans="1:48" s="79" customFormat="1" ht="85.5" x14ac:dyDescent="0.2">
      <c r="A17" s="110">
        <v>51101</v>
      </c>
      <c r="B17" s="111">
        <v>11</v>
      </c>
      <c r="C17" s="153" t="s">
        <v>4522</v>
      </c>
      <c r="D17" s="110" t="s">
        <v>4519</v>
      </c>
      <c r="E17" s="110" t="s">
        <v>2344</v>
      </c>
      <c r="F17" s="110" t="s">
        <v>4520</v>
      </c>
      <c r="G17" s="110"/>
      <c r="H17" s="110"/>
      <c r="I17" s="110" t="s">
        <v>92</v>
      </c>
      <c r="J17" s="110">
        <v>6243</v>
      </c>
      <c r="K17" s="110">
        <v>4064698533</v>
      </c>
      <c r="L17" s="110" t="s">
        <v>4521</v>
      </c>
      <c r="M17" s="113" t="s">
        <v>2012</v>
      </c>
      <c r="N17" s="112">
        <v>44195</v>
      </c>
      <c r="O17" s="115">
        <v>2900</v>
      </c>
      <c r="P17" s="111" t="s">
        <v>28</v>
      </c>
      <c r="Q17" s="110" t="s">
        <v>64</v>
      </c>
      <c r="R17" s="4"/>
      <c r="S17" s="4"/>
      <c r="T17" s="1"/>
      <c r="U17" s="1"/>
      <c r="V17" s="1"/>
      <c r="W17" s="1"/>
      <c r="X17" s="1"/>
      <c r="Y17"/>
      <c r="Z17" s="5"/>
      <c r="AA17" s="4"/>
      <c r="AB17" s="4"/>
      <c r="AC17" s="1"/>
      <c r="AD17" s="1"/>
      <c r="AE17" s="1"/>
      <c r="AF17" s="1"/>
      <c r="AG17" s="1"/>
      <c r="AH17"/>
      <c r="AI17" s="5"/>
      <c r="AJ17" s="4"/>
      <c r="AK17" s="4"/>
      <c r="AL17" s="1"/>
      <c r="AM17" s="1"/>
      <c r="AN17" s="1"/>
      <c r="AO17" s="1"/>
      <c r="AP17" s="1"/>
      <c r="AQ17"/>
      <c r="AR17" s="5"/>
      <c r="AS17" s="4"/>
      <c r="AT17" s="4"/>
      <c r="AU17" s="1"/>
      <c r="AV17" s="1"/>
    </row>
    <row r="18" spans="1:48" s="79" customFormat="1" ht="85.5" x14ac:dyDescent="0.2">
      <c r="A18" s="110">
        <v>51101</v>
      </c>
      <c r="B18" s="111">
        <v>12</v>
      </c>
      <c r="C18" s="153" t="s">
        <v>4523</v>
      </c>
      <c r="D18" s="110" t="s">
        <v>4524</v>
      </c>
      <c r="E18" s="110" t="s">
        <v>2344</v>
      </c>
      <c r="F18" s="110" t="s">
        <v>515</v>
      </c>
      <c r="G18" s="110" t="s">
        <v>4525</v>
      </c>
      <c r="H18" s="110"/>
      <c r="I18" s="110" t="s">
        <v>4526</v>
      </c>
      <c r="J18" s="110">
        <v>6243</v>
      </c>
      <c r="K18" s="110">
        <v>4064698533</v>
      </c>
      <c r="L18" s="110" t="s">
        <v>4521</v>
      </c>
      <c r="M18" s="113" t="s">
        <v>2012</v>
      </c>
      <c r="N18" s="112">
        <v>44195</v>
      </c>
      <c r="O18" s="115">
        <v>2053.1999999999998</v>
      </c>
      <c r="P18" s="111" t="s">
        <v>28</v>
      </c>
      <c r="Q18" s="110" t="s">
        <v>64</v>
      </c>
      <c r="R18" s="4"/>
      <c r="S18" s="4"/>
      <c r="T18" s="1"/>
      <c r="U18" s="1"/>
      <c r="V18" s="1"/>
      <c r="W18" s="1"/>
      <c r="X18" s="1"/>
      <c r="Y18"/>
      <c r="Z18" s="5"/>
      <c r="AA18" s="4"/>
      <c r="AB18" s="4"/>
      <c r="AC18" s="1"/>
      <c r="AD18" s="1"/>
      <c r="AE18" s="1"/>
      <c r="AF18" s="1"/>
      <c r="AG18" s="1"/>
      <c r="AH18"/>
      <c r="AI18" s="5"/>
      <c r="AJ18" s="4"/>
      <c r="AK18" s="4"/>
      <c r="AL18" s="1"/>
      <c r="AM18" s="1"/>
      <c r="AN18" s="1"/>
      <c r="AO18" s="1"/>
      <c r="AP18" s="1"/>
      <c r="AQ18"/>
      <c r="AR18" s="5"/>
      <c r="AS18" s="4"/>
      <c r="AT18" s="4"/>
      <c r="AU18" s="1"/>
      <c r="AV18" s="1"/>
    </row>
    <row r="19" spans="1:48" s="79" customFormat="1" ht="85.5" x14ac:dyDescent="0.2">
      <c r="A19" s="110">
        <v>51101</v>
      </c>
      <c r="B19" s="111">
        <v>13</v>
      </c>
      <c r="C19" s="153" t="s">
        <v>4527</v>
      </c>
      <c r="D19" s="110" t="s">
        <v>4524</v>
      </c>
      <c r="E19" s="110" t="s">
        <v>2344</v>
      </c>
      <c r="F19" s="110" t="s">
        <v>515</v>
      </c>
      <c r="G19" s="110" t="s">
        <v>4525</v>
      </c>
      <c r="H19" s="110"/>
      <c r="I19" s="110" t="s">
        <v>92</v>
      </c>
      <c r="J19" s="110">
        <v>6243</v>
      </c>
      <c r="K19" s="110">
        <v>4064698533</v>
      </c>
      <c r="L19" s="110" t="s">
        <v>4521</v>
      </c>
      <c r="M19" s="113" t="s">
        <v>2012</v>
      </c>
      <c r="N19" s="112">
        <v>44195</v>
      </c>
      <c r="O19" s="115">
        <v>2053.1999999999998</v>
      </c>
      <c r="P19" s="111" t="s">
        <v>28</v>
      </c>
      <c r="Q19" s="110" t="s">
        <v>64</v>
      </c>
      <c r="R19" s="4"/>
      <c r="S19" s="4"/>
      <c r="T19" s="1"/>
      <c r="U19" s="1"/>
      <c r="V19" s="1"/>
      <c r="W19" s="1"/>
      <c r="X19" s="1"/>
      <c r="Y19"/>
      <c r="Z19" s="5"/>
      <c r="AA19" s="4"/>
      <c r="AB19" s="4"/>
      <c r="AC19" s="1"/>
      <c r="AD19" s="1"/>
      <c r="AE19" s="1"/>
      <c r="AF19" s="1"/>
      <c r="AG19" s="1"/>
      <c r="AH19"/>
      <c r="AI19" s="5"/>
      <c r="AJ19" s="4"/>
      <c r="AK19" s="4"/>
      <c r="AL19" s="1"/>
      <c r="AM19" s="1"/>
      <c r="AN19" s="1"/>
      <c r="AO19" s="1"/>
      <c r="AP19" s="1"/>
      <c r="AQ19"/>
      <c r="AR19" s="5"/>
      <c r="AS19" s="4"/>
      <c r="AT19" s="4"/>
      <c r="AU19" s="1"/>
      <c r="AV19" s="1"/>
    </row>
    <row r="20" spans="1:48" s="79" customFormat="1" ht="85.5" x14ac:dyDescent="0.2">
      <c r="A20" s="110">
        <v>51101</v>
      </c>
      <c r="B20" s="111">
        <v>14</v>
      </c>
      <c r="C20" s="153" t="s">
        <v>4528</v>
      </c>
      <c r="D20" s="110" t="s">
        <v>4524</v>
      </c>
      <c r="E20" s="110" t="s">
        <v>2344</v>
      </c>
      <c r="F20" s="110" t="s">
        <v>515</v>
      </c>
      <c r="G20" s="110" t="s">
        <v>4525</v>
      </c>
      <c r="H20" s="110"/>
      <c r="I20" s="110" t="s">
        <v>92</v>
      </c>
      <c r="J20" s="110">
        <v>6243</v>
      </c>
      <c r="K20" s="110">
        <v>4064698533</v>
      </c>
      <c r="L20" s="110" t="s">
        <v>4521</v>
      </c>
      <c r="M20" s="113" t="s">
        <v>2012</v>
      </c>
      <c r="N20" s="112">
        <v>44195</v>
      </c>
      <c r="O20" s="115">
        <v>2053.1999999999998</v>
      </c>
      <c r="P20" s="111" t="s">
        <v>28</v>
      </c>
      <c r="Q20" s="110" t="s">
        <v>64</v>
      </c>
      <c r="R20" s="4"/>
      <c r="S20" s="4"/>
      <c r="T20" s="1"/>
      <c r="U20" s="1"/>
      <c r="V20" s="1"/>
      <c r="W20" s="1"/>
      <c r="X20" s="1"/>
      <c r="Y20"/>
      <c r="Z20" s="5"/>
      <c r="AA20" s="4"/>
      <c r="AB20" s="4"/>
      <c r="AC20" s="1"/>
      <c r="AD20" s="1"/>
      <c r="AE20" s="1"/>
      <c r="AF20" s="1"/>
      <c r="AG20" s="1"/>
      <c r="AH20"/>
      <c r="AI20" s="5"/>
      <c r="AJ20" s="4"/>
      <c r="AK20" s="4"/>
      <c r="AL20" s="1"/>
      <c r="AM20" s="1"/>
      <c r="AN20" s="1"/>
      <c r="AO20" s="1"/>
      <c r="AP20" s="1"/>
      <c r="AQ20"/>
      <c r="AR20" s="5"/>
      <c r="AS20" s="4"/>
      <c r="AT20" s="4"/>
      <c r="AU20" s="1"/>
      <c r="AV20" s="1"/>
    </row>
    <row r="21" spans="1:48" s="79" customFormat="1" ht="85.5" x14ac:dyDescent="0.2">
      <c r="A21" s="110">
        <v>51101</v>
      </c>
      <c r="B21" s="111">
        <v>15</v>
      </c>
      <c r="C21" s="153" t="s">
        <v>4529</v>
      </c>
      <c r="D21" s="110" t="s">
        <v>4524</v>
      </c>
      <c r="E21" s="110" t="s">
        <v>2344</v>
      </c>
      <c r="F21" s="110" t="s">
        <v>515</v>
      </c>
      <c r="G21" s="110" t="s">
        <v>4525</v>
      </c>
      <c r="H21" s="110"/>
      <c r="I21" s="110" t="s">
        <v>92</v>
      </c>
      <c r="J21" s="110">
        <v>6243</v>
      </c>
      <c r="K21" s="110">
        <v>4064698533</v>
      </c>
      <c r="L21" s="110" t="s">
        <v>4521</v>
      </c>
      <c r="M21" s="113" t="s">
        <v>2012</v>
      </c>
      <c r="N21" s="112">
        <v>44195</v>
      </c>
      <c r="O21" s="115">
        <v>2053.1999999999998</v>
      </c>
      <c r="P21" s="111" t="s">
        <v>28</v>
      </c>
      <c r="Q21" s="110" t="s">
        <v>64</v>
      </c>
      <c r="R21" s="4"/>
      <c r="S21" s="4"/>
      <c r="T21" s="1"/>
      <c r="U21" s="1"/>
      <c r="V21" s="1"/>
      <c r="W21" s="1"/>
      <c r="X21" s="1"/>
      <c r="Y21"/>
      <c r="Z21" s="5"/>
      <c r="AA21" s="4"/>
      <c r="AB21" s="4"/>
      <c r="AC21" s="1"/>
      <c r="AD21" s="1"/>
      <c r="AE21" s="1"/>
      <c r="AF21" s="1"/>
      <c r="AG21" s="1"/>
      <c r="AH21"/>
      <c r="AI21" s="5"/>
      <c r="AJ21" s="4"/>
      <c r="AK21" s="4"/>
      <c r="AL21" s="1"/>
      <c r="AM21" s="1"/>
      <c r="AN21" s="1"/>
      <c r="AO21" s="1"/>
      <c r="AP21" s="1"/>
      <c r="AQ21"/>
      <c r="AR21" s="5"/>
      <c r="AS21" s="4"/>
      <c r="AT21" s="4"/>
      <c r="AU21" s="1"/>
      <c r="AV21" s="1"/>
    </row>
    <row r="22" spans="1:48" s="79" customFormat="1" ht="85.5" x14ac:dyDescent="0.2">
      <c r="A22" s="110">
        <v>51101</v>
      </c>
      <c r="B22" s="111">
        <v>16</v>
      </c>
      <c r="C22" s="153" t="s">
        <v>4531</v>
      </c>
      <c r="D22" s="110" t="s">
        <v>4524</v>
      </c>
      <c r="E22" s="110" t="s">
        <v>2344</v>
      </c>
      <c r="F22" s="110" t="s">
        <v>515</v>
      </c>
      <c r="G22" s="110" t="s">
        <v>4525</v>
      </c>
      <c r="H22" s="110"/>
      <c r="I22" s="110" t="s">
        <v>92</v>
      </c>
      <c r="J22" s="110">
        <v>6243</v>
      </c>
      <c r="K22" s="110">
        <v>4064698533</v>
      </c>
      <c r="L22" s="110" t="s">
        <v>4521</v>
      </c>
      <c r="M22" s="113" t="s">
        <v>2012</v>
      </c>
      <c r="N22" s="112">
        <v>44195</v>
      </c>
      <c r="O22" s="115">
        <v>2053.1999999999998</v>
      </c>
      <c r="P22" s="111" t="s">
        <v>28</v>
      </c>
      <c r="Q22" s="110" t="s">
        <v>64</v>
      </c>
      <c r="R22" s="4"/>
      <c r="S22" s="4"/>
      <c r="T22" s="1"/>
      <c r="U22" s="1"/>
      <c r="V22" s="1"/>
      <c r="W22" s="1"/>
      <c r="X22" s="1"/>
      <c r="Y22"/>
      <c r="Z22" s="5"/>
      <c r="AA22" s="4"/>
      <c r="AB22" s="4"/>
      <c r="AC22" s="1"/>
      <c r="AD22" s="1"/>
      <c r="AE22" s="1"/>
      <c r="AF22" s="1"/>
      <c r="AG22" s="1"/>
      <c r="AH22"/>
      <c r="AI22" s="5"/>
      <c r="AJ22" s="4"/>
      <c r="AK22" s="4"/>
      <c r="AL22" s="1"/>
      <c r="AM22" s="1"/>
      <c r="AN22" s="1"/>
      <c r="AO22" s="1"/>
      <c r="AP22" s="1"/>
      <c r="AQ22"/>
      <c r="AR22" s="5"/>
      <c r="AS22" s="4"/>
      <c r="AT22" s="4"/>
      <c r="AU22" s="1"/>
      <c r="AV22" s="1"/>
    </row>
    <row r="23" spans="1:48" s="79" customFormat="1" ht="85.5" x14ac:dyDescent="0.2">
      <c r="A23" s="110">
        <v>51501</v>
      </c>
      <c r="B23" s="111">
        <v>17</v>
      </c>
      <c r="C23" s="153" t="s">
        <v>4611</v>
      </c>
      <c r="D23" s="110" t="s">
        <v>4362</v>
      </c>
      <c r="E23" s="110" t="s">
        <v>4194</v>
      </c>
      <c r="F23" s="110" t="s">
        <v>2016</v>
      </c>
      <c r="G23" s="110" t="s">
        <v>4612</v>
      </c>
      <c r="H23" s="110" t="s">
        <v>4613</v>
      </c>
      <c r="I23" s="110" t="s">
        <v>197</v>
      </c>
      <c r="J23" s="110">
        <v>6241</v>
      </c>
      <c r="K23" s="110">
        <v>4064698533</v>
      </c>
      <c r="L23" s="110" t="s">
        <v>4521</v>
      </c>
      <c r="M23" s="113" t="s">
        <v>2013</v>
      </c>
      <c r="N23" s="112">
        <v>44195</v>
      </c>
      <c r="O23" s="115">
        <v>16240</v>
      </c>
      <c r="P23" s="111" t="s">
        <v>3955</v>
      </c>
      <c r="Q23" s="110" t="s">
        <v>64</v>
      </c>
      <c r="R23" s="4"/>
      <c r="S23" s="4"/>
      <c r="T23" s="1"/>
      <c r="U23" s="1"/>
      <c r="V23" s="1"/>
      <c r="W23" s="1"/>
      <c r="X23" s="1"/>
      <c r="Y23"/>
      <c r="Z23" s="5"/>
      <c r="AA23" s="4"/>
      <c r="AB23" s="4"/>
      <c r="AC23" s="1"/>
      <c r="AD23" s="1"/>
      <c r="AE23" s="1"/>
      <c r="AF23" s="1"/>
      <c r="AG23" s="1"/>
      <c r="AH23"/>
      <c r="AI23" s="5"/>
      <c r="AJ23" s="4"/>
      <c r="AK23" s="4"/>
      <c r="AL23" s="1"/>
      <c r="AM23" s="1"/>
      <c r="AN23" s="1"/>
      <c r="AO23" s="1"/>
      <c r="AP23" s="1"/>
      <c r="AQ23"/>
      <c r="AR23" s="5"/>
      <c r="AS23" s="4"/>
      <c r="AT23" s="4"/>
      <c r="AU23" s="1"/>
      <c r="AV23" s="1"/>
    </row>
    <row r="24" spans="1:48" ht="28.5" x14ac:dyDescent="0.2">
      <c r="A24" s="110">
        <v>51501</v>
      </c>
      <c r="B24" s="111">
        <v>18</v>
      </c>
      <c r="C24" s="176" t="s">
        <v>5429</v>
      </c>
      <c r="D24" s="110" t="s">
        <v>5430</v>
      </c>
      <c r="E24" s="110" t="s">
        <v>2346</v>
      </c>
      <c r="F24" s="110" t="s">
        <v>5437</v>
      </c>
      <c r="G24" s="110" t="s">
        <v>5439</v>
      </c>
      <c r="H24" s="110" t="s">
        <v>5438</v>
      </c>
      <c r="I24" s="110" t="s">
        <v>4191</v>
      </c>
      <c r="J24" s="110">
        <v>3044</v>
      </c>
      <c r="K24" s="110">
        <v>4066371998</v>
      </c>
      <c r="L24" s="110" t="s">
        <v>5365</v>
      </c>
      <c r="M24" s="113" t="s">
        <v>5371</v>
      </c>
      <c r="N24" s="112">
        <v>44749</v>
      </c>
      <c r="O24" s="115">
        <v>15802.33</v>
      </c>
      <c r="P24" s="110" t="s">
        <v>3955</v>
      </c>
      <c r="Q24" s="110" t="s">
        <v>64</v>
      </c>
      <c r="R24" s="4"/>
      <c r="S24" s="4"/>
      <c r="T24" s="1"/>
      <c r="U24" s="1"/>
      <c r="V24" s="1"/>
      <c r="W24" s="1"/>
      <c r="X24" s="1"/>
      <c r="Z24" s="5"/>
      <c r="AA24" s="4"/>
      <c r="AB24" s="4"/>
      <c r="AC24" s="1"/>
      <c r="AD24" s="1"/>
      <c r="AE24" s="1"/>
      <c r="AF24" s="1"/>
      <c r="AG24" s="1"/>
      <c r="AI24" s="5"/>
      <c r="AJ24" s="4"/>
      <c r="AK24" s="4"/>
      <c r="AL24" s="1"/>
      <c r="AM24" s="1"/>
      <c r="AN24" s="1"/>
      <c r="AO24" s="1"/>
      <c r="AP24" s="1"/>
      <c r="AR24" s="5"/>
      <c r="AS24" s="4"/>
      <c r="AT24" s="4"/>
      <c r="AU24" s="1"/>
      <c r="AV24" s="1"/>
    </row>
    <row r="25" spans="1:48" s="20" customFormat="1" ht="25.5" x14ac:dyDescent="0.2">
      <c r="A25" s="382" t="s">
        <v>5228</v>
      </c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4"/>
      <c r="S25" s="4"/>
      <c r="T25" s="1"/>
      <c r="U25" s="1"/>
      <c r="V25" s="1"/>
      <c r="W25" s="1"/>
      <c r="X25" s="1"/>
      <c r="Y25"/>
      <c r="Z25" s="5"/>
      <c r="AA25" s="4"/>
      <c r="AB25" s="4"/>
      <c r="AC25" s="1"/>
      <c r="AD25" s="1"/>
      <c r="AE25" s="1"/>
      <c r="AF25" s="1"/>
      <c r="AG25" s="1"/>
      <c r="AH25"/>
      <c r="AI25" s="5"/>
      <c r="AJ25" s="4"/>
      <c r="AK25" s="4"/>
      <c r="AL25" s="1"/>
      <c r="AM25" s="1"/>
      <c r="AN25" s="1"/>
      <c r="AO25" s="1"/>
      <c r="AP25" s="1"/>
      <c r="AQ25"/>
      <c r="AR25" s="5"/>
      <c r="AS25" s="4"/>
      <c r="AT25" s="4"/>
      <c r="AU25" s="1"/>
      <c r="AV25" s="1"/>
    </row>
    <row r="26" spans="1:48" s="20" customFormat="1" ht="57" customHeight="1" x14ac:dyDescent="0.2">
      <c r="A26" s="110">
        <v>5111</v>
      </c>
      <c r="B26" s="111">
        <v>19</v>
      </c>
      <c r="C26" s="153" t="s">
        <v>927</v>
      </c>
      <c r="D26" s="110" t="s">
        <v>5223</v>
      </c>
      <c r="E26" s="110" t="s">
        <v>2346</v>
      </c>
      <c r="F26" s="110"/>
      <c r="G26" s="110"/>
      <c r="H26" s="110"/>
      <c r="I26" s="110" t="s">
        <v>4943</v>
      </c>
      <c r="J26" s="110">
        <v>0</v>
      </c>
      <c r="K26" s="110">
        <v>0</v>
      </c>
      <c r="L26" s="110"/>
      <c r="M26" s="113"/>
      <c r="N26" s="112">
        <v>35953</v>
      </c>
      <c r="O26" s="115">
        <v>546.25</v>
      </c>
      <c r="P26" s="111" t="s">
        <v>363</v>
      </c>
      <c r="Q26" s="110" t="s">
        <v>5229</v>
      </c>
      <c r="R26" s="4"/>
      <c r="S26" s="4"/>
      <c r="T26" s="1"/>
      <c r="U26" s="1"/>
      <c r="V26" s="1"/>
      <c r="W26" s="1"/>
      <c r="X26" s="1"/>
      <c r="Y26"/>
      <c r="Z26" s="5"/>
      <c r="AA26" s="4"/>
      <c r="AB26" s="4"/>
      <c r="AC26" s="1"/>
      <c r="AD26" s="1"/>
      <c r="AE26" s="1"/>
      <c r="AF26" s="1"/>
      <c r="AG26" s="1"/>
      <c r="AH26"/>
      <c r="AI26" s="5"/>
      <c r="AJ26" s="4"/>
      <c r="AK26" s="4"/>
      <c r="AL26" s="1"/>
      <c r="AM26" s="1"/>
      <c r="AN26" s="1"/>
      <c r="AO26" s="1"/>
      <c r="AP26" s="1"/>
      <c r="AQ26"/>
      <c r="AR26" s="5"/>
      <c r="AS26" s="4"/>
      <c r="AT26" s="4"/>
      <c r="AU26" s="1"/>
      <c r="AV26" s="1"/>
    </row>
    <row r="27" spans="1:48" s="20" customFormat="1" ht="57" customHeight="1" x14ac:dyDescent="0.2">
      <c r="A27" s="110">
        <v>5111</v>
      </c>
      <c r="B27" s="111">
        <v>20</v>
      </c>
      <c r="C27" s="153" t="s">
        <v>925</v>
      </c>
      <c r="D27" s="110" t="s">
        <v>5223</v>
      </c>
      <c r="E27" s="110" t="s">
        <v>2346</v>
      </c>
      <c r="F27" s="110"/>
      <c r="G27" s="110"/>
      <c r="H27" s="110"/>
      <c r="I27" s="110" t="s">
        <v>4943</v>
      </c>
      <c r="J27" s="110">
        <v>0</v>
      </c>
      <c r="K27" s="110">
        <v>0</v>
      </c>
      <c r="L27" s="110"/>
      <c r="M27" s="113"/>
      <c r="N27" s="112">
        <v>35953</v>
      </c>
      <c r="O27" s="115">
        <v>546.25</v>
      </c>
      <c r="P27" s="111" t="s">
        <v>363</v>
      </c>
      <c r="Q27" s="110" t="s">
        <v>5229</v>
      </c>
      <c r="R27" s="4"/>
      <c r="S27" s="4"/>
      <c r="T27" s="1"/>
      <c r="U27" s="1"/>
      <c r="V27" s="1"/>
      <c r="W27" s="1"/>
      <c r="X27" s="1"/>
      <c r="Y27"/>
      <c r="Z27" s="5"/>
      <c r="AA27" s="4"/>
      <c r="AB27" s="4"/>
      <c r="AC27" s="1"/>
      <c r="AD27" s="1"/>
      <c r="AE27" s="1"/>
      <c r="AF27" s="1"/>
      <c r="AG27" s="1"/>
      <c r="AH27"/>
      <c r="AI27" s="5"/>
      <c r="AJ27" s="4"/>
      <c r="AK27" s="4"/>
      <c r="AL27" s="1"/>
      <c r="AM27" s="1"/>
      <c r="AN27" s="1"/>
      <c r="AO27" s="1"/>
      <c r="AP27" s="1"/>
      <c r="AQ27"/>
      <c r="AR27" s="5"/>
      <c r="AS27" s="4"/>
      <c r="AT27" s="4"/>
      <c r="AU27" s="1"/>
      <c r="AV27" s="1"/>
    </row>
    <row r="28" spans="1:48" s="20" customFormat="1" ht="57" customHeight="1" x14ac:dyDescent="0.2">
      <c r="A28" s="110">
        <v>5111</v>
      </c>
      <c r="B28" s="111">
        <v>21</v>
      </c>
      <c r="C28" s="153" t="s">
        <v>924</v>
      </c>
      <c r="D28" s="110" t="s">
        <v>5223</v>
      </c>
      <c r="E28" s="110" t="s">
        <v>2346</v>
      </c>
      <c r="F28" s="110"/>
      <c r="G28" s="110"/>
      <c r="H28" s="110"/>
      <c r="I28" s="110" t="s">
        <v>4943</v>
      </c>
      <c r="J28" s="110">
        <v>0</v>
      </c>
      <c r="K28" s="110">
        <v>0</v>
      </c>
      <c r="L28" s="110"/>
      <c r="M28" s="113"/>
      <c r="N28" s="112">
        <v>35953</v>
      </c>
      <c r="O28" s="115">
        <v>546.25</v>
      </c>
      <c r="P28" s="111" t="s">
        <v>363</v>
      </c>
      <c r="Q28" s="110" t="s">
        <v>5229</v>
      </c>
      <c r="R28" s="4"/>
      <c r="S28" s="4"/>
      <c r="T28" s="1"/>
      <c r="U28" s="1"/>
      <c r="V28" s="1"/>
      <c r="W28" s="1"/>
      <c r="X28" s="1"/>
      <c r="Y28"/>
      <c r="Z28" s="5"/>
      <c r="AA28" s="4"/>
      <c r="AB28" s="4"/>
      <c r="AC28" s="1"/>
      <c r="AD28" s="1"/>
      <c r="AE28" s="1"/>
      <c r="AF28" s="1"/>
      <c r="AG28" s="1"/>
      <c r="AH28"/>
      <c r="AI28" s="5"/>
      <c r="AJ28" s="4"/>
      <c r="AK28" s="4"/>
      <c r="AL28" s="1"/>
      <c r="AM28" s="1"/>
      <c r="AN28" s="1"/>
      <c r="AO28" s="1"/>
      <c r="AP28" s="1"/>
      <c r="AQ28"/>
      <c r="AR28" s="5"/>
      <c r="AS28" s="4"/>
      <c r="AT28" s="4"/>
      <c r="AU28" s="1"/>
      <c r="AV28" s="1"/>
    </row>
    <row r="29" spans="1:48" s="20" customFormat="1" ht="57" customHeight="1" x14ac:dyDescent="0.2">
      <c r="A29" s="110">
        <v>5111</v>
      </c>
      <c r="B29" s="111">
        <v>22</v>
      </c>
      <c r="C29" s="153" t="s">
        <v>926</v>
      </c>
      <c r="D29" s="110" t="s">
        <v>5223</v>
      </c>
      <c r="E29" s="110" t="s">
        <v>2346</v>
      </c>
      <c r="F29" s="110"/>
      <c r="G29" s="110"/>
      <c r="H29" s="110"/>
      <c r="I29" s="110" t="s">
        <v>4943</v>
      </c>
      <c r="J29" s="110">
        <v>0</v>
      </c>
      <c r="K29" s="110">
        <v>0</v>
      </c>
      <c r="L29" s="110"/>
      <c r="M29" s="113"/>
      <c r="N29" s="112">
        <v>35953</v>
      </c>
      <c r="O29" s="115">
        <v>546.25</v>
      </c>
      <c r="P29" s="111" t="s">
        <v>363</v>
      </c>
      <c r="Q29" s="110" t="s">
        <v>5229</v>
      </c>
      <c r="R29" s="4"/>
      <c r="S29" s="4"/>
      <c r="T29" s="1"/>
      <c r="U29" s="1"/>
      <c r="V29" s="1"/>
      <c r="W29" s="1"/>
      <c r="X29" s="1"/>
      <c r="Y29"/>
      <c r="Z29" s="5"/>
      <c r="AA29" s="4"/>
      <c r="AB29" s="4"/>
      <c r="AC29" s="1"/>
      <c r="AD29" s="1"/>
      <c r="AE29" s="1"/>
      <c r="AF29" s="1"/>
      <c r="AG29" s="1"/>
      <c r="AH29"/>
      <c r="AI29" s="5"/>
      <c r="AJ29" s="4"/>
      <c r="AK29" s="4"/>
      <c r="AL29" s="1"/>
      <c r="AM29" s="1"/>
      <c r="AN29" s="1"/>
      <c r="AO29" s="1"/>
      <c r="AP29" s="1"/>
      <c r="AQ29"/>
      <c r="AR29" s="5"/>
      <c r="AS29" s="4"/>
      <c r="AT29" s="4"/>
      <c r="AU29" s="1"/>
      <c r="AV29" s="1"/>
    </row>
    <row r="30" spans="1:48" s="20" customFormat="1" ht="57" customHeight="1" x14ac:dyDescent="0.2">
      <c r="A30" s="110">
        <v>5111</v>
      </c>
      <c r="B30" s="111">
        <v>23</v>
      </c>
      <c r="C30" s="153" t="s">
        <v>928</v>
      </c>
      <c r="D30" s="110" t="s">
        <v>5223</v>
      </c>
      <c r="E30" s="110" t="s">
        <v>2346</v>
      </c>
      <c r="F30" s="110"/>
      <c r="G30" s="110"/>
      <c r="H30" s="110"/>
      <c r="I30" s="110" t="s">
        <v>4943</v>
      </c>
      <c r="J30" s="110">
        <v>0</v>
      </c>
      <c r="K30" s="110">
        <v>0</v>
      </c>
      <c r="L30" s="110"/>
      <c r="M30" s="113"/>
      <c r="N30" s="112">
        <v>35953</v>
      </c>
      <c r="O30" s="115">
        <v>546.25</v>
      </c>
      <c r="P30" s="111" t="s">
        <v>363</v>
      </c>
      <c r="Q30" s="110" t="s">
        <v>5229</v>
      </c>
      <c r="R30" s="4"/>
      <c r="S30" s="4"/>
      <c r="T30" s="1"/>
      <c r="U30" s="1"/>
      <c r="V30" s="1"/>
      <c r="W30" s="1"/>
      <c r="X30" s="1"/>
      <c r="Y30"/>
      <c r="Z30" s="5"/>
      <c r="AA30" s="4"/>
      <c r="AB30" s="4"/>
      <c r="AC30" s="1"/>
      <c r="AD30" s="1"/>
      <c r="AE30" s="1"/>
      <c r="AF30" s="1"/>
      <c r="AG30" s="1"/>
      <c r="AH30"/>
      <c r="AI30" s="5"/>
      <c r="AJ30" s="4"/>
      <c r="AK30" s="4"/>
      <c r="AL30" s="1"/>
      <c r="AM30" s="1"/>
      <c r="AN30" s="1"/>
      <c r="AO30" s="1"/>
      <c r="AP30" s="1"/>
      <c r="AQ30"/>
      <c r="AR30" s="5"/>
      <c r="AS30" s="4"/>
      <c r="AT30" s="4"/>
      <c r="AU30" s="1"/>
      <c r="AV30" s="1"/>
    </row>
    <row r="31" spans="1:48" ht="63.75" customHeight="1" x14ac:dyDescent="0.2">
      <c r="A31" s="110">
        <v>5641</v>
      </c>
      <c r="B31" s="111">
        <v>24</v>
      </c>
      <c r="C31" s="153" t="s">
        <v>3491</v>
      </c>
      <c r="D31" s="110" t="s">
        <v>1751</v>
      </c>
      <c r="E31" s="110" t="s">
        <v>2346</v>
      </c>
      <c r="F31" s="110" t="s">
        <v>834</v>
      </c>
      <c r="G31" s="110" t="s">
        <v>5238</v>
      </c>
      <c r="H31" s="110" t="s">
        <v>5239</v>
      </c>
      <c r="I31" s="110" t="s">
        <v>583</v>
      </c>
      <c r="J31" s="110">
        <v>1242</v>
      </c>
      <c r="K31" s="110">
        <v>1189</v>
      </c>
      <c r="L31" s="110" t="s">
        <v>709</v>
      </c>
      <c r="M31" s="113" t="s">
        <v>2209</v>
      </c>
      <c r="N31" s="112">
        <v>40988</v>
      </c>
      <c r="O31" s="115">
        <v>4619</v>
      </c>
      <c r="P31" s="111" t="s">
        <v>242</v>
      </c>
      <c r="Q31" s="110" t="s">
        <v>5229</v>
      </c>
      <c r="R31" s="4"/>
      <c r="S31" s="4"/>
      <c r="T31" s="1"/>
      <c r="U31" s="1"/>
      <c r="V31" s="1"/>
      <c r="W31" s="1"/>
      <c r="X31" s="1"/>
      <c r="Z31" s="5"/>
      <c r="AA31" s="4"/>
      <c r="AB31" s="4"/>
      <c r="AC31" s="1"/>
      <c r="AD31" s="1"/>
      <c r="AE31" s="1"/>
      <c r="AF31" s="1"/>
      <c r="AG31" s="1"/>
      <c r="AI31" s="5"/>
      <c r="AJ31" s="4"/>
      <c r="AK31" s="4"/>
      <c r="AL31" s="1"/>
      <c r="AM31" s="1"/>
      <c r="AN31" s="1"/>
      <c r="AO31" s="1"/>
      <c r="AP31" s="1"/>
      <c r="AR31" s="5"/>
      <c r="AS31" s="4"/>
      <c r="AT31" s="4"/>
      <c r="AU31" s="1"/>
      <c r="AV31" s="1"/>
    </row>
    <row r="32" spans="1:48" s="79" customFormat="1" ht="28.5" x14ac:dyDescent="0.2">
      <c r="A32" s="110">
        <v>51202</v>
      </c>
      <c r="B32" s="111">
        <v>25</v>
      </c>
      <c r="C32" s="154" t="s">
        <v>4538</v>
      </c>
      <c r="D32" s="110" t="s">
        <v>4539</v>
      </c>
      <c r="E32" s="110" t="s">
        <v>4540</v>
      </c>
      <c r="F32" s="110" t="s">
        <v>1888</v>
      </c>
      <c r="G32" s="110" t="s">
        <v>4541</v>
      </c>
      <c r="H32" s="110" t="s">
        <v>4542</v>
      </c>
      <c r="I32" s="110" t="s">
        <v>92</v>
      </c>
      <c r="J32" s="110">
        <v>6012</v>
      </c>
      <c r="K32" s="110">
        <v>4064698616</v>
      </c>
      <c r="L32" s="110" t="s">
        <v>4360</v>
      </c>
      <c r="M32" s="113" t="s">
        <v>4543</v>
      </c>
      <c r="N32" s="112">
        <v>44187</v>
      </c>
      <c r="O32" s="115">
        <v>7958.25</v>
      </c>
      <c r="P32" s="111" t="s">
        <v>28</v>
      </c>
      <c r="Q32" s="110" t="s">
        <v>5229</v>
      </c>
      <c r="R32" s="4"/>
      <c r="S32" s="4"/>
      <c r="T32" s="1"/>
      <c r="U32" s="1"/>
      <c r="V32" s="1"/>
      <c r="W32" s="1"/>
      <c r="X32" s="1"/>
      <c r="Y32"/>
      <c r="Z32" s="5"/>
      <c r="AA32" s="4"/>
      <c r="AB32" s="4"/>
      <c r="AC32" s="1"/>
      <c r="AD32" s="1"/>
      <c r="AE32" s="1"/>
      <c r="AF32" s="1"/>
      <c r="AG32" s="1"/>
      <c r="AH32"/>
      <c r="AI32" s="5"/>
      <c r="AJ32" s="4"/>
      <c r="AK32" s="4"/>
      <c r="AL32" s="1"/>
      <c r="AM32" s="1"/>
      <c r="AN32" s="1"/>
      <c r="AO32" s="1"/>
      <c r="AP32" s="1"/>
      <c r="AQ32"/>
      <c r="AR32" s="5"/>
      <c r="AS32" s="4"/>
      <c r="AT32" s="4"/>
      <c r="AU32" s="1"/>
      <c r="AV32" s="1"/>
    </row>
    <row r="33" spans="1:48" s="20" customFormat="1" ht="25.5" x14ac:dyDescent="0.2">
      <c r="A33" s="382" t="s">
        <v>5230</v>
      </c>
      <c r="B33" s="383"/>
      <c r="C33" s="383"/>
      <c r="D33" s="383"/>
      <c r="E33" s="383"/>
      <c r="F33" s="383"/>
      <c r="G33" s="383"/>
      <c r="H33" s="383"/>
      <c r="I33" s="383"/>
      <c r="J33" s="383"/>
      <c r="K33" s="383"/>
      <c r="L33" s="383"/>
      <c r="M33" s="383"/>
      <c r="N33" s="383"/>
      <c r="O33" s="383"/>
      <c r="P33" s="383"/>
      <c r="Q33" s="383"/>
      <c r="R33" s="4"/>
      <c r="S33" s="4"/>
      <c r="T33" s="1"/>
      <c r="U33" s="1"/>
      <c r="V33" s="1"/>
      <c r="W33" s="1"/>
      <c r="X33" s="1"/>
      <c r="Y33"/>
      <c r="Z33" s="5"/>
      <c r="AA33" s="4"/>
      <c r="AB33" s="4"/>
      <c r="AC33" s="1"/>
      <c r="AD33" s="1"/>
      <c r="AE33" s="1"/>
      <c r="AF33" s="1"/>
      <c r="AG33" s="1"/>
      <c r="AH33"/>
      <c r="AI33" s="5"/>
      <c r="AJ33" s="4"/>
      <c r="AK33" s="4"/>
      <c r="AL33" s="1"/>
      <c r="AM33" s="1"/>
      <c r="AN33" s="1"/>
      <c r="AO33" s="1"/>
      <c r="AP33" s="1"/>
      <c r="AQ33"/>
      <c r="AR33" s="5"/>
      <c r="AS33" s="4"/>
      <c r="AT33" s="4"/>
      <c r="AU33" s="1"/>
      <c r="AV33" s="1"/>
    </row>
    <row r="34" spans="1:48" ht="94.5" customHeight="1" x14ac:dyDescent="0.2">
      <c r="A34" s="110">
        <v>5111</v>
      </c>
      <c r="B34" s="111">
        <v>26</v>
      </c>
      <c r="C34" s="153" t="s">
        <v>3516</v>
      </c>
      <c r="D34" s="110" t="s">
        <v>3533</v>
      </c>
      <c r="E34" s="110" t="s">
        <v>2344</v>
      </c>
      <c r="F34" s="110" t="s">
        <v>515</v>
      </c>
      <c r="G34" s="110" t="s">
        <v>647</v>
      </c>
      <c r="H34" s="110" t="s">
        <v>647</v>
      </c>
      <c r="I34" s="110" t="s">
        <v>400</v>
      </c>
      <c r="J34" s="110">
        <v>3711</v>
      </c>
      <c r="K34" s="110" t="s">
        <v>3595</v>
      </c>
      <c r="L34" s="110" t="s">
        <v>3347</v>
      </c>
      <c r="M34" s="113" t="s">
        <v>3545</v>
      </c>
      <c r="N34" s="112">
        <v>42647</v>
      </c>
      <c r="O34" s="115">
        <v>3828</v>
      </c>
      <c r="P34" s="110" t="s">
        <v>242</v>
      </c>
      <c r="Q34" s="110" t="s">
        <v>4983</v>
      </c>
      <c r="R34" s="4"/>
      <c r="S34" s="4"/>
      <c r="T34" s="1"/>
      <c r="U34" s="1"/>
      <c r="V34" s="1"/>
      <c r="W34" s="1"/>
      <c r="X34" s="1"/>
      <c r="Z34" s="5"/>
      <c r="AA34" s="4"/>
      <c r="AB34" s="4"/>
      <c r="AC34" s="1"/>
      <c r="AD34" s="1"/>
      <c r="AE34" s="1"/>
      <c r="AF34" s="1"/>
      <c r="AG34" s="1"/>
      <c r="AI34" s="5"/>
      <c r="AJ34" s="4"/>
      <c r="AK34" s="4"/>
      <c r="AL34" s="1"/>
      <c r="AM34" s="1"/>
      <c r="AN34" s="1"/>
      <c r="AO34" s="1"/>
      <c r="AP34" s="1"/>
      <c r="AR34" s="5"/>
      <c r="AS34" s="4"/>
      <c r="AT34" s="4"/>
      <c r="AU34" s="1"/>
      <c r="AV34" s="1"/>
    </row>
    <row r="35" spans="1:48" ht="100.5" customHeight="1" x14ac:dyDescent="0.2">
      <c r="A35" s="110">
        <v>5111</v>
      </c>
      <c r="B35" s="111">
        <v>27</v>
      </c>
      <c r="C35" s="153" t="s">
        <v>3518</v>
      </c>
      <c r="D35" s="110" t="s">
        <v>3535</v>
      </c>
      <c r="E35" s="110" t="s">
        <v>2344</v>
      </c>
      <c r="F35" s="110" t="s">
        <v>515</v>
      </c>
      <c r="G35" s="110" t="s">
        <v>647</v>
      </c>
      <c r="H35" s="110" t="s">
        <v>647</v>
      </c>
      <c r="I35" s="110" t="s">
        <v>400</v>
      </c>
      <c r="J35" s="110">
        <v>3711</v>
      </c>
      <c r="K35" s="110" t="s">
        <v>3595</v>
      </c>
      <c r="L35" s="110" t="s">
        <v>3347</v>
      </c>
      <c r="M35" s="113" t="s">
        <v>3545</v>
      </c>
      <c r="N35" s="112">
        <v>42647</v>
      </c>
      <c r="O35" s="115">
        <v>17748</v>
      </c>
      <c r="P35" s="110" t="s">
        <v>242</v>
      </c>
      <c r="Q35" s="110" t="s">
        <v>4983</v>
      </c>
      <c r="R35" s="4"/>
      <c r="S35" s="4"/>
      <c r="T35" s="1"/>
      <c r="U35" s="1"/>
      <c r="V35" s="1"/>
      <c r="W35" s="1"/>
      <c r="X35" s="1"/>
      <c r="Z35" s="5"/>
      <c r="AA35" s="4"/>
      <c r="AB35" s="4"/>
      <c r="AC35" s="1"/>
      <c r="AD35" s="1"/>
      <c r="AE35" s="1"/>
      <c r="AF35" s="1"/>
      <c r="AG35" s="1"/>
      <c r="AI35" s="5"/>
      <c r="AJ35" s="4"/>
      <c r="AK35" s="4"/>
      <c r="AL35" s="1"/>
      <c r="AM35" s="1"/>
      <c r="AN35" s="1"/>
      <c r="AO35" s="1"/>
      <c r="AP35" s="1"/>
      <c r="AR35" s="5"/>
      <c r="AS35" s="4"/>
      <c r="AT35" s="4"/>
      <c r="AU35" s="1"/>
      <c r="AV35" s="1"/>
    </row>
    <row r="36" spans="1:48" s="79" customFormat="1" ht="85.5" x14ac:dyDescent="0.2">
      <c r="A36" s="110">
        <v>51101</v>
      </c>
      <c r="B36" s="111">
        <v>28</v>
      </c>
      <c r="C36" s="159" t="s">
        <v>4532</v>
      </c>
      <c r="D36" s="110" t="s">
        <v>4533</v>
      </c>
      <c r="E36" s="110" t="s">
        <v>2344</v>
      </c>
      <c r="F36" s="110"/>
      <c r="G36" s="110"/>
      <c r="H36" s="110"/>
      <c r="I36" s="110" t="s">
        <v>92</v>
      </c>
      <c r="J36" s="110">
        <v>6205</v>
      </c>
      <c r="K36" s="110">
        <v>4064698541</v>
      </c>
      <c r="L36" s="110" t="s">
        <v>4360</v>
      </c>
      <c r="M36" s="113" t="s">
        <v>3444</v>
      </c>
      <c r="N36" s="112">
        <v>44194</v>
      </c>
      <c r="O36" s="115">
        <v>7698.99</v>
      </c>
      <c r="P36" s="111" t="s">
        <v>28</v>
      </c>
      <c r="Q36" s="110" t="s">
        <v>4983</v>
      </c>
      <c r="R36" s="4"/>
      <c r="S36" s="4"/>
      <c r="T36" s="1"/>
      <c r="U36" s="1"/>
      <c r="V36" s="1"/>
      <c r="W36" s="1"/>
      <c r="X36" s="1"/>
      <c r="Y36"/>
      <c r="Z36" s="5"/>
      <c r="AA36" s="4"/>
      <c r="AB36" s="4"/>
      <c r="AC36" s="1"/>
      <c r="AD36" s="1"/>
      <c r="AE36" s="1"/>
      <c r="AF36" s="1"/>
      <c r="AG36" s="1"/>
      <c r="AH36"/>
      <c r="AI36" s="5"/>
      <c r="AJ36" s="4"/>
      <c r="AK36" s="4"/>
      <c r="AL36" s="1"/>
      <c r="AM36" s="1"/>
      <c r="AN36" s="1"/>
      <c r="AO36" s="1"/>
      <c r="AP36" s="1"/>
      <c r="AQ36"/>
      <c r="AR36" s="5"/>
      <c r="AS36" s="4"/>
      <c r="AT36" s="4"/>
      <c r="AU36" s="1"/>
      <c r="AV36" s="1"/>
    </row>
    <row r="37" spans="1:48" s="20" customFormat="1" ht="25.5" x14ac:dyDescent="0.2">
      <c r="A37" s="382" t="s">
        <v>4944</v>
      </c>
      <c r="B37" s="383"/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 s="4"/>
      <c r="S37" s="4"/>
      <c r="T37" s="1"/>
      <c r="U37" s="1"/>
      <c r="V37" s="1"/>
      <c r="W37" s="1"/>
      <c r="X37" s="1"/>
      <c r="Y37"/>
      <c r="Z37" s="5"/>
      <c r="AA37" s="4"/>
      <c r="AB37" s="4"/>
      <c r="AC37" s="1"/>
      <c r="AD37" s="1"/>
      <c r="AE37" s="1"/>
      <c r="AF37" s="1"/>
      <c r="AG37" s="1"/>
      <c r="AH37"/>
      <c r="AI37" s="5"/>
      <c r="AJ37" s="4"/>
      <c r="AK37" s="4"/>
      <c r="AL37" s="1"/>
      <c r="AM37" s="1"/>
      <c r="AN37" s="1"/>
      <c r="AO37" s="1"/>
      <c r="AP37" s="1"/>
      <c r="AQ37"/>
      <c r="AR37" s="5"/>
      <c r="AS37" s="4"/>
      <c r="AT37" s="4"/>
      <c r="AU37" s="1"/>
      <c r="AV37" s="1"/>
    </row>
    <row r="38" spans="1:48" s="20" customFormat="1" ht="57" customHeight="1" x14ac:dyDescent="0.2">
      <c r="A38" s="110">
        <v>5111</v>
      </c>
      <c r="B38" s="111">
        <v>29</v>
      </c>
      <c r="C38" s="153" t="s">
        <v>919</v>
      </c>
      <c r="D38" s="110" t="s">
        <v>523</v>
      </c>
      <c r="E38" s="110" t="s">
        <v>2345</v>
      </c>
      <c r="F38" s="110"/>
      <c r="G38" s="110"/>
      <c r="H38" s="110"/>
      <c r="I38" s="110" t="s">
        <v>400</v>
      </c>
      <c r="J38" s="110">
        <v>1926</v>
      </c>
      <c r="K38" s="110">
        <v>454</v>
      </c>
      <c r="L38" s="110" t="s">
        <v>711</v>
      </c>
      <c r="M38" s="113" t="s">
        <v>712</v>
      </c>
      <c r="N38" s="112">
        <v>40308</v>
      </c>
      <c r="O38" s="115">
        <v>18458.509999999998</v>
      </c>
      <c r="P38" s="111" t="s">
        <v>242</v>
      </c>
      <c r="Q38" s="110" t="s">
        <v>3366</v>
      </c>
      <c r="R38" s="4"/>
      <c r="S38" s="4"/>
      <c r="T38" s="1"/>
      <c r="U38" s="1"/>
      <c r="V38" s="1"/>
      <c r="W38" s="1"/>
      <c r="X38" s="1"/>
      <c r="Y38"/>
      <c r="Z38" s="5"/>
      <c r="AA38" s="4"/>
      <c r="AB38" s="4"/>
      <c r="AC38" s="1"/>
      <c r="AD38" s="1"/>
      <c r="AE38" s="1"/>
      <c r="AF38" s="1"/>
      <c r="AG38" s="1"/>
      <c r="AH38"/>
      <c r="AI38" s="5"/>
      <c r="AJ38" s="4"/>
      <c r="AK38" s="4"/>
      <c r="AL38" s="1"/>
      <c r="AM38" s="1"/>
      <c r="AN38" s="1"/>
      <c r="AO38" s="1"/>
      <c r="AP38" s="1"/>
      <c r="AQ38"/>
      <c r="AR38" s="5"/>
      <c r="AS38" s="4"/>
      <c r="AT38" s="4"/>
      <c r="AU38" s="1"/>
      <c r="AV38" s="1"/>
    </row>
    <row r="39" spans="1:48" s="20" customFormat="1" ht="51.75" customHeight="1" x14ac:dyDescent="0.2">
      <c r="A39" s="110">
        <v>5641</v>
      </c>
      <c r="B39" s="111">
        <v>30</v>
      </c>
      <c r="C39" s="153" t="s">
        <v>1715</v>
      </c>
      <c r="D39" s="110" t="s">
        <v>775</v>
      </c>
      <c r="E39" s="110" t="s">
        <v>2346</v>
      </c>
      <c r="F39" s="110" t="s">
        <v>713</v>
      </c>
      <c r="G39" s="110" t="s">
        <v>714</v>
      </c>
      <c r="H39" s="110" t="s">
        <v>776</v>
      </c>
      <c r="I39" s="110" t="s">
        <v>583</v>
      </c>
      <c r="J39" s="110">
        <v>480</v>
      </c>
      <c r="K39" s="110">
        <v>5652</v>
      </c>
      <c r="L39" s="110" t="s">
        <v>709</v>
      </c>
      <c r="M39" s="113" t="s">
        <v>777</v>
      </c>
      <c r="N39" s="112">
        <v>40493</v>
      </c>
      <c r="O39" s="115">
        <v>7900</v>
      </c>
      <c r="P39" s="111" t="s">
        <v>242</v>
      </c>
      <c r="Q39" s="110" t="s">
        <v>3366</v>
      </c>
      <c r="R39" s="4"/>
      <c r="S39" s="4"/>
      <c r="T39" s="1"/>
      <c r="U39" s="1"/>
      <c r="V39" s="1"/>
      <c r="W39" s="1"/>
      <c r="X39" s="1"/>
      <c r="Y39"/>
      <c r="Z39" s="5"/>
      <c r="AA39" s="4"/>
      <c r="AB39" s="4"/>
      <c r="AC39" s="1"/>
      <c r="AD39" s="1"/>
      <c r="AE39" s="1"/>
      <c r="AF39" s="1"/>
      <c r="AG39" s="1"/>
      <c r="AH39"/>
      <c r="AI39" s="5"/>
      <c r="AJ39" s="4"/>
      <c r="AK39" s="4"/>
      <c r="AL39" s="1"/>
      <c r="AM39" s="1"/>
      <c r="AN39" s="1"/>
      <c r="AO39" s="1"/>
      <c r="AP39" s="1"/>
      <c r="AQ39"/>
      <c r="AR39" s="5"/>
      <c r="AS39" s="4"/>
      <c r="AT39" s="4"/>
      <c r="AU39" s="1"/>
      <c r="AV39" s="1"/>
    </row>
    <row r="40" spans="1:48" s="20" customFormat="1" ht="65.25" customHeight="1" x14ac:dyDescent="0.2">
      <c r="A40" s="110">
        <v>5191</v>
      </c>
      <c r="B40" s="111">
        <v>31</v>
      </c>
      <c r="C40" s="153" t="s">
        <v>3502</v>
      </c>
      <c r="D40" s="110" t="s">
        <v>3439</v>
      </c>
      <c r="E40" s="110" t="s">
        <v>2345</v>
      </c>
      <c r="F40" s="110" t="s">
        <v>14</v>
      </c>
      <c r="G40" s="110" t="s">
        <v>3440</v>
      </c>
      <c r="H40" s="110" t="s">
        <v>3441</v>
      </c>
      <c r="I40" s="110" t="s">
        <v>583</v>
      </c>
      <c r="J40" s="110">
        <v>2601</v>
      </c>
      <c r="K40" s="110" t="s">
        <v>3442</v>
      </c>
      <c r="L40" s="110" t="s">
        <v>3388</v>
      </c>
      <c r="M40" s="113" t="s">
        <v>3443</v>
      </c>
      <c r="N40" s="112">
        <v>42555</v>
      </c>
      <c r="O40" s="115">
        <v>12982.79</v>
      </c>
      <c r="P40" s="111" t="s">
        <v>242</v>
      </c>
      <c r="Q40" s="110" t="s">
        <v>3366</v>
      </c>
      <c r="R40" s="4"/>
      <c r="S40" s="4"/>
      <c r="T40" s="1"/>
      <c r="U40" s="1"/>
      <c r="V40" s="1"/>
      <c r="W40" s="1"/>
      <c r="X40" s="1"/>
      <c r="Y40"/>
      <c r="Z40" s="5"/>
      <c r="AA40" s="4"/>
      <c r="AB40" s="4"/>
      <c r="AC40" s="1"/>
      <c r="AD40" s="1"/>
      <c r="AE40" s="1"/>
      <c r="AF40" s="1"/>
      <c r="AG40" s="1"/>
      <c r="AH40"/>
      <c r="AI40" s="5"/>
      <c r="AJ40" s="4"/>
      <c r="AK40" s="4"/>
      <c r="AL40" s="1"/>
      <c r="AM40" s="1"/>
      <c r="AN40" s="1"/>
      <c r="AO40" s="1"/>
      <c r="AP40" s="1"/>
      <c r="AQ40"/>
      <c r="AR40" s="5"/>
      <c r="AS40" s="4"/>
      <c r="AT40" s="4"/>
      <c r="AU40" s="1"/>
      <c r="AV40" s="1"/>
    </row>
    <row r="41" spans="1:48" s="79" customFormat="1" ht="28.5" x14ac:dyDescent="0.2">
      <c r="A41" s="110">
        <v>51201</v>
      </c>
      <c r="B41" s="111">
        <v>32</v>
      </c>
      <c r="C41" s="159" t="s">
        <v>4484</v>
      </c>
      <c r="D41" s="110" t="s">
        <v>4485</v>
      </c>
      <c r="E41" s="110" t="s">
        <v>2346</v>
      </c>
      <c r="F41" s="110" t="s">
        <v>4486</v>
      </c>
      <c r="G41" s="110" t="s">
        <v>4487</v>
      </c>
      <c r="H41" s="110" t="s">
        <v>4488</v>
      </c>
      <c r="I41" s="110" t="s">
        <v>92</v>
      </c>
      <c r="J41" s="110">
        <v>4968</v>
      </c>
      <c r="K41" s="110">
        <v>406</v>
      </c>
      <c r="L41" s="110" t="s">
        <v>4360</v>
      </c>
      <c r="M41" s="113" t="s">
        <v>4489</v>
      </c>
      <c r="N41" s="112">
        <v>44127</v>
      </c>
      <c r="O41" s="115">
        <v>27000</v>
      </c>
      <c r="P41" s="111" t="s">
        <v>28</v>
      </c>
      <c r="Q41" s="110" t="s">
        <v>3366</v>
      </c>
      <c r="R41" s="4"/>
      <c r="S41" s="4"/>
      <c r="T41" s="1"/>
      <c r="U41" s="1"/>
      <c r="V41" s="1"/>
      <c r="W41" s="1"/>
      <c r="X41" s="1"/>
      <c r="Y41"/>
      <c r="Z41" s="5"/>
      <c r="AA41" s="4"/>
      <c r="AB41" s="4"/>
      <c r="AC41" s="1"/>
      <c r="AD41" s="1"/>
      <c r="AE41" s="1"/>
      <c r="AF41" s="1"/>
      <c r="AG41" s="1"/>
      <c r="AH41"/>
      <c r="AI41" s="5"/>
      <c r="AJ41" s="4"/>
      <c r="AK41" s="4"/>
      <c r="AL41" s="1"/>
      <c r="AM41" s="1"/>
      <c r="AN41" s="1"/>
      <c r="AO41" s="1"/>
      <c r="AP41" s="1"/>
      <c r="AQ41"/>
      <c r="AR41" s="5"/>
      <c r="AS41" s="4"/>
      <c r="AT41" s="4"/>
      <c r="AU41" s="1"/>
      <c r="AV41" s="1"/>
    </row>
    <row r="42" spans="1:48" s="79" customFormat="1" ht="25.5" x14ac:dyDescent="0.2">
      <c r="A42" s="382" t="s">
        <v>4945</v>
      </c>
      <c r="B42" s="383"/>
      <c r="C42" s="383"/>
      <c r="D42" s="383"/>
      <c r="E42" s="383"/>
      <c r="F42" s="383"/>
      <c r="G42" s="383"/>
      <c r="H42" s="383"/>
      <c r="I42" s="383"/>
      <c r="J42" s="383"/>
      <c r="K42" s="383"/>
      <c r="L42" s="383"/>
      <c r="M42" s="383"/>
      <c r="N42" s="383"/>
      <c r="O42" s="383"/>
      <c r="P42" s="383"/>
      <c r="Q42" s="383"/>
      <c r="R42" s="4"/>
      <c r="S42" s="4"/>
      <c r="T42" s="1"/>
      <c r="U42" s="1"/>
      <c r="V42" s="1"/>
      <c r="W42" s="1"/>
      <c r="X42" s="1"/>
      <c r="Y42"/>
      <c r="Z42" s="5"/>
      <c r="AA42" s="4"/>
      <c r="AB42" s="4"/>
      <c r="AC42" s="1"/>
      <c r="AD42" s="1"/>
      <c r="AE42" s="1"/>
      <c r="AF42" s="1"/>
      <c r="AG42" s="1"/>
      <c r="AH42"/>
      <c r="AI42" s="5"/>
      <c r="AJ42" s="4"/>
      <c r="AK42" s="4"/>
      <c r="AL42" s="1"/>
      <c r="AM42" s="1"/>
      <c r="AN42" s="1"/>
      <c r="AO42" s="1"/>
      <c r="AP42" s="1"/>
      <c r="AQ42"/>
      <c r="AR42" s="5"/>
      <c r="AS42" s="4"/>
      <c r="AT42" s="4"/>
      <c r="AU42" s="1"/>
      <c r="AV42" s="1"/>
    </row>
    <row r="43" spans="1:48" s="20" customFormat="1" ht="57" customHeight="1" x14ac:dyDescent="0.2">
      <c r="A43" s="110">
        <v>5111</v>
      </c>
      <c r="B43" s="111">
        <v>33</v>
      </c>
      <c r="C43" s="153" t="s">
        <v>917</v>
      </c>
      <c r="D43" s="110" t="s">
        <v>755</v>
      </c>
      <c r="E43" s="110" t="s">
        <v>2346</v>
      </c>
      <c r="F43" s="110"/>
      <c r="G43" s="110"/>
      <c r="H43" s="110"/>
      <c r="I43" s="110" t="s">
        <v>752</v>
      </c>
      <c r="J43" s="110">
        <v>4486</v>
      </c>
      <c r="K43" s="110">
        <v>340</v>
      </c>
      <c r="L43" s="110" t="s">
        <v>753</v>
      </c>
      <c r="M43" s="113" t="s">
        <v>754</v>
      </c>
      <c r="N43" s="112">
        <v>40438</v>
      </c>
      <c r="O43" s="115">
        <v>5003.95</v>
      </c>
      <c r="P43" s="111" t="s">
        <v>242</v>
      </c>
      <c r="Q43" s="110" t="s">
        <v>3500</v>
      </c>
      <c r="R43" s="4"/>
      <c r="S43" s="4"/>
      <c r="T43" s="1"/>
      <c r="U43" s="1"/>
      <c r="V43" s="1"/>
      <c r="W43" s="1"/>
      <c r="X43" s="1"/>
      <c r="Y43"/>
      <c r="Z43" s="5"/>
      <c r="AA43" s="4"/>
      <c r="AB43" s="4"/>
      <c r="AC43" s="1"/>
      <c r="AD43" s="1"/>
      <c r="AE43" s="1"/>
      <c r="AF43" s="1"/>
      <c r="AG43" s="1"/>
      <c r="AH43"/>
      <c r="AI43" s="5"/>
      <c r="AJ43" s="4"/>
      <c r="AK43" s="4"/>
      <c r="AL43" s="1"/>
      <c r="AM43" s="1"/>
      <c r="AN43" s="1"/>
      <c r="AO43" s="1"/>
      <c r="AP43" s="1"/>
      <c r="AQ43"/>
      <c r="AR43" s="5"/>
      <c r="AS43" s="4"/>
      <c r="AT43" s="4"/>
      <c r="AU43" s="1"/>
      <c r="AV43" s="1"/>
    </row>
    <row r="44" spans="1:48" s="20" customFormat="1" ht="65.25" customHeight="1" x14ac:dyDescent="0.2">
      <c r="A44" s="110">
        <v>5191</v>
      </c>
      <c r="B44" s="111">
        <v>34</v>
      </c>
      <c r="C44" s="153" t="s">
        <v>3438</v>
      </c>
      <c r="D44" s="110" t="s">
        <v>3439</v>
      </c>
      <c r="E44" s="110" t="s">
        <v>2345</v>
      </c>
      <c r="F44" s="110" t="s">
        <v>14</v>
      </c>
      <c r="G44" s="110" t="s">
        <v>3440</v>
      </c>
      <c r="H44" s="110" t="s">
        <v>3441</v>
      </c>
      <c r="I44" s="110" t="s">
        <v>583</v>
      </c>
      <c r="J44" s="110">
        <v>2601</v>
      </c>
      <c r="K44" s="110" t="s">
        <v>3442</v>
      </c>
      <c r="L44" s="110" t="s">
        <v>3388</v>
      </c>
      <c r="M44" s="113" t="s">
        <v>3443</v>
      </c>
      <c r="N44" s="112">
        <v>42555</v>
      </c>
      <c r="O44" s="115">
        <v>12982.79</v>
      </c>
      <c r="P44" s="111" t="s">
        <v>242</v>
      </c>
      <c r="Q44" s="110" t="s">
        <v>3500</v>
      </c>
      <c r="R44" s="4"/>
      <c r="S44" s="4"/>
      <c r="T44" s="1"/>
      <c r="U44" s="1"/>
      <c r="V44" s="1"/>
      <c r="W44" s="1"/>
      <c r="X44" s="1"/>
      <c r="Y44"/>
      <c r="Z44" s="5"/>
      <c r="AA44" s="4"/>
      <c r="AB44" s="4"/>
      <c r="AC44" s="1"/>
      <c r="AD44" s="1"/>
      <c r="AE44" s="1"/>
      <c r="AF44" s="1"/>
      <c r="AG44" s="1"/>
      <c r="AH44"/>
      <c r="AI44" s="5"/>
      <c r="AJ44" s="4"/>
      <c r="AK44" s="4"/>
      <c r="AL44" s="1"/>
      <c r="AM44" s="1"/>
      <c r="AN44" s="1"/>
      <c r="AO44" s="1"/>
      <c r="AP44" s="1"/>
      <c r="AQ44"/>
      <c r="AR44" s="5"/>
      <c r="AS44" s="4"/>
      <c r="AT44" s="4"/>
      <c r="AU44" s="1"/>
      <c r="AV44" s="1"/>
    </row>
    <row r="45" spans="1:48" s="79" customFormat="1" ht="85.5" x14ac:dyDescent="0.2">
      <c r="A45" s="110">
        <v>51101</v>
      </c>
      <c r="B45" s="111">
        <v>35</v>
      </c>
      <c r="C45" s="153" t="s">
        <v>4534</v>
      </c>
      <c r="D45" s="110" t="s">
        <v>4535</v>
      </c>
      <c r="E45" s="110" t="s">
        <v>2344</v>
      </c>
      <c r="F45" s="110" t="s">
        <v>515</v>
      </c>
      <c r="G45" s="110"/>
      <c r="H45" s="110"/>
      <c r="I45" s="110" t="s">
        <v>4056</v>
      </c>
      <c r="J45" s="110">
        <v>6243</v>
      </c>
      <c r="K45" s="110">
        <v>4064698533</v>
      </c>
      <c r="L45" s="110" t="s">
        <v>4521</v>
      </c>
      <c r="M45" s="113">
        <v>99</v>
      </c>
      <c r="N45" s="112">
        <v>44195</v>
      </c>
      <c r="O45" s="115">
        <v>7116.6</v>
      </c>
      <c r="P45" s="111" t="s">
        <v>3955</v>
      </c>
      <c r="Q45" s="110" t="s">
        <v>3500</v>
      </c>
      <c r="R45" s="4"/>
      <c r="S45" s="4"/>
      <c r="T45" s="1"/>
      <c r="U45" s="1"/>
      <c r="V45" s="1"/>
      <c r="W45" s="1"/>
      <c r="X45" s="1"/>
      <c r="Y45"/>
      <c r="Z45" s="5"/>
      <c r="AA45" s="4"/>
      <c r="AB45" s="4"/>
      <c r="AC45" s="1"/>
      <c r="AD45" s="1"/>
      <c r="AE45" s="1"/>
      <c r="AF45" s="1"/>
      <c r="AG45" s="1"/>
      <c r="AH45"/>
      <c r="AI45" s="5"/>
      <c r="AJ45" s="4"/>
      <c r="AK45" s="4"/>
      <c r="AL45" s="1"/>
      <c r="AM45" s="1"/>
      <c r="AN45" s="1"/>
      <c r="AO45" s="1"/>
      <c r="AP45" s="1"/>
      <c r="AQ45"/>
      <c r="AR45" s="5"/>
      <c r="AS45" s="4"/>
      <c r="AT45" s="4"/>
      <c r="AU45" s="1"/>
      <c r="AV45" s="1"/>
    </row>
    <row r="46" spans="1:48" s="79" customFormat="1" ht="85.5" x14ac:dyDescent="0.2">
      <c r="A46" s="110">
        <v>51501</v>
      </c>
      <c r="B46" s="111">
        <v>36</v>
      </c>
      <c r="C46" s="153" t="s">
        <v>4614</v>
      </c>
      <c r="D46" s="110" t="s">
        <v>4362</v>
      </c>
      <c r="E46" s="110" t="s">
        <v>4194</v>
      </c>
      <c r="F46" s="110" t="s">
        <v>2016</v>
      </c>
      <c r="G46" s="110" t="s">
        <v>4612</v>
      </c>
      <c r="H46" s="110" t="s">
        <v>4615</v>
      </c>
      <c r="I46" s="110" t="s">
        <v>197</v>
      </c>
      <c r="J46" s="110">
        <v>6241</v>
      </c>
      <c r="K46" s="110">
        <v>4064698533</v>
      </c>
      <c r="L46" s="110" t="s">
        <v>4521</v>
      </c>
      <c r="M46" s="113" t="s">
        <v>2013</v>
      </c>
      <c r="N46" s="112">
        <v>44195</v>
      </c>
      <c r="O46" s="115">
        <v>16240</v>
      </c>
      <c r="P46" s="111" t="s">
        <v>3955</v>
      </c>
      <c r="Q46" s="110" t="s">
        <v>3500</v>
      </c>
      <c r="R46" s="4"/>
      <c r="S46" s="4"/>
      <c r="T46" s="1"/>
      <c r="U46" s="1"/>
      <c r="V46" s="1"/>
      <c r="W46" s="1"/>
      <c r="X46" s="1"/>
      <c r="Y46"/>
      <c r="Z46" s="5"/>
      <c r="AA46" s="4"/>
      <c r="AB46" s="4"/>
      <c r="AC46" s="1"/>
      <c r="AD46" s="1"/>
      <c r="AE46" s="1"/>
      <c r="AF46" s="1"/>
      <c r="AG46" s="1"/>
      <c r="AH46"/>
      <c r="AI46" s="5"/>
      <c r="AJ46" s="4"/>
      <c r="AK46" s="4"/>
      <c r="AL46" s="1"/>
      <c r="AM46" s="1"/>
      <c r="AN46" s="1"/>
      <c r="AO46" s="1"/>
      <c r="AP46" s="1"/>
      <c r="AQ46"/>
      <c r="AR46" s="5"/>
      <c r="AS46" s="4"/>
      <c r="AT46" s="4"/>
      <c r="AU46" s="1"/>
      <c r="AV46" s="1"/>
    </row>
    <row r="47" spans="1:48" s="79" customFormat="1" ht="25.5" customHeight="1" x14ac:dyDescent="0.2">
      <c r="A47" s="382" t="s">
        <v>4946</v>
      </c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4"/>
      <c r="S47" s="4"/>
      <c r="T47" s="1"/>
      <c r="U47" s="1"/>
      <c r="V47" s="1"/>
      <c r="W47" s="1"/>
      <c r="X47" s="1"/>
      <c r="Y47"/>
      <c r="Z47" s="5"/>
      <c r="AA47" s="4"/>
      <c r="AB47" s="4"/>
      <c r="AC47" s="1"/>
      <c r="AD47" s="1"/>
      <c r="AE47" s="1"/>
      <c r="AF47" s="1"/>
      <c r="AG47" s="1"/>
      <c r="AH47"/>
      <c r="AI47" s="5"/>
      <c r="AJ47" s="4"/>
      <c r="AK47" s="4"/>
      <c r="AL47" s="1"/>
      <c r="AM47" s="1"/>
      <c r="AN47" s="1"/>
      <c r="AO47" s="1"/>
      <c r="AP47" s="1"/>
      <c r="AQ47"/>
      <c r="AR47" s="5"/>
      <c r="AS47" s="4"/>
      <c r="AT47" s="4"/>
      <c r="AU47" s="1"/>
      <c r="AV47" s="1"/>
    </row>
    <row r="48" spans="1:48" s="20" customFormat="1" ht="57" customHeight="1" x14ac:dyDescent="0.2">
      <c r="A48" s="110">
        <v>5111</v>
      </c>
      <c r="B48" s="111">
        <v>37</v>
      </c>
      <c r="C48" s="153" t="s">
        <v>887</v>
      </c>
      <c r="D48" s="110" t="s">
        <v>587</v>
      </c>
      <c r="E48" s="110" t="s">
        <v>2345</v>
      </c>
      <c r="F48" s="110" t="s">
        <v>433</v>
      </c>
      <c r="G48" s="110" t="s">
        <v>434</v>
      </c>
      <c r="H48" s="110"/>
      <c r="I48" s="110" t="s">
        <v>659</v>
      </c>
      <c r="J48" s="110">
        <v>866</v>
      </c>
      <c r="K48" s="110">
        <v>0</v>
      </c>
      <c r="L48" s="110" t="s">
        <v>390</v>
      </c>
      <c r="M48" s="113" t="s">
        <v>2156</v>
      </c>
      <c r="N48" s="112">
        <v>37289</v>
      </c>
      <c r="O48" s="115">
        <v>1281.56</v>
      </c>
      <c r="P48" s="111" t="s">
        <v>363</v>
      </c>
      <c r="Q48" s="110" t="s">
        <v>5421</v>
      </c>
      <c r="R48" s="4"/>
      <c r="S48" s="4"/>
      <c r="T48" s="1"/>
      <c r="U48" s="1"/>
      <c r="V48" s="1"/>
      <c r="W48" s="1"/>
      <c r="X48" s="1"/>
      <c r="Y48"/>
      <c r="Z48" s="5"/>
      <c r="AA48" s="4"/>
      <c r="AB48" s="4"/>
      <c r="AC48" s="1"/>
      <c r="AD48" s="1"/>
      <c r="AE48" s="1"/>
      <c r="AF48" s="1"/>
      <c r="AG48" s="1"/>
      <c r="AH48"/>
      <c r="AI48" s="5"/>
      <c r="AJ48" s="4"/>
      <c r="AK48" s="4"/>
      <c r="AL48" s="1"/>
      <c r="AM48" s="1"/>
      <c r="AN48" s="1"/>
      <c r="AO48" s="1"/>
      <c r="AP48" s="1"/>
      <c r="AQ48"/>
      <c r="AR48" s="5"/>
      <c r="AS48" s="4"/>
      <c r="AT48" s="4"/>
      <c r="AU48" s="1"/>
      <c r="AV48" s="1"/>
    </row>
    <row r="49" spans="1:48" s="20" customFormat="1" ht="100.5" customHeight="1" x14ac:dyDescent="0.2">
      <c r="A49" s="110">
        <v>5111</v>
      </c>
      <c r="B49" s="111">
        <v>38</v>
      </c>
      <c r="C49" s="153" t="s">
        <v>909</v>
      </c>
      <c r="D49" s="110" t="s">
        <v>750</v>
      </c>
      <c r="E49" s="110" t="s">
        <v>2346</v>
      </c>
      <c r="F49" s="110" t="s">
        <v>751</v>
      </c>
      <c r="G49" s="110"/>
      <c r="H49" s="110"/>
      <c r="I49" s="110" t="s">
        <v>752</v>
      </c>
      <c r="J49" s="110">
        <v>4486</v>
      </c>
      <c r="K49" s="110">
        <v>340</v>
      </c>
      <c r="L49" s="110" t="s">
        <v>753</v>
      </c>
      <c r="M49" s="113" t="s">
        <v>754</v>
      </c>
      <c r="N49" s="112">
        <v>40438</v>
      </c>
      <c r="O49" s="115">
        <v>8719.89</v>
      </c>
      <c r="P49" s="111" t="s">
        <v>242</v>
      </c>
      <c r="Q49" s="110" t="s">
        <v>3367</v>
      </c>
      <c r="R49" s="4"/>
      <c r="S49" s="4"/>
      <c r="T49" s="1"/>
      <c r="U49" s="1"/>
      <c r="V49" s="1"/>
      <c r="W49" s="1"/>
      <c r="X49" s="1"/>
      <c r="Y49"/>
      <c r="Z49" s="5"/>
      <c r="AA49" s="4"/>
      <c r="AB49" s="4"/>
      <c r="AC49" s="1"/>
      <c r="AD49" s="1"/>
      <c r="AE49" s="1"/>
      <c r="AF49" s="1"/>
      <c r="AG49" s="1"/>
      <c r="AH49"/>
      <c r="AI49" s="5"/>
      <c r="AJ49" s="4"/>
      <c r="AK49" s="4"/>
      <c r="AL49" s="1"/>
      <c r="AM49" s="1"/>
      <c r="AN49" s="1"/>
      <c r="AO49" s="1"/>
      <c r="AP49" s="1"/>
      <c r="AQ49"/>
      <c r="AR49" s="5"/>
      <c r="AS49" s="4"/>
      <c r="AT49" s="4"/>
      <c r="AU49" s="1"/>
      <c r="AV49" s="1"/>
    </row>
    <row r="50" spans="1:48" ht="139.5" customHeight="1" x14ac:dyDescent="0.2">
      <c r="A50" s="110">
        <v>5111</v>
      </c>
      <c r="B50" s="111">
        <v>39</v>
      </c>
      <c r="C50" s="153" t="s">
        <v>3510</v>
      </c>
      <c r="D50" s="110" t="s">
        <v>3529</v>
      </c>
      <c r="E50" s="110" t="s">
        <v>2344</v>
      </c>
      <c r="F50" s="110" t="s">
        <v>515</v>
      </c>
      <c r="G50" s="110" t="s">
        <v>647</v>
      </c>
      <c r="H50" s="110" t="s">
        <v>647</v>
      </c>
      <c r="I50" s="110" t="s">
        <v>400</v>
      </c>
      <c r="J50" s="110">
        <v>3711</v>
      </c>
      <c r="K50" s="110" t="s">
        <v>3595</v>
      </c>
      <c r="L50" s="110" t="s">
        <v>3347</v>
      </c>
      <c r="M50" s="113" t="s">
        <v>3545</v>
      </c>
      <c r="N50" s="112">
        <v>42647</v>
      </c>
      <c r="O50" s="115">
        <v>11136</v>
      </c>
      <c r="P50" s="110" t="s">
        <v>242</v>
      </c>
      <c r="Q50" s="110" t="s">
        <v>3367</v>
      </c>
      <c r="R50" s="4"/>
      <c r="S50" s="4"/>
      <c r="T50" s="1"/>
      <c r="U50" s="1"/>
      <c r="V50" s="1"/>
      <c r="W50" s="1"/>
      <c r="X50" s="1"/>
      <c r="Z50" s="5"/>
      <c r="AA50" s="4"/>
      <c r="AB50" s="4"/>
      <c r="AC50" s="1"/>
      <c r="AD50" s="1"/>
      <c r="AE50" s="1"/>
      <c r="AF50" s="1"/>
      <c r="AG50" s="1"/>
      <c r="AI50" s="5"/>
      <c r="AJ50" s="4"/>
      <c r="AK50" s="4"/>
      <c r="AL50" s="1"/>
      <c r="AM50" s="1"/>
      <c r="AN50" s="1"/>
      <c r="AO50" s="1"/>
      <c r="AP50" s="1"/>
      <c r="AR50" s="5"/>
      <c r="AS50" s="4"/>
      <c r="AT50" s="4"/>
      <c r="AU50" s="1"/>
      <c r="AV50" s="1"/>
    </row>
    <row r="51" spans="1:48" ht="149.25" customHeight="1" x14ac:dyDescent="0.2">
      <c r="A51" s="110">
        <v>5111</v>
      </c>
      <c r="B51" s="111">
        <v>40</v>
      </c>
      <c r="C51" s="153" t="s">
        <v>3511</v>
      </c>
      <c r="D51" s="110" t="s">
        <v>3529</v>
      </c>
      <c r="E51" s="110" t="s">
        <v>2344</v>
      </c>
      <c r="F51" s="110" t="s">
        <v>515</v>
      </c>
      <c r="G51" s="110" t="s">
        <v>647</v>
      </c>
      <c r="H51" s="110" t="s">
        <v>647</v>
      </c>
      <c r="I51" s="110" t="s">
        <v>400</v>
      </c>
      <c r="J51" s="110">
        <v>3711</v>
      </c>
      <c r="K51" s="110" t="s">
        <v>3595</v>
      </c>
      <c r="L51" s="110" t="s">
        <v>3347</v>
      </c>
      <c r="M51" s="113" t="s">
        <v>3545</v>
      </c>
      <c r="N51" s="112">
        <v>42647</v>
      </c>
      <c r="O51" s="115">
        <v>11136</v>
      </c>
      <c r="P51" s="110" t="s">
        <v>242</v>
      </c>
      <c r="Q51" s="110" t="s">
        <v>3367</v>
      </c>
      <c r="R51" s="4"/>
      <c r="S51" s="4"/>
      <c r="T51" s="1"/>
      <c r="U51" s="1"/>
      <c r="V51" s="1"/>
      <c r="W51" s="1"/>
      <c r="X51" s="1"/>
      <c r="Z51" s="5"/>
      <c r="AA51" s="4"/>
      <c r="AB51" s="4"/>
      <c r="AC51" s="1"/>
      <c r="AD51" s="1"/>
      <c r="AE51" s="1"/>
      <c r="AF51" s="1"/>
      <c r="AG51" s="1"/>
      <c r="AI51" s="5"/>
      <c r="AJ51" s="4"/>
      <c r="AK51" s="4"/>
      <c r="AL51" s="1"/>
      <c r="AM51" s="1"/>
      <c r="AN51" s="1"/>
      <c r="AO51" s="1"/>
      <c r="AP51" s="1"/>
      <c r="AR51" s="5"/>
      <c r="AS51" s="4"/>
      <c r="AT51" s="4"/>
      <c r="AU51" s="1"/>
      <c r="AV51" s="1"/>
    </row>
    <row r="52" spans="1:48" ht="100.5" customHeight="1" x14ac:dyDescent="0.2">
      <c r="A52" s="110">
        <v>5191</v>
      </c>
      <c r="B52" s="111">
        <v>41</v>
      </c>
      <c r="C52" s="153" t="s">
        <v>3567</v>
      </c>
      <c r="D52" s="110" t="s">
        <v>3574</v>
      </c>
      <c r="E52" s="110" t="s">
        <v>2345</v>
      </c>
      <c r="F52" s="110" t="s">
        <v>834</v>
      </c>
      <c r="G52" s="110" t="s">
        <v>3576</v>
      </c>
      <c r="H52" s="110" t="s">
        <v>3580</v>
      </c>
      <c r="I52" s="110" t="s">
        <v>583</v>
      </c>
      <c r="J52" s="110">
        <v>4657</v>
      </c>
      <c r="K52" s="110" t="s">
        <v>3596</v>
      </c>
      <c r="L52" s="110" t="s">
        <v>3347</v>
      </c>
      <c r="M52" s="113" t="s">
        <v>3587</v>
      </c>
      <c r="N52" s="112">
        <v>42696</v>
      </c>
      <c r="O52" s="115">
        <v>8033</v>
      </c>
      <c r="P52" s="110" t="s">
        <v>242</v>
      </c>
      <c r="Q52" s="110" t="s">
        <v>3367</v>
      </c>
      <c r="R52" s="4"/>
      <c r="S52" s="4"/>
      <c r="T52" s="1"/>
      <c r="U52" s="1"/>
      <c r="V52" s="1"/>
      <c r="W52" s="1"/>
      <c r="X52" s="1"/>
      <c r="Z52" s="5"/>
      <c r="AA52" s="4"/>
      <c r="AB52" s="4"/>
      <c r="AC52" s="1"/>
      <c r="AD52" s="1"/>
      <c r="AE52" s="1"/>
      <c r="AF52" s="1"/>
      <c r="AG52" s="1"/>
      <c r="AI52" s="5"/>
      <c r="AJ52" s="4"/>
      <c r="AK52" s="4"/>
      <c r="AL52" s="1"/>
      <c r="AM52" s="1"/>
      <c r="AN52" s="1"/>
      <c r="AO52" s="1"/>
      <c r="AP52" s="1"/>
      <c r="AR52" s="5"/>
      <c r="AS52" s="4"/>
      <c r="AT52" s="4"/>
      <c r="AU52" s="1"/>
      <c r="AV52" s="1"/>
    </row>
    <row r="53" spans="1:48" s="79" customFormat="1" ht="85.5" x14ac:dyDescent="0.2">
      <c r="A53" s="110">
        <v>51101</v>
      </c>
      <c r="B53" s="111">
        <v>42</v>
      </c>
      <c r="C53" s="153" t="s">
        <v>4530</v>
      </c>
      <c r="D53" s="110" t="s">
        <v>4524</v>
      </c>
      <c r="E53" s="110" t="s">
        <v>2344</v>
      </c>
      <c r="F53" s="110" t="s">
        <v>515</v>
      </c>
      <c r="G53" s="110" t="s">
        <v>4525</v>
      </c>
      <c r="H53" s="110"/>
      <c r="I53" s="110" t="s">
        <v>92</v>
      </c>
      <c r="J53" s="110">
        <v>6243</v>
      </c>
      <c r="K53" s="110">
        <v>4064698533</v>
      </c>
      <c r="L53" s="110" t="s">
        <v>4521</v>
      </c>
      <c r="M53" s="113" t="s">
        <v>2012</v>
      </c>
      <c r="N53" s="112">
        <v>44195</v>
      </c>
      <c r="O53" s="115">
        <v>2053.1999999999998</v>
      </c>
      <c r="P53" s="111" t="s">
        <v>28</v>
      </c>
      <c r="Q53" s="110" t="s">
        <v>3367</v>
      </c>
      <c r="R53" s="4"/>
      <c r="S53" s="4"/>
      <c r="T53" s="1"/>
      <c r="U53" s="1"/>
      <c r="V53" s="1"/>
      <c r="W53" s="1"/>
      <c r="X53" s="1"/>
      <c r="Y53"/>
      <c r="Z53" s="5"/>
      <c r="AA53" s="4"/>
      <c r="AB53" s="4"/>
      <c r="AC53" s="1"/>
      <c r="AD53" s="1"/>
      <c r="AE53" s="1"/>
      <c r="AF53" s="1"/>
      <c r="AG53" s="1"/>
      <c r="AH53"/>
      <c r="AI53" s="5"/>
      <c r="AJ53" s="4"/>
      <c r="AK53" s="4"/>
      <c r="AL53" s="1"/>
      <c r="AM53" s="1"/>
      <c r="AN53" s="1"/>
      <c r="AO53" s="1"/>
      <c r="AP53" s="1"/>
      <c r="AQ53"/>
      <c r="AR53" s="5"/>
      <c r="AS53" s="4"/>
      <c r="AT53" s="4"/>
      <c r="AU53" s="1"/>
      <c r="AV53" s="1"/>
    </row>
    <row r="54" spans="1:48" s="79" customFormat="1" ht="85.5" x14ac:dyDescent="0.2">
      <c r="A54" s="110">
        <v>51101</v>
      </c>
      <c r="B54" s="111">
        <v>43</v>
      </c>
      <c r="C54" s="153" t="s">
        <v>4537</v>
      </c>
      <c r="D54" s="110" t="s">
        <v>4524</v>
      </c>
      <c r="E54" s="110" t="s">
        <v>2344</v>
      </c>
      <c r="F54" s="110" t="s">
        <v>515</v>
      </c>
      <c r="G54" s="110" t="s">
        <v>4525</v>
      </c>
      <c r="H54" s="110"/>
      <c r="I54" s="110" t="s">
        <v>92</v>
      </c>
      <c r="J54" s="110">
        <v>6243</v>
      </c>
      <c r="K54" s="110">
        <v>4064698533</v>
      </c>
      <c r="L54" s="110" t="s">
        <v>4521</v>
      </c>
      <c r="M54" s="113" t="s">
        <v>2012</v>
      </c>
      <c r="N54" s="112">
        <v>44195</v>
      </c>
      <c r="O54" s="115">
        <v>2053.1999999999998</v>
      </c>
      <c r="P54" s="111" t="s">
        <v>28</v>
      </c>
      <c r="Q54" s="110" t="s">
        <v>3367</v>
      </c>
      <c r="R54" s="4"/>
      <c r="S54" s="4"/>
      <c r="T54" s="1"/>
      <c r="U54" s="1"/>
      <c r="V54" s="1"/>
      <c r="W54" s="1"/>
      <c r="X54" s="1"/>
      <c r="Y54"/>
      <c r="Z54" s="5"/>
      <c r="AA54" s="4"/>
      <c r="AB54" s="4"/>
      <c r="AC54" s="1"/>
      <c r="AD54" s="1"/>
      <c r="AE54" s="1"/>
      <c r="AF54" s="1"/>
      <c r="AG54" s="1"/>
      <c r="AH54"/>
      <c r="AI54" s="5"/>
      <c r="AJ54" s="4"/>
      <c r="AK54" s="4"/>
      <c r="AL54" s="1"/>
      <c r="AM54" s="1"/>
      <c r="AN54" s="1"/>
      <c r="AO54" s="1"/>
      <c r="AP54" s="1"/>
      <c r="AQ54"/>
      <c r="AR54" s="5"/>
      <c r="AS54" s="4"/>
      <c r="AT54" s="4"/>
      <c r="AU54" s="1"/>
      <c r="AV54" s="1"/>
    </row>
    <row r="55" spans="1:48" s="79" customFormat="1" ht="25.5" x14ac:dyDescent="0.2">
      <c r="A55" s="382" t="s">
        <v>4947</v>
      </c>
      <c r="B55" s="383"/>
      <c r="C55" s="383"/>
      <c r="D55" s="383"/>
      <c r="E55" s="383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4"/>
      <c r="S55" s="4"/>
      <c r="T55" s="1"/>
      <c r="U55" s="1"/>
      <c r="V55" s="1"/>
      <c r="W55" s="1"/>
      <c r="X55" s="1"/>
      <c r="Y55"/>
      <c r="Z55" s="5"/>
      <c r="AA55" s="4"/>
      <c r="AB55" s="4"/>
      <c r="AC55" s="1"/>
      <c r="AD55" s="1"/>
      <c r="AE55" s="1"/>
      <c r="AF55" s="1"/>
      <c r="AG55" s="1"/>
      <c r="AH55"/>
      <c r="AI55" s="5"/>
      <c r="AJ55" s="4"/>
      <c r="AK55" s="4"/>
      <c r="AL55" s="1"/>
      <c r="AM55" s="1"/>
      <c r="AN55" s="1"/>
      <c r="AO55" s="1"/>
      <c r="AP55" s="1"/>
      <c r="AQ55"/>
      <c r="AR55" s="5"/>
      <c r="AS55" s="4"/>
      <c r="AT55" s="4"/>
      <c r="AU55" s="1"/>
      <c r="AV55" s="1"/>
    </row>
    <row r="56" spans="1:48" s="20" customFormat="1" ht="57" customHeight="1" x14ac:dyDescent="0.2">
      <c r="A56" s="110">
        <v>5111</v>
      </c>
      <c r="B56" s="111">
        <v>44</v>
      </c>
      <c r="C56" s="153" t="s">
        <v>922</v>
      </c>
      <c r="D56" s="110" t="s">
        <v>315</v>
      </c>
      <c r="E56" s="110" t="s">
        <v>2346</v>
      </c>
      <c r="F56" s="110"/>
      <c r="G56" s="110"/>
      <c r="H56" s="110"/>
      <c r="I56" s="110" t="s">
        <v>92</v>
      </c>
      <c r="J56" s="110">
        <v>0</v>
      </c>
      <c r="K56" s="110">
        <v>0</v>
      </c>
      <c r="L56" s="110"/>
      <c r="M56" s="113"/>
      <c r="N56" s="112">
        <v>35953</v>
      </c>
      <c r="O56" s="115">
        <v>895.85</v>
      </c>
      <c r="P56" s="111" t="s">
        <v>242</v>
      </c>
      <c r="Q56" s="110" t="s">
        <v>4984</v>
      </c>
      <c r="R56" s="4"/>
      <c r="S56" s="4"/>
      <c r="T56" s="1"/>
      <c r="U56" s="1"/>
      <c r="V56" s="1"/>
      <c r="W56" s="1"/>
      <c r="X56" s="1"/>
      <c r="Y56"/>
      <c r="Z56" s="5"/>
      <c r="AA56" s="4"/>
      <c r="AB56" s="4"/>
      <c r="AC56" s="1"/>
      <c r="AD56" s="1"/>
      <c r="AE56" s="1"/>
      <c r="AF56" s="1"/>
      <c r="AG56" s="1"/>
      <c r="AH56"/>
      <c r="AI56" s="5"/>
      <c r="AJ56" s="4"/>
      <c r="AK56" s="4"/>
      <c r="AL56" s="1"/>
      <c r="AM56" s="1"/>
      <c r="AN56" s="1"/>
      <c r="AO56" s="1"/>
      <c r="AP56" s="1"/>
      <c r="AQ56"/>
      <c r="AR56" s="5"/>
      <c r="AS56" s="4"/>
      <c r="AT56" s="4"/>
      <c r="AU56" s="1"/>
      <c r="AV56" s="1"/>
    </row>
    <row r="57" spans="1:48" s="20" customFormat="1" ht="57" customHeight="1" x14ac:dyDescent="0.2">
      <c r="A57" s="110">
        <v>5191</v>
      </c>
      <c r="B57" s="111">
        <v>45</v>
      </c>
      <c r="C57" s="153" t="s">
        <v>915</v>
      </c>
      <c r="D57" s="110" t="s">
        <v>322</v>
      </c>
      <c r="E57" s="110" t="s">
        <v>2346</v>
      </c>
      <c r="F57" s="110" t="s">
        <v>32</v>
      </c>
      <c r="G57" s="110" t="s">
        <v>33</v>
      </c>
      <c r="H57" s="110" t="s">
        <v>34</v>
      </c>
      <c r="I57" s="110" t="s">
        <v>583</v>
      </c>
      <c r="J57" s="110">
        <v>886</v>
      </c>
      <c r="K57" s="110">
        <v>0</v>
      </c>
      <c r="L57" s="110" t="s">
        <v>31</v>
      </c>
      <c r="M57" s="113" t="s">
        <v>2162</v>
      </c>
      <c r="N57" s="112">
        <v>37307</v>
      </c>
      <c r="O57" s="115">
        <v>2739.7</v>
      </c>
      <c r="P57" s="111" t="s">
        <v>363</v>
      </c>
      <c r="Q57" s="110" t="s">
        <v>4984</v>
      </c>
      <c r="R57" s="4"/>
      <c r="S57" s="4"/>
      <c r="T57" s="1"/>
      <c r="U57" s="1"/>
      <c r="V57" s="1"/>
      <c r="W57" s="1"/>
      <c r="X57" s="1"/>
      <c r="Y57"/>
      <c r="Z57" s="5"/>
      <c r="AA57" s="4"/>
      <c r="AB57" s="4"/>
      <c r="AC57" s="1"/>
      <c r="AD57" s="1"/>
      <c r="AE57" s="1"/>
      <c r="AF57" s="1"/>
      <c r="AG57" s="1"/>
      <c r="AH57"/>
      <c r="AI57" s="5"/>
      <c r="AJ57" s="4"/>
      <c r="AK57" s="4"/>
      <c r="AL57" s="1"/>
      <c r="AM57" s="1"/>
      <c r="AN57" s="1"/>
      <c r="AO57" s="1"/>
      <c r="AP57" s="1"/>
      <c r="AQ57"/>
      <c r="AR57" s="5"/>
      <c r="AS57" s="4"/>
      <c r="AT57" s="4"/>
      <c r="AU57" s="1"/>
      <c r="AV57" s="1"/>
    </row>
    <row r="58" spans="1:48" s="20" customFormat="1" ht="57" customHeight="1" x14ac:dyDescent="0.2">
      <c r="A58" s="110">
        <v>5111</v>
      </c>
      <c r="B58" s="111">
        <v>46</v>
      </c>
      <c r="C58" s="153" t="s">
        <v>902</v>
      </c>
      <c r="D58" s="110" t="s">
        <v>626</v>
      </c>
      <c r="E58" s="110" t="s">
        <v>2345</v>
      </c>
      <c r="F58" s="110" t="s">
        <v>2087</v>
      </c>
      <c r="G58" s="110"/>
      <c r="H58" s="110"/>
      <c r="I58" s="110" t="s">
        <v>92</v>
      </c>
      <c r="J58" s="110">
        <v>7726</v>
      </c>
      <c r="K58" s="110">
        <v>4578</v>
      </c>
      <c r="L58" s="110" t="s">
        <v>413</v>
      </c>
      <c r="M58" s="113" t="s">
        <v>2012</v>
      </c>
      <c r="N58" s="112">
        <v>39755</v>
      </c>
      <c r="O58" s="115">
        <v>4130.8</v>
      </c>
      <c r="P58" s="111" t="s">
        <v>242</v>
      </c>
      <c r="Q58" s="110" t="s">
        <v>4984</v>
      </c>
      <c r="R58" s="4"/>
      <c r="S58" s="4"/>
      <c r="T58" s="1"/>
      <c r="U58" s="1"/>
      <c r="V58" s="1"/>
      <c r="W58" s="1"/>
      <c r="X58" s="1"/>
      <c r="Y58"/>
      <c r="Z58" s="5"/>
      <c r="AA58" s="4"/>
      <c r="AB58" s="4"/>
      <c r="AC58" s="1"/>
      <c r="AD58" s="1"/>
      <c r="AE58" s="1"/>
      <c r="AF58" s="1"/>
      <c r="AG58" s="1"/>
      <c r="AH58"/>
      <c r="AI58" s="5"/>
      <c r="AJ58" s="4"/>
      <c r="AK58" s="4"/>
      <c r="AL58" s="1"/>
      <c r="AM58" s="1"/>
      <c r="AN58" s="1"/>
      <c r="AO58" s="1"/>
      <c r="AP58" s="1"/>
      <c r="AQ58"/>
      <c r="AR58" s="5"/>
      <c r="AS58" s="4"/>
      <c r="AT58" s="4"/>
      <c r="AU58" s="1"/>
      <c r="AV58" s="1"/>
    </row>
    <row r="59" spans="1:48" s="20" customFormat="1" ht="57" customHeight="1" x14ac:dyDescent="0.2">
      <c r="A59" s="110">
        <v>5111</v>
      </c>
      <c r="B59" s="111">
        <v>47</v>
      </c>
      <c r="C59" s="153" t="s">
        <v>920</v>
      </c>
      <c r="D59" s="110" t="s">
        <v>627</v>
      </c>
      <c r="E59" s="110" t="s">
        <v>2345</v>
      </c>
      <c r="F59" s="110"/>
      <c r="G59" s="110"/>
      <c r="H59" s="110"/>
      <c r="I59" s="110" t="s">
        <v>197</v>
      </c>
      <c r="J59" s="110">
        <v>7726</v>
      </c>
      <c r="K59" s="110">
        <v>4578</v>
      </c>
      <c r="L59" s="110" t="s">
        <v>413</v>
      </c>
      <c r="M59" s="113" t="s">
        <v>2012</v>
      </c>
      <c r="N59" s="112">
        <v>39755</v>
      </c>
      <c r="O59" s="115">
        <v>1459.35</v>
      </c>
      <c r="P59" s="111" t="s">
        <v>242</v>
      </c>
      <c r="Q59" s="110" t="s">
        <v>4984</v>
      </c>
      <c r="R59" s="4"/>
      <c r="S59" s="4"/>
      <c r="T59" s="1"/>
      <c r="U59" s="1"/>
      <c r="V59" s="1"/>
      <c r="W59" s="1"/>
      <c r="X59" s="1"/>
      <c r="Y59"/>
      <c r="Z59" s="5"/>
      <c r="AA59" s="4"/>
      <c r="AB59" s="4"/>
      <c r="AC59" s="1"/>
      <c r="AD59" s="1"/>
      <c r="AE59" s="1"/>
      <c r="AF59" s="1"/>
      <c r="AG59" s="1"/>
      <c r="AH59"/>
      <c r="AI59" s="5"/>
      <c r="AJ59" s="4"/>
      <c r="AK59" s="4"/>
      <c r="AL59" s="1"/>
      <c r="AM59" s="1"/>
      <c r="AN59" s="1"/>
      <c r="AO59" s="1"/>
      <c r="AP59" s="1"/>
      <c r="AQ59"/>
      <c r="AR59" s="5"/>
      <c r="AS59" s="4"/>
      <c r="AT59" s="4"/>
      <c r="AU59" s="1"/>
      <c r="AV59" s="1"/>
    </row>
    <row r="60" spans="1:48" ht="83.25" customHeight="1" x14ac:dyDescent="0.2">
      <c r="A60" s="110">
        <v>5151</v>
      </c>
      <c r="B60" s="111">
        <v>48</v>
      </c>
      <c r="C60" s="153" t="s">
        <v>1699</v>
      </c>
      <c r="D60" s="110" t="s">
        <v>338</v>
      </c>
      <c r="E60" s="110" t="s">
        <v>2346</v>
      </c>
      <c r="F60" s="110" t="s">
        <v>87</v>
      </c>
      <c r="G60" s="110" t="s">
        <v>1696</v>
      </c>
      <c r="H60" s="110" t="s">
        <v>1697</v>
      </c>
      <c r="I60" s="110" t="s">
        <v>92</v>
      </c>
      <c r="J60" s="110">
        <v>6123</v>
      </c>
      <c r="K60" s="110">
        <v>1067</v>
      </c>
      <c r="L60" s="110" t="s">
        <v>249</v>
      </c>
      <c r="M60" s="113" t="s">
        <v>1698</v>
      </c>
      <c r="N60" s="112">
        <v>40861</v>
      </c>
      <c r="O60" s="115">
        <v>8235.19</v>
      </c>
      <c r="P60" s="111" t="s">
        <v>242</v>
      </c>
      <c r="Q60" s="110" t="s">
        <v>4984</v>
      </c>
      <c r="R60" s="4"/>
      <c r="S60" s="4"/>
      <c r="T60" s="1"/>
      <c r="U60" s="1"/>
      <c r="V60" s="1"/>
      <c r="W60" s="1"/>
      <c r="X60" s="1"/>
      <c r="Z60" s="5"/>
      <c r="AA60" s="4"/>
      <c r="AB60" s="4"/>
      <c r="AC60" s="1"/>
      <c r="AD60" s="1"/>
      <c r="AE60" s="1"/>
      <c r="AF60" s="1"/>
      <c r="AG60" s="1"/>
      <c r="AI60" s="5"/>
      <c r="AJ60" s="4"/>
      <c r="AK60" s="4"/>
      <c r="AL60" s="1"/>
      <c r="AM60" s="1"/>
      <c r="AN60" s="1"/>
      <c r="AO60" s="1"/>
      <c r="AP60" s="1"/>
      <c r="AR60" s="5"/>
      <c r="AS60" s="4"/>
      <c r="AT60" s="4"/>
      <c r="AU60" s="1"/>
      <c r="AV60" s="1"/>
    </row>
    <row r="61" spans="1:48" ht="66" customHeight="1" x14ac:dyDescent="0.2">
      <c r="A61" s="110">
        <v>5151</v>
      </c>
      <c r="B61" s="111">
        <v>49</v>
      </c>
      <c r="C61" s="153" t="s">
        <v>1893</v>
      </c>
      <c r="D61" s="110" t="s">
        <v>1894</v>
      </c>
      <c r="E61" s="110" t="s">
        <v>2345</v>
      </c>
      <c r="F61" s="110" t="s">
        <v>399</v>
      </c>
      <c r="G61" s="110" t="s">
        <v>5240</v>
      </c>
      <c r="H61" s="110" t="s">
        <v>5241</v>
      </c>
      <c r="I61" s="110" t="s">
        <v>583</v>
      </c>
      <c r="J61" s="110">
        <v>3081</v>
      </c>
      <c r="K61" s="110">
        <v>143004</v>
      </c>
      <c r="L61" s="110" t="s">
        <v>1863</v>
      </c>
      <c r="M61" s="113" t="s">
        <v>1919</v>
      </c>
      <c r="N61" s="112">
        <v>41441</v>
      </c>
      <c r="O61" s="115">
        <v>8408.84</v>
      </c>
      <c r="P61" s="111" t="s">
        <v>242</v>
      </c>
      <c r="Q61" s="110" t="s">
        <v>4984</v>
      </c>
      <c r="R61" s="4"/>
      <c r="S61" s="4"/>
      <c r="T61" s="1"/>
      <c r="U61" s="1"/>
      <c r="V61" s="1"/>
      <c r="W61" s="1"/>
      <c r="X61" s="1"/>
      <c r="Z61" s="5"/>
      <c r="AA61" s="4"/>
      <c r="AB61" s="4"/>
      <c r="AC61" s="1"/>
      <c r="AD61" s="1"/>
      <c r="AE61" s="1"/>
      <c r="AF61" s="1"/>
      <c r="AG61" s="1"/>
      <c r="AI61" s="5"/>
      <c r="AJ61" s="4"/>
      <c r="AK61" s="4"/>
      <c r="AL61" s="1"/>
      <c r="AM61" s="1"/>
      <c r="AN61" s="1"/>
      <c r="AO61" s="1"/>
      <c r="AP61" s="1"/>
      <c r="AR61" s="5"/>
      <c r="AS61" s="4"/>
      <c r="AT61" s="4"/>
      <c r="AU61" s="1"/>
      <c r="AV61" s="1"/>
    </row>
    <row r="62" spans="1:48" ht="57" x14ac:dyDescent="0.2">
      <c r="A62" s="110">
        <v>51901</v>
      </c>
      <c r="B62" s="111">
        <v>50</v>
      </c>
      <c r="C62" s="153" t="s">
        <v>4837</v>
      </c>
      <c r="D62" s="110" t="s">
        <v>4838</v>
      </c>
      <c r="E62" s="110" t="s">
        <v>2345</v>
      </c>
      <c r="F62" s="110" t="s">
        <v>4839</v>
      </c>
      <c r="G62" s="110" t="s">
        <v>4840</v>
      </c>
      <c r="H62" s="110" t="s">
        <v>4841</v>
      </c>
      <c r="I62" s="110" t="s">
        <v>583</v>
      </c>
      <c r="J62" s="110">
        <v>4242</v>
      </c>
      <c r="K62" s="110">
        <v>4064698566</v>
      </c>
      <c r="L62" s="110" t="s">
        <v>4360</v>
      </c>
      <c r="M62" s="113">
        <v>967</v>
      </c>
      <c r="N62" s="112">
        <v>44379</v>
      </c>
      <c r="O62" s="115">
        <v>6299.99</v>
      </c>
      <c r="P62" s="110" t="s">
        <v>28</v>
      </c>
      <c r="Q62" s="110" t="s">
        <v>4984</v>
      </c>
      <c r="R62" s="4"/>
      <c r="S62" s="4"/>
      <c r="T62" s="1"/>
      <c r="U62" s="1"/>
      <c r="V62" s="1"/>
      <c r="W62" s="1"/>
      <c r="X62" s="1"/>
      <c r="Z62" s="5"/>
      <c r="AA62" s="4"/>
      <c r="AB62" s="4"/>
      <c r="AC62" s="1"/>
      <c r="AD62" s="1"/>
      <c r="AE62" s="1"/>
      <c r="AF62" s="1"/>
      <c r="AG62" s="1"/>
      <c r="AI62" s="5"/>
      <c r="AJ62" s="4"/>
      <c r="AK62" s="4"/>
      <c r="AL62" s="1"/>
      <c r="AM62" s="1"/>
      <c r="AN62" s="1"/>
      <c r="AO62" s="1"/>
      <c r="AP62" s="1"/>
      <c r="AR62" s="5"/>
      <c r="AS62" s="4"/>
      <c r="AT62" s="4"/>
      <c r="AU62" s="1"/>
      <c r="AV62" s="1"/>
    </row>
    <row r="63" spans="1:48" s="20" customFormat="1" ht="25.5" x14ac:dyDescent="0.2">
      <c r="A63" s="382" t="s">
        <v>4948</v>
      </c>
      <c r="B63" s="383"/>
      <c r="C63" s="383"/>
      <c r="D63" s="383"/>
      <c r="E63" s="383"/>
      <c r="F63" s="383"/>
      <c r="G63" s="383"/>
      <c r="H63" s="383"/>
      <c r="I63" s="383"/>
      <c r="J63" s="383"/>
      <c r="K63" s="383"/>
      <c r="L63" s="383"/>
      <c r="M63" s="383"/>
      <c r="N63" s="383"/>
      <c r="O63" s="383"/>
      <c r="P63" s="383"/>
      <c r="Q63" s="383"/>
      <c r="R63" s="4"/>
      <c r="S63" s="4"/>
      <c r="T63" s="1"/>
      <c r="U63" s="1"/>
      <c r="V63" s="1"/>
      <c r="W63" s="1"/>
      <c r="X63" s="1"/>
      <c r="Y63"/>
      <c r="Z63" s="5"/>
      <c r="AA63" s="4"/>
      <c r="AB63" s="4"/>
      <c r="AC63" s="1"/>
      <c r="AD63" s="1"/>
      <c r="AE63" s="1"/>
      <c r="AF63" s="1"/>
      <c r="AG63" s="1"/>
      <c r="AH63"/>
      <c r="AI63" s="5"/>
      <c r="AJ63" s="4"/>
      <c r="AK63" s="4"/>
      <c r="AL63" s="1"/>
      <c r="AM63" s="1"/>
      <c r="AN63" s="1"/>
      <c r="AO63" s="1"/>
      <c r="AP63" s="1"/>
      <c r="AQ63"/>
      <c r="AR63" s="5"/>
      <c r="AS63" s="4"/>
      <c r="AT63" s="4"/>
      <c r="AU63" s="1"/>
      <c r="AV63" s="1"/>
    </row>
    <row r="64" spans="1:48" s="20" customFormat="1" ht="90.75" customHeight="1" x14ac:dyDescent="0.2">
      <c r="A64" s="110">
        <v>5111</v>
      </c>
      <c r="B64" s="111">
        <v>51</v>
      </c>
      <c r="C64" s="153" t="s">
        <v>1705</v>
      </c>
      <c r="D64" s="110" t="s">
        <v>588</v>
      </c>
      <c r="E64" s="110" t="s">
        <v>2345</v>
      </c>
      <c r="F64" s="110"/>
      <c r="G64" s="110"/>
      <c r="H64" s="110"/>
      <c r="I64" s="110"/>
      <c r="J64" s="110">
        <v>0</v>
      </c>
      <c r="K64" s="110">
        <v>0</v>
      </c>
      <c r="L64" s="110"/>
      <c r="M64" s="113"/>
      <c r="N64" s="112">
        <v>35795</v>
      </c>
      <c r="O64" s="115">
        <v>590</v>
      </c>
      <c r="P64" s="111" t="s">
        <v>363</v>
      </c>
      <c r="Q64" s="110" t="s">
        <v>3365</v>
      </c>
      <c r="R64" s="4"/>
      <c r="S64" s="4"/>
      <c r="T64" s="1"/>
      <c r="U64" s="1"/>
      <c r="V64" s="1"/>
      <c r="W64" s="1"/>
      <c r="X64" s="1"/>
      <c r="Y64"/>
      <c r="Z64" s="5"/>
      <c r="AA64" s="4"/>
      <c r="AB64" s="4"/>
      <c r="AC64" s="1"/>
      <c r="AD64" s="1"/>
      <c r="AE64" s="1"/>
      <c r="AF64" s="1"/>
      <c r="AG64" s="1"/>
      <c r="AH64"/>
      <c r="AI64" s="5"/>
      <c r="AJ64" s="4"/>
      <c r="AK64" s="4"/>
      <c r="AL64" s="1"/>
      <c r="AM64" s="1"/>
      <c r="AN64" s="1"/>
      <c r="AO64" s="1"/>
      <c r="AP64" s="1"/>
      <c r="AQ64"/>
      <c r="AR64" s="5"/>
      <c r="AS64" s="4"/>
      <c r="AT64" s="4"/>
      <c r="AU64" s="1"/>
      <c r="AV64" s="1"/>
    </row>
    <row r="65" spans="1:48" s="20" customFormat="1" ht="57" customHeight="1" x14ac:dyDescent="0.2">
      <c r="A65" s="110">
        <v>5111</v>
      </c>
      <c r="B65" s="111">
        <v>52</v>
      </c>
      <c r="C65" s="153" t="s">
        <v>911</v>
      </c>
      <c r="D65" s="110" t="s">
        <v>299</v>
      </c>
      <c r="E65" s="110" t="s">
        <v>2346</v>
      </c>
      <c r="F65" s="110"/>
      <c r="G65" s="110"/>
      <c r="H65" s="110"/>
      <c r="I65" s="110" t="s">
        <v>649</v>
      </c>
      <c r="J65" s="110">
        <v>8021</v>
      </c>
      <c r="K65" s="110">
        <v>860</v>
      </c>
      <c r="L65" s="110" t="s">
        <v>69</v>
      </c>
      <c r="M65" s="113" t="s">
        <v>2153</v>
      </c>
      <c r="N65" s="112">
        <v>39401</v>
      </c>
      <c r="O65" s="115">
        <v>5428</v>
      </c>
      <c r="P65" s="111" t="s">
        <v>363</v>
      </c>
      <c r="Q65" s="110" t="s">
        <v>3365</v>
      </c>
      <c r="R65" s="4"/>
      <c r="S65" s="4"/>
      <c r="T65" s="1"/>
      <c r="U65" s="1"/>
      <c r="V65" s="1"/>
      <c r="W65" s="1"/>
      <c r="X65" s="1"/>
      <c r="Y65"/>
      <c r="Z65" s="5"/>
      <c r="AA65" s="4"/>
      <c r="AB65" s="4"/>
      <c r="AC65" s="1"/>
      <c r="AD65" s="1"/>
      <c r="AE65" s="1"/>
      <c r="AF65" s="1"/>
      <c r="AG65" s="1"/>
      <c r="AH65"/>
      <c r="AI65" s="5"/>
      <c r="AJ65" s="4"/>
      <c r="AK65" s="4"/>
      <c r="AL65" s="1"/>
      <c r="AM65" s="1"/>
      <c r="AN65" s="1"/>
      <c r="AO65" s="1"/>
      <c r="AP65" s="1"/>
      <c r="AQ65"/>
      <c r="AR65" s="5"/>
      <c r="AS65" s="4"/>
      <c r="AT65" s="4"/>
      <c r="AU65" s="1"/>
      <c r="AV65" s="1"/>
    </row>
    <row r="66" spans="1:48" s="20" customFormat="1" ht="57" customHeight="1" x14ac:dyDescent="0.2">
      <c r="A66" s="110">
        <v>5111</v>
      </c>
      <c r="B66" s="111">
        <v>53</v>
      </c>
      <c r="C66" s="153" t="s">
        <v>888</v>
      </c>
      <c r="D66" s="110" t="s">
        <v>611</v>
      </c>
      <c r="E66" s="110" t="s">
        <v>2345</v>
      </c>
      <c r="F66" s="110" t="s">
        <v>515</v>
      </c>
      <c r="G66" s="110"/>
      <c r="H66" s="110"/>
      <c r="I66" s="110" t="s">
        <v>470</v>
      </c>
      <c r="J66" s="110">
        <v>5066</v>
      </c>
      <c r="K66" s="110">
        <v>1588</v>
      </c>
      <c r="L66" s="110" t="s">
        <v>364</v>
      </c>
      <c r="M66" s="113" t="s">
        <v>2157</v>
      </c>
      <c r="N66" s="112">
        <v>39632</v>
      </c>
      <c r="O66" s="115">
        <v>1484.42</v>
      </c>
      <c r="P66" s="111" t="s">
        <v>363</v>
      </c>
      <c r="Q66" s="110" t="s">
        <v>3365</v>
      </c>
      <c r="R66" s="4"/>
      <c r="S66" s="4"/>
      <c r="T66" s="1"/>
      <c r="U66" s="1"/>
      <c r="V66" s="1"/>
      <c r="W66" s="1"/>
      <c r="X66" s="1"/>
      <c r="Y66"/>
      <c r="Z66" s="5"/>
      <c r="AA66" s="4"/>
      <c r="AB66" s="4"/>
      <c r="AC66" s="1"/>
      <c r="AD66" s="1"/>
      <c r="AE66" s="1"/>
      <c r="AF66" s="1"/>
      <c r="AG66" s="1"/>
      <c r="AH66"/>
      <c r="AI66" s="5"/>
      <c r="AJ66" s="4"/>
      <c r="AK66" s="4"/>
      <c r="AL66" s="1"/>
      <c r="AM66" s="1"/>
      <c r="AN66" s="1"/>
      <c r="AO66" s="1"/>
      <c r="AP66" s="1"/>
      <c r="AQ66"/>
      <c r="AR66" s="5"/>
      <c r="AS66" s="4"/>
      <c r="AT66" s="4"/>
      <c r="AU66" s="1"/>
      <c r="AV66" s="1"/>
    </row>
    <row r="67" spans="1:48" s="20" customFormat="1" ht="57" customHeight="1" x14ac:dyDescent="0.2">
      <c r="A67" s="110">
        <v>5111</v>
      </c>
      <c r="B67" s="111">
        <v>54</v>
      </c>
      <c r="C67" s="153" t="s">
        <v>912</v>
      </c>
      <c r="D67" s="110" t="s">
        <v>299</v>
      </c>
      <c r="E67" s="110" t="s">
        <v>2346</v>
      </c>
      <c r="F67" s="110"/>
      <c r="G67" s="110"/>
      <c r="H67" s="110"/>
      <c r="I67" s="110" t="s">
        <v>518</v>
      </c>
      <c r="J67" s="110">
        <v>1584</v>
      </c>
      <c r="K67" s="110">
        <v>5064</v>
      </c>
      <c r="L67" s="110" t="s">
        <v>364</v>
      </c>
      <c r="M67" s="113" t="s">
        <v>2154</v>
      </c>
      <c r="N67" s="112">
        <v>39632</v>
      </c>
      <c r="O67" s="115">
        <v>3399.11</v>
      </c>
      <c r="P67" s="111" t="s">
        <v>363</v>
      </c>
      <c r="Q67" s="110" t="s">
        <v>3365</v>
      </c>
      <c r="R67" s="4"/>
      <c r="S67" s="4"/>
      <c r="T67" s="1"/>
      <c r="U67" s="1"/>
      <c r="V67" s="1"/>
      <c r="W67" s="1"/>
      <c r="X67" s="1"/>
      <c r="Y67"/>
      <c r="Z67" s="5"/>
      <c r="AA67" s="4"/>
      <c r="AB67" s="4"/>
      <c r="AC67" s="1"/>
      <c r="AD67" s="1"/>
      <c r="AE67" s="1"/>
      <c r="AF67" s="1"/>
      <c r="AG67" s="1"/>
      <c r="AH67"/>
      <c r="AI67" s="5"/>
      <c r="AJ67" s="4"/>
      <c r="AK67" s="4"/>
      <c r="AL67" s="1"/>
      <c r="AM67" s="1"/>
      <c r="AN67" s="1"/>
      <c r="AO67" s="1"/>
      <c r="AP67" s="1"/>
      <c r="AQ67"/>
      <c r="AR67" s="5"/>
      <c r="AS67" s="4"/>
      <c r="AT67" s="4"/>
      <c r="AU67" s="1"/>
      <c r="AV67" s="1"/>
    </row>
    <row r="68" spans="1:48" s="20" customFormat="1" ht="57" customHeight="1" x14ac:dyDescent="0.2">
      <c r="A68" s="110">
        <v>5231</v>
      </c>
      <c r="B68" s="111">
        <v>55</v>
      </c>
      <c r="C68" s="153" t="s">
        <v>914</v>
      </c>
      <c r="D68" s="110" t="s">
        <v>789</v>
      </c>
      <c r="E68" s="110" t="s">
        <v>2346</v>
      </c>
      <c r="F68" s="110" t="s">
        <v>788</v>
      </c>
      <c r="G68" s="110" t="s">
        <v>790</v>
      </c>
      <c r="H68" s="110">
        <v>951559</v>
      </c>
      <c r="I68" s="110" t="s">
        <v>92</v>
      </c>
      <c r="J68" s="110">
        <v>6151</v>
      </c>
      <c r="K68" s="110">
        <v>523</v>
      </c>
      <c r="L68" s="110" t="s">
        <v>786</v>
      </c>
      <c r="M68" s="113" t="s">
        <v>787</v>
      </c>
      <c r="N68" s="112">
        <v>40525</v>
      </c>
      <c r="O68" s="115">
        <v>9430.7999999999993</v>
      </c>
      <c r="P68" s="111" t="s">
        <v>2377</v>
      </c>
      <c r="Q68" s="110" t="s">
        <v>3365</v>
      </c>
      <c r="R68" s="4"/>
      <c r="S68" s="4"/>
      <c r="T68" s="1"/>
      <c r="U68" s="1"/>
      <c r="V68" s="1"/>
      <c r="W68" s="1"/>
      <c r="X68" s="1"/>
      <c r="Y68"/>
      <c r="Z68" s="5"/>
      <c r="AA68" s="4"/>
      <c r="AB68" s="4"/>
      <c r="AC68" s="1"/>
      <c r="AD68" s="1"/>
      <c r="AE68" s="1"/>
      <c r="AF68" s="1"/>
      <c r="AG68" s="1"/>
      <c r="AH68"/>
      <c r="AI68" s="5"/>
      <c r="AJ68" s="4"/>
      <c r="AK68" s="4"/>
      <c r="AL68" s="1"/>
      <c r="AM68" s="1"/>
      <c r="AN68" s="1"/>
      <c r="AO68" s="1"/>
      <c r="AP68" s="1"/>
      <c r="AQ68"/>
      <c r="AR68" s="5"/>
      <c r="AS68" s="4"/>
      <c r="AT68" s="4"/>
      <c r="AU68" s="1"/>
      <c r="AV68" s="1"/>
    </row>
    <row r="69" spans="1:48" ht="100.5" customHeight="1" x14ac:dyDescent="0.2">
      <c r="A69" s="110">
        <v>52301</v>
      </c>
      <c r="B69" s="111">
        <v>56</v>
      </c>
      <c r="C69" s="153" t="s">
        <v>4883</v>
      </c>
      <c r="D69" s="110" t="s">
        <v>4884</v>
      </c>
      <c r="E69" s="110" t="s">
        <v>2344</v>
      </c>
      <c r="F69" s="110" t="s">
        <v>182</v>
      </c>
      <c r="G69" s="110" t="s">
        <v>4885</v>
      </c>
      <c r="H69" s="110" t="s">
        <v>4886</v>
      </c>
      <c r="I69" s="110" t="s">
        <v>92</v>
      </c>
      <c r="J69" s="110">
        <v>2789</v>
      </c>
      <c r="K69" s="110" t="s">
        <v>3737</v>
      </c>
      <c r="L69" s="110" t="s">
        <v>3721</v>
      </c>
      <c r="M69" s="113" t="s">
        <v>3722</v>
      </c>
      <c r="N69" s="112">
        <v>42977</v>
      </c>
      <c r="O69" s="115">
        <v>31436</v>
      </c>
      <c r="P69" s="111" t="s">
        <v>2377</v>
      </c>
      <c r="Q69" s="110" t="s">
        <v>3365</v>
      </c>
      <c r="R69" s="4"/>
      <c r="S69" s="4"/>
      <c r="T69" s="1"/>
      <c r="U69" s="1"/>
      <c r="V69" s="1"/>
      <c r="W69" s="1"/>
      <c r="X69" s="1"/>
      <c r="Z69" s="5"/>
      <c r="AA69" s="4"/>
      <c r="AB69" s="4"/>
      <c r="AC69" s="1"/>
      <c r="AD69" s="1"/>
      <c r="AE69" s="1"/>
      <c r="AF69" s="1"/>
      <c r="AG69" s="1"/>
      <c r="AI69" s="5"/>
      <c r="AJ69" s="4"/>
      <c r="AK69" s="4"/>
      <c r="AL69" s="1"/>
      <c r="AM69" s="1"/>
      <c r="AN69" s="1"/>
      <c r="AO69" s="1"/>
      <c r="AP69" s="1"/>
      <c r="AR69" s="5"/>
      <c r="AS69" s="4"/>
      <c r="AT69" s="4"/>
      <c r="AU69" s="1"/>
      <c r="AV69" s="1"/>
    </row>
    <row r="70" spans="1:48" s="79" customFormat="1" ht="65.25" customHeight="1" x14ac:dyDescent="0.2">
      <c r="A70" s="110">
        <v>51501</v>
      </c>
      <c r="B70" s="111">
        <v>57</v>
      </c>
      <c r="C70" s="153" t="s">
        <v>3891</v>
      </c>
      <c r="D70" s="110" t="s">
        <v>3885</v>
      </c>
      <c r="E70" s="110" t="s">
        <v>2345</v>
      </c>
      <c r="F70" s="110" t="s">
        <v>474</v>
      </c>
      <c r="G70" s="110" t="s">
        <v>3892</v>
      </c>
      <c r="H70" s="110" t="s">
        <v>3893</v>
      </c>
      <c r="I70" s="110" t="s">
        <v>92</v>
      </c>
      <c r="J70" s="110">
        <v>911</v>
      </c>
      <c r="K70" s="110"/>
      <c r="L70" s="110" t="s">
        <v>3889</v>
      </c>
      <c r="M70" s="113" t="s">
        <v>3890</v>
      </c>
      <c r="N70" s="112">
        <v>43440</v>
      </c>
      <c r="O70" s="115">
        <v>22040</v>
      </c>
      <c r="P70" s="111" t="s">
        <v>2158</v>
      </c>
      <c r="Q70" s="110" t="s">
        <v>3365</v>
      </c>
      <c r="R70" s="4"/>
      <c r="S70" s="4"/>
      <c r="T70" s="1"/>
      <c r="U70" s="1"/>
      <c r="V70" s="1"/>
      <c r="W70" s="1"/>
      <c r="X70" s="1"/>
      <c r="Y70"/>
      <c r="Z70" s="5"/>
      <c r="AA70" s="4"/>
      <c r="AB70" s="4"/>
      <c r="AC70" s="1"/>
      <c r="AD70" s="1"/>
      <c r="AE70" s="1"/>
      <c r="AF70" s="1"/>
      <c r="AG70" s="1"/>
      <c r="AH70"/>
      <c r="AI70" s="5"/>
      <c r="AJ70" s="4"/>
      <c r="AK70" s="4"/>
      <c r="AL70" s="1"/>
      <c r="AM70" s="1"/>
      <c r="AN70" s="1"/>
      <c r="AO70" s="1"/>
      <c r="AP70" s="1"/>
      <c r="AQ70"/>
      <c r="AR70" s="5"/>
      <c r="AS70" s="4"/>
      <c r="AT70" s="4"/>
      <c r="AU70" s="1"/>
      <c r="AV70" s="1"/>
    </row>
    <row r="71" spans="1:48" s="79" customFormat="1" ht="56.25" customHeight="1" x14ac:dyDescent="0.2">
      <c r="A71" s="110">
        <v>51501</v>
      </c>
      <c r="B71" s="111">
        <v>58</v>
      </c>
      <c r="C71" s="153" t="s">
        <v>3875</v>
      </c>
      <c r="D71" s="110" t="s">
        <v>3871</v>
      </c>
      <c r="E71" s="110" t="s">
        <v>2345</v>
      </c>
      <c r="F71" s="110" t="s">
        <v>3776</v>
      </c>
      <c r="G71" s="110" t="s">
        <v>3872</v>
      </c>
      <c r="H71" s="110" t="s">
        <v>3876</v>
      </c>
      <c r="I71" s="110" t="s">
        <v>92</v>
      </c>
      <c r="J71" s="110">
        <v>3636</v>
      </c>
      <c r="K71" s="110"/>
      <c r="L71" s="110" t="s">
        <v>3874</v>
      </c>
      <c r="M71" s="113" t="s">
        <v>2066</v>
      </c>
      <c r="N71" s="112">
        <v>43418</v>
      </c>
      <c r="O71" s="115">
        <v>8700</v>
      </c>
      <c r="P71" s="111" t="s">
        <v>28</v>
      </c>
      <c r="Q71" s="110" t="s">
        <v>3365</v>
      </c>
      <c r="R71" s="4"/>
      <c r="S71" s="4"/>
      <c r="T71" s="1"/>
      <c r="U71" s="1"/>
      <c r="V71" s="1"/>
      <c r="W71" s="1"/>
      <c r="X71" s="1"/>
      <c r="Y71"/>
      <c r="Z71" s="5"/>
      <c r="AA71" s="4"/>
      <c r="AB71" s="4"/>
      <c r="AC71" s="1"/>
      <c r="AD71" s="1"/>
      <c r="AE71" s="1"/>
      <c r="AF71" s="1"/>
      <c r="AG71" s="1"/>
      <c r="AH71"/>
      <c r="AI71" s="5"/>
      <c r="AJ71" s="4"/>
      <c r="AK71" s="4"/>
      <c r="AL71" s="1"/>
      <c r="AM71" s="1"/>
      <c r="AN71" s="1"/>
      <c r="AO71" s="1"/>
      <c r="AP71" s="1"/>
      <c r="AQ71"/>
      <c r="AR71" s="5"/>
      <c r="AS71" s="4"/>
      <c r="AT71" s="4"/>
      <c r="AU71" s="1"/>
      <c r="AV71" s="1"/>
    </row>
    <row r="72" spans="1:48" s="79" customFormat="1" ht="89.25" customHeight="1" x14ac:dyDescent="0.2">
      <c r="A72" s="110">
        <v>51901</v>
      </c>
      <c r="B72" s="111">
        <v>59</v>
      </c>
      <c r="C72" s="153" t="s">
        <v>4202</v>
      </c>
      <c r="D72" s="110" t="s">
        <v>4203</v>
      </c>
      <c r="E72" s="110" t="s">
        <v>2345</v>
      </c>
      <c r="F72" s="110" t="s">
        <v>4131</v>
      </c>
      <c r="G72" s="110" t="s">
        <v>4204</v>
      </c>
      <c r="H72" s="110" t="s">
        <v>4205</v>
      </c>
      <c r="I72" s="110" t="s">
        <v>583</v>
      </c>
      <c r="J72" s="110"/>
      <c r="K72" s="110"/>
      <c r="L72" s="110" t="s">
        <v>3968</v>
      </c>
      <c r="M72" s="113" t="s">
        <v>4206</v>
      </c>
      <c r="N72" s="112">
        <v>43649</v>
      </c>
      <c r="O72" s="115">
        <v>5823.2</v>
      </c>
      <c r="P72" s="111" t="s">
        <v>28</v>
      </c>
      <c r="Q72" s="110" t="s">
        <v>3365</v>
      </c>
      <c r="R72" s="4"/>
      <c r="S72" s="4"/>
      <c r="T72" s="1"/>
      <c r="U72" s="1"/>
      <c r="V72" s="1"/>
      <c r="W72" s="1"/>
      <c r="X72" s="1"/>
      <c r="Y72"/>
      <c r="Z72" s="5"/>
      <c r="AA72" s="4"/>
      <c r="AB72" s="4"/>
      <c r="AC72" s="1"/>
      <c r="AD72" s="1"/>
      <c r="AE72" s="1"/>
      <c r="AF72" s="1"/>
      <c r="AG72" s="1"/>
      <c r="AH72"/>
      <c r="AI72" s="5"/>
      <c r="AJ72" s="4"/>
      <c r="AK72" s="4"/>
      <c r="AL72" s="1"/>
      <c r="AM72" s="1"/>
      <c r="AN72" s="1"/>
      <c r="AO72" s="1"/>
      <c r="AP72" s="1"/>
      <c r="AQ72"/>
      <c r="AR72" s="5"/>
      <c r="AS72" s="4"/>
      <c r="AT72" s="4"/>
      <c r="AU72" s="1"/>
      <c r="AV72" s="1"/>
    </row>
    <row r="73" spans="1:48" s="79" customFormat="1" ht="51" customHeight="1" x14ac:dyDescent="0.2">
      <c r="A73" s="110">
        <v>52301</v>
      </c>
      <c r="B73" s="111">
        <v>60</v>
      </c>
      <c r="C73" s="153" t="s">
        <v>4425</v>
      </c>
      <c r="D73" s="110" t="s">
        <v>4426</v>
      </c>
      <c r="E73" s="110" t="s">
        <v>2345</v>
      </c>
      <c r="F73" s="110" t="s">
        <v>182</v>
      </c>
      <c r="G73" s="110" t="s">
        <v>4427</v>
      </c>
      <c r="H73" s="110" t="s">
        <v>4428</v>
      </c>
      <c r="I73" s="110" t="s">
        <v>92</v>
      </c>
      <c r="J73" s="110"/>
      <c r="K73" s="110"/>
      <c r="L73" s="110" t="s">
        <v>4360</v>
      </c>
      <c r="M73" s="113" t="s">
        <v>4429</v>
      </c>
      <c r="N73" s="112">
        <v>43971</v>
      </c>
      <c r="O73" s="115">
        <v>66665.429999999993</v>
      </c>
      <c r="P73" s="111" t="s">
        <v>28</v>
      </c>
      <c r="Q73" s="110" t="s">
        <v>3365</v>
      </c>
      <c r="R73" s="4"/>
      <c r="S73" s="4"/>
      <c r="T73" s="1"/>
      <c r="U73" s="1"/>
      <c r="V73" s="1"/>
      <c r="W73" s="1"/>
      <c r="X73" s="1"/>
      <c r="Y73"/>
      <c r="Z73" s="5"/>
      <c r="AA73" s="4"/>
      <c r="AB73" s="4"/>
      <c r="AC73" s="1"/>
      <c r="AD73" s="1"/>
      <c r="AE73" s="1"/>
      <c r="AF73" s="1"/>
      <c r="AG73" s="1"/>
      <c r="AH73"/>
      <c r="AI73" s="5"/>
      <c r="AJ73" s="4"/>
      <c r="AK73" s="4"/>
      <c r="AL73" s="1"/>
      <c r="AM73" s="1"/>
      <c r="AN73" s="1"/>
      <c r="AO73" s="1"/>
      <c r="AP73" s="1"/>
      <c r="AQ73"/>
      <c r="AR73" s="5"/>
      <c r="AS73" s="4"/>
      <c r="AT73" s="4"/>
      <c r="AU73" s="1"/>
      <c r="AV73" s="1"/>
    </row>
    <row r="74" spans="1:48" s="79" customFormat="1" ht="57" customHeight="1" x14ac:dyDescent="0.2">
      <c r="A74" s="110">
        <v>51501</v>
      </c>
      <c r="B74" s="111">
        <v>61</v>
      </c>
      <c r="C74" s="153" t="s">
        <v>5401</v>
      </c>
      <c r="D74" s="110" t="s">
        <v>5486</v>
      </c>
      <c r="E74" s="110" t="s">
        <v>2346</v>
      </c>
      <c r="F74" s="110" t="s">
        <v>5470</v>
      </c>
      <c r="G74" s="157" t="s">
        <v>5472</v>
      </c>
      <c r="H74" s="110" t="s">
        <v>5402</v>
      </c>
      <c r="I74" s="110" t="s">
        <v>92</v>
      </c>
      <c r="J74" s="110">
        <v>3045</v>
      </c>
      <c r="K74" s="110">
        <v>4066371956</v>
      </c>
      <c r="L74" s="110" t="s">
        <v>5365</v>
      </c>
      <c r="M74" s="113" t="s">
        <v>5392</v>
      </c>
      <c r="N74" s="112">
        <v>44749</v>
      </c>
      <c r="O74" s="115">
        <v>14523.2</v>
      </c>
      <c r="P74" s="110" t="s">
        <v>3955</v>
      </c>
      <c r="Q74" s="110" t="s">
        <v>3365</v>
      </c>
      <c r="R74" s="4"/>
      <c r="S74" s="4"/>
      <c r="T74" s="1"/>
      <c r="U74" s="1"/>
      <c r="V74" s="1"/>
      <c r="W74" s="1"/>
      <c r="X74" s="1"/>
      <c r="Y74"/>
      <c r="Z74" s="5"/>
      <c r="AA74" s="4"/>
      <c r="AB74" s="4"/>
      <c r="AC74" s="1"/>
      <c r="AD74" s="1"/>
      <c r="AE74" s="1"/>
      <c r="AF74" s="1"/>
      <c r="AG74" s="1"/>
      <c r="AH74"/>
      <c r="AI74" s="5"/>
      <c r="AJ74" s="4"/>
      <c r="AK74" s="4"/>
      <c r="AL74" s="1"/>
      <c r="AM74" s="1"/>
      <c r="AN74" s="1"/>
      <c r="AO74" s="1"/>
      <c r="AP74" s="1"/>
      <c r="AQ74"/>
      <c r="AR74" s="5"/>
      <c r="AS74" s="4"/>
      <c r="AT74" s="4"/>
      <c r="AU74" s="1"/>
      <c r="AV74" s="1"/>
    </row>
    <row r="75" spans="1:48" ht="42.75" customHeight="1" x14ac:dyDescent="0.2">
      <c r="A75" s="382" t="s">
        <v>5227</v>
      </c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383"/>
      <c r="N75" s="383"/>
      <c r="O75" s="383"/>
      <c r="P75" s="383"/>
      <c r="Q75" s="383"/>
      <c r="R75" s="4"/>
      <c r="S75" s="4"/>
      <c r="T75" s="1"/>
      <c r="U75" s="1"/>
      <c r="V75" s="1"/>
      <c r="W75" s="1"/>
      <c r="X75" s="1"/>
      <c r="Z75" s="5"/>
      <c r="AA75" s="4"/>
      <c r="AB75" s="4"/>
      <c r="AC75" s="1"/>
      <c r="AD75" s="1"/>
      <c r="AE75" s="1"/>
      <c r="AF75" s="1"/>
      <c r="AG75" s="1"/>
      <c r="AI75" s="5"/>
      <c r="AJ75" s="4"/>
      <c r="AK75" s="4"/>
      <c r="AL75" s="1"/>
      <c r="AM75" s="1"/>
      <c r="AN75" s="1"/>
      <c r="AO75" s="1"/>
      <c r="AP75" s="1"/>
      <c r="AR75" s="5"/>
      <c r="AS75" s="4"/>
      <c r="AT75" s="4"/>
      <c r="AU75" s="1"/>
      <c r="AV75" s="1"/>
    </row>
    <row r="76" spans="1:48" s="79" customFormat="1" ht="85.5" x14ac:dyDescent="0.2">
      <c r="A76" s="110">
        <v>51501</v>
      </c>
      <c r="B76" s="111">
        <v>62</v>
      </c>
      <c r="C76" s="153" t="s">
        <v>4875</v>
      </c>
      <c r="D76" s="110" t="s">
        <v>2056</v>
      </c>
      <c r="E76" s="110" t="s">
        <v>2344</v>
      </c>
      <c r="F76" s="110" t="s">
        <v>2057</v>
      </c>
      <c r="G76" s="110" t="s">
        <v>2058</v>
      </c>
      <c r="H76" s="110" t="s">
        <v>4876</v>
      </c>
      <c r="I76" s="110" t="s">
        <v>92</v>
      </c>
      <c r="J76" s="110">
        <v>5761</v>
      </c>
      <c r="K76" s="110">
        <v>63167</v>
      </c>
      <c r="L76" s="110" t="s">
        <v>2065</v>
      </c>
      <c r="M76" s="113" t="s">
        <v>2036</v>
      </c>
      <c r="N76" s="112">
        <v>41988</v>
      </c>
      <c r="O76" s="115">
        <v>13999.99</v>
      </c>
      <c r="P76" s="111" t="s">
        <v>242</v>
      </c>
      <c r="Q76" s="110" t="s">
        <v>5340</v>
      </c>
      <c r="R76" s="4"/>
      <c r="S76" s="4"/>
      <c r="T76" s="1"/>
      <c r="U76" s="1"/>
      <c r="V76" s="1"/>
      <c r="W76" s="1"/>
      <c r="X76" s="1"/>
      <c r="Y76"/>
      <c r="Z76" s="5"/>
      <c r="AA76" s="4"/>
      <c r="AB76" s="4"/>
      <c r="AC76" s="1"/>
      <c r="AD76" s="1"/>
      <c r="AE76" s="1"/>
      <c r="AF76" s="1"/>
      <c r="AG76" s="1"/>
      <c r="AH76"/>
      <c r="AI76" s="5"/>
      <c r="AJ76" s="4"/>
      <c r="AK76" s="4"/>
      <c r="AL76" s="1"/>
      <c r="AM76" s="1"/>
      <c r="AN76" s="1"/>
      <c r="AO76" s="1"/>
      <c r="AP76" s="1"/>
      <c r="AQ76"/>
      <c r="AR76" s="5"/>
      <c r="AS76" s="4"/>
      <c r="AT76" s="4"/>
      <c r="AU76" s="1"/>
      <c r="AV76" s="1"/>
    </row>
    <row r="77" spans="1:48" s="79" customFormat="1" ht="25.5" customHeight="1" x14ac:dyDescent="0.2">
      <c r="A77" s="110">
        <v>51101</v>
      </c>
      <c r="B77" s="111">
        <v>63</v>
      </c>
      <c r="C77" s="153" t="s">
        <v>4536</v>
      </c>
      <c r="D77" s="110" t="s">
        <v>4524</v>
      </c>
      <c r="E77" s="110" t="s">
        <v>2344</v>
      </c>
      <c r="F77" s="110" t="s">
        <v>515</v>
      </c>
      <c r="G77" s="110" t="s">
        <v>4525</v>
      </c>
      <c r="H77" s="110"/>
      <c r="I77" s="110" t="s">
        <v>92</v>
      </c>
      <c r="J77" s="110">
        <v>6243</v>
      </c>
      <c r="K77" s="110">
        <v>4064698533</v>
      </c>
      <c r="L77" s="110" t="s">
        <v>4521</v>
      </c>
      <c r="M77" s="113" t="s">
        <v>2012</v>
      </c>
      <c r="N77" s="112">
        <v>44195</v>
      </c>
      <c r="O77" s="115">
        <v>2053.1999999999998</v>
      </c>
      <c r="P77" s="111" t="s">
        <v>28</v>
      </c>
      <c r="Q77" s="110" t="s">
        <v>5340</v>
      </c>
      <c r="R77" s="4"/>
      <c r="S77" s="4"/>
      <c r="T77" s="1"/>
      <c r="U77" s="1"/>
      <c r="V77" s="1"/>
      <c r="W77" s="1"/>
      <c r="X77" s="1"/>
      <c r="Y77"/>
      <c r="Z77" s="5"/>
      <c r="AA77" s="4"/>
      <c r="AB77" s="4"/>
      <c r="AC77" s="1"/>
      <c r="AD77" s="1"/>
      <c r="AE77" s="1"/>
      <c r="AF77" s="1"/>
      <c r="AG77" s="1"/>
      <c r="AH77"/>
      <c r="AI77" s="5"/>
      <c r="AJ77" s="4"/>
      <c r="AK77" s="4"/>
      <c r="AL77" s="1"/>
      <c r="AM77" s="1"/>
      <c r="AN77" s="1"/>
      <c r="AO77" s="1"/>
      <c r="AP77" s="1"/>
      <c r="AQ77"/>
      <c r="AR77" s="5"/>
      <c r="AS77" s="4"/>
      <c r="AT77" s="4"/>
      <c r="AU77" s="1"/>
      <c r="AV77" s="1"/>
    </row>
    <row r="78" spans="1:48" s="20" customFormat="1" ht="25.5" x14ac:dyDescent="0.2">
      <c r="A78" s="382" t="s">
        <v>4951</v>
      </c>
      <c r="B78" s="383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4"/>
      <c r="S78" s="4"/>
      <c r="T78" s="1"/>
      <c r="U78" s="1"/>
      <c r="V78" s="1"/>
      <c r="W78" s="1"/>
      <c r="X78" s="1"/>
      <c r="Y78"/>
      <c r="Z78" s="5"/>
      <c r="AA78" s="4"/>
      <c r="AB78" s="4"/>
      <c r="AC78" s="1"/>
      <c r="AD78" s="1"/>
      <c r="AE78" s="1"/>
      <c r="AF78" s="1"/>
      <c r="AG78" s="1"/>
      <c r="AH78"/>
      <c r="AI78" s="5"/>
      <c r="AJ78" s="4"/>
      <c r="AK78" s="4"/>
      <c r="AL78" s="1"/>
      <c r="AM78" s="1"/>
      <c r="AN78" s="1"/>
      <c r="AO78" s="1"/>
      <c r="AP78" s="1"/>
      <c r="AQ78"/>
      <c r="AR78" s="5"/>
      <c r="AS78" s="4"/>
      <c r="AT78" s="4"/>
      <c r="AU78" s="1"/>
      <c r="AV78" s="1"/>
    </row>
    <row r="79" spans="1:48" s="20" customFormat="1" ht="57" customHeight="1" x14ac:dyDescent="0.2">
      <c r="A79" s="110">
        <v>5111</v>
      </c>
      <c r="B79" s="111">
        <v>64</v>
      </c>
      <c r="C79" s="153" t="s">
        <v>903</v>
      </c>
      <c r="D79" s="110" t="s">
        <v>115</v>
      </c>
      <c r="E79" s="110" t="s">
        <v>2346</v>
      </c>
      <c r="F79" s="110"/>
      <c r="G79" s="110"/>
      <c r="H79" s="110"/>
      <c r="I79" s="110" t="s">
        <v>196</v>
      </c>
      <c r="J79" s="110">
        <v>469</v>
      </c>
      <c r="K79" s="110">
        <v>5618</v>
      </c>
      <c r="L79" s="110" t="s">
        <v>772</v>
      </c>
      <c r="M79" s="113" t="s">
        <v>2152</v>
      </c>
      <c r="N79" s="112">
        <v>40492</v>
      </c>
      <c r="O79" s="115">
        <v>4814</v>
      </c>
      <c r="P79" s="111" t="s">
        <v>242</v>
      </c>
      <c r="Q79" s="110" t="s">
        <v>3923</v>
      </c>
      <c r="R79" s="4"/>
      <c r="S79" s="4"/>
      <c r="T79" s="1"/>
      <c r="U79" s="1"/>
      <c r="V79" s="1"/>
      <c r="W79" s="1"/>
      <c r="X79" s="1"/>
      <c r="Y79"/>
      <c r="Z79" s="5"/>
      <c r="AA79" s="4"/>
      <c r="AB79" s="4"/>
      <c r="AC79" s="1"/>
      <c r="AD79" s="1"/>
      <c r="AE79" s="1"/>
      <c r="AF79" s="1"/>
      <c r="AG79" s="1"/>
      <c r="AH79"/>
      <c r="AI79" s="5"/>
      <c r="AJ79" s="4"/>
      <c r="AK79" s="4"/>
      <c r="AL79" s="1"/>
      <c r="AM79" s="1"/>
      <c r="AN79" s="1"/>
      <c r="AO79" s="1"/>
      <c r="AP79" s="1"/>
      <c r="AQ79"/>
      <c r="AR79" s="5"/>
      <c r="AS79" s="4"/>
      <c r="AT79" s="4"/>
      <c r="AU79" s="1"/>
      <c r="AV79" s="1"/>
    </row>
    <row r="80" spans="1:48" s="79" customFormat="1" ht="86.25" customHeight="1" x14ac:dyDescent="0.2">
      <c r="A80" s="110">
        <v>5111</v>
      </c>
      <c r="B80" s="111">
        <v>65</v>
      </c>
      <c r="C80" s="153" t="s">
        <v>913</v>
      </c>
      <c r="D80" s="110" t="s">
        <v>396</v>
      </c>
      <c r="E80" s="110" t="s">
        <v>2346</v>
      </c>
      <c r="F80" s="110"/>
      <c r="G80" s="110"/>
      <c r="H80" s="110"/>
      <c r="I80" s="110" t="s">
        <v>196</v>
      </c>
      <c r="J80" s="110">
        <v>468</v>
      </c>
      <c r="K80" s="110">
        <v>5617</v>
      </c>
      <c r="L80" s="110" t="s">
        <v>772</v>
      </c>
      <c r="M80" s="113" t="s">
        <v>2155</v>
      </c>
      <c r="N80" s="112">
        <v>40492</v>
      </c>
      <c r="O80" s="115">
        <v>3520.6</v>
      </c>
      <c r="P80" s="111" t="s">
        <v>363</v>
      </c>
      <c r="Q80" s="110" t="s">
        <v>3923</v>
      </c>
      <c r="R80" s="4"/>
      <c r="S80" s="4"/>
      <c r="T80" s="1"/>
      <c r="U80" s="1"/>
      <c r="V80" s="1"/>
      <c r="W80" s="1"/>
      <c r="X80" s="1"/>
      <c r="Y80"/>
      <c r="Z80" s="5"/>
      <c r="AA80" s="4"/>
      <c r="AB80" s="4"/>
      <c r="AC80" s="1"/>
      <c r="AD80" s="1"/>
      <c r="AE80" s="1"/>
      <c r="AF80" s="1"/>
      <c r="AG80" s="1"/>
      <c r="AH80"/>
      <c r="AI80" s="5"/>
      <c r="AJ80" s="4"/>
      <c r="AK80" s="4"/>
      <c r="AL80" s="1"/>
      <c r="AM80" s="1"/>
      <c r="AN80" s="1"/>
      <c r="AO80" s="1"/>
      <c r="AP80" s="1"/>
      <c r="AQ80"/>
      <c r="AR80" s="5"/>
      <c r="AS80" s="4"/>
      <c r="AT80" s="4"/>
      <c r="AU80" s="1"/>
      <c r="AV80" s="1"/>
    </row>
    <row r="81" spans="1:48" s="79" customFormat="1" ht="76.5" customHeight="1" x14ac:dyDescent="0.2">
      <c r="A81" s="110">
        <v>51501</v>
      </c>
      <c r="B81" s="111">
        <v>66</v>
      </c>
      <c r="C81" s="153" t="s">
        <v>3926</v>
      </c>
      <c r="D81" s="110" t="s">
        <v>3927</v>
      </c>
      <c r="E81" s="110" t="s">
        <v>2346</v>
      </c>
      <c r="F81" s="110" t="s">
        <v>474</v>
      </c>
      <c r="G81" s="110" t="s">
        <v>3928</v>
      </c>
      <c r="H81" s="110" t="s">
        <v>3929</v>
      </c>
      <c r="I81" s="110" t="s">
        <v>729</v>
      </c>
      <c r="J81" s="110"/>
      <c r="K81" s="110"/>
      <c r="L81" s="110" t="s">
        <v>3930</v>
      </c>
      <c r="M81" s="113" t="s">
        <v>3922</v>
      </c>
      <c r="N81" s="112">
        <v>43483</v>
      </c>
      <c r="O81" s="115">
        <v>15338</v>
      </c>
      <c r="P81" s="111" t="s">
        <v>28</v>
      </c>
      <c r="Q81" s="110" t="s">
        <v>3923</v>
      </c>
      <c r="R81" s="4"/>
      <c r="S81" s="4"/>
      <c r="T81" s="1"/>
      <c r="U81" s="1"/>
      <c r="V81" s="1"/>
      <c r="W81" s="1"/>
      <c r="X81" s="1"/>
      <c r="Y81"/>
      <c r="Z81" s="5"/>
      <c r="AA81" s="4"/>
      <c r="AB81" s="4"/>
      <c r="AC81" s="1"/>
      <c r="AD81" s="1"/>
      <c r="AE81" s="1"/>
      <c r="AF81" s="1"/>
      <c r="AG81" s="1"/>
      <c r="AH81"/>
      <c r="AI81" s="5"/>
      <c r="AJ81" s="4"/>
      <c r="AK81" s="4"/>
      <c r="AL81" s="1"/>
      <c r="AM81" s="1"/>
      <c r="AN81" s="1"/>
      <c r="AO81" s="1"/>
      <c r="AP81" s="1"/>
      <c r="AQ81"/>
      <c r="AR81" s="5"/>
      <c r="AS81" s="4"/>
      <c r="AT81" s="4"/>
      <c r="AU81" s="1"/>
      <c r="AV81" s="1"/>
    </row>
    <row r="82" spans="1:48" s="79" customFormat="1" ht="80.25" customHeight="1" x14ac:dyDescent="0.2">
      <c r="A82" s="110">
        <v>51501</v>
      </c>
      <c r="B82" s="111">
        <v>67</v>
      </c>
      <c r="C82" s="153" t="s">
        <v>3924</v>
      </c>
      <c r="D82" s="110" t="s">
        <v>3919</v>
      </c>
      <c r="E82" s="110" t="s">
        <v>2346</v>
      </c>
      <c r="F82" s="110" t="s">
        <v>2016</v>
      </c>
      <c r="G82" s="110" t="s">
        <v>3920</v>
      </c>
      <c r="H82" s="110" t="s">
        <v>3925</v>
      </c>
      <c r="I82" s="110" t="s">
        <v>583</v>
      </c>
      <c r="J82" s="110">
        <v>226</v>
      </c>
      <c r="K82" s="110"/>
      <c r="L82" s="110" t="s">
        <v>763</v>
      </c>
      <c r="M82" s="113" t="s">
        <v>3922</v>
      </c>
      <c r="N82" s="112">
        <v>43483</v>
      </c>
      <c r="O82" s="115">
        <v>11455</v>
      </c>
      <c r="P82" s="111" t="s">
        <v>28</v>
      </c>
      <c r="Q82" s="110" t="s">
        <v>3923</v>
      </c>
      <c r="R82" s="4"/>
      <c r="S82" s="4"/>
      <c r="T82" s="1"/>
      <c r="U82" s="1"/>
      <c r="V82" s="1"/>
      <c r="W82" s="1"/>
      <c r="X82" s="1"/>
      <c r="Y82"/>
      <c r="Z82" s="5"/>
      <c r="AA82" s="4"/>
      <c r="AB82" s="4"/>
      <c r="AC82" s="1"/>
      <c r="AD82" s="1"/>
      <c r="AE82" s="1"/>
      <c r="AF82" s="1"/>
      <c r="AG82" s="1"/>
      <c r="AH82"/>
      <c r="AI82" s="5"/>
      <c r="AJ82" s="4"/>
      <c r="AK82" s="4"/>
      <c r="AL82" s="1"/>
      <c r="AM82" s="1"/>
      <c r="AN82" s="1"/>
      <c r="AO82" s="1"/>
      <c r="AP82" s="1"/>
      <c r="AQ82"/>
      <c r="AR82" s="5"/>
      <c r="AS82" s="4"/>
      <c r="AT82" s="4"/>
      <c r="AU82" s="1"/>
      <c r="AV82" s="1"/>
    </row>
    <row r="83" spans="1:48" s="79" customFormat="1" ht="89.25" customHeight="1" x14ac:dyDescent="0.2">
      <c r="A83" s="110">
        <v>51501</v>
      </c>
      <c r="B83" s="111">
        <v>68</v>
      </c>
      <c r="C83" s="153" t="s">
        <v>3918</v>
      </c>
      <c r="D83" s="110" t="s">
        <v>3919</v>
      </c>
      <c r="E83" s="110" t="s">
        <v>2346</v>
      </c>
      <c r="F83" s="110" t="s">
        <v>2016</v>
      </c>
      <c r="G83" s="110" t="s">
        <v>3920</v>
      </c>
      <c r="H83" s="110" t="s">
        <v>3921</v>
      </c>
      <c r="I83" s="110" t="s">
        <v>583</v>
      </c>
      <c r="J83" s="110">
        <v>226</v>
      </c>
      <c r="K83" s="110"/>
      <c r="L83" s="110" t="s">
        <v>763</v>
      </c>
      <c r="M83" s="113" t="s">
        <v>3922</v>
      </c>
      <c r="N83" s="112">
        <v>43483</v>
      </c>
      <c r="O83" s="115">
        <v>11455</v>
      </c>
      <c r="P83" s="111" t="s">
        <v>28</v>
      </c>
      <c r="Q83" s="110" t="s">
        <v>3923</v>
      </c>
      <c r="R83" s="4"/>
      <c r="S83" s="4"/>
      <c r="T83" s="1"/>
      <c r="U83" s="1"/>
      <c r="V83" s="1"/>
      <c r="W83" s="1"/>
      <c r="X83" s="1"/>
      <c r="Y83"/>
      <c r="Z83" s="5"/>
      <c r="AA83" s="4"/>
      <c r="AB83" s="4"/>
      <c r="AC83" s="1"/>
      <c r="AD83" s="1"/>
      <c r="AE83" s="1"/>
      <c r="AF83" s="1"/>
      <c r="AG83" s="1"/>
      <c r="AH83"/>
      <c r="AI83" s="5"/>
      <c r="AJ83" s="4"/>
      <c r="AK83" s="4"/>
      <c r="AL83" s="1"/>
      <c r="AM83" s="1"/>
      <c r="AN83" s="1"/>
      <c r="AO83" s="1"/>
      <c r="AP83" s="1"/>
      <c r="AQ83"/>
      <c r="AR83" s="5"/>
      <c r="AS83" s="4"/>
      <c r="AT83" s="4"/>
      <c r="AU83" s="1"/>
      <c r="AV83" s="1"/>
    </row>
    <row r="84" spans="1:48" s="79" customFormat="1" ht="85.5" x14ac:dyDescent="0.2">
      <c r="A84" s="110">
        <v>51501</v>
      </c>
      <c r="B84" s="111">
        <v>69</v>
      </c>
      <c r="C84" s="153" t="s">
        <v>3931</v>
      </c>
      <c r="D84" s="110" t="s">
        <v>3932</v>
      </c>
      <c r="E84" s="110" t="s">
        <v>2346</v>
      </c>
      <c r="F84" s="110" t="s">
        <v>18</v>
      </c>
      <c r="G84" s="110" t="s">
        <v>3933</v>
      </c>
      <c r="H84" s="110" t="s">
        <v>3934</v>
      </c>
      <c r="I84" s="110" t="s">
        <v>92</v>
      </c>
      <c r="J84" s="110"/>
      <c r="K84" s="110"/>
      <c r="L84" s="110" t="s">
        <v>3930</v>
      </c>
      <c r="M84" s="113" t="s">
        <v>3935</v>
      </c>
      <c r="N84" s="112">
        <v>43483</v>
      </c>
      <c r="O84" s="115">
        <v>4762.49</v>
      </c>
      <c r="P84" s="110" t="s">
        <v>3936</v>
      </c>
      <c r="Q84" s="110" t="s">
        <v>3923</v>
      </c>
      <c r="R84" s="4"/>
      <c r="S84" s="4"/>
      <c r="T84" s="1"/>
      <c r="U84" s="1"/>
      <c r="V84" s="1"/>
      <c r="W84" s="1"/>
      <c r="X84" s="1"/>
      <c r="Y84"/>
      <c r="Z84" s="5"/>
      <c r="AA84" s="4"/>
      <c r="AB84" s="4"/>
      <c r="AC84" s="1"/>
      <c r="AD84" s="1"/>
      <c r="AE84" s="1"/>
      <c r="AF84" s="1"/>
      <c r="AG84" s="1"/>
      <c r="AH84"/>
      <c r="AI84" s="5"/>
      <c r="AJ84" s="4"/>
      <c r="AK84" s="4"/>
      <c r="AL84" s="1"/>
      <c r="AM84" s="1"/>
      <c r="AN84" s="1"/>
      <c r="AO84" s="1"/>
      <c r="AP84" s="1"/>
      <c r="AQ84"/>
      <c r="AR84" s="5"/>
      <c r="AS84" s="4"/>
      <c r="AT84" s="4"/>
      <c r="AU84" s="1"/>
      <c r="AV84" s="1"/>
    </row>
    <row r="85" spans="1:48" s="79" customFormat="1" ht="99.75" x14ac:dyDescent="0.2">
      <c r="A85" s="110">
        <v>51501</v>
      </c>
      <c r="B85" s="111">
        <v>70</v>
      </c>
      <c r="C85" s="153" t="s">
        <v>4616</v>
      </c>
      <c r="D85" s="110" t="s">
        <v>4617</v>
      </c>
      <c r="E85" s="110" t="s">
        <v>4194</v>
      </c>
      <c r="F85" s="110" t="s">
        <v>144</v>
      </c>
      <c r="G85" s="110" t="s">
        <v>4618</v>
      </c>
      <c r="H85" s="110" t="s">
        <v>4619</v>
      </c>
      <c r="I85" s="110" t="s">
        <v>4191</v>
      </c>
      <c r="J85" s="110">
        <v>6241</v>
      </c>
      <c r="K85" s="110">
        <v>4064698533</v>
      </c>
      <c r="L85" s="110" t="s">
        <v>4521</v>
      </c>
      <c r="M85" s="113">
        <v>100</v>
      </c>
      <c r="N85" s="112">
        <v>44195</v>
      </c>
      <c r="O85" s="115">
        <v>6960</v>
      </c>
      <c r="P85" s="111" t="s">
        <v>3955</v>
      </c>
      <c r="Q85" s="110" t="s">
        <v>4620</v>
      </c>
      <c r="R85" s="4"/>
      <c r="S85" s="4"/>
      <c r="T85" s="1"/>
      <c r="U85" s="1"/>
      <c r="V85" s="1"/>
      <c r="W85" s="1"/>
      <c r="X85" s="1"/>
      <c r="Y85"/>
      <c r="Z85" s="5"/>
      <c r="AA85" s="4"/>
      <c r="AB85" s="4"/>
      <c r="AC85" s="1"/>
      <c r="AD85" s="1"/>
      <c r="AE85" s="1"/>
      <c r="AF85" s="1"/>
      <c r="AG85" s="1"/>
      <c r="AH85"/>
      <c r="AI85" s="5"/>
      <c r="AJ85" s="4"/>
      <c r="AK85" s="4"/>
      <c r="AL85" s="1"/>
      <c r="AM85" s="1"/>
      <c r="AN85" s="1"/>
      <c r="AO85" s="1"/>
      <c r="AP85" s="1"/>
      <c r="AQ85"/>
      <c r="AR85" s="5"/>
      <c r="AS85" s="4"/>
      <c r="AT85" s="4"/>
      <c r="AU85" s="1"/>
      <c r="AV85" s="1"/>
    </row>
    <row r="86" spans="1:48" s="20" customFormat="1" ht="27" customHeight="1" x14ac:dyDescent="0.2">
      <c r="A86" s="382" t="s">
        <v>5070</v>
      </c>
      <c r="B86" s="383"/>
      <c r="C86" s="383"/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4"/>
      <c r="S86" s="4"/>
      <c r="T86" s="1"/>
      <c r="U86" s="1"/>
      <c r="V86" s="1"/>
      <c r="W86" s="1"/>
      <c r="X86" s="1"/>
      <c r="Y86"/>
      <c r="Z86" s="5"/>
      <c r="AA86" s="4"/>
      <c r="AB86" s="4"/>
      <c r="AC86" s="1"/>
      <c r="AD86" s="1"/>
      <c r="AE86" s="1"/>
      <c r="AF86" s="1"/>
      <c r="AG86" s="1"/>
      <c r="AH86"/>
      <c r="AI86" s="5"/>
      <c r="AJ86" s="4"/>
      <c r="AK86" s="4"/>
      <c r="AL86" s="1"/>
      <c r="AM86" s="1"/>
      <c r="AN86" s="1"/>
      <c r="AO86" s="1"/>
      <c r="AP86" s="1"/>
      <c r="AQ86"/>
      <c r="AR86" s="5"/>
      <c r="AS86" s="4"/>
      <c r="AT86" s="4"/>
      <c r="AU86" s="1"/>
      <c r="AV86" s="1"/>
    </row>
    <row r="87" spans="1:48" s="20" customFormat="1" ht="28.5" x14ac:dyDescent="0.2">
      <c r="A87" s="110">
        <v>5111</v>
      </c>
      <c r="B87" s="111">
        <v>71</v>
      </c>
      <c r="C87" s="153" t="s">
        <v>1704</v>
      </c>
      <c r="D87" s="110" t="s">
        <v>627</v>
      </c>
      <c r="E87" s="110" t="s">
        <v>2345</v>
      </c>
      <c r="F87" s="110"/>
      <c r="G87" s="110"/>
      <c r="H87" s="110"/>
      <c r="I87" s="110" t="s">
        <v>197</v>
      </c>
      <c r="J87" s="110">
        <v>7726</v>
      </c>
      <c r="K87" s="110">
        <v>4578</v>
      </c>
      <c r="L87" s="110" t="s">
        <v>413</v>
      </c>
      <c r="M87" s="113" t="s">
        <v>2012</v>
      </c>
      <c r="N87" s="112">
        <v>39755</v>
      </c>
      <c r="O87" s="115">
        <v>1459.35</v>
      </c>
      <c r="P87" s="111" t="s">
        <v>242</v>
      </c>
      <c r="Q87" s="110" t="s">
        <v>5242</v>
      </c>
      <c r="R87" s="4"/>
      <c r="S87" s="4"/>
      <c r="T87" s="1"/>
      <c r="U87" s="1"/>
      <c r="V87" s="1"/>
      <c r="W87" s="1"/>
      <c r="X87" s="1"/>
      <c r="Y87"/>
      <c r="Z87" s="5"/>
      <c r="AA87" s="4"/>
      <c r="AB87" s="4"/>
      <c r="AC87" s="1"/>
      <c r="AD87" s="1"/>
      <c r="AE87" s="1"/>
      <c r="AF87" s="1"/>
      <c r="AG87" s="1"/>
      <c r="AH87"/>
      <c r="AI87" s="5"/>
      <c r="AJ87" s="4"/>
      <c r="AK87" s="4"/>
      <c r="AL87" s="1"/>
      <c r="AM87" s="1"/>
      <c r="AN87" s="1"/>
      <c r="AO87" s="1"/>
      <c r="AP87" s="1"/>
      <c r="AQ87"/>
      <c r="AR87" s="5"/>
      <c r="AS87" s="4"/>
      <c r="AT87" s="4"/>
      <c r="AU87" s="1"/>
      <c r="AV87" s="1"/>
    </row>
    <row r="88" spans="1:48" ht="75" customHeight="1" x14ac:dyDescent="0.2">
      <c r="A88" s="110">
        <v>51501</v>
      </c>
      <c r="B88" s="111">
        <v>72</v>
      </c>
      <c r="C88" s="153" t="s">
        <v>5403</v>
      </c>
      <c r="D88" s="110" t="s">
        <v>5486</v>
      </c>
      <c r="E88" s="110" t="s">
        <v>2346</v>
      </c>
      <c r="F88" s="110" t="s">
        <v>5470</v>
      </c>
      <c r="G88" s="157" t="s">
        <v>5473</v>
      </c>
      <c r="H88" s="110" t="s">
        <v>5404</v>
      </c>
      <c r="I88" s="110" t="s">
        <v>92</v>
      </c>
      <c r="J88" s="110">
        <v>3045</v>
      </c>
      <c r="K88" s="110">
        <v>4066371956</v>
      </c>
      <c r="L88" s="110" t="s">
        <v>5365</v>
      </c>
      <c r="M88" s="113" t="s">
        <v>5392</v>
      </c>
      <c r="N88" s="112">
        <v>44749</v>
      </c>
      <c r="O88" s="115">
        <v>14523.2</v>
      </c>
      <c r="P88" s="110" t="s">
        <v>3955</v>
      </c>
      <c r="Q88" s="110" t="s">
        <v>5242</v>
      </c>
      <c r="R88" s="4"/>
      <c r="S88" s="4"/>
      <c r="T88" s="1"/>
      <c r="U88" s="1"/>
      <c r="V88" s="1"/>
      <c r="W88" s="1"/>
      <c r="X88" s="1"/>
      <c r="Z88" s="5"/>
      <c r="AA88" s="4"/>
      <c r="AB88" s="4"/>
      <c r="AC88" s="1"/>
      <c r="AD88" s="1"/>
      <c r="AE88" s="1"/>
      <c r="AF88" s="1"/>
      <c r="AG88" s="1"/>
      <c r="AI88" s="5"/>
      <c r="AJ88" s="4"/>
      <c r="AK88" s="4"/>
      <c r="AL88" s="1"/>
      <c r="AM88" s="1"/>
      <c r="AN88" s="1"/>
      <c r="AO88" s="1"/>
      <c r="AP88" s="1"/>
      <c r="AR88" s="5"/>
      <c r="AS88" s="4"/>
      <c r="AT88" s="4"/>
      <c r="AU88" s="1"/>
      <c r="AV88" s="1"/>
    </row>
    <row r="89" spans="1:48" s="79" customFormat="1" ht="48.75" customHeight="1" x14ac:dyDescent="0.2">
      <c r="A89" s="110">
        <v>51501</v>
      </c>
      <c r="B89" s="111">
        <v>73</v>
      </c>
      <c r="C89" s="153" t="s">
        <v>5424</v>
      </c>
      <c r="D89" s="110" t="s">
        <v>5373</v>
      </c>
      <c r="E89" s="110" t="s">
        <v>2346</v>
      </c>
      <c r="F89" s="110" t="s">
        <v>5374</v>
      </c>
      <c r="G89" s="110" t="s">
        <v>5375</v>
      </c>
      <c r="H89" s="110" t="s">
        <v>5425</v>
      </c>
      <c r="I89" s="110" t="s">
        <v>583</v>
      </c>
      <c r="J89" s="110">
        <v>3044</v>
      </c>
      <c r="K89" s="110">
        <v>4066371998</v>
      </c>
      <c r="L89" s="110" t="s">
        <v>5365</v>
      </c>
      <c r="M89" s="113" t="s">
        <v>5371</v>
      </c>
      <c r="N89" s="112">
        <v>44749</v>
      </c>
      <c r="O89" s="115">
        <v>18252.599999999999</v>
      </c>
      <c r="P89" s="110" t="s">
        <v>3955</v>
      </c>
      <c r="Q89" s="110" t="s">
        <v>5242</v>
      </c>
      <c r="R89" s="4"/>
      <c r="S89" s="4"/>
      <c r="T89" s="1"/>
      <c r="U89" s="1"/>
      <c r="V89" s="1"/>
      <c r="W89" s="1"/>
      <c r="X89" s="1"/>
      <c r="Y89"/>
      <c r="Z89" s="5"/>
      <c r="AA89" s="4"/>
      <c r="AB89" s="4"/>
      <c r="AC89" s="1"/>
      <c r="AD89" s="1"/>
      <c r="AE89" s="1"/>
      <c r="AF89" s="1"/>
      <c r="AG89" s="1"/>
      <c r="AH89"/>
      <c r="AI89" s="5"/>
      <c r="AJ89" s="4"/>
      <c r="AK89" s="4"/>
      <c r="AL89" s="1"/>
      <c r="AM89" s="1"/>
      <c r="AN89" s="1"/>
      <c r="AO89" s="1"/>
      <c r="AP89" s="1"/>
      <c r="AQ89"/>
      <c r="AR89" s="5"/>
      <c r="AS89" s="4"/>
      <c r="AT89" s="4"/>
      <c r="AU89" s="1"/>
      <c r="AV89" s="1"/>
    </row>
    <row r="90" spans="1:48" s="20" customFormat="1" ht="25.5" x14ac:dyDescent="0.2">
      <c r="A90" s="382" t="s">
        <v>4952</v>
      </c>
      <c r="B90" s="383"/>
      <c r="C90" s="383"/>
      <c r="D90" s="383"/>
      <c r="E90" s="383"/>
      <c r="F90" s="383"/>
      <c r="G90" s="383"/>
      <c r="H90" s="383"/>
      <c r="I90" s="383"/>
      <c r="J90" s="383"/>
      <c r="K90" s="383"/>
      <c r="L90" s="383"/>
      <c r="M90" s="383"/>
      <c r="N90" s="383"/>
      <c r="O90" s="383"/>
      <c r="P90" s="383"/>
      <c r="Q90" s="383"/>
      <c r="R90" s="4"/>
      <c r="S90" s="4"/>
      <c r="T90" s="1"/>
      <c r="U90" s="1"/>
      <c r="V90" s="1"/>
      <c r="W90" s="1"/>
      <c r="X90" s="1"/>
      <c r="Y90"/>
      <c r="Z90" s="5"/>
      <c r="AA90" s="4"/>
      <c r="AB90" s="4"/>
      <c r="AC90" s="1"/>
      <c r="AD90" s="1"/>
      <c r="AE90" s="1"/>
      <c r="AF90" s="1"/>
      <c r="AG90" s="1"/>
      <c r="AH90"/>
      <c r="AI90" s="5"/>
      <c r="AJ90" s="4"/>
      <c r="AK90" s="4"/>
      <c r="AL90" s="1"/>
      <c r="AM90" s="1"/>
      <c r="AN90" s="1"/>
      <c r="AO90" s="1"/>
      <c r="AP90" s="1"/>
      <c r="AQ90"/>
      <c r="AR90" s="5"/>
      <c r="AS90" s="4"/>
      <c r="AT90" s="4"/>
      <c r="AU90" s="1"/>
      <c r="AV90" s="1"/>
    </row>
    <row r="91" spans="1:48" s="20" customFormat="1" ht="28.5" x14ac:dyDescent="0.2">
      <c r="A91" s="110">
        <v>5411</v>
      </c>
      <c r="B91" s="111">
        <v>74</v>
      </c>
      <c r="C91" s="153" t="s">
        <v>1299</v>
      </c>
      <c r="D91" s="110" t="s">
        <v>668</v>
      </c>
      <c r="E91" s="110" t="s">
        <v>2343</v>
      </c>
      <c r="F91" s="110" t="s">
        <v>27</v>
      </c>
      <c r="G91" s="110">
        <v>1988</v>
      </c>
      <c r="H91" s="110" t="s">
        <v>669</v>
      </c>
      <c r="I91" s="110" t="s">
        <v>583</v>
      </c>
      <c r="J91" s="110">
        <v>0</v>
      </c>
      <c r="K91" s="110">
        <v>0</v>
      </c>
      <c r="L91" s="110" t="s">
        <v>491</v>
      </c>
      <c r="M91" s="113" t="s">
        <v>491</v>
      </c>
      <c r="N91" s="112">
        <v>39918</v>
      </c>
      <c r="O91" s="115">
        <v>60000</v>
      </c>
      <c r="P91" s="111" t="s">
        <v>2158</v>
      </c>
      <c r="Q91" s="110" t="s">
        <v>3857</v>
      </c>
      <c r="R91" s="4"/>
      <c r="S91" s="4"/>
      <c r="T91" s="1"/>
      <c r="U91" s="1"/>
      <c r="V91" s="1"/>
      <c r="W91" s="1"/>
      <c r="X91" s="1"/>
      <c r="Y91"/>
      <c r="Z91" s="5"/>
      <c r="AA91" s="4"/>
      <c r="AB91" s="4"/>
      <c r="AC91" s="1"/>
      <c r="AD91" s="1"/>
      <c r="AE91" s="1"/>
      <c r="AF91" s="1"/>
      <c r="AG91" s="1"/>
      <c r="AH91"/>
      <c r="AI91" s="5"/>
      <c r="AJ91" s="4"/>
      <c r="AK91" s="4"/>
      <c r="AL91" s="1"/>
      <c r="AM91" s="1"/>
      <c r="AN91" s="1"/>
      <c r="AO91" s="1"/>
      <c r="AP91" s="1"/>
      <c r="AQ91"/>
      <c r="AR91" s="5"/>
      <c r="AS91" s="4"/>
      <c r="AT91" s="4"/>
      <c r="AU91" s="1"/>
      <c r="AV91" s="1"/>
    </row>
    <row r="92" spans="1:48" s="20" customFormat="1" ht="25.5" x14ac:dyDescent="0.2">
      <c r="A92" s="382" t="s">
        <v>5071</v>
      </c>
      <c r="B92" s="383"/>
      <c r="C92" s="383"/>
      <c r="D92" s="383"/>
      <c r="E92" s="383"/>
      <c r="F92" s="383"/>
      <c r="G92" s="383"/>
      <c r="H92" s="383"/>
      <c r="I92" s="383"/>
      <c r="J92" s="383"/>
      <c r="K92" s="383"/>
      <c r="L92" s="383"/>
      <c r="M92" s="383"/>
      <c r="N92" s="383"/>
      <c r="O92" s="383"/>
      <c r="P92" s="383"/>
      <c r="Q92" s="383"/>
      <c r="R92" s="4"/>
      <c r="S92" s="4"/>
      <c r="T92" s="1"/>
      <c r="U92" s="1"/>
      <c r="V92" s="1"/>
      <c r="W92" s="1"/>
      <c r="X92" s="1"/>
      <c r="Y92"/>
      <c r="Z92" s="5"/>
      <c r="AA92" s="4"/>
      <c r="AB92" s="4"/>
      <c r="AC92" s="1"/>
      <c r="AD92" s="1"/>
      <c r="AE92" s="1"/>
      <c r="AF92" s="1"/>
      <c r="AG92" s="1"/>
      <c r="AH92"/>
      <c r="AI92" s="5"/>
      <c r="AJ92" s="4"/>
      <c r="AK92" s="4"/>
      <c r="AL92" s="1"/>
      <c r="AM92" s="1"/>
      <c r="AN92" s="1"/>
      <c r="AO92" s="1"/>
      <c r="AP92" s="1"/>
      <c r="AQ92"/>
      <c r="AR92" s="5"/>
      <c r="AS92" s="4"/>
      <c r="AT92" s="4"/>
      <c r="AU92" s="1"/>
      <c r="AV92" s="1"/>
    </row>
    <row r="93" spans="1:48" s="20" customFormat="1" ht="28.5" x14ac:dyDescent="0.2">
      <c r="A93" s="110">
        <v>5111</v>
      </c>
      <c r="B93" s="111">
        <v>75</v>
      </c>
      <c r="C93" s="153" t="s">
        <v>923</v>
      </c>
      <c r="D93" s="110" t="s">
        <v>315</v>
      </c>
      <c r="E93" s="110" t="s">
        <v>2346</v>
      </c>
      <c r="F93" s="110"/>
      <c r="G93" s="110"/>
      <c r="H93" s="110"/>
      <c r="I93" s="110" t="s">
        <v>92</v>
      </c>
      <c r="J93" s="110">
        <v>0</v>
      </c>
      <c r="K93" s="110">
        <v>0</v>
      </c>
      <c r="L93" s="110"/>
      <c r="M93" s="113"/>
      <c r="N93" s="112">
        <v>35953</v>
      </c>
      <c r="O93" s="115">
        <v>895.85</v>
      </c>
      <c r="P93" s="111" t="s">
        <v>242</v>
      </c>
      <c r="Q93" s="110" t="s">
        <v>5243</v>
      </c>
      <c r="R93" s="4"/>
      <c r="S93" s="4"/>
      <c r="T93" s="1"/>
      <c r="U93" s="1"/>
      <c r="V93" s="1"/>
      <c r="W93" s="1"/>
      <c r="X93" s="1"/>
      <c r="Y93"/>
      <c r="Z93" s="5"/>
      <c r="AA93" s="4"/>
      <c r="AB93" s="4"/>
      <c r="AC93" s="1"/>
      <c r="AD93" s="1"/>
      <c r="AE93" s="1"/>
      <c r="AF93" s="1"/>
      <c r="AG93" s="1"/>
      <c r="AH93"/>
      <c r="AI93" s="5"/>
      <c r="AJ93" s="4"/>
      <c r="AK93" s="4"/>
      <c r="AL93" s="1"/>
      <c r="AM93" s="1"/>
      <c r="AN93" s="1"/>
      <c r="AO93" s="1"/>
      <c r="AP93" s="1"/>
      <c r="AQ93"/>
      <c r="AR93" s="5"/>
      <c r="AS93" s="4"/>
      <c r="AT93" s="4"/>
      <c r="AU93" s="1"/>
      <c r="AV93" s="1"/>
    </row>
    <row r="94" spans="1:48" s="20" customFormat="1" ht="28.5" x14ac:dyDescent="0.2">
      <c r="A94" s="110">
        <v>5151</v>
      </c>
      <c r="B94" s="111">
        <v>76</v>
      </c>
      <c r="C94" s="153" t="s">
        <v>916</v>
      </c>
      <c r="D94" s="110" t="s">
        <v>91</v>
      </c>
      <c r="E94" s="110" t="s">
        <v>2346</v>
      </c>
      <c r="F94" s="110" t="s">
        <v>474</v>
      </c>
      <c r="G94" s="110" t="s">
        <v>243</v>
      </c>
      <c r="H94" s="110" t="s">
        <v>764</v>
      </c>
      <c r="I94" s="110" t="s">
        <v>428</v>
      </c>
      <c r="J94" s="110">
        <v>5155</v>
      </c>
      <c r="K94" s="110">
        <v>417</v>
      </c>
      <c r="L94" s="110" t="s">
        <v>763</v>
      </c>
      <c r="M94" s="113" t="s">
        <v>765</v>
      </c>
      <c r="N94" s="112">
        <v>40471</v>
      </c>
      <c r="O94" s="115">
        <v>2976.79</v>
      </c>
      <c r="P94" s="111" t="s">
        <v>2158</v>
      </c>
      <c r="Q94" s="110" t="s">
        <v>5243</v>
      </c>
      <c r="R94" s="4"/>
      <c r="S94" s="4"/>
      <c r="T94" s="1"/>
      <c r="U94" s="1"/>
      <c r="V94" s="1"/>
      <c r="W94" s="1"/>
      <c r="X94" s="1"/>
      <c r="Y94"/>
      <c r="Z94" s="5"/>
      <c r="AA94" s="4"/>
      <c r="AB94" s="4"/>
      <c r="AC94" s="1"/>
      <c r="AD94" s="1"/>
      <c r="AE94" s="1"/>
      <c r="AF94" s="1"/>
      <c r="AG94" s="1"/>
      <c r="AH94"/>
      <c r="AI94" s="5"/>
      <c r="AJ94" s="4"/>
      <c r="AK94" s="4"/>
      <c r="AL94" s="1"/>
      <c r="AM94" s="1"/>
      <c r="AN94" s="1"/>
      <c r="AO94" s="1"/>
      <c r="AP94" s="1"/>
      <c r="AQ94"/>
      <c r="AR94" s="5"/>
      <c r="AS94" s="4"/>
      <c r="AT94" s="4"/>
      <c r="AU94" s="1"/>
      <c r="AV94" s="1"/>
    </row>
    <row r="95" spans="1:48" s="20" customFormat="1" ht="28.5" x14ac:dyDescent="0.2">
      <c r="A95" s="110">
        <v>5641</v>
      </c>
      <c r="B95" s="111">
        <v>77</v>
      </c>
      <c r="C95" s="153" t="s">
        <v>1713</v>
      </c>
      <c r="D95" s="110" t="s">
        <v>771</v>
      </c>
      <c r="E95" s="110" t="s">
        <v>2346</v>
      </c>
      <c r="F95" s="110" t="s">
        <v>713</v>
      </c>
      <c r="G95" s="110" t="s">
        <v>778</v>
      </c>
      <c r="H95" s="110" t="s">
        <v>779</v>
      </c>
      <c r="I95" s="110" t="s">
        <v>583</v>
      </c>
      <c r="J95" s="110">
        <v>481</v>
      </c>
      <c r="K95" s="110">
        <v>5651</v>
      </c>
      <c r="L95" s="110" t="s">
        <v>709</v>
      </c>
      <c r="M95" s="113" t="s">
        <v>780</v>
      </c>
      <c r="N95" s="112">
        <v>40493</v>
      </c>
      <c r="O95" s="115">
        <v>4636</v>
      </c>
      <c r="P95" s="111" t="s">
        <v>2158</v>
      </c>
      <c r="Q95" s="110" t="s">
        <v>5243</v>
      </c>
      <c r="R95" s="4"/>
      <c r="S95" s="4"/>
      <c r="T95" s="1"/>
      <c r="U95" s="1"/>
      <c r="V95" s="1"/>
      <c r="W95" s="1"/>
      <c r="X95" s="1"/>
      <c r="Y95"/>
      <c r="Z95" s="5"/>
      <c r="AA95" s="4"/>
      <c r="AB95" s="4"/>
      <c r="AC95" s="1"/>
      <c r="AD95" s="1"/>
      <c r="AE95" s="1"/>
      <c r="AF95" s="1"/>
      <c r="AG95" s="1"/>
      <c r="AH95"/>
      <c r="AI95" s="5"/>
      <c r="AJ95" s="4"/>
      <c r="AK95" s="4"/>
      <c r="AL95" s="1"/>
      <c r="AM95" s="1"/>
      <c r="AN95" s="1"/>
      <c r="AO95" s="1"/>
      <c r="AP95" s="1"/>
      <c r="AQ95"/>
      <c r="AR95" s="5"/>
      <c r="AS95" s="4"/>
      <c r="AT95" s="4"/>
      <c r="AU95" s="1"/>
      <c r="AV95" s="1"/>
    </row>
    <row r="96" spans="1:48" s="20" customFormat="1" ht="28.5" x14ac:dyDescent="0.2">
      <c r="A96" s="110">
        <v>5151</v>
      </c>
      <c r="B96" s="111">
        <v>78</v>
      </c>
      <c r="C96" s="153" t="s">
        <v>1885</v>
      </c>
      <c r="D96" s="110" t="s">
        <v>180</v>
      </c>
      <c r="E96" s="110" t="s">
        <v>2345</v>
      </c>
      <c r="F96" s="110" t="s">
        <v>474</v>
      </c>
      <c r="G96" s="110" t="s">
        <v>769</v>
      </c>
      <c r="H96" s="110" t="s">
        <v>1886</v>
      </c>
      <c r="I96" s="110" t="s">
        <v>92</v>
      </c>
      <c r="J96" s="110">
        <v>3080</v>
      </c>
      <c r="K96" s="110">
        <v>0</v>
      </c>
      <c r="L96" s="110" t="s">
        <v>1863</v>
      </c>
      <c r="M96" s="113" t="s">
        <v>1916</v>
      </c>
      <c r="N96" s="112">
        <v>41441</v>
      </c>
      <c r="O96" s="115">
        <v>3000</v>
      </c>
      <c r="P96" s="111" t="s">
        <v>2158</v>
      </c>
      <c r="Q96" s="110" t="s">
        <v>5243</v>
      </c>
      <c r="R96" s="4"/>
      <c r="S96" s="4"/>
      <c r="T96" s="1"/>
      <c r="U96" s="1"/>
      <c r="V96" s="1"/>
      <c r="W96" s="1"/>
      <c r="X96" s="1"/>
      <c r="Y96"/>
      <c r="Z96" s="5"/>
      <c r="AA96" s="4"/>
      <c r="AB96" s="4"/>
      <c r="AC96" s="1"/>
      <c r="AD96" s="1"/>
      <c r="AE96" s="1"/>
      <c r="AF96" s="1"/>
      <c r="AG96" s="1"/>
      <c r="AH96"/>
      <c r="AI96" s="5"/>
      <c r="AJ96" s="4"/>
      <c r="AK96" s="4"/>
      <c r="AL96" s="1"/>
      <c r="AM96" s="1"/>
      <c r="AN96" s="1"/>
      <c r="AO96" s="1"/>
      <c r="AP96" s="1"/>
      <c r="AQ96"/>
      <c r="AR96" s="5"/>
      <c r="AS96" s="4"/>
      <c r="AT96" s="4"/>
      <c r="AU96" s="1"/>
      <c r="AV96" s="1"/>
    </row>
    <row r="97" spans="1:48" s="20" customFormat="1" ht="57" customHeight="1" x14ac:dyDescent="0.2">
      <c r="A97" s="110">
        <v>5191</v>
      </c>
      <c r="B97" s="111">
        <v>79</v>
      </c>
      <c r="C97" s="153" t="s">
        <v>3501</v>
      </c>
      <c r="D97" s="110" t="s">
        <v>3439</v>
      </c>
      <c r="E97" s="110" t="s">
        <v>2345</v>
      </c>
      <c r="F97" s="110" t="s">
        <v>14</v>
      </c>
      <c r="G97" s="110" t="s">
        <v>3440</v>
      </c>
      <c r="H97" s="110" t="s">
        <v>3441</v>
      </c>
      <c r="I97" s="110" t="s">
        <v>583</v>
      </c>
      <c r="J97" s="110">
        <v>2601</v>
      </c>
      <c r="K97" s="110" t="s">
        <v>3442</v>
      </c>
      <c r="L97" s="110" t="s">
        <v>3388</v>
      </c>
      <c r="M97" s="113" t="s">
        <v>3443</v>
      </c>
      <c r="N97" s="112">
        <v>42555</v>
      </c>
      <c r="O97" s="115">
        <v>12982.79</v>
      </c>
      <c r="P97" s="111" t="s">
        <v>2158</v>
      </c>
      <c r="Q97" s="110" t="s">
        <v>5243</v>
      </c>
      <c r="R97" s="4"/>
      <c r="S97" s="4"/>
      <c r="T97" s="1"/>
      <c r="U97" s="1"/>
      <c r="V97" s="1"/>
      <c r="W97" s="1"/>
      <c r="X97" s="1"/>
      <c r="Y97"/>
      <c r="Z97" s="5"/>
      <c r="AA97" s="4"/>
      <c r="AB97" s="4"/>
      <c r="AC97" s="1"/>
      <c r="AD97" s="1"/>
      <c r="AE97" s="1"/>
      <c r="AF97" s="1"/>
      <c r="AG97" s="1"/>
      <c r="AH97"/>
      <c r="AI97" s="5"/>
      <c r="AJ97" s="4"/>
      <c r="AK97" s="4"/>
      <c r="AL97" s="1"/>
      <c r="AM97" s="1"/>
      <c r="AN97" s="1"/>
      <c r="AO97" s="1"/>
      <c r="AP97" s="1"/>
      <c r="AQ97"/>
      <c r="AR97" s="5"/>
      <c r="AS97" s="4"/>
      <c r="AT97" s="4"/>
      <c r="AU97" s="1"/>
      <c r="AV97" s="1"/>
    </row>
    <row r="98" spans="1:48" s="20" customFormat="1" ht="40.5" customHeight="1" x14ac:dyDescent="0.2">
      <c r="A98" s="382" t="s">
        <v>4953</v>
      </c>
      <c r="B98" s="383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3"/>
      <c r="N98" s="383"/>
      <c r="O98" s="383"/>
      <c r="P98" s="383"/>
      <c r="Q98" s="383"/>
      <c r="R98" s="4"/>
      <c r="S98" s="4"/>
      <c r="T98" s="1"/>
      <c r="U98" s="1"/>
      <c r="V98" s="1"/>
      <c r="W98" s="1"/>
      <c r="X98" s="1"/>
      <c r="Y98"/>
      <c r="Z98" s="5"/>
      <c r="AA98" s="4"/>
      <c r="AB98" s="4"/>
      <c r="AC98" s="1"/>
      <c r="AD98" s="1"/>
      <c r="AE98" s="1"/>
      <c r="AF98" s="1"/>
      <c r="AG98" s="1"/>
      <c r="AH98"/>
      <c r="AI98" s="5"/>
      <c r="AJ98" s="4"/>
      <c r="AK98" s="4"/>
      <c r="AL98" s="1"/>
      <c r="AM98" s="1"/>
      <c r="AN98" s="1"/>
      <c r="AO98" s="1"/>
      <c r="AP98" s="1"/>
      <c r="AQ98"/>
      <c r="AR98" s="5"/>
      <c r="AS98" s="4"/>
      <c r="AT98" s="4"/>
      <c r="AU98" s="1"/>
      <c r="AV98" s="1"/>
    </row>
    <row r="99" spans="1:48" s="20" customFormat="1" ht="57" customHeight="1" x14ac:dyDescent="0.2">
      <c r="A99" s="110">
        <v>5151</v>
      </c>
      <c r="B99" s="111">
        <v>80</v>
      </c>
      <c r="C99" s="153" t="s">
        <v>908</v>
      </c>
      <c r="D99" s="110" t="s">
        <v>338</v>
      </c>
      <c r="E99" s="110" t="s">
        <v>2346</v>
      </c>
      <c r="F99" s="110" t="s">
        <v>576</v>
      </c>
      <c r="G99" s="110"/>
      <c r="H99" s="110" t="s">
        <v>1980</v>
      </c>
      <c r="I99" s="110" t="s">
        <v>92</v>
      </c>
      <c r="J99" s="110">
        <v>706</v>
      </c>
      <c r="K99" s="110">
        <v>2367</v>
      </c>
      <c r="L99" s="110" t="s">
        <v>666</v>
      </c>
      <c r="M99" s="113" t="s">
        <v>2161</v>
      </c>
      <c r="N99" s="112">
        <v>39857</v>
      </c>
      <c r="O99" s="115">
        <v>9111.31</v>
      </c>
      <c r="P99" s="111" t="s">
        <v>2158</v>
      </c>
      <c r="Q99" s="110" t="s">
        <v>4987</v>
      </c>
      <c r="R99" s="4"/>
      <c r="S99" s="4"/>
      <c r="T99" s="1"/>
      <c r="U99" s="1"/>
      <c r="V99" s="1"/>
      <c r="W99" s="1"/>
      <c r="X99" s="1"/>
      <c r="Y99"/>
      <c r="Z99" s="5"/>
      <c r="AA99" s="4"/>
      <c r="AB99" s="4"/>
      <c r="AC99" s="1"/>
      <c r="AD99" s="1"/>
      <c r="AE99" s="1"/>
      <c r="AF99" s="1"/>
      <c r="AG99" s="1"/>
      <c r="AH99"/>
      <c r="AI99" s="5"/>
      <c r="AJ99" s="4"/>
      <c r="AK99" s="4"/>
      <c r="AL99" s="1"/>
      <c r="AM99" s="1"/>
      <c r="AN99" s="1"/>
      <c r="AO99" s="1"/>
      <c r="AP99" s="1"/>
      <c r="AQ99"/>
      <c r="AR99" s="5"/>
      <c r="AS99" s="4"/>
      <c r="AT99" s="4"/>
      <c r="AU99" s="1"/>
      <c r="AV99" s="1"/>
    </row>
    <row r="100" spans="1:48" s="20" customFormat="1" ht="51.75" customHeight="1" x14ac:dyDescent="0.2">
      <c r="A100" s="110">
        <v>5111</v>
      </c>
      <c r="B100" s="111">
        <v>81</v>
      </c>
      <c r="C100" s="153" t="s">
        <v>889</v>
      </c>
      <c r="D100" s="110" t="s">
        <v>611</v>
      </c>
      <c r="E100" s="110" t="s">
        <v>2345</v>
      </c>
      <c r="F100" s="110" t="s">
        <v>783</v>
      </c>
      <c r="G100" s="110"/>
      <c r="H100" s="110"/>
      <c r="I100" s="110" t="s">
        <v>784</v>
      </c>
      <c r="J100" s="110">
        <v>467</v>
      </c>
      <c r="K100" s="110">
        <v>5616</v>
      </c>
      <c r="L100" s="110" t="s">
        <v>772</v>
      </c>
      <c r="M100" s="113" t="s">
        <v>2156</v>
      </c>
      <c r="N100" s="112">
        <v>40492</v>
      </c>
      <c r="O100" s="115">
        <v>1960.4</v>
      </c>
      <c r="P100" s="111" t="s">
        <v>2158</v>
      </c>
      <c r="Q100" s="110" t="s">
        <v>4987</v>
      </c>
      <c r="R100" s="4"/>
      <c r="S100" s="4"/>
      <c r="T100" s="1"/>
      <c r="U100" s="1"/>
      <c r="V100" s="1"/>
      <c r="W100" s="1"/>
      <c r="X100" s="1"/>
      <c r="Y100"/>
      <c r="Z100" s="5"/>
      <c r="AA100" s="4"/>
      <c r="AB100" s="4"/>
      <c r="AC100" s="1"/>
      <c r="AD100" s="1"/>
      <c r="AE100" s="1"/>
      <c r="AF100" s="1"/>
      <c r="AG100" s="1"/>
      <c r="AH100"/>
      <c r="AI100" s="5"/>
      <c r="AJ100" s="4"/>
      <c r="AK100" s="4"/>
      <c r="AL100" s="1"/>
      <c r="AM100" s="1"/>
      <c r="AN100" s="1"/>
      <c r="AO100" s="1"/>
      <c r="AP100" s="1"/>
      <c r="AQ100"/>
      <c r="AR100" s="5"/>
      <c r="AS100" s="4"/>
      <c r="AT100" s="4"/>
      <c r="AU100" s="1"/>
      <c r="AV100" s="1"/>
    </row>
    <row r="101" spans="1:48" s="20" customFormat="1" ht="28.5" x14ac:dyDescent="0.2">
      <c r="A101" s="110">
        <v>5121</v>
      </c>
      <c r="B101" s="111">
        <v>82</v>
      </c>
      <c r="C101" s="153" t="s">
        <v>907</v>
      </c>
      <c r="D101" s="110" t="s">
        <v>758</v>
      </c>
      <c r="E101" s="110" t="s">
        <v>2346</v>
      </c>
      <c r="F101" s="110" t="s">
        <v>759</v>
      </c>
      <c r="G101" s="110" t="s">
        <v>760</v>
      </c>
      <c r="H101" s="110" t="s">
        <v>2416</v>
      </c>
      <c r="I101" s="110" t="s">
        <v>583</v>
      </c>
      <c r="J101" s="110">
        <v>5304</v>
      </c>
      <c r="K101" s="110">
        <v>423</v>
      </c>
      <c r="L101" s="110" t="s">
        <v>761</v>
      </c>
      <c r="M101" s="113" t="s">
        <v>762</v>
      </c>
      <c r="N101" s="112">
        <v>40478</v>
      </c>
      <c r="O101" s="115">
        <v>1960</v>
      </c>
      <c r="P101" s="111" t="s">
        <v>2158</v>
      </c>
      <c r="Q101" s="110" t="s">
        <v>4987</v>
      </c>
      <c r="R101" s="4"/>
      <c r="S101" s="4"/>
      <c r="T101" s="1"/>
      <c r="U101" s="1"/>
      <c r="V101" s="1"/>
      <c r="W101" s="1"/>
      <c r="X101" s="1"/>
      <c r="Y101"/>
      <c r="Z101" s="5"/>
      <c r="AA101" s="4"/>
      <c r="AB101" s="4"/>
      <c r="AC101" s="1"/>
      <c r="AD101" s="1"/>
      <c r="AE101" s="1"/>
      <c r="AF101" s="1"/>
      <c r="AG101" s="1"/>
      <c r="AH101"/>
      <c r="AI101" s="5"/>
      <c r="AJ101" s="4"/>
      <c r="AK101" s="4"/>
      <c r="AL101" s="1"/>
      <c r="AM101" s="1"/>
      <c r="AN101" s="1"/>
      <c r="AO101" s="1"/>
      <c r="AP101" s="1"/>
      <c r="AQ101"/>
      <c r="AR101" s="5"/>
      <c r="AS101" s="4"/>
      <c r="AT101" s="4"/>
      <c r="AU101" s="1"/>
      <c r="AV101" s="1"/>
    </row>
    <row r="102" spans="1:48" s="20" customFormat="1" ht="72.75" customHeight="1" x14ac:dyDescent="0.2">
      <c r="A102" s="110">
        <v>5641</v>
      </c>
      <c r="B102" s="111">
        <v>83</v>
      </c>
      <c r="C102" s="153" t="s">
        <v>1714</v>
      </c>
      <c r="D102" s="110" t="s">
        <v>771</v>
      </c>
      <c r="E102" s="110" t="s">
        <v>2346</v>
      </c>
      <c r="F102" s="110" t="s">
        <v>713</v>
      </c>
      <c r="G102" s="110" t="s">
        <v>778</v>
      </c>
      <c r="H102" s="110" t="s">
        <v>781</v>
      </c>
      <c r="I102" s="110" t="s">
        <v>583</v>
      </c>
      <c r="J102" s="110">
        <v>482</v>
      </c>
      <c r="K102" s="110">
        <v>5650</v>
      </c>
      <c r="L102" s="110" t="s">
        <v>709</v>
      </c>
      <c r="M102" s="113" t="s">
        <v>782</v>
      </c>
      <c r="N102" s="112">
        <v>40493</v>
      </c>
      <c r="O102" s="115">
        <v>4636</v>
      </c>
      <c r="P102" s="111" t="s">
        <v>2158</v>
      </c>
      <c r="Q102" s="110" t="s">
        <v>4987</v>
      </c>
      <c r="R102" s="4"/>
      <c r="S102" s="4"/>
      <c r="T102" s="1"/>
      <c r="U102" s="1"/>
      <c r="V102" s="1"/>
      <c r="W102" s="1"/>
      <c r="X102" s="1"/>
      <c r="Y102"/>
      <c r="Z102" s="5"/>
      <c r="AA102" s="4"/>
      <c r="AB102" s="4"/>
      <c r="AC102" s="1"/>
      <c r="AD102" s="1"/>
      <c r="AE102" s="1"/>
      <c r="AF102" s="1"/>
      <c r="AG102" s="1"/>
      <c r="AH102"/>
      <c r="AI102" s="5"/>
      <c r="AJ102" s="4"/>
      <c r="AK102" s="4"/>
      <c r="AL102" s="1"/>
      <c r="AM102" s="1"/>
      <c r="AN102" s="1"/>
      <c r="AO102" s="1"/>
      <c r="AP102" s="1"/>
      <c r="AQ102"/>
      <c r="AR102" s="5"/>
      <c r="AS102" s="4"/>
      <c r="AT102" s="4"/>
      <c r="AU102" s="1"/>
      <c r="AV102" s="1"/>
    </row>
    <row r="103" spans="1:48" s="20" customFormat="1" ht="27.75" customHeight="1" x14ac:dyDescent="0.2">
      <c r="A103" s="382" t="s">
        <v>3858</v>
      </c>
      <c r="B103" s="383"/>
      <c r="C103" s="383"/>
      <c r="D103" s="383"/>
      <c r="E103" s="383"/>
      <c r="F103" s="383"/>
      <c r="G103" s="383"/>
      <c r="H103" s="383"/>
      <c r="I103" s="383"/>
      <c r="J103" s="383"/>
      <c r="K103" s="383"/>
      <c r="L103" s="383"/>
      <c r="M103" s="383"/>
      <c r="N103" s="383"/>
      <c r="O103" s="383"/>
      <c r="P103" s="383"/>
      <c r="Q103" s="383"/>
      <c r="R103" s="4"/>
      <c r="S103" s="4"/>
      <c r="T103" s="1"/>
      <c r="U103" s="1"/>
      <c r="V103" s="1"/>
      <c r="W103" s="1"/>
      <c r="X103" s="1"/>
      <c r="Y103"/>
      <c r="Z103" s="5"/>
      <c r="AA103" s="4"/>
      <c r="AB103" s="4"/>
      <c r="AC103" s="1"/>
      <c r="AD103" s="1"/>
      <c r="AE103" s="1"/>
      <c r="AF103" s="1"/>
      <c r="AG103" s="1"/>
      <c r="AH103"/>
      <c r="AI103" s="5"/>
      <c r="AJ103" s="4"/>
      <c r="AK103" s="4"/>
      <c r="AL103" s="1"/>
      <c r="AM103" s="1"/>
      <c r="AN103" s="1"/>
      <c r="AO103" s="1"/>
      <c r="AP103" s="1"/>
      <c r="AQ103"/>
      <c r="AR103" s="5"/>
      <c r="AS103" s="4"/>
      <c r="AT103" s="4"/>
      <c r="AU103" s="1"/>
      <c r="AV103" s="1"/>
    </row>
    <row r="104" spans="1:48" s="20" customFormat="1" ht="79.5" customHeight="1" x14ac:dyDescent="0.2">
      <c r="A104" s="110">
        <v>5111</v>
      </c>
      <c r="B104" s="111">
        <v>84</v>
      </c>
      <c r="C104" s="111" t="s">
        <v>918</v>
      </c>
      <c r="D104" s="110" t="s">
        <v>586</v>
      </c>
      <c r="E104" s="110" t="s">
        <v>2345</v>
      </c>
      <c r="F104" s="110"/>
      <c r="G104" s="110"/>
      <c r="H104" s="110"/>
      <c r="I104" s="110" t="s">
        <v>659</v>
      </c>
      <c r="J104" s="110">
        <v>0</v>
      </c>
      <c r="K104" s="110">
        <v>0</v>
      </c>
      <c r="L104" s="110"/>
      <c r="M104" s="113"/>
      <c r="N104" s="112">
        <v>35795</v>
      </c>
      <c r="O104" s="115">
        <v>590.16</v>
      </c>
      <c r="P104" s="111" t="s">
        <v>363</v>
      </c>
      <c r="Q104" s="110" t="s">
        <v>3858</v>
      </c>
      <c r="R104" s="4"/>
      <c r="S104" s="4"/>
      <c r="T104" s="1"/>
      <c r="U104" s="1"/>
      <c r="V104" s="1"/>
      <c r="W104" s="1"/>
      <c r="X104" s="1"/>
      <c r="Y104"/>
      <c r="Z104" s="5"/>
      <c r="AA104" s="4"/>
      <c r="AB104" s="4"/>
      <c r="AC104" s="1"/>
      <c r="AD104" s="1"/>
      <c r="AE104" s="1"/>
      <c r="AF104" s="1"/>
      <c r="AG104" s="1"/>
      <c r="AH104"/>
      <c r="AI104" s="5"/>
      <c r="AJ104" s="4"/>
      <c r="AK104" s="4"/>
      <c r="AL104" s="1"/>
      <c r="AM104" s="1"/>
      <c r="AN104" s="1"/>
      <c r="AO104" s="1"/>
      <c r="AP104" s="1"/>
      <c r="AQ104"/>
      <c r="AR104" s="5"/>
      <c r="AS104" s="4"/>
      <c r="AT104" s="4"/>
      <c r="AU104" s="1"/>
      <c r="AV104" s="1"/>
    </row>
    <row r="105" spans="1:48" s="20" customFormat="1" ht="80.25" customHeight="1" x14ac:dyDescent="0.2">
      <c r="A105" s="110">
        <v>5111</v>
      </c>
      <c r="B105" s="111">
        <v>85</v>
      </c>
      <c r="C105" s="111" t="s">
        <v>905</v>
      </c>
      <c r="D105" s="110" t="s">
        <v>663</v>
      </c>
      <c r="E105" s="110" t="s">
        <v>2345</v>
      </c>
      <c r="F105" s="110"/>
      <c r="G105" s="110"/>
      <c r="H105" s="110"/>
      <c r="I105" s="110" t="s">
        <v>428</v>
      </c>
      <c r="J105" s="110">
        <v>0</v>
      </c>
      <c r="K105" s="110">
        <v>0</v>
      </c>
      <c r="L105" s="110"/>
      <c r="M105" s="113"/>
      <c r="N105" s="112">
        <v>35795</v>
      </c>
      <c r="O105" s="115">
        <v>267.14999999999998</v>
      </c>
      <c r="P105" s="111" t="s">
        <v>363</v>
      </c>
      <c r="Q105" s="110" t="s">
        <v>3858</v>
      </c>
      <c r="R105" s="4"/>
      <c r="S105" s="4"/>
      <c r="T105" s="1"/>
      <c r="U105" s="1"/>
      <c r="V105" s="1"/>
      <c r="W105" s="1"/>
      <c r="X105" s="1"/>
      <c r="Y105"/>
      <c r="Z105" s="5"/>
      <c r="AA105" s="4"/>
      <c r="AB105" s="4"/>
      <c r="AC105" s="1"/>
      <c r="AD105" s="1"/>
      <c r="AE105" s="1"/>
      <c r="AF105" s="1"/>
      <c r="AG105" s="1"/>
      <c r="AH105"/>
      <c r="AI105" s="5"/>
      <c r="AJ105" s="4"/>
      <c r="AK105" s="4"/>
      <c r="AL105" s="1"/>
      <c r="AM105" s="1"/>
      <c r="AN105" s="1"/>
      <c r="AO105" s="1"/>
      <c r="AP105" s="1"/>
      <c r="AQ105"/>
      <c r="AR105" s="5"/>
      <c r="AS105" s="4"/>
      <c r="AT105" s="4"/>
      <c r="AU105" s="1"/>
      <c r="AV105" s="1"/>
    </row>
    <row r="106" spans="1:48" s="20" customFormat="1" ht="85.5" customHeight="1" x14ac:dyDescent="0.2">
      <c r="A106" s="110">
        <v>5111</v>
      </c>
      <c r="B106" s="111">
        <v>86</v>
      </c>
      <c r="C106" s="111" t="s">
        <v>921</v>
      </c>
      <c r="D106" s="110" t="s">
        <v>158</v>
      </c>
      <c r="E106" s="110" t="s">
        <v>2345</v>
      </c>
      <c r="F106" s="110"/>
      <c r="G106" s="110"/>
      <c r="H106" s="110"/>
      <c r="I106" s="110" t="s">
        <v>428</v>
      </c>
      <c r="J106" s="110">
        <v>0</v>
      </c>
      <c r="K106" s="110">
        <v>0</v>
      </c>
      <c r="L106" s="110"/>
      <c r="M106" s="113"/>
      <c r="N106" s="112">
        <v>35795</v>
      </c>
      <c r="O106" s="115">
        <v>116.72</v>
      </c>
      <c r="P106" s="111" t="s">
        <v>242</v>
      </c>
      <c r="Q106" s="110" t="s">
        <v>3858</v>
      </c>
      <c r="R106" s="4"/>
      <c r="S106" s="4"/>
      <c r="T106" s="1"/>
      <c r="U106" s="1"/>
      <c r="V106" s="1"/>
      <c r="W106" s="1"/>
      <c r="X106" s="1"/>
      <c r="Y106"/>
      <c r="Z106" s="5"/>
      <c r="AA106" s="4"/>
      <c r="AB106" s="4"/>
      <c r="AC106" s="1"/>
      <c r="AD106" s="1"/>
      <c r="AE106" s="1"/>
      <c r="AF106" s="1"/>
      <c r="AG106" s="1"/>
      <c r="AH106"/>
      <c r="AI106" s="5"/>
      <c r="AJ106" s="4"/>
      <c r="AK106" s="4"/>
      <c r="AL106" s="1"/>
      <c r="AM106" s="1"/>
      <c r="AN106" s="1"/>
      <c r="AO106" s="1"/>
      <c r="AP106" s="1"/>
      <c r="AQ106"/>
      <c r="AR106" s="5"/>
      <c r="AS106" s="4"/>
      <c r="AT106" s="4"/>
      <c r="AU106" s="1"/>
      <c r="AV106" s="1"/>
    </row>
    <row r="107" spans="1:48" s="20" customFormat="1" ht="42.75" x14ac:dyDescent="0.2">
      <c r="A107" s="110">
        <v>5151</v>
      </c>
      <c r="B107" s="111">
        <v>87</v>
      </c>
      <c r="C107" s="111" t="s">
        <v>906</v>
      </c>
      <c r="D107" s="110" t="s">
        <v>84</v>
      </c>
      <c r="E107" s="110" t="s">
        <v>2346</v>
      </c>
      <c r="F107" s="110" t="s">
        <v>320</v>
      </c>
      <c r="G107" s="110" t="s">
        <v>321</v>
      </c>
      <c r="H107" s="110" t="s">
        <v>614</v>
      </c>
      <c r="I107" s="110" t="s">
        <v>516</v>
      </c>
      <c r="J107" s="110">
        <v>10493</v>
      </c>
      <c r="K107" s="110">
        <v>0</v>
      </c>
      <c r="L107" s="110" t="s">
        <v>154</v>
      </c>
      <c r="M107" s="113" t="s">
        <v>2160</v>
      </c>
      <c r="N107" s="112">
        <v>37242</v>
      </c>
      <c r="O107" s="115">
        <v>7015</v>
      </c>
      <c r="P107" s="111" t="s">
        <v>2158</v>
      </c>
      <c r="Q107" s="110" t="s">
        <v>3858</v>
      </c>
      <c r="R107" s="4"/>
      <c r="S107" s="4"/>
      <c r="T107" s="1"/>
      <c r="U107" s="1"/>
      <c r="V107" s="1"/>
      <c r="W107" s="1"/>
      <c r="X107" s="1"/>
      <c r="Y107"/>
      <c r="Z107" s="5"/>
      <c r="AA107" s="4"/>
      <c r="AB107" s="4"/>
      <c r="AC107" s="1"/>
      <c r="AD107" s="1"/>
      <c r="AE107" s="1"/>
      <c r="AF107" s="1"/>
      <c r="AG107" s="1"/>
      <c r="AH107"/>
      <c r="AI107" s="5"/>
      <c r="AJ107" s="4"/>
      <c r="AK107" s="4"/>
      <c r="AL107" s="1"/>
      <c r="AM107" s="1"/>
      <c r="AN107" s="1"/>
      <c r="AO107" s="1"/>
      <c r="AP107" s="1"/>
      <c r="AQ107"/>
      <c r="AR107" s="5"/>
      <c r="AS107" s="4"/>
      <c r="AT107" s="4"/>
      <c r="AU107" s="1"/>
      <c r="AV107" s="1"/>
    </row>
    <row r="108" spans="1:48" s="20" customFormat="1" ht="42.75" x14ac:dyDescent="0.2">
      <c r="A108" s="110">
        <v>5151</v>
      </c>
      <c r="B108" s="111">
        <v>88</v>
      </c>
      <c r="C108" s="111" t="s">
        <v>890</v>
      </c>
      <c r="D108" s="110" t="s">
        <v>567</v>
      </c>
      <c r="E108" s="110" t="s">
        <v>2345</v>
      </c>
      <c r="F108" s="110" t="s">
        <v>515</v>
      </c>
      <c r="G108" s="110" t="s">
        <v>223</v>
      </c>
      <c r="H108" s="110">
        <v>211502607</v>
      </c>
      <c r="I108" s="110" t="s">
        <v>198</v>
      </c>
      <c r="J108" s="110">
        <v>868</v>
      </c>
      <c r="K108" s="110">
        <v>0</v>
      </c>
      <c r="L108" s="110" t="s">
        <v>390</v>
      </c>
      <c r="M108" s="113" t="s">
        <v>2155</v>
      </c>
      <c r="N108" s="112">
        <v>37289</v>
      </c>
      <c r="O108" s="115">
        <v>1324.8</v>
      </c>
      <c r="P108" s="111" t="s">
        <v>242</v>
      </c>
      <c r="Q108" s="110" t="s">
        <v>3858</v>
      </c>
      <c r="R108" s="4"/>
      <c r="S108" s="4"/>
      <c r="T108" s="1"/>
      <c r="U108" s="1"/>
      <c r="V108" s="1"/>
      <c r="W108" s="1"/>
      <c r="X108" s="1"/>
      <c r="Y108"/>
      <c r="Z108" s="5"/>
      <c r="AA108" s="4"/>
      <c r="AB108" s="4"/>
      <c r="AC108" s="1"/>
      <c r="AD108" s="1"/>
      <c r="AE108" s="1"/>
      <c r="AF108" s="1"/>
      <c r="AG108" s="1"/>
      <c r="AH108"/>
      <c r="AI108" s="5"/>
      <c r="AJ108" s="4"/>
      <c r="AK108" s="4"/>
      <c r="AL108" s="1"/>
      <c r="AM108" s="1"/>
      <c r="AN108" s="1"/>
      <c r="AO108" s="1"/>
      <c r="AP108" s="1"/>
      <c r="AQ108"/>
      <c r="AR108" s="5"/>
      <c r="AS108" s="4"/>
      <c r="AT108" s="4"/>
      <c r="AU108" s="1"/>
      <c r="AV108" s="1"/>
    </row>
    <row r="109" spans="1:48" ht="27" customHeight="1" x14ac:dyDescent="0.2">
      <c r="A109" s="110">
        <v>5651</v>
      </c>
      <c r="B109" s="111">
        <v>89</v>
      </c>
      <c r="C109" s="111" t="s">
        <v>930</v>
      </c>
      <c r="D109" s="110" t="s">
        <v>29</v>
      </c>
      <c r="E109" s="110" t="s">
        <v>2346</v>
      </c>
      <c r="F109" s="110" t="s">
        <v>14</v>
      </c>
      <c r="G109" s="110"/>
      <c r="H109" s="110"/>
      <c r="I109" s="110"/>
      <c r="J109" s="110">
        <v>1119</v>
      </c>
      <c r="K109" s="110">
        <v>0</v>
      </c>
      <c r="L109" s="110" t="s">
        <v>370</v>
      </c>
      <c r="M109" s="113" t="s">
        <v>2163</v>
      </c>
      <c r="N109" s="112">
        <v>37322</v>
      </c>
      <c r="O109" s="115">
        <v>221.5</v>
      </c>
      <c r="P109" s="111" t="s">
        <v>242</v>
      </c>
      <c r="Q109" s="110" t="s">
        <v>3858</v>
      </c>
      <c r="R109" s="4"/>
      <c r="S109" s="4"/>
      <c r="T109" s="1"/>
      <c r="U109" s="1"/>
      <c r="V109" s="1"/>
      <c r="W109" s="1"/>
      <c r="X109" s="1"/>
      <c r="Z109" s="5"/>
      <c r="AA109" s="4"/>
      <c r="AB109" s="4"/>
      <c r="AC109" s="1"/>
      <c r="AD109" s="1"/>
      <c r="AE109" s="1"/>
      <c r="AF109" s="1"/>
      <c r="AG109" s="1"/>
      <c r="AI109" s="5"/>
      <c r="AJ109" s="4"/>
      <c r="AK109" s="4"/>
      <c r="AL109" s="1"/>
      <c r="AM109" s="1"/>
      <c r="AN109" s="1"/>
      <c r="AO109" s="1"/>
      <c r="AP109" s="1"/>
      <c r="AR109" s="5"/>
      <c r="AS109" s="4"/>
      <c r="AT109" s="4"/>
      <c r="AU109" s="1"/>
      <c r="AV109" s="1"/>
    </row>
    <row r="110" spans="1:48" ht="42.75" x14ac:dyDescent="0.2">
      <c r="A110" s="110">
        <v>5651</v>
      </c>
      <c r="B110" s="111">
        <v>90</v>
      </c>
      <c r="C110" s="111" t="s">
        <v>929</v>
      </c>
      <c r="D110" s="110" t="s">
        <v>29</v>
      </c>
      <c r="E110" s="110" t="s">
        <v>2346</v>
      </c>
      <c r="F110" s="110" t="s">
        <v>14</v>
      </c>
      <c r="G110" s="110"/>
      <c r="H110" s="110"/>
      <c r="I110" s="110"/>
      <c r="J110" s="110">
        <v>1119</v>
      </c>
      <c r="K110" s="110">
        <v>0</v>
      </c>
      <c r="L110" s="110" t="s">
        <v>370</v>
      </c>
      <c r="M110" s="113" t="s">
        <v>2163</v>
      </c>
      <c r="N110" s="112">
        <v>37322</v>
      </c>
      <c r="O110" s="115">
        <v>2347.12</v>
      </c>
      <c r="P110" s="111" t="s">
        <v>242</v>
      </c>
      <c r="Q110" s="110" t="s">
        <v>3858</v>
      </c>
      <c r="R110" s="4"/>
      <c r="S110" s="4"/>
      <c r="T110" s="1"/>
      <c r="U110" s="1"/>
      <c r="V110" s="1"/>
      <c r="W110" s="1"/>
      <c r="X110" s="1"/>
      <c r="Z110" s="5"/>
      <c r="AA110" s="4"/>
      <c r="AB110" s="4"/>
      <c r="AC110" s="1"/>
      <c r="AD110" s="1"/>
      <c r="AE110" s="1"/>
      <c r="AF110" s="1"/>
      <c r="AG110" s="1"/>
      <c r="AI110" s="5"/>
      <c r="AJ110" s="4"/>
      <c r="AK110" s="4"/>
      <c r="AL110" s="1"/>
      <c r="AM110" s="1"/>
      <c r="AN110" s="1"/>
      <c r="AO110" s="1"/>
      <c r="AP110" s="1"/>
      <c r="AR110" s="5"/>
      <c r="AS110" s="4"/>
      <c r="AT110" s="4"/>
      <c r="AU110" s="1"/>
      <c r="AV110" s="1"/>
    </row>
    <row r="111" spans="1:48" x14ac:dyDescent="0.2">
      <c r="A111" s="120"/>
      <c r="B111" s="120"/>
      <c r="C111" s="120"/>
      <c r="N111" s="25" t="s">
        <v>224</v>
      </c>
      <c r="O111" s="26">
        <f>SUM(O104:O110,O99:O102,O93:O97,O91,O87:O89,O79:O85,O76:O77,O64:O74,O57:O62,O56,O48:O54,O43:O46,O38:O41,O34:O36,O26:O32,O7:O24)</f>
        <v>745681.34999999974</v>
      </c>
      <c r="R111" s="4"/>
      <c r="S111" s="4"/>
      <c r="T111" s="1"/>
      <c r="U111" s="1"/>
      <c r="V111" s="1"/>
      <c r="W111" s="1"/>
      <c r="X111" s="1"/>
      <c r="Z111" s="5"/>
      <c r="AA111" s="4"/>
      <c r="AB111" s="4"/>
      <c r="AC111" s="1"/>
      <c r="AD111" s="1"/>
      <c r="AE111" s="1"/>
      <c r="AF111" s="1"/>
      <c r="AG111" s="1"/>
      <c r="AI111" s="5"/>
      <c r="AJ111" s="4"/>
      <c r="AK111" s="4"/>
      <c r="AL111" s="1"/>
      <c r="AM111" s="1"/>
      <c r="AN111" s="1"/>
      <c r="AO111" s="1"/>
      <c r="AP111" s="1"/>
      <c r="AR111" s="5"/>
      <c r="AS111" s="4"/>
      <c r="AT111" s="4"/>
      <c r="AU111" s="1"/>
      <c r="AV111" s="1"/>
    </row>
    <row r="112" spans="1:48" x14ac:dyDescent="0.2">
      <c r="R112" s="4"/>
      <c r="S112" s="4"/>
      <c r="T112" s="1"/>
      <c r="U112" s="1"/>
      <c r="V112" s="1"/>
      <c r="W112" s="1"/>
      <c r="X112" s="1"/>
      <c r="Z112" s="5"/>
      <c r="AA112" s="4"/>
      <c r="AB112" s="4"/>
      <c r="AC112" s="1"/>
      <c r="AD112" s="1"/>
      <c r="AE112" s="1"/>
      <c r="AF112" s="1"/>
      <c r="AG112" s="1"/>
      <c r="AI112" s="5"/>
      <c r="AJ112" s="4"/>
      <c r="AK112" s="4"/>
      <c r="AL112" s="1"/>
      <c r="AM112" s="1"/>
      <c r="AN112" s="1"/>
      <c r="AO112" s="1"/>
      <c r="AP112" s="1"/>
      <c r="AR112" s="5"/>
      <c r="AS112" s="4"/>
      <c r="AT112" s="4"/>
      <c r="AU112" s="1"/>
      <c r="AV112" s="1"/>
    </row>
    <row r="113" spans="18:48" x14ac:dyDescent="0.2">
      <c r="R113" s="4"/>
      <c r="S113" s="4"/>
      <c r="T113" s="1"/>
      <c r="U113" s="1"/>
      <c r="V113" s="1"/>
      <c r="W113" s="1"/>
      <c r="X113" s="1"/>
      <c r="Z113" s="5"/>
      <c r="AA113" s="4"/>
      <c r="AB113" s="4"/>
      <c r="AC113" s="1"/>
      <c r="AD113" s="1"/>
      <c r="AE113" s="1"/>
      <c r="AF113" s="1"/>
      <c r="AG113" s="1"/>
      <c r="AI113" s="5"/>
      <c r="AJ113" s="4"/>
      <c r="AK113" s="4"/>
      <c r="AL113" s="1"/>
      <c r="AM113" s="1"/>
      <c r="AN113" s="1"/>
      <c r="AO113" s="1"/>
      <c r="AP113" s="1"/>
      <c r="AR113" s="5"/>
      <c r="AS113" s="4"/>
      <c r="AT113" s="4"/>
      <c r="AU113" s="1"/>
      <c r="AV113" s="1"/>
    </row>
    <row r="114" spans="18:48" x14ac:dyDescent="0.2">
      <c r="R114" s="4"/>
      <c r="S114" s="4"/>
      <c r="T114" s="1"/>
      <c r="U114" s="1"/>
      <c r="V114" s="1"/>
      <c r="W114" s="1"/>
      <c r="X114" s="1"/>
      <c r="Z114" s="5"/>
      <c r="AA114" s="4"/>
      <c r="AB114" s="4"/>
      <c r="AC114" s="1"/>
      <c r="AD114" s="1"/>
      <c r="AE114" s="1"/>
      <c r="AF114" s="1"/>
      <c r="AG114" s="1"/>
      <c r="AI114" s="5"/>
      <c r="AJ114" s="4"/>
      <c r="AK114" s="4"/>
      <c r="AL114" s="1"/>
      <c r="AM114" s="1"/>
      <c r="AN114" s="1"/>
      <c r="AO114" s="1"/>
      <c r="AP114" s="1"/>
      <c r="AR114" s="5"/>
      <c r="AS114" s="4"/>
      <c r="AT114" s="4"/>
      <c r="AU114" s="1"/>
      <c r="AV114" s="1"/>
    </row>
    <row r="115" spans="18:48" x14ac:dyDescent="0.2">
      <c r="R115" s="4"/>
      <c r="S115" s="4"/>
      <c r="T115" s="1"/>
      <c r="U115" s="1"/>
      <c r="V115" s="1"/>
      <c r="W115" s="1"/>
      <c r="X115" s="1"/>
      <c r="Z115" s="5"/>
      <c r="AA115" s="4"/>
      <c r="AB115" s="4"/>
      <c r="AC115" s="1"/>
      <c r="AD115" s="1"/>
      <c r="AE115" s="1"/>
      <c r="AF115" s="1"/>
      <c r="AG115" s="1"/>
      <c r="AI115" s="5"/>
      <c r="AJ115" s="4"/>
      <c r="AK115" s="4"/>
      <c r="AL115" s="1"/>
      <c r="AM115" s="1"/>
      <c r="AN115" s="1"/>
      <c r="AO115" s="1"/>
      <c r="AP115" s="1"/>
      <c r="AR115" s="5"/>
      <c r="AS115" s="4"/>
      <c r="AT115" s="4"/>
      <c r="AU115" s="1"/>
      <c r="AV115" s="1"/>
    </row>
    <row r="116" spans="18:48" x14ac:dyDescent="0.2">
      <c r="R116" s="4"/>
      <c r="S116" s="4"/>
      <c r="T116" s="1"/>
      <c r="U116" s="1"/>
      <c r="V116" s="1"/>
      <c r="W116" s="1"/>
      <c r="X116" s="1"/>
      <c r="Z116" s="5"/>
      <c r="AA116" s="4"/>
      <c r="AB116" s="4"/>
      <c r="AC116" s="1"/>
      <c r="AD116" s="1"/>
      <c r="AE116" s="1"/>
      <c r="AF116" s="1"/>
      <c r="AG116" s="1"/>
      <c r="AI116" s="5"/>
      <c r="AJ116" s="4"/>
      <c r="AK116" s="4"/>
      <c r="AL116" s="1"/>
      <c r="AM116" s="1"/>
      <c r="AN116" s="1"/>
      <c r="AO116" s="1"/>
      <c r="AP116" s="1"/>
      <c r="AR116" s="5"/>
      <c r="AS116" s="4"/>
      <c r="AT116" s="4"/>
      <c r="AU116" s="1"/>
      <c r="AV116" s="1"/>
    </row>
    <row r="117" spans="18:48" x14ac:dyDescent="0.2">
      <c r="R117" s="4"/>
      <c r="S117" s="4"/>
      <c r="T117" s="1"/>
      <c r="U117" s="1"/>
      <c r="V117" s="1"/>
      <c r="W117" s="1"/>
      <c r="X117" s="1"/>
      <c r="Z117" s="5"/>
      <c r="AA117" s="4"/>
      <c r="AB117" s="4"/>
      <c r="AC117" s="1"/>
      <c r="AD117" s="1"/>
      <c r="AE117" s="1"/>
      <c r="AF117" s="1"/>
      <c r="AG117" s="1"/>
      <c r="AI117" s="5"/>
      <c r="AJ117" s="4"/>
      <c r="AK117" s="4"/>
      <c r="AL117" s="1"/>
      <c r="AM117" s="1"/>
      <c r="AN117" s="1"/>
      <c r="AO117" s="1"/>
      <c r="AP117" s="1"/>
      <c r="AR117" s="5"/>
      <c r="AS117" s="4"/>
      <c r="AT117" s="4"/>
      <c r="AU117" s="1"/>
      <c r="AV117" s="1"/>
    </row>
    <row r="118" spans="18:48" x14ac:dyDescent="0.2">
      <c r="R118" s="4"/>
      <c r="S118" s="4"/>
      <c r="T118" s="1"/>
      <c r="U118" s="1"/>
      <c r="V118" s="1"/>
      <c r="W118" s="1"/>
      <c r="X118" s="1"/>
      <c r="Z118" s="5"/>
      <c r="AA118" s="4"/>
      <c r="AB118" s="4"/>
      <c r="AC118" s="1"/>
      <c r="AD118" s="1"/>
      <c r="AE118" s="1"/>
      <c r="AF118" s="1"/>
      <c r="AG118" s="1"/>
      <c r="AI118" s="5"/>
      <c r="AJ118" s="4"/>
      <c r="AK118" s="4"/>
      <c r="AL118" s="1"/>
      <c r="AM118" s="1"/>
      <c r="AN118" s="1"/>
      <c r="AO118" s="1"/>
      <c r="AP118" s="1"/>
      <c r="AR118" s="5"/>
      <c r="AS118" s="4"/>
      <c r="AT118" s="4"/>
      <c r="AU118" s="1"/>
      <c r="AV118" s="1"/>
    </row>
    <row r="119" spans="18:48" x14ac:dyDescent="0.2">
      <c r="R119" s="4"/>
      <c r="S119" s="4"/>
      <c r="T119" s="1"/>
      <c r="U119" s="1"/>
      <c r="V119" s="1"/>
      <c r="W119" s="1"/>
      <c r="X119" s="1"/>
      <c r="Z119" s="5"/>
      <c r="AA119" s="4"/>
      <c r="AB119" s="4"/>
      <c r="AC119" s="1"/>
      <c r="AD119" s="1"/>
      <c r="AE119" s="1"/>
      <c r="AF119" s="1"/>
      <c r="AG119" s="1"/>
      <c r="AI119" s="5"/>
      <c r="AJ119" s="4"/>
      <c r="AK119" s="4"/>
      <c r="AL119" s="1"/>
      <c r="AM119" s="1"/>
      <c r="AN119" s="1"/>
      <c r="AO119" s="1"/>
      <c r="AP119" s="1"/>
      <c r="AR119" s="5"/>
      <c r="AS119" s="4"/>
      <c r="AT119" s="4"/>
      <c r="AU119" s="1"/>
      <c r="AV119" s="1"/>
    </row>
    <row r="120" spans="18:48" x14ac:dyDescent="0.2">
      <c r="R120" s="4"/>
      <c r="S120" s="4"/>
      <c r="T120" s="1"/>
      <c r="U120" s="1"/>
      <c r="V120" s="1"/>
      <c r="W120" s="1"/>
      <c r="X120" s="1"/>
      <c r="Z120" s="5"/>
      <c r="AA120" s="4"/>
      <c r="AB120" s="4"/>
      <c r="AC120" s="1"/>
      <c r="AD120" s="1"/>
      <c r="AE120" s="1"/>
      <c r="AF120" s="1"/>
      <c r="AG120" s="1"/>
      <c r="AI120" s="5"/>
      <c r="AJ120" s="4"/>
      <c r="AK120" s="4"/>
      <c r="AL120" s="1"/>
      <c r="AM120" s="1"/>
      <c r="AN120" s="1"/>
      <c r="AO120" s="1"/>
      <c r="AP120" s="1"/>
      <c r="AR120" s="5"/>
      <c r="AS120" s="4"/>
      <c r="AT120" s="4"/>
      <c r="AU120" s="1"/>
      <c r="AV120" s="1"/>
    </row>
    <row r="121" spans="18:48" x14ac:dyDescent="0.2">
      <c r="R121" s="4"/>
      <c r="S121" s="4"/>
      <c r="T121" s="1"/>
      <c r="U121" s="1"/>
      <c r="V121" s="1"/>
      <c r="W121" s="1"/>
      <c r="X121" s="1"/>
      <c r="Z121" s="5"/>
      <c r="AA121" s="4"/>
      <c r="AB121" s="4"/>
      <c r="AC121" s="1"/>
      <c r="AD121" s="1"/>
      <c r="AE121" s="1"/>
      <c r="AF121" s="1"/>
      <c r="AG121" s="1"/>
      <c r="AI121" s="5"/>
      <c r="AJ121" s="4"/>
      <c r="AK121" s="4"/>
      <c r="AL121" s="1"/>
      <c r="AM121" s="1"/>
      <c r="AN121" s="1"/>
      <c r="AO121" s="1"/>
      <c r="AP121" s="1"/>
      <c r="AR121" s="5"/>
      <c r="AS121" s="4"/>
      <c r="AT121" s="4"/>
      <c r="AU121" s="1"/>
      <c r="AV121" s="1"/>
    </row>
    <row r="122" spans="18:48" x14ac:dyDescent="0.2">
      <c r="R122" s="4"/>
      <c r="S122" s="4"/>
      <c r="T122" s="1"/>
      <c r="U122" s="1"/>
      <c r="V122" s="1"/>
      <c r="W122" s="1"/>
      <c r="X122" s="1"/>
      <c r="Z122" s="5"/>
      <c r="AA122" s="4"/>
      <c r="AB122" s="4"/>
      <c r="AC122" s="1"/>
      <c r="AD122" s="1"/>
      <c r="AE122" s="1"/>
      <c r="AF122" s="1"/>
      <c r="AG122" s="1"/>
      <c r="AI122" s="5"/>
      <c r="AJ122" s="4"/>
      <c r="AK122" s="4"/>
      <c r="AL122" s="1"/>
      <c r="AM122" s="1"/>
      <c r="AN122" s="1"/>
      <c r="AO122" s="1"/>
      <c r="AP122" s="1"/>
      <c r="AR122" s="5"/>
      <c r="AS122" s="4"/>
      <c r="AT122" s="4"/>
      <c r="AU122" s="1"/>
      <c r="AV122" s="1"/>
    </row>
    <row r="123" spans="18:48" x14ac:dyDescent="0.2">
      <c r="R123" s="4"/>
      <c r="S123" s="4"/>
      <c r="T123" s="1"/>
      <c r="U123" s="1"/>
      <c r="V123" s="1"/>
      <c r="W123" s="1"/>
      <c r="X123" s="1"/>
      <c r="Z123" s="5"/>
      <c r="AA123" s="4"/>
      <c r="AB123" s="4"/>
      <c r="AC123" s="1"/>
      <c r="AD123" s="1"/>
      <c r="AE123" s="1"/>
      <c r="AF123" s="1"/>
      <c r="AG123" s="1"/>
      <c r="AI123" s="5"/>
      <c r="AJ123" s="4"/>
      <c r="AK123" s="4"/>
      <c r="AL123" s="1"/>
      <c r="AM123" s="1"/>
      <c r="AN123" s="1"/>
      <c r="AO123" s="1"/>
      <c r="AP123" s="1"/>
      <c r="AR123" s="5"/>
      <c r="AS123" s="4"/>
      <c r="AT123" s="4"/>
      <c r="AU123" s="1"/>
      <c r="AV123" s="1"/>
    </row>
    <row r="124" spans="18:48" x14ac:dyDescent="0.2">
      <c r="R124" s="4"/>
      <c r="S124" s="4"/>
      <c r="T124" s="1"/>
      <c r="U124" s="1"/>
      <c r="V124" s="1"/>
      <c r="W124" s="1"/>
      <c r="X124" s="1"/>
      <c r="Z124" s="5"/>
      <c r="AA124" s="4"/>
      <c r="AB124" s="4"/>
      <c r="AC124" s="1"/>
      <c r="AD124" s="1"/>
      <c r="AE124" s="1"/>
      <c r="AF124" s="1"/>
      <c r="AG124" s="1"/>
      <c r="AI124" s="5"/>
      <c r="AJ124" s="4"/>
      <c r="AK124" s="4"/>
      <c r="AL124" s="1"/>
      <c r="AM124" s="1"/>
      <c r="AN124" s="1"/>
      <c r="AO124" s="1"/>
      <c r="AP124" s="1"/>
      <c r="AR124" s="5"/>
      <c r="AS124" s="4"/>
      <c r="AT124" s="4"/>
      <c r="AU124" s="1"/>
      <c r="AV124" s="1"/>
    </row>
    <row r="125" spans="18:48" x14ac:dyDescent="0.2">
      <c r="R125" s="4"/>
      <c r="S125" s="4"/>
      <c r="T125" s="1"/>
      <c r="U125" s="1"/>
      <c r="V125" s="1"/>
      <c r="W125" s="1"/>
      <c r="X125" s="1"/>
      <c r="Z125" s="5"/>
      <c r="AA125" s="4"/>
      <c r="AB125" s="4"/>
      <c r="AC125" s="1"/>
      <c r="AD125" s="1"/>
      <c r="AE125" s="1"/>
      <c r="AF125" s="1"/>
      <c r="AG125" s="1"/>
      <c r="AI125" s="5"/>
      <c r="AJ125" s="4"/>
      <c r="AK125" s="4"/>
      <c r="AL125" s="1"/>
      <c r="AM125" s="1"/>
      <c r="AN125" s="1"/>
      <c r="AO125" s="1"/>
      <c r="AP125" s="1"/>
      <c r="AR125" s="5"/>
      <c r="AS125" s="4"/>
      <c r="AT125" s="4"/>
      <c r="AU125" s="1"/>
      <c r="AV125" s="1"/>
    </row>
    <row r="126" spans="18:48" x14ac:dyDescent="0.2">
      <c r="R126" s="4"/>
      <c r="S126" s="4"/>
      <c r="T126" s="1"/>
      <c r="U126" s="1"/>
      <c r="V126" s="1"/>
      <c r="W126" s="1"/>
      <c r="X126" s="1"/>
      <c r="Z126" s="5"/>
      <c r="AA126" s="4"/>
      <c r="AB126" s="4"/>
      <c r="AC126" s="1"/>
      <c r="AD126" s="1"/>
      <c r="AE126" s="1"/>
      <c r="AF126" s="1"/>
      <c r="AG126" s="1"/>
      <c r="AI126" s="5"/>
      <c r="AJ126" s="4"/>
      <c r="AK126" s="4"/>
      <c r="AL126" s="1"/>
      <c r="AM126" s="1"/>
      <c r="AN126" s="1"/>
      <c r="AO126" s="1"/>
      <c r="AP126" s="1"/>
      <c r="AR126" s="5"/>
      <c r="AS126" s="4"/>
      <c r="AT126" s="4"/>
      <c r="AU126" s="1"/>
      <c r="AV126" s="1"/>
    </row>
    <row r="127" spans="18:48" x14ac:dyDescent="0.2">
      <c r="R127" s="4"/>
      <c r="S127" s="4"/>
      <c r="T127" s="1"/>
      <c r="U127" s="1"/>
      <c r="V127" s="1"/>
      <c r="W127" s="1"/>
      <c r="X127" s="1"/>
      <c r="Z127" s="5"/>
      <c r="AA127" s="4"/>
      <c r="AB127" s="4"/>
      <c r="AC127" s="1"/>
      <c r="AD127" s="1"/>
      <c r="AE127" s="1"/>
      <c r="AF127" s="1"/>
      <c r="AG127" s="1"/>
      <c r="AI127" s="5"/>
      <c r="AJ127" s="4"/>
      <c r="AK127" s="4"/>
      <c r="AL127" s="1"/>
      <c r="AM127" s="1"/>
      <c r="AN127" s="1"/>
      <c r="AO127" s="1"/>
      <c r="AP127" s="1"/>
      <c r="AR127" s="5"/>
      <c r="AS127" s="4"/>
      <c r="AT127" s="4"/>
      <c r="AU127" s="1"/>
      <c r="AV127" s="1"/>
    </row>
    <row r="128" spans="18:48" x14ac:dyDescent="0.2">
      <c r="R128" s="4"/>
      <c r="S128" s="4"/>
      <c r="T128" s="1"/>
      <c r="U128" s="1"/>
      <c r="V128" s="1"/>
      <c r="W128" s="1"/>
      <c r="X128" s="1"/>
      <c r="Z128" s="5"/>
      <c r="AA128" s="4"/>
      <c r="AB128" s="4"/>
      <c r="AC128" s="1"/>
      <c r="AD128" s="1"/>
      <c r="AE128" s="1"/>
      <c r="AF128" s="1"/>
      <c r="AG128" s="1"/>
      <c r="AI128" s="5"/>
      <c r="AJ128" s="4"/>
      <c r="AK128" s="4"/>
      <c r="AL128" s="1"/>
      <c r="AM128" s="1"/>
      <c r="AN128" s="1"/>
      <c r="AO128" s="1"/>
      <c r="AP128" s="1"/>
      <c r="AR128" s="5"/>
      <c r="AS128" s="4"/>
      <c r="AT128" s="4"/>
      <c r="AU128" s="1"/>
      <c r="AV128" s="1"/>
    </row>
    <row r="129" spans="18:48" x14ac:dyDescent="0.2">
      <c r="R129" s="4"/>
      <c r="S129" s="4"/>
      <c r="T129" s="1"/>
      <c r="U129" s="1"/>
      <c r="V129" s="1"/>
      <c r="W129" s="1"/>
      <c r="X129" s="1"/>
      <c r="Z129" s="5"/>
      <c r="AA129" s="4"/>
      <c r="AB129" s="4"/>
      <c r="AC129" s="1"/>
      <c r="AD129" s="1"/>
      <c r="AE129" s="1"/>
      <c r="AF129" s="1"/>
      <c r="AG129" s="1"/>
      <c r="AI129" s="5"/>
      <c r="AJ129" s="4"/>
      <c r="AK129" s="4"/>
      <c r="AL129" s="1"/>
      <c r="AM129" s="1"/>
      <c r="AN129" s="1"/>
      <c r="AO129" s="1"/>
      <c r="AP129" s="1"/>
      <c r="AR129" s="5"/>
      <c r="AS129" s="4"/>
      <c r="AT129" s="4"/>
      <c r="AU129" s="1"/>
      <c r="AV129" s="1"/>
    </row>
    <row r="130" spans="18:48" x14ac:dyDescent="0.2">
      <c r="R130" s="4"/>
      <c r="S130" s="4"/>
      <c r="T130" s="1"/>
      <c r="U130" s="1"/>
      <c r="V130" s="1"/>
      <c r="W130" s="1"/>
      <c r="X130" s="1"/>
      <c r="Z130" s="5"/>
      <c r="AA130" s="4"/>
      <c r="AB130" s="4"/>
      <c r="AC130" s="1"/>
      <c r="AD130" s="1"/>
      <c r="AE130" s="1"/>
      <c r="AF130" s="1"/>
      <c r="AG130" s="1"/>
      <c r="AI130" s="5"/>
      <c r="AJ130" s="4"/>
      <c r="AK130" s="4"/>
      <c r="AL130" s="1"/>
      <c r="AM130" s="1"/>
      <c r="AN130" s="1"/>
      <c r="AO130" s="1"/>
      <c r="AP130" s="1"/>
      <c r="AR130" s="5"/>
      <c r="AS130" s="4"/>
      <c r="AT130" s="4"/>
      <c r="AU130" s="1"/>
      <c r="AV130" s="1"/>
    </row>
    <row r="131" spans="18:48" x14ac:dyDescent="0.2">
      <c r="R131" s="4"/>
      <c r="S131" s="4"/>
      <c r="T131" s="1"/>
      <c r="U131" s="1"/>
      <c r="V131" s="1"/>
      <c r="W131" s="1"/>
      <c r="X131" s="1"/>
      <c r="Z131" s="5"/>
      <c r="AA131" s="4"/>
      <c r="AB131" s="4"/>
      <c r="AC131" s="1"/>
      <c r="AD131" s="1"/>
      <c r="AE131" s="1"/>
      <c r="AF131" s="1"/>
      <c r="AG131" s="1"/>
      <c r="AI131" s="5"/>
      <c r="AJ131" s="4"/>
      <c r="AK131" s="4"/>
      <c r="AL131" s="1"/>
      <c r="AM131" s="1"/>
      <c r="AN131" s="1"/>
      <c r="AO131" s="1"/>
      <c r="AP131" s="1"/>
      <c r="AR131" s="5"/>
      <c r="AS131" s="4"/>
      <c r="AT131" s="4"/>
      <c r="AU131" s="1"/>
      <c r="AV131" s="1"/>
    </row>
    <row r="132" spans="18:48" x14ac:dyDescent="0.2">
      <c r="R132" s="4"/>
      <c r="S132" s="4"/>
      <c r="T132" s="1"/>
      <c r="U132" s="1"/>
      <c r="V132" s="1"/>
      <c r="W132" s="1"/>
      <c r="X132" s="1"/>
      <c r="Z132" s="5"/>
      <c r="AA132" s="4"/>
      <c r="AB132" s="4"/>
      <c r="AC132" s="1"/>
      <c r="AD132" s="1"/>
      <c r="AE132" s="1"/>
      <c r="AF132" s="1"/>
      <c r="AG132" s="1"/>
      <c r="AI132" s="5"/>
      <c r="AJ132" s="4"/>
      <c r="AK132" s="4"/>
      <c r="AL132" s="1"/>
      <c r="AM132" s="1"/>
      <c r="AN132" s="1"/>
      <c r="AO132" s="1"/>
      <c r="AP132" s="1"/>
      <c r="AR132" s="5"/>
      <c r="AS132" s="4"/>
      <c r="AT132" s="4"/>
      <c r="AU132" s="1"/>
      <c r="AV132" s="1"/>
    </row>
    <row r="133" spans="18:48" x14ac:dyDescent="0.2">
      <c r="R133" s="4"/>
      <c r="S133" s="4"/>
      <c r="T133" s="1"/>
      <c r="U133" s="1"/>
      <c r="V133" s="1"/>
      <c r="W133" s="1"/>
      <c r="X133" s="1"/>
      <c r="Z133" s="5"/>
      <c r="AA133" s="4"/>
      <c r="AB133" s="4"/>
      <c r="AC133" s="1"/>
      <c r="AD133" s="1"/>
      <c r="AE133" s="1"/>
      <c r="AF133" s="1"/>
      <c r="AG133" s="1"/>
      <c r="AI133" s="5"/>
      <c r="AJ133" s="4"/>
      <c r="AK133" s="4"/>
      <c r="AL133" s="1"/>
      <c r="AM133" s="1"/>
      <c r="AN133" s="1"/>
      <c r="AO133" s="1"/>
      <c r="AP133" s="1"/>
      <c r="AR133" s="5"/>
      <c r="AS133" s="4"/>
      <c r="AT133" s="4"/>
      <c r="AU133" s="1"/>
      <c r="AV133" s="1"/>
    </row>
    <row r="134" spans="18:48" x14ac:dyDescent="0.2">
      <c r="R134" s="4"/>
      <c r="S134" s="4"/>
      <c r="T134" s="1"/>
      <c r="U134" s="1"/>
      <c r="V134" s="1"/>
      <c r="W134" s="1"/>
      <c r="X134" s="1"/>
      <c r="Z134" s="5"/>
      <c r="AA134" s="4"/>
      <c r="AB134" s="4"/>
      <c r="AC134" s="1"/>
      <c r="AD134" s="1"/>
      <c r="AE134" s="1"/>
      <c r="AF134" s="1"/>
      <c r="AG134" s="1"/>
      <c r="AI134" s="5"/>
      <c r="AJ134" s="4"/>
      <c r="AK134" s="4"/>
      <c r="AL134" s="1"/>
      <c r="AM134" s="1"/>
      <c r="AN134" s="1"/>
      <c r="AO134" s="1"/>
      <c r="AP134" s="1"/>
      <c r="AR134" s="5"/>
      <c r="AS134" s="4"/>
      <c r="AT134" s="4"/>
      <c r="AU134" s="1"/>
      <c r="AV134" s="1"/>
    </row>
    <row r="135" spans="18:48" x14ac:dyDescent="0.2">
      <c r="R135" s="4"/>
      <c r="S135" s="4"/>
      <c r="T135" s="1"/>
      <c r="U135" s="1"/>
      <c r="V135" s="1"/>
      <c r="W135" s="1"/>
      <c r="X135" s="1"/>
      <c r="Z135" s="5"/>
      <c r="AA135" s="4"/>
      <c r="AB135" s="4"/>
      <c r="AC135" s="1"/>
      <c r="AD135" s="1"/>
      <c r="AE135" s="1"/>
      <c r="AF135" s="1"/>
      <c r="AG135" s="1"/>
      <c r="AI135" s="5"/>
      <c r="AJ135" s="4"/>
      <c r="AK135" s="4"/>
      <c r="AL135" s="1"/>
      <c r="AM135" s="1"/>
      <c r="AN135" s="1"/>
      <c r="AO135" s="1"/>
      <c r="AP135" s="1"/>
      <c r="AR135" s="5"/>
      <c r="AS135" s="4"/>
      <c r="AT135" s="4"/>
      <c r="AU135" s="1"/>
      <c r="AV135" s="1"/>
    </row>
    <row r="136" spans="18:48" x14ac:dyDescent="0.2">
      <c r="R136" s="4"/>
      <c r="S136" s="4"/>
      <c r="T136" s="1"/>
      <c r="U136" s="1"/>
      <c r="V136" s="1"/>
      <c r="W136" s="1"/>
      <c r="X136" s="1"/>
      <c r="Z136" s="5"/>
      <c r="AA136" s="4"/>
      <c r="AB136" s="4"/>
      <c r="AC136" s="1"/>
      <c r="AD136" s="1"/>
      <c r="AE136" s="1"/>
      <c r="AF136" s="1"/>
      <c r="AG136" s="1"/>
      <c r="AI136" s="5"/>
      <c r="AJ136" s="4"/>
      <c r="AK136" s="4"/>
      <c r="AL136" s="1"/>
      <c r="AM136" s="1"/>
      <c r="AN136" s="1"/>
      <c r="AO136" s="1"/>
      <c r="AP136" s="1"/>
      <c r="AR136" s="5"/>
      <c r="AS136" s="4"/>
      <c r="AT136" s="4"/>
      <c r="AU136" s="1"/>
      <c r="AV136" s="1"/>
    </row>
    <row r="137" spans="18:48" x14ac:dyDescent="0.2">
      <c r="R137" s="4"/>
      <c r="S137" s="4"/>
      <c r="T137" s="1"/>
      <c r="U137" s="1"/>
      <c r="V137" s="1"/>
      <c r="W137" s="1"/>
      <c r="X137" s="1"/>
      <c r="Z137" s="5"/>
      <c r="AA137" s="4"/>
      <c r="AB137" s="4"/>
      <c r="AC137" s="1"/>
      <c r="AD137" s="1"/>
      <c r="AE137" s="1"/>
      <c r="AF137" s="1"/>
      <c r="AG137" s="1"/>
      <c r="AI137" s="5"/>
      <c r="AJ137" s="4"/>
      <c r="AK137" s="4"/>
      <c r="AL137" s="1"/>
      <c r="AM137" s="1"/>
      <c r="AN137" s="1"/>
      <c r="AO137" s="1"/>
      <c r="AP137" s="1"/>
      <c r="AR137" s="5"/>
      <c r="AS137" s="4"/>
      <c r="AT137" s="4"/>
      <c r="AU137" s="1"/>
      <c r="AV137" s="1"/>
    </row>
    <row r="138" spans="18:48" x14ac:dyDescent="0.2">
      <c r="R138" s="4"/>
      <c r="S138" s="4"/>
      <c r="T138" s="1"/>
      <c r="U138" s="1"/>
      <c r="V138" s="1"/>
      <c r="W138" s="1"/>
      <c r="X138" s="1"/>
      <c r="Z138" s="5"/>
      <c r="AA138" s="4"/>
      <c r="AB138" s="4"/>
      <c r="AC138" s="1"/>
      <c r="AD138" s="1"/>
      <c r="AE138" s="1"/>
      <c r="AF138" s="1"/>
      <c r="AG138" s="1"/>
      <c r="AI138" s="5"/>
      <c r="AJ138" s="4"/>
      <c r="AK138" s="4"/>
      <c r="AL138" s="1"/>
      <c r="AM138" s="1"/>
      <c r="AN138" s="1"/>
      <c r="AO138" s="1"/>
      <c r="AP138" s="1"/>
      <c r="AR138" s="5"/>
      <c r="AS138" s="4"/>
      <c r="AT138" s="4"/>
      <c r="AU138" s="1"/>
      <c r="AV138" s="1"/>
    </row>
    <row r="139" spans="18:48" x14ac:dyDescent="0.2">
      <c r="R139" s="4"/>
      <c r="S139" s="4"/>
      <c r="T139" s="1"/>
      <c r="U139" s="1"/>
      <c r="V139" s="1"/>
      <c r="W139" s="1"/>
      <c r="X139" s="1"/>
      <c r="Z139" s="5"/>
      <c r="AA139" s="4"/>
      <c r="AB139" s="4"/>
      <c r="AC139" s="1"/>
      <c r="AD139" s="1"/>
      <c r="AE139" s="1"/>
      <c r="AF139" s="1"/>
      <c r="AG139" s="1"/>
      <c r="AI139" s="5"/>
      <c r="AJ139" s="4"/>
      <c r="AK139" s="4"/>
      <c r="AL139" s="1"/>
      <c r="AM139" s="1"/>
      <c r="AN139" s="1"/>
      <c r="AO139" s="1"/>
      <c r="AP139" s="1"/>
      <c r="AR139" s="5"/>
      <c r="AS139" s="4"/>
      <c r="AT139" s="4"/>
      <c r="AU139" s="1"/>
      <c r="AV139" s="1"/>
    </row>
    <row r="140" spans="18:48" x14ac:dyDescent="0.2">
      <c r="R140" s="4"/>
      <c r="S140" s="4"/>
      <c r="T140" s="1"/>
      <c r="U140" s="1"/>
      <c r="V140" s="1"/>
      <c r="W140" s="1"/>
      <c r="X140" s="1"/>
      <c r="Z140" s="5"/>
      <c r="AA140" s="4"/>
      <c r="AB140" s="4"/>
      <c r="AC140" s="1"/>
      <c r="AD140" s="1"/>
      <c r="AE140" s="1"/>
      <c r="AF140" s="1"/>
      <c r="AG140" s="1"/>
      <c r="AI140" s="5"/>
      <c r="AJ140" s="4"/>
      <c r="AK140" s="4"/>
      <c r="AL140" s="1"/>
      <c r="AM140" s="1"/>
      <c r="AN140" s="1"/>
      <c r="AO140" s="1"/>
      <c r="AP140" s="1"/>
      <c r="AR140" s="5"/>
      <c r="AS140" s="4"/>
      <c r="AT140" s="4"/>
      <c r="AU140" s="1"/>
      <c r="AV140" s="1"/>
    </row>
    <row r="141" spans="18:48" x14ac:dyDescent="0.2">
      <c r="R141" s="4"/>
      <c r="S141" s="4"/>
      <c r="T141" s="1"/>
      <c r="U141" s="1"/>
      <c r="V141" s="1"/>
      <c r="W141" s="1"/>
      <c r="X141" s="1"/>
      <c r="Z141" s="5"/>
      <c r="AA141" s="4"/>
      <c r="AB141" s="4"/>
      <c r="AC141" s="1"/>
      <c r="AD141" s="1"/>
      <c r="AE141" s="1"/>
      <c r="AF141" s="1"/>
      <c r="AG141" s="1"/>
      <c r="AI141" s="5"/>
      <c r="AJ141" s="4"/>
      <c r="AK141" s="4"/>
      <c r="AL141" s="1"/>
      <c r="AM141" s="1"/>
      <c r="AN141" s="1"/>
      <c r="AO141" s="1"/>
      <c r="AP141" s="1"/>
      <c r="AR141" s="5"/>
      <c r="AS141" s="4"/>
      <c r="AT141" s="4"/>
      <c r="AU141" s="1"/>
      <c r="AV141" s="1"/>
    </row>
    <row r="142" spans="18:48" x14ac:dyDescent="0.2">
      <c r="R142" s="4"/>
      <c r="S142" s="4"/>
      <c r="T142" s="1"/>
      <c r="U142" s="1"/>
      <c r="V142" s="1"/>
      <c r="W142" s="1"/>
      <c r="X142" s="1"/>
      <c r="Z142" s="5"/>
      <c r="AA142" s="4"/>
      <c r="AB142" s="4"/>
      <c r="AC142" s="1"/>
      <c r="AD142" s="1"/>
      <c r="AE142" s="1"/>
      <c r="AF142" s="1"/>
      <c r="AG142" s="1"/>
      <c r="AI142" s="5"/>
      <c r="AJ142" s="4"/>
      <c r="AK142" s="4"/>
      <c r="AL142" s="1"/>
      <c r="AM142" s="1"/>
      <c r="AN142" s="1"/>
      <c r="AO142" s="1"/>
      <c r="AP142" s="1"/>
      <c r="AR142" s="5"/>
      <c r="AS142" s="4"/>
      <c r="AT142" s="4"/>
      <c r="AU142" s="1"/>
      <c r="AV142" s="1"/>
    </row>
    <row r="143" spans="18:48" x14ac:dyDescent="0.2">
      <c r="R143" s="4"/>
      <c r="S143" s="4"/>
      <c r="T143" s="1"/>
      <c r="U143" s="1"/>
      <c r="V143" s="1"/>
      <c r="W143" s="1"/>
      <c r="X143" s="1"/>
      <c r="Z143" s="5"/>
      <c r="AA143" s="4"/>
      <c r="AB143" s="4"/>
      <c r="AC143" s="1"/>
      <c r="AD143" s="1"/>
      <c r="AE143" s="1"/>
      <c r="AF143" s="1"/>
      <c r="AG143" s="1"/>
      <c r="AI143" s="5"/>
      <c r="AJ143" s="4"/>
      <c r="AK143" s="4"/>
      <c r="AL143" s="1"/>
      <c r="AM143" s="1"/>
      <c r="AN143" s="1"/>
      <c r="AO143" s="1"/>
      <c r="AP143" s="1"/>
      <c r="AR143" s="5"/>
      <c r="AS143" s="4"/>
      <c r="AT143" s="4"/>
      <c r="AU143" s="1"/>
      <c r="AV143" s="1"/>
    </row>
    <row r="144" spans="18:48" x14ac:dyDescent="0.2">
      <c r="R144" s="4"/>
      <c r="S144" s="4"/>
      <c r="T144" s="1"/>
      <c r="U144" s="1"/>
      <c r="V144" s="1"/>
      <c r="W144" s="1"/>
      <c r="X144" s="1"/>
      <c r="Z144" s="5"/>
      <c r="AA144" s="4"/>
      <c r="AB144" s="4"/>
      <c r="AC144" s="1"/>
      <c r="AD144" s="1"/>
      <c r="AE144" s="1"/>
      <c r="AF144" s="1"/>
      <c r="AG144" s="1"/>
      <c r="AI144" s="5"/>
      <c r="AJ144" s="4"/>
      <c r="AK144" s="4"/>
      <c r="AL144" s="1"/>
      <c r="AM144" s="1"/>
      <c r="AN144" s="1"/>
      <c r="AO144" s="1"/>
      <c r="AP144" s="1"/>
      <c r="AR144" s="5"/>
      <c r="AS144" s="4"/>
      <c r="AT144" s="4"/>
      <c r="AU144" s="1"/>
      <c r="AV144" s="1"/>
    </row>
    <row r="145" spans="18:48" x14ac:dyDescent="0.2">
      <c r="R145" s="4"/>
      <c r="S145" s="4"/>
      <c r="T145" s="1"/>
      <c r="U145" s="1"/>
      <c r="V145" s="1"/>
      <c r="W145" s="1"/>
      <c r="X145" s="1"/>
      <c r="Z145" s="5"/>
      <c r="AA145" s="4"/>
      <c r="AB145" s="4"/>
      <c r="AC145" s="1"/>
      <c r="AD145" s="1"/>
      <c r="AE145" s="1"/>
      <c r="AF145" s="1"/>
      <c r="AG145" s="1"/>
      <c r="AI145" s="5"/>
      <c r="AJ145" s="4"/>
      <c r="AK145" s="4"/>
      <c r="AL145" s="1"/>
      <c r="AM145" s="1"/>
      <c r="AN145" s="1"/>
      <c r="AO145" s="1"/>
      <c r="AP145" s="1"/>
      <c r="AR145" s="5"/>
      <c r="AS145" s="4"/>
      <c r="AT145" s="4"/>
      <c r="AU145" s="1"/>
      <c r="AV145" s="1"/>
    </row>
    <row r="146" spans="18:48" x14ac:dyDescent="0.2">
      <c r="R146" s="4"/>
      <c r="S146" s="4"/>
      <c r="T146" s="1"/>
      <c r="U146" s="1"/>
      <c r="V146" s="1"/>
      <c r="W146" s="1"/>
      <c r="X146" s="1"/>
      <c r="Z146" s="5"/>
      <c r="AA146" s="4"/>
      <c r="AB146" s="4"/>
      <c r="AC146" s="1"/>
      <c r="AD146" s="1"/>
      <c r="AE146" s="1"/>
      <c r="AF146" s="1"/>
      <c r="AG146" s="1"/>
      <c r="AI146" s="5"/>
      <c r="AJ146" s="4"/>
      <c r="AK146" s="4"/>
      <c r="AL146" s="1"/>
      <c r="AM146" s="1"/>
      <c r="AN146" s="1"/>
      <c r="AO146" s="1"/>
      <c r="AP146" s="1"/>
      <c r="AR146" s="5"/>
      <c r="AS146" s="4"/>
      <c r="AT146" s="4"/>
      <c r="AU146" s="1"/>
      <c r="AV146" s="1"/>
    </row>
    <row r="147" spans="18:48" x14ac:dyDescent="0.2">
      <c r="R147" s="4"/>
      <c r="S147" s="4"/>
      <c r="T147" s="1"/>
      <c r="U147" s="1"/>
      <c r="V147" s="1"/>
      <c r="W147" s="1"/>
      <c r="X147" s="1"/>
      <c r="Z147" s="5"/>
      <c r="AA147" s="4"/>
      <c r="AB147" s="4"/>
      <c r="AC147" s="1"/>
      <c r="AD147" s="1"/>
      <c r="AE147" s="1"/>
      <c r="AF147" s="1"/>
      <c r="AG147" s="1"/>
      <c r="AI147" s="5"/>
      <c r="AJ147" s="4"/>
      <c r="AK147" s="4"/>
      <c r="AL147" s="1"/>
      <c r="AM147" s="1"/>
      <c r="AN147" s="1"/>
      <c r="AO147" s="1"/>
      <c r="AP147" s="1"/>
      <c r="AR147" s="5"/>
      <c r="AS147" s="4"/>
      <c r="AT147" s="4"/>
      <c r="AU147" s="1"/>
      <c r="AV147" s="1"/>
    </row>
    <row r="148" spans="18:48" x14ac:dyDescent="0.2">
      <c r="R148" s="4"/>
      <c r="S148" s="4"/>
      <c r="T148" s="1"/>
      <c r="U148" s="1"/>
      <c r="V148" s="1"/>
      <c r="W148" s="1"/>
      <c r="X148" s="1"/>
      <c r="Z148" s="5"/>
      <c r="AA148" s="4"/>
      <c r="AB148" s="4"/>
      <c r="AC148" s="1"/>
      <c r="AD148" s="1"/>
      <c r="AE148" s="1"/>
      <c r="AF148" s="1"/>
      <c r="AG148" s="1"/>
      <c r="AI148" s="5"/>
      <c r="AJ148" s="4"/>
      <c r="AK148" s="4"/>
      <c r="AL148" s="1"/>
      <c r="AM148" s="1"/>
      <c r="AN148" s="1"/>
      <c r="AO148" s="1"/>
      <c r="AP148" s="1"/>
      <c r="AR148" s="5"/>
      <c r="AS148" s="4"/>
      <c r="AT148" s="4"/>
      <c r="AU148" s="1"/>
      <c r="AV148" s="1"/>
    </row>
    <row r="149" spans="18:48" x14ac:dyDescent="0.2">
      <c r="R149" s="4"/>
      <c r="S149" s="4"/>
      <c r="T149" s="1"/>
      <c r="U149" s="1"/>
      <c r="V149" s="1"/>
      <c r="W149" s="1"/>
      <c r="X149" s="1"/>
      <c r="Z149" s="5"/>
      <c r="AA149" s="4"/>
      <c r="AB149" s="4"/>
      <c r="AC149" s="1"/>
      <c r="AD149" s="1"/>
      <c r="AE149" s="1"/>
      <c r="AF149" s="1"/>
      <c r="AG149" s="1"/>
      <c r="AI149" s="5"/>
      <c r="AJ149" s="4"/>
      <c r="AK149" s="4"/>
      <c r="AL149" s="1"/>
      <c r="AM149" s="1"/>
      <c r="AN149" s="1"/>
      <c r="AO149" s="1"/>
      <c r="AP149" s="1"/>
      <c r="AR149" s="5"/>
      <c r="AS149" s="4"/>
      <c r="AT149" s="4"/>
      <c r="AU149" s="1"/>
      <c r="AV149" s="1"/>
    </row>
    <row r="150" spans="18:48" x14ac:dyDescent="0.2">
      <c r="R150" s="4"/>
      <c r="S150" s="4"/>
      <c r="T150" s="1"/>
      <c r="U150" s="1"/>
      <c r="V150" s="1"/>
      <c r="W150" s="1"/>
      <c r="X150" s="1"/>
      <c r="Z150" s="5"/>
      <c r="AA150" s="4"/>
      <c r="AB150" s="4"/>
      <c r="AC150" s="1"/>
      <c r="AD150" s="1"/>
      <c r="AE150" s="1"/>
      <c r="AF150" s="1"/>
      <c r="AG150" s="1"/>
      <c r="AI150" s="5"/>
      <c r="AJ150" s="4"/>
      <c r="AK150" s="4"/>
      <c r="AL150" s="1"/>
      <c r="AM150" s="1"/>
      <c r="AN150" s="1"/>
      <c r="AO150" s="1"/>
      <c r="AP150" s="1"/>
      <c r="AR150" s="5"/>
      <c r="AS150" s="4"/>
      <c r="AT150" s="4"/>
      <c r="AU150" s="1"/>
      <c r="AV150" s="1"/>
    </row>
    <row r="151" spans="18:48" x14ac:dyDescent="0.2">
      <c r="R151" s="4"/>
      <c r="S151" s="4"/>
      <c r="T151" s="1"/>
      <c r="U151" s="1"/>
      <c r="V151" s="1"/>
      <c r="W151" s="1"/>
      <c r="X151" s="1"/>
      <c r="Z151" s="5"/>
      <c r="AA151" s="4"/>
      <c r="AB151" s="4"/>
      <c r="AC151" s="1"/>
      <c r="AD151" s="1"/>
      <c r="AE151" s="1"/>
      <c r="AF151" s="1"/>
      <c r="AG151" s="1"/>
      <c r="AI151" s="5"/>
      <c r="AJ151" s="4"/>
      <c r="AK151" s="4"/>
      <c r="AL151" s="1"/>
      <c r="AM151" s="1"/>
      <c r="AN151" s="1"/>
      <c r="AO151" s="1"/>
      <c r="AP151" s="1"/>
      <c r="AR151" s="5"/>
      <c r="AS151" s="4"/>
      <c r="AT151" s="4"/>
      <c r="AU151" s="1"/>
      <c r="AV151" s="1"/>
    </row>
    <row r="152" spans="18:48" x14ac:dyDescent="0.2">
      <c r="R152" s="4"/>
      <c r="S152" s="4"/>
      <c r="T152" s="1"/>
      <c r="U152" s="1"/>
      <c r="V152" s="1"/>
      <c r="W152" s="1"/>
      <c r="X152" s="1"/>
      <c r="Z152" s="5"/>
      <c r="AA152" s="4"/>
      <c r="AB152" s="4"/>
      <c r="AC152" s="1"/>
      <c r="AD152" s="1"/>
      <c r="AE152" s="1"/>
      <c r="AF152" s="1"/>
      <c r="AG152" s="1"/>
      <c r="AI152" s="5"/>
      <c r="AJ152" s="4"/>
      <c r="AK152" s="4"/>
      <c r="AL152" s="1"/>
      <c r="AM152" s="1"/>
      <c r="AN152" s="1"/>
      <c r="AO152" s="1"/>
      <c r="AP152" s="1"/>
      <c r="AR152" s="5"/>
      <c r="AS152" s="4"/>
      <c r="AT152" s="4"/>
      <c r="AU152" s="1"/>
      <c r="AV152" s="1"/>
    </row>
    <row r="172" spans="1:20" s="36" customFormat="1" ht="12.75" customHeight="1" x14ac:dyDescent="0.2">
      <c r="A172"/>
      <c r="B172" s="2"/>
      <c r="C172"/>
      <c r="D172" s="4"/>
      <c r="E172" s="4"/>
      <c r="F172" s="1"/>
      <c r="G172" s="1"/>
      <c r="H172" s="1"/>
      <c r="I172" s="1"/>
      <c r="J172" s="1"/>
      <c r="K172"/>
      <c r="L172" s="5"/>
      <c r="M172" s="3"/>
      <c r="N172"/>
      <c r="O172" s="1"/>
      <c r="P172" s="1"/>
      <c r="Q172" s="6"/>
      <c r="R172" s="6"/>
      <c r="S172"/>
      <c r="T172"/>
    </row>
    <row r="173" spans="1:20" s="36" customFormat="1" ht="12.75" customHeight="1" x14ac:dyDescent="0.2">
      <c r="A173"/>
      <c r="B173" s="2"/>
      <c r="C173"/>
      <c r="D173" s="4"/>
      <c r="E173" s="4"/>
      <c r="F173" s="1"/>
      <c r="G173" s="1"/>
      <c r="H173" s="1"/>
      <c r="I173" s="1"/>
      <c r="J173" s="1"/>
      <c r="K173"/>
      <c r="L173" s="5"/>
      <c r="M173" s="3"/>
      <c r="N173"/>
      <c r="O173" s="1"/>
      <c r="P173" s="1"/>
      <c r="Q173" s="6"/>
      <c r="R173" s="35"/>
      <c r="S173"/>
      <c r="T173"/>
    </row>
    <row r="174" spans="1:20" s="36" customFormat="1" ht="12.75" customHeight="1" x14ac:dyDescent="0.2">
      <c r="A174"/>
      <c r="B174"/>
      <c r="C174"/>
      <c r="D174" s="28"/>
      <c r="E174" s="29"/>
      <c r="F174" s="30"/>
      <c r="G174" s="30"/>
      <c r="H174" s="30"/>
      <c r="I174" s="30"/>
      <c r="J174" s="30"/>
      <c r="K174" s="27"/>
      <c r="L174" s="31"/>
      <c r="M174" s="121"/>
      <c r="N174" s="33"/>
      <c r="O174" s="29"/>
      <c r="P174" s="34"/>
      <c r="Q174" s="35"/>
      <c r="R174" s="35"/>
      <c r="S174"/>
      <c r="T174"/>
    </row>
    <row r="175" spans="1:20" s="36" customFormat="1" ht="12.75" customHeight="1" x14ac:dyDescent="0.2">
      <c r="A175"/>
      <c r="B175"/>
      <c r="C175"/>
      <c r="D175" s="28"/>
      <c r="E175" s="29"/>
      <c r="F175" s="30"/>
      <c r="G175" s="30"/>
      <c r="H175" s="30"/>
      <c r="I175" s="30"/>
      <c r="J175" s="30"/>
      <c r="K175" s="27"/>
      <c r="L175" s="31"/>
      <c r="M175" s="32"/>
      <c r="N175" s="33"/>
      <c r="O175" s="29"/>
      <c r="P175" s="34"/>
      <c r="Q175" s="35"/>
      <c r="R175" s="35"/>
      <c r="S175"/>
      <c r="T175"/>
    </row>
    <row r="176" spans="1:20" s="36" customFormat="1" ht="12.75" customHeight="1" x14ac:dyDescent="0.2">
      <c r="A176"/>
      <c r="B176"/>
      <c r="C176"/>
      <c r="D176" s="28"/>
      <c r="E176" s="29"/>
      <c r="F176" s="30"/>
      <c r="G176" s="30"/>
      <c r="H176" s="30"/>
      <c r="I176" s="30"/>
      <c r="J176" s="30"/>
      <c r="K176" s="27"/>
      <c r="L176" s="31"/>
      <c r="M176" s="32"/>
      <c r="N176" s="33"/>
      <c r="O176" s="29"/>
      <c r="P176" s="34"/>
      <c r="Q176" s="35"/>
      <c r="R176" s="35"/>
      <c r="S176"/>
      <c r="T176"/>
    </row>
    <row r="177" spans="1:20" s="36" customFormat="1" ht="12.75" customHeight="1" x14ac:dyDescent="0.2">
      <c r="A177"/>
      <c r="B177"/>
      <c r="C177"/>
      <c r="D177" s="28"/>
      <c r="E177" s="29"/>
      <c r="F177" s="30"/>
      <c r="G177" s="30"/>
      <c r="H177" s="30"/>
      <c r="I177" s="30"/>
      <c r="J177" s="30"/>
      <c r="K177" s="27"/>
      <c r="L177" s="31"/>
      <c r="M177" s="32"/>
      <c r="N177" s="33"/>
      <c r="O177" s="29"/>
      <c r="P177" s="34"/>
      <c r="Q177" s="35"/>
      <c r="R177" s="35"/>
      <c r="S177"/>
      <c r="T177"/>
    </row>
    <row r="178" spans="1:20" s="36" customFormat="1" ht="24" customHeight="1" x14ac:dyDescent="0.2">
      <c r="A178"/>
      <c r="B178"/>
      <c r="C178"/>
      <c r="D178" s="28"/>
      <c r="E178" s="29"/>
      <c r="F178" s="30"/>
      <c r="G178" s="30"/>
      <c r="H178" s="30"/>
      <c r="I178" s="30"/>
      <c r="J178" s="30"/>
      <c r="K178" s="27"/>
      <c r="L178" s="31"/>
      <c r="M178" s="32"/>
      <c r="N178" s="33"/>
      <c r="O178" s="29"/>
      <c r="P178" s="34"/>
      <c r="Q178" s="35"/>
      <c r="R178" s="35"/>
      <c r="S178"/>
      <c r="T178"/>
    </row>
    <row r="179" spans="1:20" s="36" customFormat="1" ht="24" customHeight="1" x14ac:dyDescent="0.2">
      <c r="A179"/>
      <c r="B179"/>
      <c r="C179"/>
      <c r="D179" s="28"/>
      <c r="E179" s="29"/>
      <c r="F179" s="30"/>
      <c r="G179" s="30"/>
      <c r="H179" s="30"/>
      <c r="I179" s="30"/>
      <c r="J179" s="30"/>
      <c r="K179" s="27"/>
      <c r="L179" s="31"/>
      <c r="M179" s="32"/>
      <c r="N179" s="33"/>
      <c r="O179" s="29"/>
      <c r="P179" s="34"/>
      <c r="Q179" s="35"/>
      <c r="R179" s="35"/>
      <c r="S179"/>
      <c r="T179"/>
    </row>
    <row r="180" spans="1:20" s="36" customFormat="1" ht="24" customHeight="1" x14ac:dyDescent="0.2">
      <c r="A180"/>
      <c r="B180"/>
      <c r="C180"/>
      <c r="D180" s="28"/>
      <c r="E180" s="29"/>
      <c r="F180" s="30"/>
      <c r="G180" s="30"/>
      <c r="H180" s="30"/>
      <c r="I180" s="30"/>
      <c r="J180" s="30"/>
      <c r="K180" s="27"/>
      <c r="L180" s="31"/>
      <c r="M180" s="32"/>
      <c r="N180" s="37"/>
      <c r="O180" s="29"/>
      <c r="P180" s="34"/>
      <c r="Q180" s="35"/>
      <c r="R180" s="35"/>
      <c r="S180"/>
      <c r="T180"/>
    </row>
    <row r="181" spans="1:20" s="36" customFormat="1" ht="24" customHeight="1" x14ac:dyDescent="0.2">
      <c r="A181"/>
      <c r="B181"/>
      <c r="C181"/>
      <c r="D181" s="4"/>
      <c r="E181" s="1"/>
      <c r="F181" s="1"/>
      <c r="G181" s="1"/>
      <c r="H181" s="1"/>
      <c r="I181" s="1"/>
      <c r="J181"/>
      <c r="K181" s="5"/>
      <c r="L181" s="3"/>
      <c r="M181"/>
      <c r="N181" s="1"/>
      <c r="O181" s="1"/>
      <c r="P181" s="34"/>
      <c r="Q181" s="35"/>
      <c r="R181" s="35"/>
      <c r="S181"/>
      <c r="T181"/>
    </row>
    <row r="182" spans="1:20" x14ac:dyDescent="0.2">
      <c r="B182"/>
      <c r="E182" s="1"/>
      <c r="J182"/>
      <c r="K182" s="5"/>
      <c r="L182" s="3"/>
      <c r="M182"/>
      <c r="N182" s="1"/>
      <c r="P182" s="34"/>
      <c r="Q182" s="35"/>
      <c r="R182" s="35"/>
    </row>
    <row r="183" spans="1:20" x14ac:dyDescent="0.2">
      <c r="B183"/>
      <c r="E183" s="1"/>
      <c r="J183"/>
      <c r="K183" s="5"/>
      <c r="L183" s="3"/>
      <c r="M183"/>
      <c r="N183" s="1"/>
      <c r="P183" s="34"/>
      <c r="Q183" s="35"/>
    </row>
    <row r="184" spans="1:20" x14ac:dyDescent="0.2">
      <c r="B184"/>
    </row>
    <row r="185" spans="1:20" x14ac:dyDescent="0.2">
      <c r="B185"/>
    </row>
  </sheetData>
  <autoFilter ref="B6:Q173" xr:uid="{00000000-0009-0000-0000-000007000000}"/>
  <sortState ref="C104:P183">
    <sortCondition ref="D104:D183"/>
  </sortState>
  <mergeCells count="19">
    <mergeCell ref="A98:Q98"/>
    <mergeCell ref="A103:Q103"/>
    <mergeCell ref="A75:Q75"/>
    <mergeCell ref="A78:Q78"/>
    <mergeCell ref="A90:Q90"/>
    <mergeCell ref="A86:Q86"/>
    <mergeCell ref="A92:Q92"/>
    <mergeCell ref="A42:Q42"/>
    <mergeCell ref="A47:Q47"/>
    <mergeCell ref="A55:Q55"/>
    <mergeCell ref="A63:Q63"/>
    <mergeCell ref="A25:Q25"/>
    <mergeCell ref="A37:Q37"/>
    <mergeCell ref="A33:Q33"/>
    <mergeCell ref="A1:Q1"/>
    <mergeCell ref="A5:Q5"/>
    <mergeCell ref="A2:Q2"/>
    <mergeCell ref="A3:Q3"/>
    <mergeCell ref="A4:Q4"/>
  </mergeCells>
  <phoneticPr fontId="0" type="noConversion"/>
  <hyperlinks>
    <hyperlink ref="C14" r:id="rId1" xr:uid="{D000BB18-4749-45B6-BB11-4A0F267714D9}"/>
    <hyperlink ref="C71" r:id="rId2" xr:uid="{EDCB7A77-5DFE-4B1B-8680-22E2831F0B16}"/>
    <hyperlink ref="C15" r:id="rId3" xr:uid="{D0DAF23B-B654-466C-AEC8-D4A3B6A2B10E}"/>
    <hyperlink ref="C70" r:id="rId4" xr:uid="{4651146D-FB2A-4ECE-8DF2-F41437F8AE13}"/>
    <hyperlink ref="C83" r:id="rId5" xr:uid="{F75E0E72-03C0-4F40-ABCB-11F1692292C0}"/>
    <hyperlink ref="C82" r:id="rId6" xr:uid="{508D8D2C-8F6A-4F5A-8E1A-FA314E4AC827}"/>
    <hyperlink ref="C81" r:id="rId7" xr:uid="{2E4D8B9F-B970-4779-90A4-5A47DAF0BD52}"/>
    <hyperlink ref="C84" r:id="rId8" xr:uid="{CE02FB4E-C2A3-4E0B-986A-7853D272B6C0}"/>
    <hyperlink ref="C72" r:id="rId9" xr:uid="{525E65ED-5A24-4CF3-B681-EB4B547FBE03}"/>
    <hyperlink ref="C73" r:id="rId10" xr:uid="{47AFB29D-161A-4DD0-9F85-F723C405AE35}"/>
    <hyperlink ref="C22" r:id="rId11" xr:uid="{A0229021-76EF-46D6-A7DF-41B74275E0C6}"/>
    <hyperlink ref="C77" r:id="rId12" xr:uid="{3626030E-F86D-466C-AD30-BC961A972929}"/>
    <hyperlink ref="C54" r:id="rId13" xr:uid="{C96D741C-F483-4B29-82CB-9D5A908D1F9F}"/>
    <hyperlink ref="C53" r:id="rId14" xr:uid="{8EB975B6-D7A9-4B62-AAB2-7A17998DD4F2}"/>
    <hyperlink ref="C21" r:id="rId15" xr:uid="{99BE3E5A-63B2-4FE0-8D18-5DE1BACC8F29}"/>
    <hyperlink ref="C20" r:id="rId16" xr:uid="{29C80E9B-346C-4A6D-ADFF-58183A579EE2}"/>
    <hyperlink ref="C19" r:id="rId17" xr:uid="{1049054C-75CA-4A31-978A-02360DDEE253}"/>
    <hyperlink ref="C18" r:id="rId18" xr:uid="{081736A2-D33B-4F03-A5FA-D5A9F637782A}"/>
    <hyperlink ref="C46" r:id="rId19" xr:uid="{25B8CB74-4633-4C7C-8577-295E328A2F0C}"/>
    <hyperlink ref="C85" r:id="rId20" xr:uid="{78464D1A-ED72-463F-9B33-5FED4CE6B3BF}"/>
    <hyperlink ref="C76" r:id="rId21" xr:uid="{DBF680C0-3EE5-4A81-812A-40B6B7A74D6A}"/>
    <hyperlink ref="C69" r:id="rId22" xr:uid="{8B792E22-5864-4D7C-8CFA-562132EB2ABF}"/>
    <hyperlink ref="C93" r:id="rId23" xr:uid="{F2452FCD-3EB1-41F7-894F-359C544FBFD2}"/>
    <hyperlink ref="C7" r:id="rId24" xr:uid="{93F75D73-BC00-4CCA-BC88-1BC9488C539C}"/>
    <hyperlink ref="C8" r:id="rId25" xr:uid="{80630F1F-2093-4005-8380-842750759243}"/>
    <hyperlink ref="C9" r:id="rId26" xr:uid="{19972197-57DA-4072-86C9-CA3EE68FC528}"/>
    <hyperlink ref="C99" r:id="rId27" xr:uid="{5E1EFB88-8C74-44D0-904B-5D7ADBE7BB4E}"/>
    <hyperlink ref="C94" r:id="rId28" xr:uid="{BDAAEB96-E9B9-47C1-A3E1-FE0D0C34CC4D}"/>
    <hyperlink ref="C95" r:id="rId29" xr:uid="{C527517B-DE8F-461A-82F2-2A1AE3482BDF}"/>
    <hyperlink ref="C96" r:id="rId30" xr:uid="{16F39C28-A920-4ADA-8D8B-0D7ECEEF40C0}"/>
    <hyperlink ref="C13" r:id="rId31" xr:uid="{3B777732-A22B-4433-9679-1F22FD07AA65}"/>
    <hyperlink ref="C32" r:id="rId32" xr:uid="{B3D2C551-7C03-4779-8661-97019FCA54D7}"/>
    <hyperlink ref="C16" r:id="rId33" xr:uid="{6DD912B7-B94C-4D16-8DC4-83DC764FA0A1}"/>
    <hyperlink ref="C17" r:id="rId34" xr:uid="{BFFADD6A-6E34-443A-832E-7A874F4C61B7}"/>
    <hyperlink ref="C23" r:id="rId35" xr:uid="{3306F99B-1F6C-4C52-B7C8-97C1F5244D69}"/>
    <hyperlink ref="C26" r:id="rId36" xr:uid="{372FCD6F-EA23-492D-8AEA-A0917B70A569}"/>
    <hyperlink ref="C27" r:id="rId37" xr:uid="{24D8EA5F-FCC9-4280-B2B2-499B8DAE5D27}"/>
    <hyperlink ref="C28" r:id="rId38" xr:uid="{2732B74D-4FF9-4C41-8889-AEF931557C45}"/>
    <hyperlink ref="C29" r:id="rId39" xr:uid="{06DE59F2-04F1-4ED3-8E64-BDEF7DFE74CF}"/>
    <hyperlink ref="C30" r:id="rId40" xr:uid="{B0860167-8B7F-4D17-BE6A-6D328D9F0262}"/>
    <hyperlink ref="C44" r:id="rId41" xr:uid="{531A4413-3044-4540-98C2-851ECABEB70E}"/>
    <hyperlink ref="C97" r:id="rId42" xr:uid="{079D5405-345A-4CE6-A340-A6DB380722E0}"/>
    <hyperlink ref="C38" r:id="rId43" xr:uid="{A7AA7FF0-5FBE-49D8-9E9C-D99CDF1F56C4}"/>
    <hyperlink ref="C39" r:id="rId44" xr:uid="{B9082798-CAAA-45CD-A32B-FBDFE85B51DD}"/>
    <hyperlink ref="C40" r:id="rId45" xr:uid="{A57EDC76-FB2D-4DAD-8E77-C7981C5ED796}"/>
    <hyperlink ref="C36" r:id="rId46" xr:uid="{98375B93-71A7-47A6-8F71-D903F33E3F94}"/>
    <hyperlink ref="C41" r:id="rId47" xr:uid="{597B2ABD-C876-4AE6-A2A2-BFAFD1CC74B0}"/>
    <hyperlink ref="C43" r:id="rId48" xr:uid="{1EB3A284-206D-46A5-9ECB-7A3BC9717195}"/>
    <hyperlink ref="C45" r:id="rId49" xr:uid="{8FD3DABD-04B0-449B-95DC-BF9C93C4C873}"/>
    <hyperlink ref="C48" r:id="rId50" xr:uid="{0D7B4F94-9D6C-4F65-BCDA-252BFB1BD9CA}"/>
    <hyperlink ref="C49" r:id="rId51" xr:uid="{EB5DF24F-E968-418A-8A74-8A71617AD53E}"/>
    <hyperlink ref="C10" r:id="rId52" xr:uid="{660A098C-5452-460C-B9E3-428C29E968FC}"/>
    <hyperlink ref="C56" r:id="rId53" xr:uid="{63A0A5E2-1861-4997-9A0E-679ABDD66B74}"/>
    <hyperlink ref="C57" r:id="rId54" xr:uid="{5E3169D4-C14D-484F-A6F4-6EF8B4F2F876}"/>
    <hyperlink ref="C58" r:id="rId55" xr:uid="{41382CCF-38D1-4EF5-9D66-0A61908D1F0B}"/>
    <hyperlink ref="C59" r:id="rId56" xr:uid="{7A9C40FB-27F7-4E3C-92B9-A1F0ABF93370}"/>
    <hyperlink ref="C64" r:id="rId57" xr:uid="{7902CEF1-7896-4419-BB3A-F23EA314F2C2}"/>
    <hyperlink ref="C65" r:id="rId58" xr:uid="{603C52F5-47C7-4D2D-A8EE-11283F72F8D0}"/>
    <hyperlink ref="C66" r:id="rId59" xr:uid="{EBB0F74C-B9B6-4891-923A-BB03403AB911}"/>
    <hyperlink ref="C67" r:id="rId60" xr:uid="{0C583B20-CDA9-4E2A-AAF2-B77D731B04A9}"/>
    <hyperlink ref="C68" r:id="rId61" xr:uid="{81334D94-01C4-424D-AD5B-AB83011ED77B}"/>
    <hyperlink ref="C31" r:id="rId62" xr:uid="{B6481C33-E9CF-4704-953A-A4470881A5BA}"/>
    <hyperlink ref="C79" r:id="rId63" xr:uid="{2FA9C769-B2BA-4BA8-A080-6F774F9E14E7}"/>
    <hyperlink ref="C80" r:id="rId64" xr:uid="{8A12FFF8-DBB3-49E6-9B46-3E0F860218DE}"/>
    <hyperlink ref="C91" r:id="rId65" xr:uid="{AF8400F3-1B88-4096-A27E-1AA99FD056C5}"/>
    <hyperlink ref="C100" r:id="rId66" xr:uid="{29F6ABDF-325C-4BE8-A7E6-3FAE3C926C67}"/>
    <hyperlink ref="C101" r:id="rId67" xr:uid="{BD6AF1A8-B3A0-4FBA-9AE1-7B901E361371}"/>
    <hyperlink ref="C102" r:id="rId68" xr:uid="{40ACBC67-1C94-4796-95FB-063BE96E3A4D}"/>
    <hyperlink ref="C34" r:id="rId69" xr:uid="{9EFD3100-5147-47BA-B468-4E216654544A}"/>
    <hyperlink ref="C35" r:id="rId70" xr:uid="{696D7610-8581-4707-B655-8EA05DAF7D14}"/>
    <hyperlink ref="C51" r:id="rId71" xr:uid="{A039BEBD-4A8D-4725-AEF1-F70B2D660B78}"/>
    <hyperlink ref="C11" r:id="rId72" xr:uid="{8C046DDA-DF3B-49E6-BCA8-9D4A9515527C}"/>
    <hyperlink ref="C12" r:id="rId73" xr:uid="{7EE427D0-FFB2-49DA-86E5-617AEBAE57DE}"/>
    <hyperlink ref="C50" r:id="rId74" xr:uid="{DE4BCB84-26A6-41A0-BAA3-0F6CF84C796D}"/>
    <hyperlink ref="C52" r:id="rId75" xr:uid="{1C25E2CF-D9B0-40F8-8002-FC0915CBAD76}"/>
    <hyperlink ref="C60" r:id="rId76" xr:uid="{1019C6CF-ADCE-4A69-9D3D-49C7B1CC4268}"/>
    <hyperlink ref="C61" r:id="rId77" xr:uid="{6AA80703-FC12-4872-AE19-4A2C6C10021E}"/>
    <hyperlink ref="C62" r:id="rId78" xr:uid="{A741DEE5-4D84-4777-9189-A34013637E10}"/>
    <hyperlink ref="C87" r:id="rId79" xr:uid="{5497A910-10FF-4E9C-AA50-6B04FFCB5D1F}"/>
    <hyperlink ref="C74" r:id="rId80" xr:uid="{3804E8B6-9451-47DC-94CD-F88E0475132C}"/>
    <hyperlink ref="C88" r:id="rId81" xr:uid="{5667A90B-E371-4319-81FF-C93E0DA53C89}"/>
    <hyperlink ref="C89" r:id="rId82" xr:uid="{E4B37C35-D999-4654-BF09-BF63F0B18F6A}"/>
    <hyperlink ref="C24" r:id="rId83" xr:uid="{42FC1CC5-EBA1-4805-AF08-3A69DBA5901B}"/>
  </hyperlinks>
  <printOptions horizontalCentered="1"/>
  <pageMargins left="0.59055118110236227" right="0" top="0.19685039370078741" bottom="0.19685039370078741" header="0" footer="0"/>
  <pageSetup paperSize="5" scale="45" orientation="landscape" horizontalDpi="4294967295" verticalDpi="4294967295" r:id="rId84"/>
  <headerFooter alignWithMargins="0">
    <oddFooter>Página &amp;P de &amp;N</oddFooter>
  </headerFooter>
  <rowBreaks count="4" manualBreakCount="4">
    <brk id="21" max="16" man="1"/>
    <brk id="43" max="16" man="1"/>
    <brk id="67" max="16" man="1"/>
    <brk id="89" max="16" man="1"/>
  </rowBreaks>
  <drawing r:id="rId8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249977111117893"/>
  </sheetPr>
  <dimension ref="A1:BL249"/>
  <sheetViews>
    <sheetView view="pageBreakPreview" zoomScale="55" zoomScaleNormal="55" zoomScaleSheetLayoutView="5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I28" sqref="CI28"/>
    </sheetView>
  </sheetViews>
  <sheetFormatPr baseColWidth="10" defaultRowHeight="12.75" x14ac:dyDescent="0.2"/>
  <cols>
    <col min="1" max="1" width="24.5703125" customWidth="1"/>
    <col min="2" max="2" width="12.85546875" style="2" customWidth="1"/>
    <col min="3" max="3" width="33.85546875" customWidth="1"/>
    <col min="4" max="4" width="34.140625" style="4" customWidth="1"/>
    <col min="5" max="5" width="30" style="4" customWidth="1"/>
    <col min="6" max="6" width="16.5703125" style="1" customWidth="1"/>
    <col min="7" max="7" width="17" style="1" customWidth="1"/>
    <col min="8" max="8" width="28.140625" style="1" customWidth="1"/>
    <col min="9" max="9" width="14.42578125" style="1" customWidth="1"/>
    <col min="10" max="10" width="13.5703125" style="1" customWidth="1"/>
    <col min="11" max="11" width="13.85546875" customWidth="1"/>
    <col min="12" max="12" width="23.85546875" style="5" customWidth="1"/>
    <col min="13" max="13" width="13.28515625" style="3" customWidth="1"/>
    <col min="14" max="14" width="15.5703125" customWidth="1"/>
    <col min="15" max="15" width="25.140625" style="1" customWidth="1"/>
    <col min="16" max="16" width="23.140625" style="1" customWidth="1"/>
    <col min="17" max="17" width="33.28515625" style="6" customWidth="1"/>
    <col min="18" max="18" width="25.7109375" style="6" customWidth="1"/>
    <col min="19" max="19" width="8.85546875" customWidth="1"/>
    <col min="20" max="20" width="13.5703125" customWidth="1"/>
    <col min="21" max="21" width="11.85546875" customWidth="1"/>
    <col min="22" max="22" width="12.28515625" bestFit="1" customWidth="1"/>
    <col min="24" max="25" width="11.85546875" customWidth="1"/>
    <col min="27" max="27" width="12" customWidth="1"/>
    <col min="28" max="28" width="11.85546875" customWidth="1"/>
    <col min="29" max="29" width="11.42578125" style="5"/>
    <col min="30" max="30" width="12" customWidth="1"/>
  </cols>
  <sheetData>
    <row r="1" spans="1:64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2"/>
      <c r="T1" s="4"/>
      <c r="U1" s="4"/>
      <c r="V1" s="2"/>
      <c r="X1" s="4"/>
      <c r="Y1" s="4"/>
      <c r="Z1" s="2"/>
      <c r="AB1" s="4"/>
      <c r="AC1" s="4"/>
      <c r="AD1" s="2"/>
      <c r="AF1" s="4"/>
      <c r="AG1" s="4"/>
      <c r="AH1" s="2"/>
      <c r="AJ1" s="4"/>
      <c r="AK1" s="4"/>
      <c r="AL1" s="2"/>
      <c r="AN1" s="4"/>
      <c r="AO1" s="4"/>
      <c r="AP1" s="2"/>
      <c r="AR1" s="4"/>
      <c r="AS1" s="4"/>
      <c r="AT1" s="2"/>
      <c r="AV1" s="4"/>
      <c r="AW1" s="4"/>
      <c r="AX1" s="2"/>
      <c r="AZ1" s="4"/>
      <c r="BA1" s="4"/>
      <c r="BB1" s="2"/>
      <c r="BD1" s="4"/>
      <c r="BE1" s="4"/>
      <c r="BF1" s="2"/>
      <c r="BH1" s="4"/>
      <c r="BI1" s="4"/>
      <c r="BJ1" s="2"/>
      <c r="BL1" s="4"/>
    </row>
    <row r="2" spans="1:64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"/>
      <c r="T2" s="4"/>
      <c r="U2" s="4"/>
      <c r="V2" s="2"/>
      <c r="X2" s="4"/>
      <c r="Y2" s="4"/>
      <c r="Z2" s="2"/>
      <c r="AB2" s="4"/>
      <c r="AC2" s="4"/>
      <c r="AD2" s="2"/>
      <c r="AF2" s="4"/>
      <c r="AG2" s="4"/>
      <c r="AH2" s="2"/>
      <c r="AJ2" s="4"/>
      <c r="AK2" s="4"/>
      <c r="AL2" s="2"/>
      <c r="AN2" s="4"/>
      <c r="AO2" s="4"/>
      <c r="AP2" s="2"/>
      <c r="AR2" s="4"/>
      <c r="AS2" s="4"/>
      <c r="AT2" s="2"/>
      <c r="AV2" s="4"/>
      <c r="AW2" s="4"/>
      <c r="AX2" s="2"/>
      <c r="AZ2" s="4"/>
      <c r="BA2" s="4"/>
      <c r="BB2" s="2"/>
      <c r="BD2" s="4"/>
      <c r="BE2" s="4"/>
      <c r="BF2" s="2"/>
      <c r="BH2" s="4"/>
      <c r="BI2" s="4"/>
      <c r="BJ2" s="2"/>
      <c r="BL2" s="4"/>
    </row>
    <row r="3" spans="1:64" ht="20.25" x14ac:dyDescent="0.3">
      <c r="A3" s="378" t="s">
        <v>3056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"/>
      <c r="T3" s="4"/>
      <c r="U3" s="4"/>
      <c r="V3" s="2"/>
      <c r="X3" s="4"/>
      <c r="Y3" s="4"/>
      <c r="Z3" s="2"/>
      <c r="AB3" s="4"/>
      <c r="AC3" s="4"/>
      <c r="AD3" s="2"/>
      <c r="AF3" s="4"/>
      <c r="AG3" s="4"/>
      <c r="AH3" s="2"/>
      <c r="AJ3" s="4"/>
      <c r="AK3" s="4"/>
      <c r="AL3" s="2"/>
      <c r="AN3" s="4"/>
      <c r="AO3" s="4"/>
      <c r="AP3" s="2"/>
      <c r="AR3" s="4"/>
      <c r="AS3" s="4"/>
      <c r="AT3" s="2"/>
      <c r="AV3" s="4"/>
      <c r="AW3" s="4"/>
      <c r="AX3" s="2"/>
      <c r="AZ3" s="4"/>
      <c r="BA3" s="4"/>
      <c r="BB3" s="2"/>
      <c r="BD3" s="4"/>
      <c r="BE3" s="4"/>
      <c r="BF3" s="2"/>
      <c r="BH3" s="4"/>
      <c r="BI3" s="4"/>
      <c r="BJ3" s="2"/>
      <c r="BL3" s="4"/>
    </row>
    <row r="4" spans="1:64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2"/>
      <c r="T4" s="4"/>
      <c r="U4" s="4"/>
      <c r="V4" s="2"/>
      <c r="X4" s="4"/>
      <c r="Y4" s="4"/>
      <c r="Z4" s="2"/>
      <c r="AB4" s="4"/>
      <c r="AC4" s="4"/>
      <c r="AD4" s="2"/>
      <c r="AF4" s="4"/>
      <c r="AG4" s="4"/>
      <c r="AH4" s="2"/>
      <c r="AJ4" s="4"/>
      <c r="AK4" s="4"/>
      <c r="AL4" s="2"/>
      <c r="AN4" s="4"/>
      <c r="AO4" s="4"/>
      <c r="AP4" s="2"/>
      <c r="AR4" s="4"/>
      <c r="AS4" s="4"/>
      <c r="AT4" s="2"/>
      <c r="AV4" s="4"/>
      <c r="AW4" s="4"/>
      <c r="AX4" s="2"/>
      <c r="AZ4" s="4"/>
      <c r="BA4" s="4"/>
      <c r="BB4" s="2"/>
      <c r="BD4" s="4"/>
      <c r="BE4" s="4"/>
      <c r="BF4" s="2"/>
      <c r="BH4" s="4"/>
      <c r="BI4" s="4"/>
      <c r="BJ4" s="2"/>
      <c r="BL4" s="4"/>
    </row>
    <row r="5" spans="1:64" s="302" customFormat="1" ht="24.95" customHeight="1" x14ac:dyDescent="0.2">
      <c r="A5" s="385" t="s">
        <v>5570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2"/>
      <c r="S5"/>
      <c r="T5" s="4"/>
      <c r="U5" s="4"/>
      <c r="V5" s="2"/>
      <c r="W5"/>
      <c r="X5" s="4"/>
      <c r="Y5" s="4"/>
      <c r="Z5" s="2"/>
      <c r="AA5"/>
      <c r="AB5" s="4"/>
      <c r="AC5" s="4"/>
      <c r="AD5" s="2"/>
      <c r="AE5"/>
      <c r="AF5" s="4"/>
      <c r="AG5" s="4"/>
      <c r="AH5" s="2"/>
      <c r="AI5"/>
      <c r="AJ5" s="4"/>
      <c r="AK5" s="4"/>
      <c r="AL5" s="2"/>
      <c r="AM5"/>
      <c r="AN5" s="4"/>
      <c r="AO5" s="4"/>
      <c r="AP5" s="2"/>
      <c r="AQ5"/>
      <c r="AR5" s="4"/>
      <c r="AS5" s="4"/>
      <c r="AT5" s="2"/>
      <c r="AU5"/>
      <c r="AV5" s="4"/>
      <c r="AW5" s="4"/>
      <c r="AX5" s="2"/>
      <c r="AY5"/>
      <c r="AZ5" s="4"/>
      <c r="BA5" s="4"/>
      <c r="BB5" s="2"/>
      <c r="BC5"/>
      <c r="BD5" s="4"/>
      <c r="BE5" s="4"/>
      <c r="BF5" s="2"/>
      <c r="BG5"/>
      <c r="BH5" s="4"/>
      <c r="BI5" s="4"/>
      <c r="BJ5" s="2"/>
      <c r="BK5"/>
      <c r="BL5" s="4"/>
    </row>
    <row r="6" spans="1:64" ht="47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2"/>
      <c r="T6" s="4"/>
      <c r="U6" s="4"/>
      <c r="V6" s="2"/>
      <c r="X6" s="4"/>
      <c r="Y6" s="4"/>
      <c r="Z6" s="2"/>
      <c r="AB6" s="4"/>
      <c r="AC6" s="4"/>
      <c r="AD6" s="2"/>
      <c r="AF6" s="4"/>
      <c r="AG6" s="4"/>
      <c r="AH6" s="2"/>
      <c r="AJ6" s="4"/>
      <c r="AK6" s="4"/>
      <c r="AL6" s="2"/>
      <c r="AN6" s="4"/>
      <c r="AO6" s="4"/>
      <c r="AP6" s="2"/>
      <c r="AR6" s="4"/>
      <c r="AS6" s="4"/>
      <c r="AT6" s="2"/>
      <c r="AV6" s="4"/>
      <c r="AW6" s="4"/>
      <c r="AX6" s="2"/>
      <c r="AZ6" s="4"/>
      <c r="BA6" s="4"/>
      <c r="BB6" s="2"/>
      <c r="BD6" s="4"/>
      <c r="BE6" s="4"/>
      <c r="BF6" s="2"/>
      <c r="BH6" s="4"/>
      <c r="BI6" s="4"/>
      <c r="BJ6" s="2"/>
      <c r="BL6" s="4"/>
    </row>
    <row r="7" spans="1:64" ht="87" customHeight="1" x14ac:dyDescent="0.2">
      <c r="A7" s="110">
        <v>5111</v>
      </c>
      <c r="B7" s="111">
        <v>1</v>
      </c>
      <c r="C7" s="153" t="s">
        <v>985</v>
      </c>
      <c r="D7" s="110" t="s">
        <v>202</v>
      </c>
      <c r="E7" s="110" t="s">
        <v>2345</v>
      </c>
      <c r="F7" s="110" t="s">
        <v>88</v>
      </c>
      <c r="G7" s="110"/>
      <c r="H7" s="110"/>
      <c r="I7" s="110" t="s">
        <v>516</v>
      </c>
      <c r="J7" s="110">
        <v>0</v>
      </c>
      <c r="K7" s="110">
        <v>0</v>
      </c>
      <c r="L7" s="110" t="s">
        <v>308</v>
      </c>
      <c r="M7" s="113"/>
      <c r="N7" s="112">
        <v>35795</v>
      </c>
      <c r="O7" s="115">
        <v>267.17</v>
      </c>
      <c r="P7" s="111" t="s">
        <v>363</v>
      </c>
      <c r="Q7" s="110" t="s">
        <v>3940</v>
      </c>
      <c r="R7" s="2"/>
      <c r="T7" s="4"/>
      <c r="U7" s="4"/>
      <c r="V7" s="2"/>
      <c r="X7" s="4"/>
      <c r="Y7" s="4"/>
      <c r="Z7" s="2"/>
      <c r="AB7" s="4"/>
      <c r="AC7" s="4"/>
      <c r="AD7" s="2"/>
      <c r="AF7" s="4"/>
      <c r="AG7" s="4"/>
      <c r="AH7" s="2"/>
      <c r="AJ7" s="4"/>
      <c r="AK7" s="4"/>
      <c r="AL7" s="2"/>
      <c r="AN7" s="4"/>
      <c r="AO7" s="4"/>
      <c r="AP7" s="2"/>
      <c r="AR7" s="4"/>
      <c r="AS7" s="4"/>
      <c r="AT7" s="2"/>
      <c r="AV7" s="4"/>
      <c r="AW7" s="4"/>
      <c r="AX7" s="2"/>
      <c r="AZ7" s="4"/>
      <c r="BA7" s="4"/>
      <c r="BB7" s="2"/>
      <c r="BD7" s="4"/>
      <c r="BE7" s="4"/>
      <c r="BF7" s="2"/>
      <c r="BH7" s="4"/>
      <c r="BI7" s="4"/>
      <c r="BJ7" s="2"/>
      <c r="BL7" s="4"/>
    </row>
    <row r="8" spans="1:64" ht="81" customHeight="1" x14ac:dyDescent="0.2">
      <c r="A8" s="110">
        <v>5191</v>
      </c>
      <c r="B8" s="111">
        <v>2</v>
      </c>
      <c r="C8" s="153" t="s">
        <v>1010</v>
      </c>
      <c r="D8" s="110" t="s">
        <v>83</v>
      </c>
      <c r="E8" s="110" t="s">
        <v>2345</v>
      </c>
      <c r="F8" s="110" t="s">
        <v>410</v>
      </c>
      <c r="G8" s="110"/>
      <c r="H8" s="110">
        <v>35007285</v>
      </c>
      <c r="I8" s="110" t="s">
        <v>176</v>
      </c>
      <c r="J8" s="110">
        <v>0</v>
      </c>
      <c r="K8" s="110">
        <v>0</v>
      </c>
      <c r="L8" s="110"/>
      <c r="M8" s="113" t="s">
        <v>334</v>
      </c>
      <c r="N8" s="112">
        <v>35795</v>
      </c>
      <c r="O8" s="115">
        <v>343.85</v>
      </c>
      <c r="P8" s="111" t="s">
        <v>2158</v>
      </c>
      <c r="Q8" s="110" t="s">
        <v>3940</v>
      </c>
      <c r="R8" s="2"/>
      <c r="T8" s="4"/>
      <c r="U8" s="4"/>
      <c r="V8" s="2"/>
      <c r="X8" s="4"/>
      <c r="Y8" s="4"/>
      <c r="Z8" s="2"/>
      <c r="AB8" s="4"/>
      <c r="AC8" s="4"/>
      <c r="AD8" s="2"/>
      <c r="AF8" s="4"/>
      <c r="AG8" s="4"/>
      <c r="AH8" s="2"/>
      <c r="AJ8" s="4"/>
      <c r="AK8" s="4"/>
      <c r="AL8" s="2"/>
      <c r="AN8" s="4"/>
      <c r="AO8" s="4"/>
      <c r="AP8" s="2"/>
      <c r="AR8" s="4"/>
      <c r="AS8" s="4"/>
      <c r="AT8" s="2"/>
      <c r="AV8" s="4"/>
      <c r="AW8" s="4"/>
      <c r="AX8" s="2"/>
      <c r="AZ8" s="4"/>
      <c r="BA8" s="4"/>
      <c r="BB8" s="2"/>
      <c r="BD8" s="4"/>
      <c r="BE8" s="4"/>
      <c r="BF8" s="2"/>
      <c r="BH8" s="4"/>
      <c r="BI8" s="4"/>
      <c r="BJ8" s="2"/>
      <c r="BL8" s="4"/>
    </row>
    <row r="9" spans="1:64" ht="87" customHeight="1" x14ac:dyDescent="0.2">
      <c r="A9" s="110">
        <v>5111</v>
      </c>
      <c r="B9" s="111">
        <v>3</v>
      </c>
      <c r="C9" s="153" t="s">
        <v>987</v>
      </c>
      <c r="D9" s="110" t="s">
        <v>202</v>
      </c>
      <c r="E9" s="110" t="s">
        <v>2345</v>
      </c>
      <c r="F9" s="110" t="s">
        <v>88</v>
      </c>
      <c r="G9" s="110"/>
      <c r="H9" s="110"/>
      <c r="I9" s="110" t="s">
        <v>516</v>
      </c>
      <c r="J9" s="110">
        <v>0</v>
      </c>
      <c r="K9" s="110">
        <v>0</v>
      </c>
      <c r="L9" s="110" t="s">
        <v>308</v>
      </c>
      <c r="M9" s="113"/>
      <c r="N9" s="112">
        <v>35795</v>
      </c>
      <c r="O9" s="115">
        <v>405.25</v>
      </c>
      <c r="P9" s="111" t="s">
        <v>363</v>
      </c>
      <c r="Q9" s="110" t="s">
        <v>3940</v>
      </c>
      <c r="R9" s="2"/>
      <c r="T9" s="4"/>
      <c r="U9" s="4"/>
      <c r="V9" s="2"/>
      <c r="X9" s="4"/>
      <c r="Y9" s="4"/>
      <c r="Z9" s="2"/>
      <c r="AB9" s="4"/>
      <c r="AC9" s="4"/>
      <c r="AD9" s="2"/>
      <c r="AF9" s="4"/>
      <c r="AG9" s="4"/>
      <c r="AH9" s="2"/>
      <c r="AJ9" s="4"/>
      <c r="AK9" s="4"/>
      <c r="AL9" s="2"/>
      <c r="AN9" s="4"/>
      <c r="AO9" s="4"/>
      <c r="AP9" s="2"/>
      <c r="AR9" s="4"/>
      <c r="AS9" s="4"/>
      <c r="AT9" s="2"/>
      <c r="AV9" s="4"/>
      <c r="AW9" s="4"/>
      <c r="AX9" s="2"/>
      <c r="AZ9" s="4"/>
      <c r="BA9" s="4"/>
      <c r="BB9" s="2"/>
      <c r="BD9" s="4"/>
      <c r="BE9" s="4"/>
      <c r="BF9" s="2"/>
      <c r="BH9" s="4"/>
      <c r="BI9" s="4"/>
      <c r="BJ9" s="2"/>
      <c r="BL9" s="4"/>
    </row>
    <row r="10" spans="1:64" ht="73.5" customHeight="1" x14ac:dyDescent="0.2">
      <c r="A10" s="110">
        <v>5111</v>
      </c>
      <c r="B10" s="111">
        <v>4</v>
      </c>
      <c r="C10" s="153" t="s">
        <v>1015</v>
      </c>
      <c r="D10" s="110" t="s">
        <v>206</v>
      </c>
      <c r="E10" s="110" t="s">
        <v>2345</v>
      </c>
      <c r="F10" s="110"/>
      <c r="G10" s="110"/>
      <c r="H10" s="110"/>
      <c r="I10" s="110" t="s">
        <v>416</v>
      </c>
      <c r="J10" s="110">
        <v>0</v>
      </c>
      <c r="K10" s="110">
        <v>0</v>
      </c>
      <c r="L10" s="110" t="s">
        <v>308</v>
      </c>
      <c r="M10" s="113"/>
      <c r="N10" s="112">
        <v>35795</v>
      </c>
      <c r="O10" s="115">
        <v>99.36</v>
      </c>
      <c r="P10" s="111" t="s">
        <v>363</v>
      </c>
      <c r="Q10" s="110" t="s">
        <v>3940</v>
      </c>
      <c r="R10" s="2"/>
      <c r="T10" s="4"/>
      <c r="U10" s="4"/>
      <c r="V10" s="2"/>
      <c r="X10" s="4"/>
      <c r="Y10" s="4"/>
      <c r="Z10" s="2"/>
      <c r="AB10" s="4"/>
      <c r="AC10" s="4"/>
      <c r="AD10" s="2"/>
      <c r="AF10" s="4"/>
      <c r="AG10" s="4"/>
      <c r="AH10" s="2"/>
      <c r="AJ10" s="4"/>
      <c r="AK10" s="4"/>
      <c r="AL10" s="2"/>
      <c r="AN10" s="4"/>
      <c r="AO10" s="4"/>
      <c r="AP10" s="2"/>
      <c r="AR10" s="4"/>
      <c r="AS10" s="4"/>
      <c r="AT10" s="2"/>
      <c r="AV10" s="4"/>
      <c r="AW10" s="4"/>
      <c r="AX10" s="2"/>
      <c r="AZ10" s="4"/>
      <c r="BA10" s="4"/>
      <c r="BB10" s="2"/>
      <c r="BD10" s="4"/>
      <c r="BE10" s="4"/>
      <c r="BF10" s="2"/>
      <c r="BH10" s="4"/>
      <c r="BI10" s="4"/>
      <c r="BJ10" s="2"/>
      <c r="BL10" s="4"/>
    </row>
    <row r="11" spans="1:64" ht="90" customHeight="1" x14ac:dyDescent="0.2">
      <c r="A11" s="110">
        <v>5111</v>
      </c>
      <c r="B11" s="111">
        <v>5</v>
      </c>
      <c r="C11" s="153" t="s">
        <v>1768</v>
      </c>
      <c r="D11" s="110" t="s">
        <v>255</v>
      </c>
      <c r="E11" s="110" t="s">
        <v>2345</v>
      </c>
      <c r="F11" s="110" t="s">
        <v>515</v>
      </c>
      <c r="G11" s="110"/>
      <c r="H11" s="110"/>
      <c r="I11" s="110" t="s">
        <v>93</v>
      </c>
      <c r="J11" s="110">
        <v>0</v>
      </c>
      <c r="K11" s="110">
        <v>0</v>
      </c>
      <c r="L11" s="110"/>
      <c r="M11" s="113" t="s">
        <v>334</v>
      </c>
      <c r="N11" s="112">
        <v>36397</v>
      </c>
      <c r="O11" s="115">
        <v>222.18</v>
      </c>
      <c r="P11" s="111" t="s">
        <v>363</v>
      </c>
      <c r="Q11" s="110" t="s">
        <v>3940</v>
      </c>
      <c r="R11" s="2"/>
      <c r="T11" s="4"/>
      <c r="U11" s="4"/>
      <c r="V11" s="2"/>
      <c r="X11" s="4"/>
      <c r="Y11" s="4"/>
      <c r="Z11" s="2"/>
      <c r="AB11" s="4"/>
      <c r="AC11" s="4"/>
      <c r="AD11" s="2"/>
      <c r="AF11" s="4"/>
      <c r="AG11" s="4"/>
      <c r="AH11" s="2"/>
      <c r="AJ11" s="4"/>
      <c r="AK11" s="4"/>
      <c r="AL11" s="2"/>
      <c r="AN11" s="4"/>
      <c r="AO11" s="4"/>
      <c r="AP11" s="2"/>
      <c r="AR11" s="4"/>
      <c r="AS11" s="4"/>
      <c r="AT11" s="2"/>
      <c r="AV11" s="4"/>
      <c r="AW11" s="4"/>
      <c r="AX11" s="2"/>
      <c r="AZ11" s="4"/>
      <c r="BA11" s="4"/>
      <c r="BB11" s="2"/>
      <c r="BD11" s="4"/>
      <c r="BE11" s="4"/>
      <c r="BF11" s="2"/>
      <c r="BH11" s="4"/>
      <c r="BI11" s="4"/>
      <c r="BJ11" s="2"/>
      <c r="BL11" s="4"/>
    </row>
    <row r="12" spans="1:64" ht="111" customHeight="1" x14ac:dyDescent="0.2">
      <c r="A12" s="110">
        <v>5111</v>
      </c>
      <c r="B12" s="111">
        <v>6</v>
      </c>
      <c r="C12" s="153" t="s">
        <v>1968</v>
      </c>
      <c r="D12" s="110" t="s">
        <v>4</v>
      </c>
      <c r="E12" s="110" t="s">
        <v>2345</v>
      </c>
      <c r="F12" s="110" t="s">
        <v>421</v>
      </c>
      <c r="G12" s="110"/>
      <c r="H12" s="110"/>
      <c r="I12" s="110" t="s">
        <v>516</v>
      </c>
      <c r="J12" s="110">
        <v>0</v>
      </c>
      <c r="K12" s="110">
        <v>0</v>
      </c>
      <c r="L12" s="110"/>
      <c r="M12" s="113"/>
      <c r="N12" s="112">
        <v>36397</v>
      </c>
      <c r="O12" s="115">
        <v>222.18</v>
      </c>
      <c r="P12" s="111" t="s">
        <v>363</v>
      </c>
      <c r="Q12" s="110" t="s">
        <v>3940</v>
      </c>
      <c r="R12" s="2"/>
      <c r="T12" s="4"/>
      <c r="U12" s="4"/>
      <c r="V12" s="2"/>
      <c r="X12" s="4"/>
      <c r="Y12" s="4"/>
      <c r="Z12" s="2"/>
      <c r="AB12" s="4"/>
      <c r="AC12" s="4"/>
      <c r="AD12" s="2"/>
      <c r="AF12" s="4"/>
      <c r="AG12" s="4"/>
      <c r="AH12" s="2"/>
      <c r="AJ12" s="4"/>
      <c r="AK12" s="4"/>
      <c r="AL12" s="2"/>
      <c r="AN12" s="4"/>
      <c r="AO12" s="4"/>
      <c r="AP12" s="2"/>
      <c r="AR12" s="4"/>
      <c r="AS12" s="4"/>
      <c r="AT12" s="2"/>
      <c r="AV12" s="4"/>
      <c r="AW12" s="4"/>
      <c r="AX12" s="2"/>
      <c r="AZ12" s="4"/>
      <c r="BA12" s="4"/>
      <c r="BB12" s="2"/>
      <c r="BD12" s="4"/>
      <c r="BE12" s="4"/>
      <c r="BF12" s="2"/>
      <c r="BH12" s="4"/>
      <c r="BI12" s="4"/>
      <c r="BJ12" s="2"/>
      <c r="BL12" s="4"/>
    </row>
    <row r="13" spans="1:64" ht="90" customHeight="1" x14ac:dyDescent="0.2">
      <c r="A13" s="110">
        <v>5111</v>
      </c>
      <c r="B13" s="111">
        <v>7</v>
      </c>
      <c r="C13" s="153" t="s">
        <v>1027</v>
      </c>
      <c r="D13" s="110" t="s">
        <v>382</v>
      </c>
      <c r="E13" s="110" t="s">
        <v>2345</v>
      </c>
      <c r="F13" s="110"/>
      <c r="G13" s="110"/>
      <c r="H13" s="110"/>
      <c r="I13" s="110" t="s">
        <v>92</v>
      </c>
      <c r="J13" s="110">
        <v>0</v>
      </c>
      <c r="K13" s="110">
        <v>0</v>
      </c>
      <c r="L13" s="110" t="s">
        <v>308</v>
      </c>
      <c r="M13" s="113"/>
      <c r="N13" s="112">
        <v>36891</v>
      </c>
      <c r="O13" s="115">
        <v>62.62</v>
      </c>
      <c r="P13" s="111" t="s">
        <v>363</v>
      </c>
      <c r="Q13" s="110" t="s">
        <v>3940</v>
      </c>
      <c r="R13" s="2"/>
      <c r="T13" s="4"/>
      <c r="U13" s="4"/>
      <c r="V13" s="2"/>
      <c r="X13" s="4"/>
      <c r="Y13" s="4"/>
      <c r="Z13" s="2"/>
      <c r="AB13" s="4"/>
      <c r="AC13" s="4"/>
      <c r="AD13" s="2"/>
      <c r="AF13" s="4"/>
      <c r="AG13" s="4"/>
      <c r="AH13" s="2"/>
      <c r="AJ13" s="4"/>
      <c r="AK13" s="4"/>
      <c r="AL13" s="2"/>
      <c r="AN13" s="4"/>
      <c r="AO13" s="4"/>
      <c r="AP13" s="2"/>
      <c r="AR13" s="4"/>
      <c r="AS13" s="4"/>
      <c r="AT13" s="2"/>
      <c r="AV13" s="4"/>
      <c r="AW13" s="4"/>
      <c r="AX13" s="2"/>
      <c r="AZ13" s="4"/>
      <c r="BA13" s="4"/>
      <c r="BB13" s="2"/>
      <c r="BD13" s="4"/>
      <c r="BE13" s="4"/>
      <c r="BF13" s="2"/>
      <c r="BH13" s="4"/>
      <c r="BI13" s="4"/>
      <c r="BJ13" s="2"/>
      <c r="BL13" s="4"/>
    </row>
    <row r="14" spans="1:64" ht="87" customHeight="1" x14ac:dyDescent="0.2">
      <c r="A14" s="110">
        <v>5111</v>
      </c>
      <c r="B14" s="111">
        <v>8</v>
      </c>
      <c r="C14" s="153" t="s">
        <v>994</v>
      </c>
      <c r="D14" s="110" t="s">
        <v>204</v>
      </c>
      <c r="E14" s="110" t="s">
        <v>2345</v>
      </c>
      <c r="F14" s="110"/>
      <c r="G14" s="110"/>
      <c r="H14" s="110"/>
      <c r="I14" s="110" t="s">
        <v>516</v>
      </c>
      <c r="J14" s="110">
        <v>5056</v>
      </c>
      <c r="K14" s="110">
        <v>0</v>
      </c>
      <c r="L14" s="110" t="s">
        <v>308</v>
      </c>
      <c r="M14" s="113" t="s">
        <v>2166</v>
      </c>
      <c r="N14" s="112">
        <v>37105</v>
      </c>
      <c r="O14" s="115">
        <v>2415</v>
      </c>
      <c r="P14" s="111" t="s">
        <v>363</v>
      </c>
      <c r="Q14" s="110" t="s">
        <v>3940</v>
      </c>
      <c r="R14" s="2"/>
      <c r="T14" s="4"/>
      <c r="U14" s="4"/>
      <c r="V14" s="2"/>
      <c r="X14" s="4"/>
      <c r="Y14" s="4"/>
      <c r="Z14" s="2"/>
      <c r="AB14" s="4"/>
      <c r="AC14" s="4"/>
      <c r="AD14" s="2"/>
      <c r="AF14" s="4"/>
      <c r="AG14" s="4"/>
      <c r="AH14" s="2"/>
      <c r="AJ14" s="4"/>
      <c r="AK14" s="4"/>
      <c r="AL14" s="2"/>
      <c r="AN14" s="4"/>
      <c r="AO14" s="4"/>
      <c r="AP14" s="2"/>
      <c r="AR14" s="4"/>
      <c r="AS14" s="4"/>
      <c r="AT14" s="2"/>
      <c r="AV14" s="4"/>
      <c r="AW14" s="4"/>
      <c r="AX14" s="2"/>
      <c r="AZ14" s="4"/>
      <c r="BA14" s="4"/>
      <c r="BB14" s="2"/>
      <c r="BD14" s="4"/>
      <c r="BE14" s="4"/>
      <c r="BF14" s="2"/>
      <c r="BH14" s="4"/>
      <c r="BI14" s="4"/>
      <c r="BJ14" s="2"/>
      <c r="BL14" s="4"/>
    </row>
    <row r="15" spans="1:64" ht="90" customHeight="1" x14ac:dyDescent="0.2">
      <c r="A15" s="110">
        <v>5111</v>
      </c>
      <c r="B15" s="111">
        <v>9</v>
      </c>
      <c r="C15" s="153" t="s">
        <v>1028</v>
      </c>
      <c r="D15" s="110" t="s">
        <v>382</v>
      </c>
      <c r="E15" s="110" t="s">
        <v>2345</v>
      </c>
      <c r="F15" s="110"/>
      <c r="G15" s="110"/>
      <c r="H15" s="110"/>
      <c r="I15" s="110" t="s">
        <v>92</v>
      </c>
      <c r="J15" s="110">
        <v>0</v>
      </c>
      <c r="K15" s="110">
        <v>0</v>
      </c>
      <c r="L15" s="110" t="s">
        <v>308</v>
      </c>
      <c r="M15" s="113"/>
      <c r="N15" s="112">
        <v>36891</v>
      </c>
      <c r="O15" s="115">
        <v>76.790000000000006</v>
      </c>
      <c r="P15" s="111" t="s">
        <v>363</v>
      </c>
      <c r="Q15" s="110" t="s">
        <v>3940</v>
      </c>
      <c r="R15" s="2"/>
      <c r="T15" s="4"/>
      <c r="U15" s="4"/>
      <c r="V15" s="2"/>
      <c r="X15" s="4"/>
      <c r="Y15" s="4"/>
      <c r="Z15" s="2"/>
      <c r="AB15" s="4"/>
      <c r="AC15" s="4"/>
      <c r="AD15" s="2"/>
      <c r="AF15" s="4"/>
      <c r="AG15" s="4"/>
      <c r="AH15" s="2"/>
      <c r="AJ15" s="4"/>
      <c r="AK15" s="4"/>
      <c r="AL15" s="2"/>
      <c r="AN15" s="4"/>
      <c r="AO15" s="4"/>
      <c r="AP15" s="2"/>
      <c r="AR15" s="4"/>
      <c r="AS15" s="4"/>
      <c r="AT15" s="2"/>
      <c r="AV15" s="4"/>
      <c r="AW15" s="4"/>
      <c r="AX15" s="2"/>
      <c r="AZ15" s="4"/>
      <c r="BA15" s="4"/>
      <c r="BB15" s="2"/>
      <c r="BD15" s="4"/>
      <c r="BE15" s="4"/>
      <c r="BF15" s="2"/>
      <c r="BH15" s="4"/>
      <c r="BI15" s="4"/>
      <c r="BJ15" s="2"/>
      <c r="BL15" s="4"/>
    </row>
    <row r="16" spans="1:64" ht="87" customHeight="1" x14ac:dyDescent="0.2">
      <c r="A16" s="110">
        <v>5111</v>
      </c>
      <c r="B16" s="111">
        <v>10</v>
      </c>
      <c r="C16" s="153" t="s">
        <v>997</v>
      </c>
      <c r="D16" s="110" t="s">
        <v>508</v>
      </c>
      <c r="E16" s="110" t="s">
        <v>2345</v>
      </c>
      <c r="F16" s="110" t="s">
        <v>250</v>
      </c>
      <c r="G16" s="110">
        <v>1003</v>
      </c>
      <c r="H16" s="110"/>
      <c r="I16" s="110" t="s">
        <v>428</v>
      </c>
      <c r="J16" s="110">
        <v>2419</v>
      </c>
      <c r="K16" s="110">
        <v>8292</v>
      </c>
      <c r="L16" s="110" t="s">
        <v>139</v>
      </c>
      <c r="M16" s="113" t="s">
        <v>2168</v>
      </c>
      <c r="N16" s="112">
        <v>37378</v>
      </c>
      <c r="O16" s="115">
        <v>1495</v>
      </c>
      <c r="P16" s="111" t="s">
        <v>363</v>
      </c>
      <c r="Q16" s="110" t="s">
        <v>3940</v>
      </c>
      <c r="R16" s="2"/>
      <c r="T16" s="4"/>
      <c r="U16" s="4"/>
      <c r="V16" s="2"/>
      <c r="X16" s="4"/>
      <c r="Y16" s="4"/>
      <c r="Z16" s="2"/>
      <c r="AB16" s="4"/>
      <c r="AC16" s="4"/>
      <c r="AD16" s="2"/>
      <c r="AF16" s="4"/>
      <c r="AG16" s="4"/>
      <c r="AH16" s="2"/>
      <c r="AJ16" s="4"/>
      <c r="AK16" s="4"/>
      <c r="AL16" s="2"/>
      <c r="AN16" s="4"/>
      <c r="AO16" s="4"/>
      <c r="AP16" s="2"/>
      <c r="AR16" s="4"/>
      <c r="AS16" s="4"/>
      <c r="AT16" s="2"/>
      <c r="AV16" s="4"/>
      <c r="AW16" s="4"/>
      <c r="AX16" s="2"/>
      <c r="AZ16" s="4"/>
      <c r="BA16" s="4"/>
      <c r="BB16" s="2"/>
      <c r="BD16" s="4"/>
      <c r="BE16" s="4"/>
      <c r="BF16" s="2"/>
      <c r="BH16" s="4"/>
      <c r="BI16" s="4"/>
      <c r="BJ16" s="2"/>
      <c r="BL16" s="4"/>
    </row>
    <row r="17" spans="1:64" ht="111" customHeight="1" x14ac:dyDescent="0.2">
      <c r="A17" s="110">
        <v>5131</v>
      </c>
      <c r="B17" s="111">
        <v>11</v>
      </c>
      <c r="C17" s="153" t="s">
        <v>1008</v>
      </c>
      <c r="D17" s="110" t="s">
        <v>205</v>
      </c>
      <c r="E17" s="110" t="s">
        <v>2345</v>
      </c>
      <c r="F17" s="110" t="s">
        <v>191</v>
      </c>
      <c r="G17" s="110" t="s">
        <v>400</v>
      </c>
      <c r="H17" s="110"/>
      <c r="I17" s="110" t="s">
        <v>393</v>
      </c>
      <c r="J17" s="110">
        <v>2407</v>
      </c>
      <c r="K17" s="110">
        <v>626</v>
      </c>
      <c r="L17" s="110" t="s">
        <v>436</v>
      </c>
      <c r="M17" s="113" t="s">
        <v>2176</v>
      </c>
      <c r="N17" s="112">
        <v>38110</v>
      </c>
      <c r="O17" s="115">
        <v>6000</v>
      </c>
      <c r="P17" s="111" t="s">
        <v>363</v>
      </c>
      <c r="Q17" s="110" t="s">
        <v>3940</v>
      </c>
      <c r="R17" s="2"/>
      <c r="T17" s="4"/>
      <c r="U17" s="4"/>
      <c r="V17" s="2"/>
      <c r="X17" s="4"/>
      <c r="Y17" s="4"/>
      <c r="Z17" s="2"/>
      <c r="AB17" s="4"/>
      <c r="AC17" s="4"/>
      <c r="AD17" s="2"/>
      <c r="AF17" s="4"/>
      <c r="AG17" s="4"/>
      <c r="AH17" s="2"/>
      <c r="AJ17" s="4"/>
      <c r="AK17" s="4"/>
      <c r="AL17" s="2"/>
      <c r="AN17" s="4"/>
      <c r="AO17" s="4"/>
      <c r="AP17" s="2"/>
      <c r="AR17" s="4"/>
      <c r="AS17" s="4"/>
      <c r="AT17" s="2"/>
      <c r="AV17" s="4"/>
      <c r="AW17" s="4"/>
      <c r="AX17" s="2"/>
      <c r="AZ17" s="4"/>
      <c r="BA17" s="4"/>
      <c r="BB17" s="2"/>
      <c r="BD17" s="4"/>
      <c r="BE17" s="4"/>
      <c r="BF17" s="2"/>
      <c r="BH17" s="4"/>
      <c r="BI17" s="4"/>
      <c r="BJ17" s="2"/>
      <c r="BL17" s="4"/>
    </row>
    <row r="18" spans="1:64" ht="87" customHeight="1" x14ac:dyDescent="0.2">
      <c r="A18" s="110">
        <v>5111</v>
      </c>
      <c r="B18" s="111">
        <v>12</v>
      </c>
      <c r="C18" s="153" t="s">
        <v>1019</v>
      </c>
      <c r="D18" s="110" t="s">
        <v>173</v>
      </c>
      <c r="E18" s="110" t="s">
        <v>2345</v>
      </c>
      <c r="F18" s="110"/>
      <c r="G18" s="110"/>
      <c r="H18" s="110"/>
      <c r="I18" s="110" t="s">
        <v>659</v>
      </c>
      <c r="J18" s="110">
        <v>3987</v>
      </c>
      <c r="K18" s="110">
        <v>1136</v>
      </c>
      <c r="L18" s="110" t="s">
        <v>394</v>
      </c>
      <c r="M18" s="113" t="s">
        <v>2171</v>
      </c>
      <c r="N18" s="112">
        <v>38148</v>
      </c>
      <c r="O18" s="115">
        <v>3950</v>
      </c>
      <c r="P18" s="111" t="s">
        <v>363</v>
      </c>
      <c r="Q18" s="110" t="s">
        <v>3940</v>
      </c>
      <c r="R18" s="2"/>
      <c r="T18" s="4"/>
      <c r="U18" s="4"/>
      <c r="V18" s="2"/>
      <c r="X18" s="4"/>
      <c r="Y18" s="4"/>
      <c r="Z18" s="2"/>
      <c r="AB18" s="4"/>
      <c r="AC18" s="4"/>
      <c r="AD18" s="2"/>
      <c r="AF18" s="4"/>
      <c r="AG18" s="4"/>
      <c r="AH18" s="2"/>
      <c r="AJ18" s="4"/>
      <c r="AK18" s="4"/>
      <c r="AL18" s="2"/>
      <c r="AN18" s="4"/>
      <c r="AO18" s="4"/>
      <c r="AP18" s="2"/>
      <c r="AR18" s="4"/>
      <c r="AS18" s="4"/>
      <c r="AT18" s="2"/>
      <c r="AV18" s="4"/>
      <c r="AW18" s="4"/>
      <c r="AX18" s="2"/>
      <c r="AZ18" s="4"/>
      <c r="BA18" s="4"/>
      <c r="BB18" s="2"/>
      <c r="BD18" s="4"/>
      <c r="BE18" s="4"/>
      <c r="BF18" s="2"/>
      <c r="BH18" s="4"/>
      <c r="BI18" s="4"/>
      <c r="BJ18" s="2"/>
      <c r="BL18" s="4"/>
    </row>
    <row r="19" spans="1:64" ht="77.25" customHeight="1" x14ac:dyDescent="0.2">
      <c r="A19" s="110">
        <v>5111</v>
      </c>
      <c r="B19" s="111">
        <v>13</v>
      </c>
      <c r="C19" s="153" t="s">
        <v>999</v>
      </c>
      <c r="D19" s="110" t="s">
        <v>329</v>
      </c>
      <c r="E19" s="110" t="s">
        <v>2345</v>
      </c>
      <c r="F19" s="110" t="s">
        <v>552</v>
      </c>
      <c r="G19" s="110" t="s">
        <v>236</v>
      </c>
      <c r="H19" s="110"/>
      <c r="I19" s="110" t="s">
        <v>428</v>
      </c>
      <c r="J19" s="110">
        <v>5360</v>
      </c>
      <c r="K19" s="110">
        <v>3622</v>
      </c>
      <c r="L19" s="110" t="s">
        <v>124</v>
      </c>
      <c r="M19" s="113" t="s">
        <v>235</v>
      </c>
      <c r="N19" s="112">
        <v>38574</v>
      </c>
      <c r="O19" s="115">
        <v>2443.75</v>
      </c>
      <c r="P19" s="111" t="s">
        <v>363</v>
      </c>
      <c r="Q19" s="110" t="s">
        <v>3940</v>
      </c>
      <c r="R19" s="2"/>
      <c r="T19" s="4"/>
      <c r="U19" s="4"/>
      <c r="V19" s="2"/>
      <c r="X19" s="4"/>
      <c r="Y19" s="4"/>
      <c r="Z19" s="2"/>
      <c r="AB19" s="4"/>
      <c r="AC19" s="4"/>
      <c r="AD19" s="2"/>
      <c r="AF19" s="4"/>
      <c r="AG19" s="4"/>
      <c r="AH19" s="2"/>
      <c r="AJ19" s="4"/>
      <c r="AK19" s="4"/>
      <c r="AL19" s="2"/>
      <c r="AN19" s="4"/>
      <c r="AO19" s="4"/>
      <c r="AP19" s="2"/>
      <c r="AR19" s="4"/>
      <c r="AS19" s="4"/>
      <c r="AT19" s="2"/>
      <c r="AV19" s="4"/>
      <c r="AW19" s="4"/>
      <c r="AX19" s="2"/>
      <c r="AZ19" s="4"/>
      <c r="BA19" s="4"/>
      <c r="BB19" s="2"/>
      <c r="BD19" s="4"/>
      <c r="BE19" s="4"/>
      <c r="BF19" s="2"/>
      <c r="BH19" s="4"/>
      <c r="BI19" s="4"/>
      <c r="BJ19" s="2"/>
      <c r="BL19" s="4"/>
    </row>
    <row r="20" spans="1:64" ht="87" customHeight="1" x14ac:dyDescent="0.2">
      <c r="A20" s="110">
        <v>5111</v>
      </c>
      <c r="B20" s="111">
        <v>14</v>
      </c>
      <c r="C20" s="153" t="s">
        <v>984</v>
      </c>
      <c r="D20" s="110" t="s">
        <v>505</v>
      </c>
      <c r="E20" s="110" t="s">
        <v>2345</v>
      </c>
      <c r="F20" s="110" t="s">
        <v>552</v>
      </c>
      <c r="G20" s="110"/>
      <c r="H20" s="110"/>
      <c r="I20" s="110" t="s">
        <v>428</v>
      </c>
      <c r="J20" s="110">
        <v>5360</v>
      </c>
      <c r="K20" s="110">
        <v>3622</v>
      </c>
      <c r="L20" s="110" t="s">
        <v>124</v>
      </c>
      <c r="M20" s="113" t="s">
        <v>235</v>
      </c>
      <c r="N20" s="112">
        <v>38574</v>
      </c>
      <c r="O20" s="115">
        <v>2909.5</v>
      </c>
      <c r="P20" s="111" t="s">
        <v>363</v>
      </c>
      <c r="Q20" s="110" t="s">
        <v>3940</v>
      </c>
      <c r="R20" s="2"/>
      <c r="T20" s="4"/>
      <c r="U20" s="4"/>
      <c r="V20" s="2"/>
      <c r="X20" s="4"/>
      <c r="Y20" s="4"/>
      <c r="Z20" s="2"/>
      <c r="AB20" s="4"/>
      <c r="AC20" s="4"/>
      <c r="AD20" s="2"/>
      <c r="AF20" s="4"/>
      <c r="AG20" s="4"/>
      <c r="AH20" s="2"/>
      <c r="AJ20" s="4"/>
      <c r="AK20" s="4"/>
      <c r="AL20" s="2"/>
      <c r="AN20" s="4"/>
      <c r="AO20" s="4"/>
      <c r="AP20" s="2"/>
      <c r="AR20" s="4"/>
      <c r="AS20" s="4"/>
      <c r="AT20" s="2"/>
      <c r="AV20" s="4"/>
      <c r="AW20" s="4"/>
      <c r="AX20" s="2"/>
      <c r="AZ20" s="4"/>
      <c r="BA20" s="4"/>
      <c r="BB20" s="2"/>
      <c r="BD20" s="4"/>
      <c r="BE20" s="4"/>
      <c r="BF20" s="2"/>
      <c r="BH20" s="4"/>
      <c r="BI20" s="4"/>
      <c r="BJ20" s="2"/>
      <c r="BL20" s="4"/>
    </row>
    <row r="21" spans="1:64" ht="81.75" customHeight="1" x14ac:dyDescent="0.2">
      <c r="A21" s="110">
        <v>5191</v>
      </c>
      <c r="B21" s="111">
        <v>15</v>
      </c>
      <c r="C21" s="153" t="s">
        <v>992</v>
      </c>
      <c r="D21" s="110" t="s">
        <v>608</v>
      </c>
      <c r="E21" s="110" t="s">
        <v>2346</v>
      </c>
      <c r="F21" s="110" t="s">
        <v>609</v>
      </c>
      <c r="G21" s="110" t="s">
        <v>610</v>
      </c>
      <c r="H21" s="110" t="s">
        <v>9</v>
      </c>
      <c r="I21" s="110" t="s">
        <v>583</v>
      </c>
      <c r="J21" s="110">
        <v>3189</v>
      </c>
      <c r="K21" s="110">
        <v>193</v>
      </c>
      <c r="L21" s="110" t="s">
        <v>403</v>
      </c>
      <c r="M21" s="113" t="s">
        <v>2186</v>
      </c>
      <c r="N21" s="112">
        <v>39216</v>
      </c>
      <c r="O21" s="115">
        <v>4396.45</v>
      </c>
      <c r="P21" s="111" t="s">
        <v>363</v>
      </c>
      <c r="Q21" s="110" t="s">
        <v>3940</v>
      </c>
      <c r="R21" s="2"/>
      <c r="T21" s="4"/>
      <c r="U21" s="4"/>
      <c r="V21" s="2"/>
      <c r="X21" s="4"/>
      <c r="Y21" s="4"/>
      <c r="Z21" s="2"/>
      <c r="AB21" s="4"/>
      <c r="AC21" s="4"/>
      <c r="AD21" s="2"/>
      <c r="AF21" s="4"/>
      <c r="AG21" s="4"/>
      <c r="AH21" s="2"/>
      <c r="AJ21" s="4"/>
      <c r="AK21" s="4"/>
      <c r="AL21" s="2"/>
      <c r="AN21" s="4"/>
      <c r="AO21" s="4"/>
      <c r="AP21" s="2"/>
      <c r="AR21" s="4"/>
      <c r="AS21" s="4"/>
      <c r="AT21" s="2"/>
      <c r="AV21" s="4"/>
      <c r="AW21" s="4"/>
      <c r="AX21" s="2"/>
      <c r="AZ21" s="4"/>
      <c r="BA21" s="4"/>
      <c r="BB21" s="2"/>
      <c r="BD21" s="4"/>
      <c r="BE21" s="4"/>
      <c r="BF21" s="2"/>
      <c r="BH21" s="4"/>
      <c r="BI21" s="4"/>
      <c r="BJ21" s="2"/>
      <c r="BL21" s="4"/>
    </row>
    <row r="22" spans="1:64" ht="81" customHeight="1" x14ac:dyDescent="0.2">
      <c r="A22" s="110">
        <v>5191</v>
      </c>
      <c r="B22" s="111">
        <v>16</v>
      </c>
      <c r="C22" s="153" t="s">
        <v>3427</v>
      </c>
      <c r="D22" s="110" t="s">
        <v>127</v>
      </c>
      <c r="E22" s="110" t="s">
        <v>2346</v>
      </c>
      <c r="F22" s="110" t="s">
        <v>30</v>
      </c>
      <c r="G22" s="110" t="s">
        <v>401</v>
      </c>
      <c r="H22" s="110" t="s">
        <v>402</v>
      </c>
      <c r="I22" s="110" t="s">
        <v>583</v>
      </c>
      <c r="J22" s="110">
        <v>3186</v>
      </c>
      <c r="K22" s="110">
        <v>192</v>
      </c>
      <c r="L22" s="110" t="s">
        <v>403</v>
      </c>
      <c r="M22" s="113" t="s">
        <v>2185</v>
      </c>
      <c r="N22" s="112">
        <v>39216</v>
      </c>
      <c r="O22" s="115">
        <v>4958.8</v>
      </c>
      <c r="P22" s="111" t="s">
        <v>2158</v>
      </c>
      <c r="Q22" s="110" t="s">
        <v>3940</v>
      </c>
      <c r="R22" s="2"/>
      <c r="T22" s="4"/>
      <c r="U22" s="4"/>
      <c r="V22" s="2"/>
      <c r="X22" s="4"/>
      <c r="Y22" s="4"/>
      <c r="Z22" s="2"/>
      <c r="AB22" s="4"/>
      <c r="AC22" s="4"/>
      <c r="AD22" s="2"/>
      <c r="AF22" s="4"/>
      <c r="AG22" s="4"/>
      <c r="AH22" s="2"/>
      <c r="AJ22" s="4"/>
      <c r="AK22" s="4"/>
      <c r="AL22" s="2"/>
      <c r="AN22" s="4"/>
      <c r="AO22" s="4"/>
      <c r="AP22" s="2"/>
      <c r="AR22" s="4"/>
      <c r="AS22" s="4"/>
      <c r="AT22" s="2"/>
      <c r="AV22" s="4"/>
      <c r="AW22" s="4"/>
      <c r="AX22" s="2"/>
      <c r="AZ22" s="4"/>
      <c r="BA22" s="4"/>
      <c r="BB22" s="2"/>
      <c r="BD22" s="4"/>
      <c r="BE22" s="4"/>
      <c r="BF22" s="2"/>
      <c r="BH22" s="4"/>
      <c r="BI22" s="4"/>
      <c r="BJ22" s="2"/>
      <c r="BL22" s="4"/>
    </row>
    <row r="23" spans="1:64" ht="81.75" customHeight="1" x14ac:dyDescent="0.2">
      <c r="A23" s="110">
        <v>5111</v>
      </c>
      <c r="B23" s="111">
        <v>17</v>
      </c>
      <c r="C23" s="153" t="s">
        <v>1029</v>
      </c>
      <c r="D23" s="110" t="s">
        <v>207</v>
      </c>
      <c r="E23" s="110" t="s">
        <v>2346</v>
      </c>
      <c r="F23" s="110" t="s">
        <v>515</v>
      </c>
      <c r="G23" s="110" t="s">
        <v>208</v>
      </c>
      <c r="H23" s="110"/>
      <c r="I23" s="110" t="s">
        <v>197</v>
      </c>
      <c r="J23" s="110">
        <v>8462</v>
      </c>
      <c r="K23" s="110">
        <v>965</v>
      </c>
      <c r="L23" s="110" t="s">
        <v>69</v>
      </c>
      <c r="M23" s="113" t="s">
        <v>2159</v>
      </c>
      <c r="N23" s="112">
        <v>39433</v>
      </c>
      <c r="O23" s="115">
        <v>1092.5</v>
      </c>
      <c r="P23" s="111" t="s">
        <v>2158</v>
      </c>
      <c r="Q23" s="110" t="s">
        <v>3940</v>
      </c>
      <c r="R23" s="2"/>
      <c r="T23" s="4"/>
      <c r="U23" s="4"/>
      <c r="V23" s="2"/>
      <c r="X23" s="4"/>
      <c r="Y23" s="4"/>
      <c r="Z23" s="2"/>
      <c r="AB23" s="4"/>
      <c r="AC23" s="4"/>
      <c r="AD23" s="2"/>
      <c r="AF23" s="4"/>
      <c r="AG23" s="4"/>
      <c r="AH23" s="2"/>
      <c r="AJ23" s="4"/>
      <c r="AK23" s="4"/>
      <c r="AL23" s="2"/>
      <c r="AN23" s="4"/>
      <c r="AO23" s="4"/>
      <c r="AP23" s="2"/>
      <c r="AR23" s="4"/>
      <c r="AS23" s="4"/>
      <c r="AT23" s="2"/>
      <c r="AV23" s="4"/>
      <c r="AW23" s="4"/>
      <c r="AX23" s="2"/>
      <c r="AZ23" s="4"/>
      <c r="BA23" s="4"/>
      <c r="BB23" s="2"/>
      <c r="BD23" s="4"/>
      <c r="BE23" s="4"/>
      <c r="BF23" s="2"/>
      <c r="BH23" s="4"/>
      <c r="BI23" s="4"/>
      <c r="BJ23" s="2"/>
      <c r="BL23" s="4"/>
    </row>
    <row r="24" spans="1:64" ht="90" customHeight="1" x14ac:dyDescent="0.2">
      <c r="A24" s="110">
        <v>5111</v>
      </c>
      <c r="B24" s="111">
        <v>18</v>
      </c>
      <c r="C24" s="153" t="s">
        <v>1736</v>
      </c>
      <c r="D24" s="110" t="s">
        <v>414</v>
      </c>
      <c r="E24" s="110" t="s">
        <v>2345</v>
      </c>
      <c r="F24" s="110"/>
      <c r="G24" s="110"/>
      <c r="H24" s="110">
        <v>25648</v>
      </c>
      <c r="I24" s="110" t="s">
        <v>197</v>
      </c>
      <c r="J24" s="110">
        <v>7726</v>
      </c>
      <c r="K24" s="110">
        <v>4578</v>
      </c>
      <c r="L24" s="110" t="s">
        <v>413</v>
      </c>
      <c r="M24" s="113" t="s">
        <v>2012</v>
      </c>
      <c r="N24" s="112">
        <v>39755</v>
      </c>
      <c r="O24" s="115">
        <v>3007.25</v>
      </c>
      <c r="P24" s="111" t="s">
        <v>242</v>
      </c>
      <c r="Q24" s="110" t="s">
        <v>3940</v>
      </c>
      <c r="R24" s="2"/>
      <c r="T24" s="4"/>
      <c r="U24" s="4"/>
      <c r="V24" s="2"/>
      <c r="X24" s="4"/>
      <c r="Y24" s="4"/>
      <c r="Z24" s="2"/>
      <c r="AB24" s="4"/>
      <c r="AC24" s="4"/>
      <c r="AD24" s="2"/>
      <c r="AF24" s="4"/>
      <c r="AG24" s="4"/>
      <c r="AH24" s="2"/>
      <c r="AJ24" s="4"/>
      <c r="AK24" s="4"/>
      <c r="AL24" s="2"/>
      <c r="AN24" s="4"/>
      <c r="AO24" s="4"/>
      <c r="AP24" s="2"/>
      <c r="AR24" s="4"/>
      <c r="AS24" s="4"/>
      <c r="AT24" s="2"/>
      <c r="AV24" s="4"/>
      <c r="AW24" s="4"/>
      <c r="AX24" s="2"/>
      <c r="AZ24" s="4"/>
      <c r="BA24" s="4"/>
      <c r="BB24" s="2"/>
      <c r="BD24" s="4"/>
      <c r="BE24" s="4"/>
      <c r="BF24" s="2"/>
      <c r="BH24" s="4"/>
      <c r="BI24" s="4"/>
      <c r="BJ24" s="2"/>
      <c r="BL24" s="4"/>
    </row>
    <row r="25" spans="1:64" ht="90" customHeight="1" x14ac:dyDescent="0.2">
      <c r="A25" s="110">
        <v>5111</v>
      </c>
      <c r="B25" s="111">
        <v>19</v>
      </c>
      <c r="C25" s="153" t="s">
        <v>1734</v>
      </c>
      <c r="D25" s="110" t="s">
        <v>627</v>
      </c>
      <c r="E25" s="110" t="s">
        <v>2345</v>
      </c>
      <c r="F25" s="110"/>
      <c r="G25" s="110"/>
      <c r="H25" s="110"/>
      <c r="I25" s="110" t="s">
        <v>197</v>
      </c>
      <c r="J25" s="110">
        <v>7726</v>
      </c>
      <c r="K25" s="110">
        <v>4578</v>
      </c>
      <c r="L25" s="110" t="s">
        <v>413</v>
      </c>
      <c r="M25" s="113" t="s">
        <v>2012</v>
      </c>
      <c r="N25" s="112">
        <v>39755</v>
      </c>
      <c r="O25" s="115">
        <v>1459.35</v>
      </c>
      <c r="P25" s="111" t="s">
        <v>2158</v>
      </c>
      <c r="Q25" s="110" t="s">
        <v>3940</v>
      </c>
      <c r="R25" s="2"/>
      <c r="T25" s="4"/>
      <c r="U25" s="4"/>
      <c r="V25" s="2"/>
      <c r="X25" s="4"/>
      <c r="Y25" s="4"/>
      <c r="Z25" s="2"/>
      <c r="AB25" s="4"/>
      <c r="AC25" s="4"/>
      <c r="AD25" s="2"/>
      <c r="AF25" s="4"/>
      <c r="AG25" s="4"/>
      <c r="AH25" s="2"/>
      <c r="AJ25" s="4"/>
      <c r="AK25" s="4"/>
      <c r="AL25" s="2"/>
      <c r="AN25" s="4"/>
      <c r="AO25" s="4"/>
      <c r="AP25" s="2"/>
      <c r="AR25" s="4"/>
      <c r="AS25" s="4"/>
      <c r="AT25" s="2"/>
      <c r="AV25" s="4"/>
      <c r="AW25" s="4"/>
      <c r="AX25" s="2"/>
      <c r="AZ25" s="4"/>
      <c r="BA25" s="4"/>
      <c r="BB25" s="2"/>
      <c r="BD25" s="4"/>
      <c r="BE25" s="4"/>
      <c r="BF25" s="2"/>
      <c r="BH25" s="4"/>
      <c r="BI25" s="4"/>
      <c r="BJ25" s="2"/>
      <c r="BL25" s="4"/>
    </row>
    <row r="26" spans="1:64" ht="81" customHeight="1" x14ac:dyDescent="0.2">
      <c r="A26" s="110">
        <v>5191</v>
      </c>
      <c r="B26" s="111">
        <v>20</v>
      </c>
      <c r="C26" s="153" t="s">
        <v>1851</v>
      </c>
      <c r="D26" s="110" t="s">
        <v>3844</v>
      </c>
      <c r="E26" s="110" t="s">
        <v>2345</v>
      </c>
      <c r="F26" s="110" t="s">
        <v>3842</v>
      </c>
      <c r="G26" s="110" t="s">
        <v>3843</v>
      </c>
      <c r="H26" s="110" t="s">
        <v>1852</v>
      </c>
      <c r="I26" s="110" t="s">
        <v>92</v>
      </c>
      <c r="J26" s="110">
        <v>963</v>
      </c>
      <c r="K26" s="110">
        <v>123956</v>
      </c>
      <c r="L26" s="110" t="s">
        <v>772</v>
      </c>
      <c r="M26" s="113" t="s">
        <v>1983</v>
      </c>
      <c r="N26" s="112">
        <v>41334</v>
      </c>
      <c r="O26" s="115">
        <v>2920.88</v>
      </c>
      <c r="P26" s="111" t="s">
        <v>2158</v>
      </c>
      <c r="Q26" s="110" t="s">
        <v>3940</v>
      </c>
      <c r="R26" s="2"/>
      <c r="T26" s="4"/>
      <c r="U26" s="4"/>
      <c r="V26" s="2"/>
      <c r="X26" s="4"/>
      <c r="Y26" s="4"/>
      <c r="Z26" s="2"/>
      <c r="AB26" s="4"/>
      <c r="AC26" s="4"/>
      <c r="AD26" s="2"/>
      <c r="AF26" s="4"/>
      <c r="AG26" s="4"/>
      <c r="AH26" s="2"/>
      <c r="AJ26" s="4"/>
      <c r="AK26" s="4"/>
      <c r="AL26" s="2"/>
      <c r="AN26" s="4"/>
      <c r="AO26" s="4"/>
      <c r="AP26" s="2"/>
      <c r="AR26" s="4"/>
      <c r="AS26" s="4"/>
      <c r="AT26" s="2"/>
      <c r="AV26" s="4"/>
      <c r="AW26" s="4"/>
      <c r="AX26" s="2"/>
      <c r="AZ26" s="4"/>
      <c r="BA26" s="4"/>
      <c r="BB26" s="2"/>
      <c r="BD26" s="4"/>
      <c r="BE26" s="4"/>
      <c r="BF26" s="2"/>
      <c r="BH26" s="4"/>
      <c r="BI26" s="4"/>
      <c r="BJ26" s="2"/>
      <c r="BL26" s="4"/>
    </row>
    <row r="27" spans="1:64" ht="105" customHeight="1" x14ac:dyDescent="0.2">
      <c r="A27" s="110">
        <v>5151</v>
      </c>
      <c r="B27" s="111">
        <v>21</v>
      </c>
      <c r="C27" s="153" t="s">
        <v>1864</v>
      </c>
      <c r="D27" s="110" t="s">
        <v>1896</v>
      </c>
      <c r="E27" s="110" t="s">
        <v>2345</v>
      </c>
      <c r="F27" s="110" t="s">
        <v>1861</v>
      </c>
      <c r="G27" s="110" t="s">
        <v>1862</v>
      </c>
      <c r="H27" s="110" t="s">
        <v>1865</v>
      </c>
      <c r="I27" s="110" t="s">
        <v>92</v>
      </c>
      <c r="J27" s="110">
        <v>1683</v>
      </c>
      <c r="K27" s="110">
        <v>162106</v>
      </c>
      <c r="L27" s="110" t="s">
        <v>1863</v>
      </c>
      <c r="M27" s="113" t="s">
        <v>2178</v>
      </c>
      <c r="N27" s="112">
        <v>41380</v>
      </c>
      <c r="O27" s="115">
        <v>8007.48</v>
      </c>
      <c r="P27" s="111" t="s">
        <v>2158</v>
      </c>
      <c r="Q27" s="110" t="s">
        <v>3940</v>
      </c>
      <c r="R27" s="2"/>
      <c r="T27" s="4"/>
      <c r="U27" s="4"/>
      <c r="V27" s="2"/>
      <c r="X27" s="4"/>
      <c r="Y27" s="4"/>
      <c r="Z27" s="2"/>
      <c r="AB27" s="4"/>
      <c r="AC27" s="4"/>
      <c r="AD27" s="2"/>
      <c r="AF27" s="4"/>
      <c r="AG27" s="4"/>
      <c r="AH27" s="2"/>
      <c r="AJ27" s="4"/>
      <c r="AK27" s="4"/>
      <c r="AL27" s="2"/>
      <c r="AN27" s="4"/>
      <c r="AO27" s="4"/>
      <c r="AP27" s="2"/>
      <c r="AR27" s="4"/>
      <c r="AS27" s="4"/>
      <c r="AT27" s="2"/>
      <c r="AV27" s="4"/>
      <c r="AW27" s="4"/>
      <c r="AX27" s="2"/>
      <c r="AZ27" s="4"/>
      <c r="BA27" s="4"/>
      <c r="BB27" s="2"/>
      <c r="BD27" s="4"/>
      <c r="BE27" s="4"/>
      <c r="BF27" s="2"/>
      <c r="BH27" s="4"/>
      <c r="BI27" s="4"/>
      <c r="BJ27" s="2"/>
      <c r="BL27" s="4"/>
    </row>
    <row r="28" spans="1:64" ht="72" customHeight="1" x14ac:dyDescent="0.2">
      <c r="A28" s="110">
        <v>5151</v>
      </c>
      <c r="B28" s="111">
        <v>22</v>
      </c>
      <c r="C28" s="153" t="s">
        <v>1927</v>
      </c>
      <c r="D28" s="110" t="s">
        <v>1896</v>
      </c>
      <c r="E28" s="110" t="s">
        <v>2345</v>
      </c>
      <c r="F28" s="110" t="s">
        <v>1928</v>
      </c>
      <c r="G28" s="110" t="s">
        <v>1929</v>
      </c>
      <c r="H28" s="110" t="s">
        <v>1930</v>
      </c>
      <c r="I28" s="110" t="s">
        <v>92</v>
      </c>
      <c r="J28" s="110">
        <v>3525</v>
      </c>
      <c r="K28" s="110">
        <v>139985</v>
      </c>
      <c r="L28" s="110" t="s">
        <v>1863</v>
      </c>
      <c r="M28" s="113" t="s">
        <v>1931</v>
      </c>
      <c r="N28" s="112">
        <v>41456</v>
      </c>
      <c r="O28" s="115">
        <v>8007.48</v>
      </c>
      <c r="P28" s="111" t="s">
        <v>242</v>
      </c>
      <c r="Q28" s="110" t="s">
        <v>3940</v>
      </c>
      <c r="R28" s="2"/>
      <c r="T28" s="4"/>
      <c r="U28" s="4"/>
      <c r="V28" s="2"/>
      <c r="X28" s="4"/>
      <c r="Y28" s="4"/>
      <c r="Z28" s="2"/>
      <c r="AB28" s="4"/>
      <c r="AC28" s="4"/>
      <c r="AD28" s="2"/>
      <c r="AF28" s="4"/>
      <c r="AG28" s="4"/>
      <c r="AH28" s="2"/>
      <c r="AJ28" s="4"/>
      <c r="AK28" s="4"/>
      <c r="AL28" s="2"/>
      <c r="AN28" s="4"/>
      <c r="AO28" s="4"/>
      <c r="AP28" s="2"/>
      <c r="AR28" s="4"/>
      <c r="AS28" s="4"/>
      <c r="AT28" s="2"/>
      <c r="AV28" s="4"/>
      <c r="AW28" s="4"/>
      <c r="AX28" s="2"/>
      <c r="AZ28" s="4"/>
      <c r="BA28" s="4"/>
      <c r="BB28" s="2"/>
      <c r="BD28" s="4"/>
      <c r="BE28" s="4"/>
      <c r="BF28" s="2"/>
      <c r="BH28" s="4"/>
      <c r="BI28" s="4"/>
      <c r="BJ28" s="2"/>
      <c r="BL28" s="4"/>
    </row>
    <row r="29" spans="1:64" ht="110.25" customHeight="1" x14ac:dyDescent="0.2">
      <c r="A29" s="110">
        <v>5191</v>
      </c>
      <c r="B29" s="111">
        <v>23</v>
      </c>
      <c r="C29" s="153" t="s">
        <v>3337</v>
      </c>
      <c r="D29" s="110" t="s">
        <v>3338</v>
      </c>
      <c r="E29" s="110" t="s">
        <v>2346</v>
      </c>
      <c r="F29" s="110" t="s">
        <v>3339</v>
      </c>
      <c r="G29" s="110" t="s">
        <v>3340</v>
      </c>
      <c r="H29" s="110">
        <v>300030939</v>
      </c>
      <c r="I29" s="110" t="s">
        <v>2035</v>
      </c>
      <c r="J29" s="110">
        <v>933</v>
      </c>
      <c r="K29" s="110">
        <v>52949</v>
      </c>
      <c r="L29" s="110" t="s">
        <v>3341</v>
      </c>
      <c r="M29" s="113" t="s">
        <v>3342</v>
      </c>
      <c r="N29" s="112">
        <v>42445</v>
      </c>
      <c r="O29" s="115">
        <v>2876.8</v>
      </c>
      <c r="P29" s="111" t="s">
        <v>242</v>
      </c>
      <c r="Q29" s="110" t="s">
        <v>3940</v>
      </c>
      <c r="R29" s="2"/>
      <c r="T29" s="4"/>
      <c r="U29" s="4"/>
      <c r="V29" s="2"/>
      <c r="X29" s="4"/>
      <c r="Y29" s="4"/>
      <c r="Z29" s="2"/>
      <c r="AB29" s="4"/>
      <c r="AC29" s="4"/>
      <c r="AD29" s="2"/>
      <c r="AF29" s="4"/>
      <c r="AG29" s="4"/>
      <c r="AH29" s="2"/>
      <c r="AJ29" s="4"/>
      <c r="AK29" s="4"/>
      <c r="AL29" s="2"/>
      <c r="AN29" s="4"/>
      <c r="AO29" s="4"/>
      <c r="AP29" s="2"/>
      <c r="AR29" s="4"/>
      <c r="AS29" s="4"/>
      <c r="AT29" s="2"/>
      <c r="AV29" s="4"/>
      <c r="AW29" s="4"/>
      <c r="AX29" s="2"/>
      <c r="AZ29" s="4"/>
      <c r="BA29" s="4"/>
      <c r="BB29" s="2"/>
      <c r="BD29" s="4"/>
      <c r="BE29" s="4"/>
      <c r="BF29" s="2"/>
      <c r="BH29" s="4"/>
      <c r="BI29" s="4"/>
      <c r="BJ29" s="2"/>
      <c r="BL29" s="4"/>
    </row>
    <row r="30" spans="1:64" ht="81" customHeight="1" x14ac:dyDescent="0.2">
      <c r="A30" s="110">
        <v>5191</v>
      </c>
      <c r="B30" s="111">
        <v>24</v>
      </c>
      <c r="C30" s="153" t="s">
        <v>3664</v>
      </c>
      <c r="D30" s="110" t="s">
        <v>3665</v>
      </c>
      <c r="E30" s="110" t="s">
        <v>2346</v>
      </c>
      <c r="F30" s="110" t="s">
        <v>324</v>
      </c>
      <c r="G30" s="110" t="s">
        <v>3666</v>
      </c>
      <c r="H30" s="110" t="s">
        <v>3667</v>
      </c>
      <c r="I30" s="110" t="s">
        <v>583</v>
      </c>
      <c r="J30" s="110">
        <v>2720</v>
      </c>
      <c r="K30" s="110"/>
      <c r="L30" s="110" t="s">
        <v>3388</v>
      </c>
      <c r="M30" s="113" t="s">
        <v>2205</v>
      </c>
      <c r="N30" s="112">
        <v>42968</v>
      </c>
      <c r="O30" s="115">
        <v>13600</v>
      </c>
      <c r="P30" s="111" t="s">
        <v>2377</v>
      </c>
      <c r="Q30" s="110" t="s">
        <v>3940</v>
      </c>
      <c r="R30" s="2"/>
      <c r="T30" s="4"/>
      <c r="U30" s="4"/>
      <c r="V30" s="2"/>
      <c r="X30" s="4"/>
      <c r="Y30" s="4"/>
      <c r="Z30" s="2"/>
      <c r="AB30" s="4"/>
      <c r="AC30" s="4"/>
      <c r="AD30" s="2"/>
      <c r="AF30" s="4"/>
      <c r="AG30" s="4"/>
      <c r="AH30" s="2"/>
      <c r="AJ30" s="4"/>
      <c r="AK30" s="4"/>
      <c r="AL30" s="2"/>
      <c r="AN30" s="4"/>
      <c r="AO30" s="4"/>
      <c r="AP30" s="2"/>
      <c r="AR30" s="4"/>
      <c r="AS30" s="4"/>
      <c r="AT30" s="2"/>
      <c r="AV30" s="4"/>
      <c r="AW30" s="4"/>
      <c r="AX30" s="2"/>
      <c r="AZ30" s="4"/>
      <c r="BA30" s="4"/>
      <c r="BB30" s="2"/>
      <c r="BD30" s="4"/>
      <c r="BE30" s="4"/>
      <c r="BF30" s="2"/>
      <c r="BH30" s="4"/>
      <c r="BI30" s="4"/>
      <c r="BJ30" s="2"/>
      <c r="BL30" s="4"/>
    </row>
    <row r="31" spans="1:64" s="79" customFormat="1" ht="28.5" x14ac:dyDescent="0.2">
      <c r="A31" s="110">
        <v>51501</v>
      </c>
      <c r="B31" s="111">
        <v>25</v>
      </c>
      <c r="C31" s="153" t="s">
        <v>3937</v>
      </c>
      <c r="D31" s="110" t="s">
        <v>3938</v>
      </c>
      <c r="E31" s="110" t="s">
        <v>2346</v>
      </c>
      <c r="F31" s="110" t="s">
        <v>18</v>
      </c>
      <c r="G31" s="110" t="s">
        <v>3939</v>
      </c>
      <c r="H31" s="110" t="s">
        <v>3934</v>
      </c>
      <c r="I31" s="110" t="s">
        <v>92</v>
      </c>
      <c r="J31" s="110">
        <v>227</v>
      </c>
      <c r="K31" s="110"/>
      <c r="L31" s="110" t="s">
        <v>763</v>
      </c>
      <c r="M31" s="113" t="s">
        <v>3935</v>
      </c>
      <c r="N31" s="112">
        <v>43483</v>
      </c>
      <c r="O31" s="115">
        <v>4762.5</v>
      </c>
      <c r="P31" s="111" t="s">
        <v>28</v>
      </c>
      <c r="Q31" s="110" t="s">
        <v>3940</v>
      </c>
      <c r="R31" s="2"/>
      <c r="S31"/>
      <c r="T31" s="4"/>
      <c r="U31" s="4"/>
      <c r="V31" s="2"/>
      <c r="W31"/>
      <c r="X31" s="4"/>
      <c r="Y31" s="4"/>
      <c r="Z31" s="2"/>
      <c r="AA31"/>
      <c r="AB31" s="4"/>
      <c r="AC31" s="4"/>
      <c r="AD31" s="2"/>
      <c r="AE31"/>
      <c r="AF31" s="4"/>
      <c r="AG31" s="4"/>
      <c r="AH31" s="2"/>
      <c r="AI31"/>
      <c r="AJ31" s="4"/>
      <c r="AK31" s="4"/>
      <c r="AL31" s="2"/>
      <c r="AM31"/>
      <c r="AN31" s="4"/>
      <c r="AO31" s="4"/>
      <c r="AP31" s="2"/>
      <c r="AQ31"/>
      <c r="AR31" s="4"/>
      <c r="AS31" s="4"/>
      <c r="AT31" s="2"/>
      <c r="AU31"/>
      <c r="AV31" s="4"/>
      <c r="AW31" s="4"/>
      <c r="AX31" s="2"/>
      <c r="AY31"/>
      <c r="AZ31" s="4"/>
      <c r="BA31" s="4"/>
      <c r="BB31" s="2"/>
      <c r="BC31"/>
      <c r="BD31" s="4"/>
      <c r="BE31" s="4"/>
      <c r="BF31" s="2"/>
      <c r="BG31"/>
      <c r="BH31" s="4"/>
      <c r="BI31" s="4"/>
      <c r="BJ31" s="2"/>
      <c r="BK31"/>
      <c r="BL31" s="4"/>
    </row>
    <row r="32" spans="1:64" s="79" customFormat="1" ht="71.25" x14ac:dyDescent="0.2">
      <c r="A32" s="110">
        <v>51501</v>
      </c>
      <c r="B32" s="111">
        <v>26</v>
      </c>
      <c r="C32" s="153" t="s">
        <v>3941</v>
      </c>
      <c r="D32" s="110" t="s">
        <v>3942</v>
      </c>
      <c r="E32" s="110" t="s">
        <v>2346</v>
      </c>
      <c r="F32" s="110" t="s">
        <v>3943</v>
      </c>
      <c r="G32" s="110" t="s">
        <v>3944</v>
      </c>
      <c r="H32" s="110" t="s">
        <v>3945</v>
      </c>
      <c r="I32" s="110" t="s">
        <v>92</v>
      </c>
      <c r="J32" s="110"/>
      <c r="K32" s="110"/>
      <c r="L32" s="110" t="s">
        <v>3874</v>
      </c>
      <c r="M32" s="113" t="s">
        <v>3946</v>
      </c>
      <c r="N32" s="112">
        <v>43493</v>
      </c>
      <c r="O32" s="115">
        <v>5800</v>
      </c>
      <c r="P32" s="111" t="s">
        <v>363</v>
      </c>
      <c r="Q32" s="110" t="s">
        <v>3940</v>
      </c>
      <c r="R32" s="2"/>
      <c r="S32"/>
      <c r="T32" s="4"/>
      <c r="U32" s="4"/>
      <c r="V32" s="2"/>
      <c r="W32"/>
      <c r="X32" s="4"/>
      <c r="Y32" s="4"/>
      <c r="Z32" s="2"/>
      <c r="AA32"/>
      <c r="AB32" s="4"/>
      <c r="AC32" s="4"/>
      <c r="AD32" s="2"/>
      <c r="AE32"/>
      <c r="AF32" s="4"/>
      <c r="AG32" s="4"/>
      <c r="AH32" s="2"/>
      <c r="AI32"/>
      <c r="AJ32" s="4"/>
      <c r="AK32" s="4"/>
      <c r="AL32" s="2"/>
      <c r="AM32"/>
      <c r="AN32" s="4"/>
      <c r="AO32" s="4"/>
      <c r="AP32" s="2"/>
      <c r="AQ32"/>
      <c r="AR32" s="4"/>
      <c r="AS32" s="4"/>
      <c r="AT32" s="2"/>
      <c r="AU32"/>
      <c r="AV32" s="4"/>
      <c r="AW32" s="4"/>
      <c r="AX32" s="2"/>
      <c r="AY32"/>
      <c r="AZ32" s="4"/>
      <c r="BA32" s="4"/>
      <c r="BB32" s="2"/>
      <c r="BC32"/>
      <c r="BD32" s="4"/>
      <c r="BE32" s="4"/>
      <c r="BF32" s="2"/>
      <c r="BG32"/>
      <c r="BH32" s="4"/>
      <c r="BI32" s="4"/>
      <c r="BJ32" s="2"/>
      <c r="BK32"/>
      <c r="BL32" s="4"/>
    </row>
    <row r="33" spans="1:64" s="79" customFormat="1" ht="51" customHeight="1" x14ac:dyDescent="0.2">
      <c r="A33" s="110">
        <v>51501</v>
      </c>
      <c r="B33" s="111">
        <v>27</v>
      </c>
      <c r="C33" s="153" t="s">
        <v>4002</v>
      </c>
      <c r="D33" s="110" t="s">
        <v>4003</v>
      </c>
      <c r="E33" s="110" t="s">
        <v>3958</v>
      </c>
      <c r="F33" s="110" t="s">
        <v>2075</v>
      </c>
      <c r="G33" s="110" t="s">
        <v>4004</v>
      </c>
      <c r="H33" s="110" t="s">
        <v>4005</v>
      </c>
      <c r="I33" s="110" t="s">
        <v>583</v>
      </c>
      <c r="J33" s="110"/>
      <c r="K33" s="110"/>
      <c r="L33" s="110" t="s">
        <v>3874</v>
      </c>
      <c r="M33" s="113">
        <v>38</v>
      </c>
      <c r="N33" s="112">
        <v>43530</v>
      </c>
      <c r="O33" s="115">
        <v>14743.6</v>
      </c>
      <c r="P33" s="111" t="s">
        <v>3955</v>
      </c>
      <c r="Q33" s="110" t="s">
        <v>3940</v>
      </c>
      <c r="R33" s="2"/>
      <c r="S33"/>
      <c r="T33" s="4"/>
      <c r="U33" s="4"/>
      <c r="V33" s="2"/>
      <c r="W33"/>
      <c r="X33" s="4"/>
      <c r="Y33" s="4"/>
      <c r="Z33" s="2"/>
      <c r="AA33"/>
      <c r="AB33" s="4"/>
      <c r="AC33" s="4"/>
      <c r="AD33" s="2"/>
      <c r="AE33"/>
      <c r="AF33" s="4"/>
      <c r="AG33" s="4"/>
      <c r="AH33" s="2"/>
      <c r="AI33"/>
      <c r="AJ33" s="4"/>
      <c r="AK33" s="4"/>
      <c r="AL33" s="2"/>
      <c r="AM33"/>
      <c r="AN33" s="4"/>
      <c r="AO33" s="4"/>
      <c r="AP33" s="2"/>
      <c r="AQ33"/>
      <c r="AR33" s="4"/>
      <c r="AS33" s="4"/>
      <c r="AT33" s="2"/>
      <c r="AU33"/>
      <c r="AV33" s="4"/>
      <c r="AW33" s="4"/>
      <c r="AX33" s="2"/>
      <c r="AY33"/>
      <c r="AZ33" s="4"/>
      <c r="BA33" s="4"/>
      <c r="BB33" s="2"/>
      <c r="BC33"/>
      <c r="BD33" s="4"/>
      <c r="BE33" s="4"/>
      <c r="BF33" s="2"/>
      <c r="BG33"/>
      <c r="BH33" s="4"/>
      <c r="BI33" s="4"/>
      <c r="BJ33" s="2"/>
      <c r="BK33"/>
      <c r="BL33" s="4"/>
    </row>
    <row r="34" spans="1:64" s="79" customFormat="1" ht="71.25" customHeight="1" x14ac:dyDescent="0.2">
      <c r="A34" s="110">
        <v>51901</v>
      </c>
      <c r="B34" s="111">
        <v>28</v>
      </c>
      <c r="C34" s="153" t="s">
        <v>4057</v>
      </c>
      <c r="D34" s="110" t="s">
        <v>4058</v>
      </c>
      <c r="E34" s="110" t="s">
        <v>2346</v>
      </c>
      <c r="F34" s="110"/>
      <c r="G34" s="110"/>
      <c r="H34" s="110"/>
      <c r="I34" s="110" t="s">
        <v>352</v>
      </c>
      <c r="J34" s="110"/>
      <c r="K34" s="110"/>
      <c r="L34" s="110" t="s">
        <v>3874</v>
      </c>
      <c r="M34" s="113">
        <v>48</v>
      </c>
      <c r="N34" s="112">
        <v>43537</v>
      </c>
      <c r="O34" s="115">
        <v>18560</v>
      </c>
      <c r="P34" s="111" t="s">
        <v>28</v>
      </c>
      <c r="Q34" s="110" t="s">
        <v>3940</v>
      </c>
      <c r="R34" s="2"/>
      <c r="S34"/>
      <c r="T34" s="4"/>
      <c r="U34" s="4"/>
      <c r="V34" s="2"/>
      <c r="W34"/>
      <c r="X34" s="4"/>
      <c r="Y34" s="4"/>
      <c r="Z34" s="2"/>
      <c r="AA34"/>
      <c r="AB34" s="4"/>
      <c r="AC34" s="4"/>
      <c r="AD34" s="2"/>
      <c r="AE34"/>
      <c r="AF34" s="4"/>
      <c r="AG34" s="4"/>
      <c r="AH34" s="2"/>
      <c r="AI34"/>
      <c r="AJ34" s="4"/>
      <c r="AK34" s="4"/>
      <c r="AL34" s="2"/>
      <c r="AM34"/>
      <c r="AN34" s="4"/>
      <c r="AO34" s="4"/>
      <c r="AP34" s="2"/>
      <c r="AQ34"/>
      <c r="AR34" s="4"/>
      <c r="AS34" s="4"/>
      <c r="AT34" s="2"/>
      <c r="AU34"/>
      <c r="AV34" s="4"/>
      <c r="AW34" s="4"/>
      <c r="AX34" s="2"/>
      <c r="AY34"/>
      <c r="AZ34" s="4"/>
      <c r="BA34" s="4"/>
      <c r="BB34" s="2"/>
      <c r="BC34"/>
      <c r="BD34" s="4"/>
      <c r="BE34" s="4"/>
      <c r="BF34" s="2"/>
      <c r="BG34"/>
      <c r="BH34" s="4"/>
      <c r="BI34" s="4"/>
      <c r="BJ34" s="2"/>
      <c r="BK34"/>
      <c r="BL34" s="4"/>
    </row>
    <row r="35" spans="1:64" s="79" customFormat="1" ht="71.25" customHeight="1" x14ac:dyDescent="0.2">
      <c r="A35" s="110">
        <v>51901</v>
      </c>
      <c r="B35" s="111">
        <v>29</v>
      </c>
      <c r="C35" s="153" t="s">
        <v>4220</v>
      </c>
      <c r="D35" s="110" t="s">
        <v>4208</v>
      </c>
      <c r="E35" s="110" t="s">
        <v>2345</v>
      </c>
      <c r="F35" s="110" t="s">
        <v>834</v>
      </c>
      <c r="G35" s="110" t="s">
        <v>4221</v>
      </c>
      <c r="H35" s="110" t="s">
        <v>4222</v>
      </c>
      <c r="I35" s="110" t="s">
        <v>583</v>
      </c>
      <c r="J35" s="110"/>
      <c r="K35" s="110"/>
      <c r="L35" s="110" t="s">
        <v>3968</v>
      </c>
      <c r="M35" s="113" t="s">
        <v>4206</v>
      </c>
      <c r="N35" s="112">
        <v>43649</v>
      </c>
      <c r="O35" s="115">
        <v>9218.52</v>
      </c>
      <c r="P35" s="111" t="s">
        <v>3955</v>
      </c>
      <c r="Q35" s="110" t="s">
        <v>3940</v>
      </c>
      <c r="R35" s="2"/>
      <c r="S35"/>
      <c r="T35" s="4"/>
      <c r="U35" s="4"/>
      <c r="V35" s="2"/>
      <c r="W35"/>
      <c r="X35" s="4"/>
      <c r="Y35" s="4"/>
      <c r="Z35" s="2"/>
      <c r="AA35"/>
      <c r="AB35" s="4"/>
      <c r="AC35" s="4"/>
      <c r="AD35" s="2"/>
      <c r="AE35"/>
      <c r="AF35" s="4"/>
      <c r="AG35" s="4"/>
      <c r="AH35" s="2"/>
      <c r="AI35"/>
      <c r="AJ35" s="4"/>
      <c r="AK35" s="4"/>
      <c r="AL35" s="2"/>
      <c r="AM35"/>
      <c r="AN35" s="4"/>
      <c r="AO35" s="4"/>
      <c r="AP35" s="2"/>
      <c r="AQ35"/>
      <c r="AR35" s="4"/>
      <c r="AS35" s="4"/>
      <c r="AT35" s="2"/>
      <c r="AU35"/>
      <c r="AV35" s="4"/>
      <c r="AW35" s="4"/>
      <c r="AX35" s="2"/>
      <c r="AY35"/>
      <c r="AZ35" s="4"/>
      <c r="BA35" s="4"/>
      <c r="BB35" s="2"/>
      <c r="BC35"/>
      <c r="BD35" s="4"/>
      <c r="BE35" s="4"/>
      <c r="BF35" s="2"/>
      <c r="BG35"/>
      <c r="BH35" s="4"/>
      <c r="BI35" s="4"/>
      <c r="BJ35" s="2"/>
      <c r="BK35"/>
      <c r="BL35" s="4"/>
    </row>
    <row r="36" spans="1:64" s="79" customFormat="1" ht="42.75" x14ac:dyDescent="0.2">
      <c r="A36" s="110">
        <v>51501</v>
      </c>
      <c r="B36" s="111">
        <v>30</v>
      </c>
      <c r="C36" s="153" t="s">
        <v>4430</v>
      </c>
      <c r="D36" s="110" t="s">
        <v>4431</v>
      </c>
      <c r="E36" s="110" t="s">
        <v>2345</v>
      </c>
      <c r="F36" s="110" t="s">
        <v>474</v>
      </c>
      <c r="G36" s="110" t="s">
        <v>4432</v>
      </c>
      <c r="H36" s="110" t="s">
        <v>4433</v>
      </c>
      <c r="I36" s="110" t="s">
        <v>4434</v>
      </c>
      <c r="J36" s="110">
        <v>2933</v>
      </c>
      <c r="K36" s="110"/>
      <c r="L36" s="110" t="s">
        <v>4376</v>
      </c>
      <c r="M36" s="113" t="s">
        <v>4435</v>
      </c>
      <c r="N36" s="112">
        <v>44013</v>
      </c>
      <c r="O36" s="115">
        <v>11979.77</v>
      </c>
      <c r="P36" s="111" t="s">
        <v>3955</v>
      </c>
      <c r="Q36" s="110" t="s">
        <v>3940</v>
      </c>
      <c r="R36" s="2"/>
      <c r="S36"/>
      <c r="T36" s="4"/>
      <c r="U36" s="4"/>
      <c r="V36" s="2"/>
      <c r="W36"/>
      <c r="X36" s="4"/>
      <c r="Y36" s="4"/>
      <c r="Z36" s="2"/>
      <c r="AA36"/>
      <c r="AB36" s="4"/>
      <c r="AC36" s="4"/>
      <c r="AD36" s="2"/>
      <c r="AE36"/>
      <c r="AF36" s="4"/>
      <c r="AG36" s="4"/>
      <c r="AH36" s="2"/>
      <c r="AI36"/>
      <c r="AJ36" s="4"/>
      <c r="AK36" s="4"/>
      <c r="AL36" s="2"/>
      <c r="AM36"/>
      <c r="AN36" s="4"/>
      <c r="AO36" s="4"/>
      <c r="AP36" s="2"/>
      <c r="AQ36"/>
      <c r="AR36" s="4"/>
      <c r="AS36" s="4"/>
      <c r="AT36" s="2"/>
      <c r="AU36"/>
      <c r="AV36" s="4"/>
      <c r="AW36" s="4"/>
      <c r="AX36" s="2"/>
      <c r="AY36"/>
      <c r="AZ36" s="4"/>
      <c r="BA36" s="4"/>
      <c r="BB36" s="2"/>
      <c r="BC36"/>
      <c r="BD36" s="4"/>
      <c r="BE36" s="4"/>
      <c r="BF36" s="2"/>
      <c r="BG36"/>
      <c r="BH36" s="4"/>
      <c r="BI36" s="4"/>
      <c r="BJ36" s="2"/>
      <c r="BK36"/>
      <c r="BL36" s="4"/>
    </row>
    <row r="37" spans="1:64" s="79" customFormat="1" ht="57" x14ac:dyDescent="0.2">
      <c r="A37" s="110">
        <v>51501</v>
      </c>
      <c r="B37" s="111">
        <v>31</v>
      </c>
      <c r="C37" s="153" t="s">
        <v>4621</v>
      </c>
      <c r="D37" s="110" t="s">
        <v>4617</v>
      </c>
      <c r="E37" s="110" t="s">
        <v>4194</v>
      </c>
      <c r="F37" s="110" t="s">
        <v>144</v>
      </c>
      <c r="G37" s="110" t="s">
        <v>4618</v>
      </c>
      <c r="H37" s="110" t="s">
        <v>4622</v>
      </c>
      <c r="I37" s="110" t="s">
        <v>4191</v>
      </c>
      <c r="J37" s="110">
        <v>6241</v>
      </c>
      <c r="K37" s="110">
        <v>4064698533</v>
      </c>
      <c r="L37" s="110" t="s">
        <v>4521</v>
      </c>
      <c r="M37" s="113">
        <v>100</v>
      </c>
      <c r="N37" s="112">
        <v>44195</v>
      </c>
      <c r="O37" s="115">
        <v>6960</v>
      </c>
      <c r="P37" s="111" t="s">
        <v>3955</v>
      </c>
      <c r="Q37" s="110" t="s">
        <v>3940</v>
      </c>
      <c r="R37" s="2"/>
      <c r="S37"/>
      <c r="T37" s="4"/>
      <c r="U37" s="4"/>
      <c r="V37" s="2"/>
      <c r="W37"/>
      <c r="X37" s="4"/>
      <c r="Y37" s="4"/>
      <c r="Z37" s="2"/>
      <c r="AA37"/>
      <c r="AB37" s="4"/>
      <c r="AC37" s="4"/>
      <c r="AD37" s="2"/>
      <c r="AE37"/>
      <c r="AF37" s="4"/>
      <c r="AG37" s="4"/>
      <c r="AH37" s="2"/>
      <c r="AI37"/>
      <c r="AJ37" s="4"/>
      <c r="AK37" s="4"/>
      <c r="AL37" s="2"/>
      <c r="AM37"/>
      <c r="AN37" s="4"/>
      <c r="AO37" s="4"/>
      <c r="AP37" s="2"/>
      <c r="AQ37"/>
      <c r="AR37" s="4"/>
      <c r="AS37" s="4"/>
      <c r="AT37" s="2"/>
      <c r="AU37"/>
      <c r="AV37" s="4"/>
      <c r="AW37" s="4"/>
      <c r="AX37" s="2"/>
      <c r="AY37"/>
      <c r="AZ37" s="4"/>
      <c r="BA37" s="4"/>
      <c r="BB37" s="2"/>
      <c r="BC37"/>
      <c r="BD37" s="4"/>
      <c r="BE37" s="4"/>
      <c r="BF37" s="2"/>
      <c r="BG37"/>
      <c r="BH37" s="4"/>
      <c r="BI37" s="4"/>
      <c r="BJ37" s="2"/>
      <c r="BK37"/>
      <c r="BL37" s="4"/>
    </row>
    <row r="38" spans="1:64" s="79" customFormat="1" ht="57" x14ac:dyDescent="0.2">
      <c r="A38" s="110">
        <v>51501</v>
      </c>
      <c r="B38" s="111">
        <v>32</v>
      </c>
      <c r="C38" s="153" t="s">
        <v>4623</v>
      </c>
      <c r="D38" s="110" t="s">
        <v>4617</v>
      </c>
      <c r="E38" s="110" t="s">
        <v>4194</v>
      </c>
      <c r="F38" s="110" t="s">
        <v>144</v>
      </c>
      <c r="G38" s="110" t="s">
        <v>4618</v>
      </c>
      <c r="H38" s="110" t="s">
        <v>4624</v>
      </c>
      <c r="I38" s="110" t="s">
        <v>4191</v>
      </c>
      <c r="J38" s="110">
        <v>6241</v>
      </c>
      <c r="K38" s="110">
        <v>4064698533</v>
      </c>
      <c r="L38" s="110" t="s">
        <v>4521</v>
      </c>
      <c r="M38" s="113">
        <v>100</v>
      </c>
      <c r="N38" s="112">
        <v>44195</v>
      </c>
      <c r="O38" s="115">
        <v>6960</v>
      </c>
      <c r="P38" s="111" t="s">
        <v>3955</v>
      </c>
      <c r="Q38" s="110" t="s">
        <v>3940</v>
      </c>
      <c r="R38" s="2"/>
      <c r="S38"/>
      <c r="T38" s="4"/>
      <c r="U38" s="4"/>
      <c r="V38" s="2"/>
      <c r="W38"/>
      <c r="X38" s="4"/>
      <c r="Y38" s="4"/>
      <c r="Z38" s="2"/>
      <c r="AA38"/>
      <c r="AB38" s="4"/>
      <c r="AC38" s="4"/>
      <c r="AD38" s="2"/>
      <c r="AE38"/>
      <c r="AF38" s="4"/>
      <c r="AG38" s="4"/>
      <c r="AH38" s="2"/>
      <c r="AI38"/>
      <c r="AJ38" s="4"/>
      <c r="AK38" s="4"/>
      <c r="AL38" s="2"/>
      <c r="AM38"/>
      <c r="AN38" s="4"/>
      <c r="AO38" s="4"/>
      <c r="AP38" s="2"/>
      <c r="AQ38"/>
      <c r="AR38" s="4"/>
      <c r="AS38" s="4"/>
      <c r="AT38" s="2"/>
      <c r="AU38"/>
      <c r="AV38" s="4"/>
      <c r="AW38" s="4"/>
      <c r="AX38" s="2"/>
      <c r="AY38"/>
      <c r="AZ38" s="4"/>
      <c r="BA38" s="4"/>
      <c r="BB38" s="2"/>
      <c r="BC38"/>
      <c r="BD38" s="4"/>
      <c r="BE38" s="4"/>
      <c r="BF38" s="2"/>
      <c r="BG38"/>
      <c r="BH38" s="4"/>
      <c r="BI38" s="4"/>
      <c r="BJ38" s="2"/>
      <c r="BK38"/>
      <c r="BL38" s="4"/>
    </row>
    <row r="39" spans="1:64" s="79" customFormat="1" ht="57" customHeight="1" x14ac:dyDescent="0.2">
      <c r="A39" s="110">
        <v>51501</v>
      </c>
      <c r="B39" s="111">
        <v>33</v>
      </c>
      <c r="C39" s="153" t="s">
        <v>4458</v>
      </c>
      <c r="D39" s="110" t="s">
        <v>4459</v>
      </c>
      <c r="E39" s="110" t="s">
        <v>3958</v>
      </c>
      <c r="F39" s="110" t="s">
        <v>4460</v>
      </c>
      <c r="G39" s="110" t="s">
        <v>4450</v>
      </c>
      <c r="H39" s="110" t="s">
        <v>4461</v>
      </c>
      <c r="I39" s="110" t="s">
        <v>92</v>
      </c>
      <c r="J39" s="110">
        <v>4709</v>
      </c>
      <c r="K39" s="110">
        <v>4064698616</v>
      </c>
      <c r="L39" s="110" t="s">
        <v>4376</v>
      </c>
      <c r="M39" s="113" t="s">
        <v>4462</v>
      </c>
      <c r="N39" s="112">
        <v>44116</v>
      </c>
      <c r="O39" s="115">
        <v>8100.71</v>
      </c>
      <c r="P39" s="111" t="s">
        <v>28</v>
      </c>
      <c r="Q39" s="110" t="s">
        <v>3940</v>
      </c>
      <c r="R39" s="2"/>
      <c r="S39"/>
      <c r="T39" s="4"/>
      <c r="U39" s="4"/>
      <c r="V39" s="2"/>
      <c r="W39"/>
      <c r="X39" s="4"/>
      <c r="Y39" s="4"/>
      <c r="Z39" s="2"/>
      <c r="AA39"/>
      <c r="AB39" s="4"/>
      <c r="AC39" s="4"/>
      <c r="AD39" s="2"/>
      <c r="AE39"/>
      <c r="AF39" s="4"/>
      <c r="AG39" s="4"/>
      <c r="AH39" s="2"/>
      <c r="AI39"/>
      <c r="AJ39" s="4"/>
      <c r="AK39" s="4"/>
      <c r="AL39" s="2"/>
      <c r="AM39"/>
      <c r="AN39" s="4"/>
      <c r="AO39" s="4"/>
      <c r="AP39" s="2"/>
      <c r="AQ39"/>
      <c r="AR39" s="4"/>
      <c r="AS39" s="4"/>
      <c r="AT39" s="2"/>
      <c r="AU39"/>
      <c r="AV39" s="4"/>
      <c r="AW39" s="4"/>
      <c r="AX39" s="2"/>
      <c r="AY39"/>
      <c r="AZ39" s="4"/>
      <c r="BA39" s="4"/>
      <c r="BB39" s="2"/>
      <c r="BC39"/>
      <c r="BD39" s="4"/>
      <c r="BE39" s="4"/>
      <c r="BF39" s="2"/>
      <c r="BG39"/>
      <c r="BH39" s="4"/>
      <c r="BI39" s="4"/>
      <c r="BJ39" s="2"/>
      <c r="BK39"/>
      <c r="BL39" s="4"/>
    </row>
    <row r="40" spans="1:64" s="79" customFormat="1" ht="25.5" x14ac:dyDescent="0.2">
      <c r="A40" s="382" t="s">
        <v>4954</v>
      </c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2"/>
      <c r="S40"/>
      <c r="T40" s="4"/>
      <c r="U40" s="4"/>
      <c r="V40" s="2"/>
      <c r="W40"/>
      <c r="X40" s="4"/>
      <c r="Y40" s="4"/>
      <c r="Z40" s="2"/>
      <c r="AA40"/>
      <c r="AB40" s="4"/>
      <c r="AC40" s="4"/>
      <c r="AD40" s="2"/>
      <c r="AE40"/>
      <c r="AF40" s="4"/>
      <c r="AG40" s="4"/>
      <c r="AH40" s="2"/>
      <c r="AI40"/>
      <c r="AJ40" s="4"/>
      <c r="AK40" s="4"/>
      <c r="AL40" s="2"/>
      <c r="AM40"/>
      <c r="AN40" s="4"/>
      <c r="AO40" s="4"/>
      <c r="AP40" s="2"/>
      <c r="AQ40"/>
      <c r="AR40" s="4"/>
      <c r="AS40" s="4"/>
      <c r="AT40" s="2"/>
      <c r="AU40"/>
      <c r="AV40" s="4"/>
      <c r="AW40" s="4"/>
      <c r="AX40" s="2"/>
      <c r="AY40"/>
      <c r="AZ40" s="4"/>
      <c r="BA40" s="4"/>
      <c r="BB40" s="2"/>
      <c r="BC40"/>
      <c r="BD40" s="4"/>
      <c r="BE40" s="4"/>
      <c r="BF40" s="2"/>
      <c r="BG40"/>
      <c r="BH40" s="4"/>
      <c r="BI40" s="4"/>
      <c r="BJ40" s="2"/>
      <c r="BK40"/>
      <c r="BL40" s="4"/>
    </row>
    <row r="41" spans="1:64" ht="73.5" customHeight="1" x14ac:dyDescent="0.2">
      <c r="A41" s="110">
        <v>5111</v>
      </c>
      <c r="B41" s="111">
        <v>34</v>
      </c>
      <c r="C41" s="153" t="s">
        <v>1014</v>
      </c>
      <c r="D41" s="110" t="s">
        <v>462</v>
      </c>
      <c r="E41" s="110" t="s">
        <v>2345</v>
      </c>
      <c r="F41" s="110"/>
      <c r="G41" s="110"/>
      <c r="H41" s="110"/>
      <c r="I41" s="110" t="s">
        <v>2052</v>
      </c>
      <c r="J41" s="110">
        <v>0</v>
      </c>
      <c r="K41" s="110">
        <v>0</v>
      </c>
      <c r="L41" s="110" t="s">
        <v>308</v>
      </c>
      <c r="M41" s="113"/>
      <c r="N41" s="112">
        <v>35795</v>
      </c>
      <c r="O41" s="115">
        <v>73.75</v>
      </c>
      <c r="P41" s="111" t="s">
        <v>363</v>
      </c>
      <c r="Q41" s="110" t="s">
        <v>3424</v>
      </c>
      <c r="R41" s="2"/>
      <c r="T41" s="4"/>
      <c r="U41" s="4"/>
      <c r="V41" s="2"/>
      <c r="X41" s="4"/>
      <c r="Y41" s="4"/>
      <c r="Z41" s="2"/>
      <c r="AB41" s="4"/>
      <c r="AC41" s="4"/>
      <c r="AD41" s="2"/>
      <c r="AF41" s="4"/>
      <c r="AG41" s="4"/>
      <c r="AH41" s="2"/>
      <c r="AJ41" s="4"/>
      <c r="AK41" s="4"/>
      <c r="AL41" s="2"/>
      <c r="AN41" s="4"/>
      <c r="AO41" s="4"/>
      <c r="AP41" s="2"/>
      <c r="AR41" s="4"/>
      <c r="AS41" s="4"/>
      <c r="AT41" s="2"/>
      <c r="AV41" s="4"/>
      <c r="AW41" s="4"/>
      <c r="AX41" s="2"/>
      <c r="AZ41" s="4"/>
      <c r="BA41" s="4"/>
      <c r="BB41" s="2"/>
      <c r="BD41" s="4"/>
      <c r="BE41" s="4"/>
      <c r="BF41" s="2"/>
      <c r="BH41" s="4"/>
      <c r="BI41" s="4"/>
      <c r="BJ41" s="2"/>
      <c r="BL41" s="4"/>
    </row>
    <row r="42" spans="1:64" ht="87" customHeight="1" x14ac:dyDescent="0.2">
      <c r="A42" s="110">
        <v>5111</v>
      </c>
      <c r="B42" s="111">
        <v>35</v>
      </c>
      <c r="C42" s="153" t="s">
        <v>990</v>
      </c>
      <c r="D42" s="110" t="s">
        <v>331</v>
      </c>
      <c r="E42" s="110" t="s">
        <v>2345</v>
      </c>
      <c r="F42" s="110" t="s">
        <v>191</v>
      </c>
      <c r="G42" s="110" t="s">
        <v>400</v>
      </c>
      <c r="H42" s="110"/>
      <c r="I42" s="110" t="s">
        <v>409</v>
      </c>
      <c r="J42" s="110">
        <v>0</v>
      </c>
      <c r="K42" s="110">
        <v>0</v>
      </c>
      <c r="L42" s="110" t="s">
        <v>308</v>
      </c>
      <c r="M42" s="113"/>
      <c r="N42" s="112">
        <v>35795</v>
      </c>
      <c r="O42" s="115">
        <v>200</v>
      </c>
      <c r="P42" s="111" t="s">
        <v>363</v>
      </c>
      <c r="Q42" s="110" t="s">
        <v>3424</v>
      </c>
      <c r="R42" s="2"/>
      <c r="T42" s="4"/>
      <c r="U42" s="4"/>
      <c r="V42" s="2"/>
      <c r="X42" s="4"/>
      <c r="Y42" s="4"/>
      <c r="Z42" s="2"/>
      <c r="AB42" s="4"/>
      <c r="AC42" s="4"/>
      <c r="AD42" s="2"/>
      <c r="AF42" s="4"/>
      <c r="AG42" s="4"/>
      <c r="AH42" s="2"/>
      <c r="AJ42" s="4"/>
      <c r="AK42" s="4"/>
      <c r="AL42" s="2"/>
      <c r="AN42" s="4"/>
      <c r="AO42" s="4"/>
      <c r="AP42" s="2"/>
      <c r="AR42" s="4"/>
      <c r="AS42" s="4"/>
      <c r="AT42" s="2"/>
      <c r="AV42" s="4"/>
      <c r="AW42" s="4"/>
      <c r="AX42" s="2"/>
      <c r="AZ42" s="4"/>
      <c r="BA42" s="4"/>
      <c r="BB42" s="2"/>
      <c r="BD42" s="4"/>
      <c r="BE42" s="4"/>
      <c r="BF42" s="2"/>
      <c r="BH42" s="4"/>
      <c r="BI42" s="4"/>
      <c r="BJ42" s="2"/>
      <c r="BL42" s="4"/>
    </row>
    <row r="43" spans="1:64" ht="120" customHeight="1" x14ac:dyDescent="0.2">
      <c r="A43" s="110">
        <v>5111</v>
      </c>
      <c r="B43" s="111">
        <v>36</v>
      </c>
      <c r="C43" s="153" t="s">
        <v>989</v>
      </c>
      <c r="D43" s="110" t="s">
        <v>331</v>
      </c>
      <c r="E43" s="110" t="s">
        <v>2345</v>
      </c>
      <c r="F43" s="110" t="s">
        <v>191</v>
      </c>
      <c r="G43" s="110" t="s">
        <v>400</v>
      </c>
      <c r="H43" s="110"/>
      <c r="I43" s="110" t="s">
        <v>409</v>
      </c>
      <c r="J43" s="110">
        <v>0</v>
      </c>
      <c r="K43" s="110">
        <v>0</v>
      </c>
      <c r="L43" s="110" t="s">
        <v>308</v>
      </c>
      <c r="M43" s="113"/>
      <c r="N43" s="112">
        <v>35795</v>
      </c>
      <c r="O43" s="115">
        <v>200</v>
      </c>
      <c r="P43" s="111" t="s">
        <v>363</v>
      </c>
      <c r="Q43" s="110" t="s">
        <v>3424</v>
      </c>
      <c r="R43" s="2"/>
      <c r="T43" s="4"/>
      <c r="U43" s="4"/>
      <c r="V43" s="2"/>
      <c r="X43" s="4"/>
      <c r="Y43" s="4"/>
      <c r="Z43" s="2"/>
      <c r="AB43" s="4"/>
      <c r="AC43" s="4"/>
      <c r="AD43" s="2"/>
      <c r="AF43" s="4"/>
      <c r="AG43" s="4"/>
      <c r="AH43" s="2"/>
      <c r="AJ43" s="4"/>
      <c r="AK43" s="4"/>
      <c r="AL43" s="2"/>
      <c r="AN43" s="4"/>
      <c r="AO43" s="4"/>
      <c r="AP43" s="2"/>
      <c r="AR43" s="4"/>
      <c r="AS43" s="4"/>
      <c r="AT43" s="2"/>
      <c r="AV43" s="4"/>
      <c r="AW43" s="4"/>
      <c r="AX43" s="2"/>
      <c r="AZ43" s="4"/>
      <c r="BA43" s="4"/>
      <c r="BB43" s="2"/>
      <c r="BD43" s="4"/>
      <c r="BE43" s="4"/>
      <c r="BF43" s="2"/>
      <c r="BH43" s="4"/>
      <c r="BI43" s="4"/>
      <c r="BJ43" s="2"/>
      <c r="BL43" s="4"/>
    </row>
    <row r="44" spans="1:64" ht="83.25" customHeight="1" x14ac:dyDescent="0.2">
      <c r="A44" s="110">
        <v>5111</v>
      </c>
      <c r="B44" s="111">
        <v>37</v>
      </c>
      <c r="C44" s="153" t="s">
        <v>982</v>
      </c>
      <c r="D44" s="110" t="s">
        <v>79</v>
      </c>
      <c r="E44" s="110" t="s">
        <v>2346</v>
      </c>
      <c r="F44" s="110"/>
      <c r="G44" s="110"/>
      <c r="H44" s="110"/>
      <c r="I44" s="110" t="s">
        <v>428</v>
      </c>
      <c r="J44" s="110">
        <v>0</v>
      </c>
      <c r="K44" s="110">
        <v>0</v>
      </c>
      <c r="L44" s="110" t="s">
        <v>308</v>
      </c>
      <c r="M44" s="113"/>
      <c r="N44" s="112">
        <v>36879</v>
      </c>
      <c r="O44" s="115">
        <v>2261.02</v>
      </c>
      <c r="P44" s="111" t="s">
        <v>363</v>
      </c>
      <c r="Q44" s="110" t="s">
        <v>3424</v>
      </c>
      <c r="R44" s="2"/>
      <c r="T44" s="4"/>
      <c r="U44" s="4"/>
      <c r="V44" s="2"/>
      <c r="X44" s="4"/>
      <c r="Y44" s="4"/>
      <c r="Z44" s="2"/>
      <c r="AB44" s="4"/>
      <c r="AC44" s="4"/>
      <c r="AD44" s="2"/>
      <c r="AF44" s="4"/>
      <c r="AG44" s="4"/>
      <c r="AH44" s="2"/>
      <c r="AJ44" s="4"/>
      <c r="AK44" s="4"/>
      <c r="AL44" s="2"/>
      <c r="AN44" s="4"/>
      <c r="AO44" s="4"/>
      <c r="AP44" s="2"/>
      <c r="AR44" s="4"/>
      <c r="AS44" s="4"/>
      <c r="AT44" s="2"/>
      <c r="AV44" s="4"/>
      <c r="AW44" s="4"/>
      <c r="AX44" s="2"/>
      <c r="AZ44" s="4"/>
      <c r="BA44" s="4"/>
      <c r="BB44" s="2"/>
      <c r="BD44" s="4"/>
      <c r="BE44" s="4"/>
      <c r="BF44" s="2"/>
      <c r="BH44" s="4"/>
      <c r="BI44" s="4"/>
      <c r="BJ44" s="2"/>
      <c r="BL44" s="4"/>
    </row>
    <row r="45" spans="1:64" ht="81.75" customHeight="1" x14ac:dyDescent="0.2">
      <c r="A45" s="110">
        <v>5111</v>
      </c>
      <c r="B45" s="111">
        <v>38</v>
      </c>
      <c r="C45" s="153" t="s">
        <v>1003</v>
      </c>
      <c r="D45" s="110" t="s">
        <v>506</v>
      </c>
      <c r="E45" s="110" t="s">
        <v>2346</v>
      </c>
      <c r="F45" s="110" t="s">
        <v>250</v>
      </c>
      <c r="G45" s="110">
        <v>1003</v>
      </c>
      <c r="H45" s="110"/>
      <c r="I45" s="110" t="s">
        <v>428</v>
      </c>
      <c r="J45" s="110">
        <v>2419</v>
      </c>
      <c r="K45" s="110">
        <v>8292</v>
      </c>
      <c r="L45" s="110" t="s">
        <v>139</v>
      </c>
      <c r="M45" s="113" t="s">
        <v>2168</v>
      </c>
      <c r="N45" s="112">
        <v>37378</v>
      </c>
      <c r="O45" s="115">
        <v>1495</v>
      </c>
      <c r="P45" s="111" t="s">
        <v>363</v>
      </c>
      <c r="Q45" s="110" t="s">
        <v>3424</v>
      </c>
      <c r="R45" s="2"/>
      <c r="T45" s="4"/>
      <c r="U45" s="4"/>
      <c r="V45" s="2"/>
      <c r="X45" s="4"/>
      <c r="Y45" s="4"/>
      <c r="Z45" s="2"/>
      <c r="AB45" s="4"/>
      <c r="AC45" s="4"/>
      <c r="AD45" s="2"/>
      <c r="AF45" s="4"/>
      <c r="AG45" s="4"/>
      <c r="AH45" s="2"/>
      <c r="AJ45" s="4"/>
      <c r="AK45" s="4"/>
      <c r="AL45" s="2"/>
      <c r="AN45" s="4"/>
      <c r="AO45" s="4"/>
      <c r="AP45" s="2"/>
      <c r="AR45" s="4"/>
      <c r="AS45" s="4"/>
      <c r="AT45" s="2"/>
      <c r="AV45" s="4"/>
      <c r="AW45" s="4"/>
      <c r="AX45" s="2"/>
      <c r="AZ45" s="4"/>
      <c r="BA45" s="4"/>
      <c r="BB45" s="2"/>
      <c r="BD45" s="4"/>
      <c r="BE45" s="4"/>
      <c r="BF45" s="2"/>
      <c r="BH45" s="4"/>
      <c r="BI45" s="4"/>
      <c r="BJ45" s="2"/>
      <c r="BL45" s="4"/>
    </row>
    <row r="46" spans="1:64" ht="81.75" customHeight="1" x14ac:dyDescent="0.2">
      <c r="A46" s="110">
        <v>5111</v>
      </c>
      <c r="B46" s="111">
        <v>39</v>
      </c>
      <c r="C46" s="153" t="s">
        <v>1004</v>
      </c>
      <c r="D46" s="110" t="s">
        <v>132</v>
      </c>
      <c r="E46" s="110" t="s">
        <v>2346</v>
      </c>
      <c r="F46" s="110" t="s">
        <v>250</v>
      </c>
      <c r="G46" s="110">
        <v>1003</v>
      </c>
      <c r="H46" s="110"/>
      <c r="I46" s="110" t="s">
        <v>516</v>
      </c>
      <c r="J46" s="110">
        <v>5280</v>
      </c>
      <c r="K46" s="110">
        <v>8401</v>
      </c>
      <c r="L46" s="110" t="s">
        <v>139</v>
      </c>
      <c r="M46" s="113" t="s">
        <v>2169</v>
      </c>
      <c r="N46" s="112">
        <v>37457</v>
      </c>
      <c r="O46" s="115">
        <v>1725</v>
      </c>
      <c r="P46" s="111" t="s">
        <v>363</v>
      </c>
      <c r="Q46" s="110" t="s">
        <v>3424</v>
      </c>
      <c r="R46" s="2"/>
      <c r="T46" s="4"/>
      <c r="U46" s="4"/>
      <c r="V46" s="2"/>
      <c r="X46" s="4"/>
      <c r="Y46" s="4"/>
      <c r="Z46" s="2"/>
      <c r="AB46" s="4"/>
      <c r="AC46" s="4"/>
      <c r="AD46" s="2"/>
      <c r="AF46" s="4"/>
      <c r="AG46" s="4"/>
      <c r="AH46" s="2"/>
      <c r="AJ46" s="4"/>
      <c r="AK46" s="4"/>
      <c r="AL46" s="2"/>
      <c r="AN46" s="4"/>
      <c r="AO46" s="4"/>
      <c r="AP46" s="2"/>
      <c r="AR46" s="4"/>
      <c r="AS46" s="4"/>
      <c r="AT46" s="2"/>
      <c r="AV46" s="4"/>
      <c r="AW46" s="4"/>
      <c r="AX46" s="2"/>
      <c r="AZ46" s="4"/>
      <c r="BA46" s="4"/>
      <c r="BB46" s="2"/>
      <c r="BD46" s="4"/>
      <c r="BE46" s="4"/>
      <c r="BF46" s="2"/>
      <c r="BH46" s="4"/>
      <c r="BI46" s="4"/>
      <c r="BJ46" s="2"/>
      <c r="BL46" s="4"/>
    </row>
    <row r="47" spans="1:64" ht="81" customHeight="1" x14ac:dyDescent="0.2">
      <c r="A47" s="110">
        <v>5191</v>
      </c>
      <c r="B47" s="111">
        <v>40</v>
      </c>
      <c r="C47" s="153" t="s">
        <v>1011</v>
      </c>
      <c r="D47" s="110" t="s">
        <v>83</v>
      </c>
      <c r="E47" s="110" t="s">
        <v>2345</v>
      </c>
      <c r="F47" s="110" t="s">
        <v>484</v>
      </c>
      <c r="G47" s="110" t="s">
        <v>553</v>
      </c>
      <c r="H47" s="110">
        <v>76097321</v>
      </c>
      <c r="I47" s="110" t="s">
        <v>114</v>
      </c>
      <c r="J47" s="110">
        <v>5359</v>
      </c>
      <c r="K47" s="110">
        <v>3623</v>
      </c>
      <c r="L47" s="110" t="s">
        <v>124</v>
      </c>
      <c r="M47" s="113" t="s">
        <v>15</v>
      </c>
      <c r="N47" s="112">
        <v>38574</v>
      </c>
      <c r="O47" s="115">
        <v>3714.5</v>
      </c>
      <c r="P47" s="111" t="s">
        <v>2158</v>
      </c>
      <c r="Q47" s="110" t="s">
        <v>3424</v>
      </c>
      <c r="R47" s="2"/>
      <c r="T47" s="4"/>
      <c r="U47" s="4"/>
      <c r="V47" s="2"/>
      <c r="X47" s="4"/>
      <c r="Y47" s="4"/>
      <c r="Z47" s="2"/>
      <c r="AB47" s="4"/>
      <c r="AC47" s="4"/>
      <c r="AD47" s="2"/>
      <c r="AF47" s="4"/>
      <c r="AG47" s="4"/>
      <c r="AH47" s="2"/>
      <c r="AJ47" s="4"/>
      <c r="AK47" s="4"/>
      <c r="AL47" s="2"/>
      <c r="AN47" s="4"/>
      <c r="AO47" s="4"/>
      <c r="AP47" s="2"/>
      <c r="AR47" s="4"/>
      <c r="AS47" s="4"/>
      <c r="AT47" s="2"/>
      <c r="AV47" s="4"/>
      <c r="AW47" s="4"/>
      <c r="AX47" s="2"/>
      <c r="AZ47" s="4"/>
      <c r="BA47" s="4"/>
      <c r="BB47" s="2"/>
      <c r="BD47" s="4"/>
      <c r="BE47" s="4"/>
      <c r="BF47" s="2"/>
      <c r="BH47" s="4"/>
      <c r="BI47" s="4"/>
      <c r="BJ47" s="2"/>
      <c r="BL47" s="4"/>
    </row>
    <row r="48" spans="1:64" ht="90" customHeight="1" x14ac:dyDescent="0.2">
      <c r="A48" s="110">
        <v>5111</v>
      </c>
      <c r="B48" s="111">
        <v>41</v>
      </c>
      <c r="C48" s="153" t="s">
        <v>1026</v>
      </c>
      <c r="D48" s="110" t="s">
        <v>644</v>
      </c>
      <c r="E48" s="110" t="s">
        <v>2345</v>
      </c>
      <c r="F48" s="110" t="s">
        <v>645</v>
      </c>
      <c r="G48" s="110"/>
      <c r="H48" s="110"/>
      <c r="I48" s="110" t="s">
        <v>197</v>
      </c>
      <c r="J48" s="110">
        <v>6559</v>
      </c>
      <c r="K48" s="110">
        <v>3874</v>
      </c>
      <c r="L48" s="110" t="s">
        <v>11</v>
      </c>
      <c r="M48" s="113" t="s">
        <v>646</v>
      </c>
      <c r="N48" s="112">
        <v>38630</v>
      </c>
      <c r="O48" s="115">
        <v>1411.05</v>
      </c>
      <c r="P48" s="111" t="s">
        <v>2158</v>
      </c>
      <c r="Q48" s="110" t="s">
        <v>3424</v>
      </c>
      <c r="R48" s="2"/>
      <c r="T48" s="4"/>
      <c r="U48" s="4"/>
      <c r="V48" s="2"/>
      <c r="X48" s="4"/>
      <c r="Y48" s="4"/>
      <c r="Z48" s="2"/>
      <c r="AB48" s="4"/>
      <c r="AC48" s="4"/>
      <c r="AD48" s="2"/>
      <c r="AF48" s="4"/>
      <c r="AG48" s="4"/>
      <c r="AH48" s="2"/>
      <c r="AJ48" s="4"/>
      <c r="AK48" s="4"/>
      <c r="AL48" s="2"/>
      <c r="AN48" s="4"/>
      <c r="AO48" s="4"/>
      <c r="AP48" s="2"/>
      <c r="AR48" s="4"/>
      <c r="AS48" s="4"/>
      <c r="AT48" s="2"/>
      <c r="AV48" s="4"/>
      <c r="AW48" s="4"/>
      <c r="AX48" s="2"/>
      <c r="AZ48" s="4"/>
      <c r="BA48" s="4"/>
      <c r="BB48" s="2"/>
      <c r="BD48" s="4"/>
      <c r="BE48" s="4"/>
      <c r="BF48" s="2"/>
      <c r="BH48" s="4"/>
      <c r="BI48" s="4"/>
      <c r="BJ48" s="2"/>
      <c r="BL48" s="4"/>
    </row>
    <row r="49" spans="1:64" ht="81" customHeight="1" x14ac:dyDescent="0.2">
      <c r="A49" s="110">
        <v>5191</v>
      </c>
      <c r="B49" s="111">
        <v>42</v>
      </c>
      <c r="C49" s="153" t="s">
        <v>1012</v>
      </c>
      <c r="D49" s="110" t="s">
        <v>83</v>
      </c>
      <c r="E49" s="110" t="s">
        <v>2345</v>
      </c>
      <c r="F49" s="110" t="s">
        <v>484</v>
      </c>
      <c r="G49" s="110"/>
      <c r="H49" s="110">
        <v>7676544</v>
      </c>
      <c r="I49" s="110" t="s">
        <v>114</v>
      </c>
      <c r="J49" s="110">
        <v>6666</v>
      </c>
      <c r="K49" s="110">
        <v>3910</v>
      </c>
      <c r="L49" s="110" t="s">
        <v>11</v>
      </c>
      <c r="M49" s="113" t="s">
        <v>643</v>
      </c>
      <c r="N49" s="112">
        <v>38637</v>
      </c>
      <c r="O49" s="115">
        <v>3795</v>
      </c>
      <c r="P49" s="111" t="s">
        <v>363</v>
      </c>
      <c r="Q49" s="110" t="s">
        <v>3424</v>
      </c>
      <c r="R49" s="2"/>
      <c r="T49" s="4"/>
      <c r="U49" s="4"/>
      <c r="V49" s="2"/>
      <c r="X49" s="4"/>
      <c r="Y49" s="4"/>
      <c r="Z49" s="2"/>
      <c r="AB49" s="4"/>
      <c r="AC49" s="4"/>
      <c r="AD49" s="2"/>
      <c r="AF49" s="4"/>
      <c r="AG49" s="4"/>
      <c r="AH49" s="2"/>
      <c r="AJ49" s="4"/>
      <c r="AK49" s="4"/>
      <c r="AL49" s="2"/>
      <c r="AN49" s="4"/>
      <c r="AO49" s="4"/>
      <c r="AP49" s="2"/>
      <c r="AR49" s="4"/>
      <c r="AS49" s="4"/>
      <c r="AT49" s="2"/>
      <c r="AV49" s="4"/>
      <c r="AW49" s="4"/>
      <c r="AX49" s="2"/>
      <c r="AZ49" s="4"/>
      <c r="BA49" s="4"/>
      <c r="BB49" s="2"/>
      <c r="BD49" s="4"/>
      <c r="BE49" s="4"/>
      <c r="BF49" s="2"/>
      <c r="BH49" s="4"/>
      <c r="BI49" s="4"/>
      <c r="BJ49" s="2"/>
      <c r="BL49" s="4"/>
    </row>
    <row r="50" spans="1:64" ht="143.25" customHeight="1" x14ac:dyDescent="0.2">
      <c r="A50" s="110">
        <v>5151</v>
      </c>
      <c r="B50" s="111">
        <v>43</v>
      </c>
      <c r="C50" s="153" t="s">
        <v>991</v>
      </c>
      <c r="D50" s="110" t="s">
        <v>513</v>
      </c>
      <c r="E50" s="110" t="s">
        <v>2345</v>
      </c>
      <c r="F50" s="110" t="s">
        <v>2227</v>
      </c>
      <c r="G50" s="110" t="s">
        <v>147</v>
      </c>
      <c r="H50" s="110" t="s">
        <v>585</v>
      </c>
      <c r="I50" s="110" t="s">
        <v>148</v>
      </c>
      <c r="J50" s="110">
        <v>3232</v>
      </c>
      <c r="K50" s="110">
        <v>1042</v>
      </c>
      <c r="L50" s="110" t="s">
        <v>69</v>
      </c>
      <c r="M50" s="113" t="s">
        <v>2179</v>
      </c>
      <c r="N50" s="112">
        <v>39209</v>
      </c>
      <c r="O50" s="115">
        <v>12650</v>
      </c>
      <c r="P50" s="110" t="s">
        <v>4978</v>
      </c>
      <c r="Q50" s="110" t="s">
        <v>3424</v>
      </c>
      <c r="R50" s="2"/>
      <c r="T50" s="4"/>
      <c r="U50" s="4"/>
      <c r="V50" s="2"/>
      <c r="X50" s="4"/>
      <c r="Y50" s="4"/>
      <c r="Z50" s="2"/>
      <c r="AB50" s="4"/>
      <c r="AC50" s="4"/>
      <c r="AD50" s="2"/>
      <c r="AF50" s="4"/>
      <c r="AG50" s="4"/>
      <c r="AH50" s="2"/>
      <c r="AJ50" s="4"/>
      <c r="AK50" s="4"/>
      <c r="AL50" s="2"/>
      <c r="AN50" s="4"/>
      <c r="AO50" s="4"/>
      <c r="AP50" s="2"/>
      <c r="AR50" s="4"/>
      <c r="AS50" s="4"/>
      <c r="AT50" s="2"/>
      <c r="AV50" s="4"/>
      <c r="AW50" s="4"/>
      <c r="AX50" s="2"/>
      <c r="AZ50" s="4"/>
      <c r="BA50" s="4"/>
      <c r="BB50" s="2"/>
      <c r="BD50" s="4"/>
      <c r="BE50" s="4"/>
      <c r="BF50" s="2"/>
      <c r="BH50" s="4"/>
      <c r="BI50" s="4"/>
      <c r="BJ50" s="2"/>
      <c r="BL50" s="4"/>
    </row>
    <row r="51" spans="1:64" ht="83.25" customHeight="1" x14ac:dyDescent="0.2">
      <c r="A51" s="110">
        <v>5151</v>
      </c>
      <c r="B51" s="111">
        <v>44</v>
      </c>
      <c r="C51" s="153" t="s">
        <v>1020</v>
      </c>
      <c r="D51" s="110" t="s">
        <v>636</v>
      </c>
      <c r="E51" s="110" t="s">
        <v>2346</v>
      </c>
      <c r="F51" s="110" t="s">
        <v>682</v>
      </c>
      <c r="G51" s="110"/>
      <c r="H51" s="110" t="s">
        <v>639</v>
      </c>
      <c r="I51" s="110" t="s">
        <v>92</v>
      </c>
      <c r="J51" s="110">
        <v>7323</v>
      </c>
      <c r="K51" s="110">
        <v>2148</v>
      </c>
      <c r="L51" s="110" t="s">
        <v>195</v>
      </c>
      <c r="M51" s="113" t="s">
        <v>2183</v>
      </c>
      <c r="N51" s="112">
        <v>39736</v>
      </c>
      <c r="O51" s="115">
        <v>2415</v>
      </c>
      <c r="P51" s="111" t="s">
        <v>2158</v>
      </c>
      <c r="Q51" s="110" t="s">
        <v>3424</v>
      </c>
      <c r="R51" s="2"/>
      <c r="T51" s="4"/>
      <c r="U51" s="4"/>
      <c r="V51" s="2"/>
      <c r="X51" s="4"/>
      <c r="Y51" s="4"/>
      <c r="Z51" s="2"/>
      <c r="AB51" s="4"/>
      <c r="AC51" s="4"/>
      <c r="AD51" s="2"/>
      <c r="AF51" s="4"/>
      <c r="AG51" s="4"/>
      <c r="AH51" s="2"/>
      <c r="AJ51" s="4"/>
      <c r="AK51" s="4"/>
      <c r="AL51" s="2"/>
      <c r="AN51" s="4"/>
      <c r="AO51" s="4"/>
      <c r="AP51" s="2"/>
      <c r="AR51" s="4"/>
      <c r="AS51" s="4"/>
      <c r="AT51" s="2"/>
      <c r="AV51" s="4"/>
      <c r="AW51" s="4"/>
      <c r="AX51" s="2"/>
      <c r="AZ51" s="4"/>
      <c r="BA51" s="4"/>
      <c r="BB51" s="2"/>
      <c r="BD51" s="4"/>
      <c r="BE51" s="4"/>
      <c r="BF51" s="2"/>
      <c r="BH51" s="4"/>
      <c r="BI51" s="4"/>
      <c r="BJ51" s="2"/>
      <c r="BL51" s="4"/>
    </row>
    <row r="52" spans="1:64" ht="83.25" customHeight="1" x14ac:dyDescent="0.2">
      <c r="A52" s="110">
        <v>5151</v>
      </c>
      <c r="B52" s="111">
        <v>45</v>
      </c>
      <c r="C52" s="153" t="s">
        <v>1021</v>
      </c>
      <c r="D52" s="110" t="s">
        <v>636</v>
      </c>
      <c r="E52" s="110" t="s">
        <v>2346</v>
      </c>
      <c r="F52" s="110" t="s">
        <v>682</v>
      </c>
      <c r="G52" s="110"/>
      <c r="H52" s="110" t="s">
        <v>637</v>
      </c>
      <c r="I52" s="110" t="s">
        <v>92</v>
      </c>
      <c r="J52" s="110">
        <v>7323</v>
      </c>
      <c r="K52" s="110">
        <v>2148</v>
      </c>
      <c r="L52" s="110" t="s">
        <v>195</v>
      </c>
      <c r="M52" s="113" t="s">
        <v>2183</v>
      </c>
      <c r="N52" s="112">
        <v>39736</v>
      </c>
      <c r="O52" s="115">
        <v>2415</v>
      </c>
      <c r="P52" s="111" t="s">
        <v>2158</v>
      </c>
      <c r="Q52" s="110" t="s">
        <v>3424</v>
      </c>
      <c r="R52" s="2"/>
      <c r="T52" s="4"/>
      <c r="U52" s="4"/>
      <c r="V52" s="2"/>
      <c r="X52" s="4"/>
      <c r="Y52" s="4"/>
      <c r="Z52" s="2"/>
      <c r="AB52" s="4"/>
      <c r="AC52" s="4"/>
      <c r="AD52" s="2"/>
      <c r="AF52" s="4"/>
      <c r="AG52" s="4"/>
      <c r="AH52" s="2"/>
      <c r="AJ52" s="4"/>
      <c r="AK52" s="4"/>
      <c r="AL52" s="2"/>
      <c r="AN52" s="4"/>
      <c r="AO52" s="4"/>
      <c r="AP52" s="2"/>
      <c r="AR52" s="4"/>
      <c r="AS52" s="4"/>
      <c r="AT52" s="2"/>
      <c r="AV52" s="4"/>
      <c r="AW52" s="4"/>
      <c r="AX52" s="2"/>
      <c r="AZ52" s="4"/>
      <c r="BA52" s="4"/>
      <c r="BB52" s="2"/>
      <c r="BD52" s="4"/>
      <c r="BE52" s="4"/>
      <c r="BF52" s="2"/>
      <c r="BH52" s="4"/>
      <c r="BI52" s="4"/>
      <c r="BJ52" s="2"/>
      <c r="BL52" s="4"/>
    </row>
    <row r="53" spans="1:64" ht="83.25" customHeight="1" x14ac:dyDescent="0.2">
      <c r="A53" s="110">
        <v>5151</v>
      </c>
      <c r="B53" s="111">
        <v>46</v>
      </c>
      <c r="C53" s="153" t="s">
        <v>1022</v>
      </c>
      <c r="D53" s="110" t="s">
        <v>636</v>
      </c>
      <c r="E53" s="110" t="s">
        <v>2346</v>
      </c>
      <c r="F53" s="110" t="s">
        <v>682</v>
      </c>
      <c r="G53" s="110"/>
      <c r="H53" s="110" t="s">
        <v>638</v>
      </c>
      <c r="I53" s="110" t="s">
        <v>92</v>
      </c>
      <c r="J53" s="110">
        <v>7323</v>
      </c>
      <c r="K53" s="110">
        <v>2148</v>
      </c>
      <c r="L53" s="110" t="s">
        <v>195</v>
      </c>
      <c r="M53" s="113" t="s">
        <v>2183</v>
      </c>
      <c r="N53" s="112">
        <v>39736</v>
      </c>
      <c r="O53" s="115">
        <v>2415</v>
      </c>
      <c r="P53" s="111" t="s">
        <v>242</v>
      </c>
      <c r="Q53" s="110" t="s">
        <v>3424</v>
      </c>
      <c r="R53" s="2"/>
      <c r="T53" s="4"/>
      <c r="U53" s="4"/>
      <c r="V53" s="2"/>
      <c r="X53" s="4"/>
      <c r="Y53" s="4"/>
      <c r="Z53" s="2"/>
      <c r="AB53" s="4"/>
      <c r="AC53" s="4"/>
      <c r="AD53" s="2"/>
      <c r="AF53" s="4"/>
      <c r="AG53" s="4"/>
      <c r="AH53" s="2"/>
      <c r="AJ53" s="4"/>
      <c r="AK53" s="4"/>
      <c r="AL53" s="2"/>
      <c r="AN53" s="4"/>
      <c r="AO53" s="4"/>
      <c r="AP53" s="2"/>
      <c r="AR53" s="4"/>
      <c r="AS53" s="4"/>
      <c r="AT53" s="2"/>
      <c r="AV53" s="4"/>
      <c r="AW53" s="4"/>
      <c r="AX53" s="2"/>
      <c r="AZ53" s="4"/>
      <c r="BA53" s="4"/>
      <c r="BB53" s="2"/>
      <c r="BD53" s="4"/>
      <c r="BE53" s="4"/>
      <c r="BF53" s="2"/>
      <c r="BH53" s="4"/>
      <c r="BI53" s="4"/>
      <c r="BJ53" s="2"/>
      <c r="BL53" s="4"/>
    </row>
    <row r="54" spans="1:64" ht="83.25" customHeight="1" x14ac:dyDescent="0.2">
      <c r="A54" s="110">
        <v>5151</v>
      </c>
      <c r="B54" s="111">
        <v>47</v>
      </c>
      <c r="C54" s="153" t="s">
        <v>1023</v>
      </c>
      <c r="D54" s="110" t="s">
        <v>675</v>
      </c>
      <c r="E54" s="110" t="s">
        <v>2346</v>
      </c>
      <c r="F54" s="110" t="s">
        <v>674</v>
      </c>
      <c r="G54" s="110" t="s">
        <v>673</v>
      </c>
      <c r="H54" s="110" t="s">
        <v>678</v>
      </c>
      <c r="I54" s="110" t="s">
        <v>92</v>
      </c>
      <c r="J54" s="110">
        <v>2068</v>
      </c>
      <c r="K54" s="110">
        <v>0</v>
      </c>
      <c r="L54" s="110" t="s">
        <v>658</v>
      </c>
      <c r="M54" s="113" t="s">
        <v>2184</v>
      </c>
      <c r="N54" s="112">
        <v>39919</v>
      </c>
      <c r="O54" s="115">
        <v>2070</v>
      </c>
      <c r="P54" s="111" t="s">
        <v>2158</v>
      </c>
      <c r="Q54" s="110" t="s">
        <v>3424</v>
      </c>
      <c r="R54" s="2"/>
      <c r="T54" s="4"/>
      <c r="U54" s="4"/>
      <c r="V54" s="2"/>
      <c r="X54" s="4"/>
      <c r="Y54" s="4"/>
      <c r="Z54" s="2"/>
      <c r="AB54" s="4"/>
      <c r="AC54" s="4"/>
      <c r="AD54" s="2"/>
      <c r="AF54" s="4"/>
      <c r="AG54" s="4"/>
      <c r="AH54" s="2"/>
      <c r="AJ54" s="4"/>
      <c r="AK54" s="4"/>
      <c r="AL54" s="2"/>
      <c r="AN54" s="4"/>
      <c r="AO54" s="4"/>
      <c r="AP54" s="2"/>
      <c r="AR54" s="4"/>
      <c r="AS54" s="4"/>
      <c r="AT54" s="2"/>
      <c r="AV54" s="4"/>
      <c r="AW54" s="4"/>
      <c r="AX54" s="2"/>
      <c r="AZ54" s="4"/>
      <c r="BA54" s="4"/>
      <c r="BB54" s="2"/>
      <c r="BD54" s="4"/>
      <c r="BE54" s="4"/>
      <c r="BF54" s="2"/>
      <c r="BH54" s="4"/>
      <c r="BI54" s="4"/>
      <c r="BJ54" s="2"/>
      <c r="BL54" s="4"/>
    </row>
    <row r="55" spans="1:64" ht="83.25" customHeight="1" x14ac:dyDescent="0.2">
      <c r="A55" s="110">
        <v>5151</v>
      </c>
      <c r="B55" s="111">
        <v>48</v>
      </c>
      <c r="C55" s="153" t="s">
        <v>1024</v>
      </c>
      <c r="D55" s="110" t="s">
        <v>675</v>
      </c>
      <c r="E55" s="110" t="s">
        <v>2346</v>
      </c>
      <c r="F55" s="110" t="s">
        <v>674</v>
      </c>
      <c r="G55" s="110" t="s">
        <v>673</v>
      </c>
      <c r="H55" s="110" t="s">
        <v>677</v>
      </c>
      <c r="I55" s="110" t="s">
        <v>92</v>
      </c>
      <c r="J55" s="110">
        <v>2068</v>
      </c>
      <c r="K55" s="110">
        <v>0</v>
      </c>
      <c r="L55" s="110" t="s">
        <v>658</v>
      </c>
      <c r="M55" s="113" t="s">
        <v>2184</v>
      </c>
      <c r="N55" s="112">
        <v>39919</v>
      </c>
      <c r="O55" s="115">
        <v>2070</v>
      </c>
      <c r="P55" s="111" t="s">
        <v>363</v>
      </c>
      <c r="Q55" s="110" t="s">
        <v>3424</v>
      </c>
      <c r="R55" s="2"/>
      <c r="T55" s="4"/>
      <c r="U55" s="4"/>
      <c r="V55" s="2"/>
      <c r="X55" s="4"/>
      <c r="Y55" s="4"/>
      <c r="Z55" s="2"/>
      <c r="AB55" s="4"/>
      <c r="AC55" s="4"/>
      <c r="AD55" s="2"/>
      <c r="AF55" s="4"/>
      <c r="AG55" s="4"/>
      <c r="AH55" s="2"/>
      <c r="AJ55" s="4"/>
      <c r="AK55" s="4"/>
      <c r="AL55" s="2"/>
      <c r="AN55" s="4"/>
      <c r="AO55" s="4"/>
      <c r="AP55" s="2"/>
      <c r="AR55" s="4"/>
      <c r="AS55" s="4"/>
      <c r="AT55" s="2"/>
      <c r="AV55" s="4"/>
      <c r="AW55" s="4"/>
      <c r="AX55" s="2"/>
      <c r="AZ55" s="4"/>
      <c r="BA55" s="4"/>
      <c r="BB55" s="2"/>
      <c r="BD55" s="4"/>
      <c r="BE55" s="4"/>
      <c r="BF55" s="2"/>
      <c r="BH55" s="4"/>
      <c r="BI55" s="4"/>
      <c r="BJ55" s="2"/>
      <c r="BL55" s="4"/>
    </row>
    <row r="56" spans="1:64" ht="83.25" customHeight="1" x14ac:dyDescent="0.2">
      <c r="A56" s="110">
        <v>5151</v>
      </c>
      <c r="B56" s="111">
        <v>49</v>
      </c>
      <c r="C56" s="153" t="s">
        <v>1025</v>
      </c>
      <c r="D56" s="110" t="s">
        <v>675</v>
      </c>
      <c r="E56" s="110" t="s">
        <v>2346</v>
      </c>
      <c r="F56" s="110" t="s">
        <v>674</v>
      </c>
      <c r="G56" s="110" t="s">
        <v>673</v>
      </c>
      <c r="H56" s="110" t="s">
        <v>676</v>
      </c>
      <c r="I56" s="110" t="s">
        <v>92</v>
      </c>
      <c r="J56" s="110">
        <v>2068</v>
      </c>
      <c r="K56" s="110">
        <v>0</v>
      </c>
      <c r="L56" s="110" t="s">
        <v>658</v>
      </c>
      <c r="M56" s="113" t="s">
        <v>2184</v>
      </c>
      <c r="N56" s="112">
        <v>39919</v>
      </c>
      <c r="O56" s="115">
        <v>2070</v>
      </c>
      <c r="P56" s="111" t="s">
        <v>2158</v>
      </c>
      <c r="Q56" s="110" t="s">
        <v>3424</v>
      </c>
      <c r="R56" s="2"/>
      <c r="T56" s="4"/>
      <c r="U56" s="4"/>
      <c r="V56" s="2"/>
      <c r="X56" s="4"/>
      <c r="Y56" s="4"/>
      <c r="Z56" s="2"/>
      <c r="AB56" s="4"/>
      <c r="AC56" s="4"/>
      <c r="AD56" s="2"/>
      <c r="AF56" s="4"/>
      <c r="AG56" s="4"/>
      <c r="AH56" s="2"/>
      <c r="AJ56" s="4"/>
      <c r="AK56" s="4"/>
      <c r="AL56" s="2"/>
      <c r="AN56" s="4"/>
      <c r="AO56" s="4"/>
      <c r="AP56" s="2"/>
      <c r="AR56" s="4"/>
      <c r="AS56" s="4"/>
      <c r="AT56" s="2"/>
      <c r="AV56" s="4"/>
      <c r="AW56" s="4"/>
      <c r="AX56" s="2"/>
      <c r="AZ56" s="4"/>
      <c r="BA56" s="4"/>
      <c r="BB56" s="2"/>
      <c r="BD56" s="4"/>
      <c r="BE56" s="4"/>
      <c r="BF56" s="2"/>
      <c r="BH56" s="4"/>
      <c r="BI56" s="4"/>
      <c r="BJ56" s="2"/>
      <c r="BL56" s="4"/>
    </row>
    <row r="57" spans="1:64" ht="81" customHeight="1" x14ac:dyDescent="0.2">
      <c r="A57" s="110">
        <v>5641</v>
      </c>
      <c r="B57" s="111">
        <v>50</v>
      </c>
      <c r="C57" s="153" t="s">
        <v>979</v>
      </c>
      <c r="D57" s="110" t="s">
        <v>1711</v>
      </c>
      <c r="E57" s="110" t="s">
        <v>2346</v>
      </c>
      <c r="F57" s="110" t="s">
        <v>834</v>
      </c>
      <c r="G57" s="110" t="s">
        <v>836</v>
      </c>
      <c r="H57" s="110" t="s">
        <v>837</v>
      </c>
      <c r="I57" s="110" t="s">
        <v>583</v>
      </c>
      <c r="J57" s="110">
        <v>2449</v>
      </c>
      <c r="K57" s="110">
        <v>730</v>
      </c>
      <c r="L57" s="110" t="s">
        <v>832</v>
      </c>
      <c r="M57" s="113" t="s">
        <v>2190</v>
      </c>
      <c r="N57" s="112">
        <v>40679</v>
      </c>
      <c r="O57" s="115">
        <v>10527</v>
      </c>
      <c r="P57" s="111" t="s">
        <v>242</v>
      </c>
      <c r="Q57" s="110" t="s">
        <v>3424</v>
      </c>
      <c r="R57" s="2"/>
      <c r="T57" s="4"/>
      <c r="U57" s="4"/>
      <c r="V57" s="2"/>
      <c r="X57" s="4"/>
      <c r="Y57" s="4"/>
      <c r="Z57" s="2"/>
      <c r="AB57" s="4"/>
      <c r="AC57" s="4"/>
      <c r="AD57" s="2"/>
      <c r="AF57" s="4"/>
      <c r="AG57" s="4"/>
      <c r="AH57" s="2"/>
      <c r="AJ57" s="4"/>
      <c r="AK57" s="4"/>
      <c r="AL57" s="2"/>
      <c r="AN57" s="4"/>
      <c r="AO57" s="4"/>
      <c r="AP57" s="2"/>
      <c r="AR57" s="4"/>
      <c r="AS57" s="4"/>
      <c r="AT57" s="2"/>
      <c r="AV57" s="4"/>
      <c r="AW57" s="4"/>
      <c r="AX57" s="2"/>
      <c r="AZ57" s="4"/>
      <c r="BA57" s="4"/>
      <c r="BB57" s="2"/>
      <c r="BD57" s="4"/>
      <c r="BE57" s="4"/>
      <c r="BF57" s="2"/>
      <c r="BH57" s="4"/>
      <c r="BI57" s="4"/>
      <c r="BJ57" s="2"/>
      <c r="BL57" s="4"/>
    </row>
    <row r="58" spans="1:64" ht="81" customHeight="1" x14ac:dyDescent="0.2">
      <c r="A58" s="110">
        <v>5641</v>
      </c>
      <c r="B58" s="111">
        <v>51</v>
      </c>
      <c r="C58" s="153" t="s">
        <v>980</v>
      </c>
      <c r="D58" s="110" t="s">
        <v>1712</v>
      </c>
      <c r="E58" s="110" t="s">
        <v>2346</v>
      </c>
      <c r="F58" s="110" t="s">
        <v>834</v>
      </c>
      <c r="G58" s="110" t="s">
        <v>838</v>
      </c>
      <c r="H58" s="110" t="s">
        <v>839</v>
      </c>
      <c r="I58" s="110" t="s">
        <v>583</v>
      </c>
      <c r="J58" s="110">
        <v>2449</v>
      </c>
      <c r="K58" s="110">
        <v>730</v>
      </c>
      <c r="L58" s="110" t="s">
        <v>832</v>
      </c>
      <c r="M58" s="113" t="s">
        <v>2190</v>
      </c>
      <c r="N58" s="112">
        <v>40679</v>
      </c>
      <c r="O58" s="115">
        <v>7134</v>
      </c>
      <c r="P58" s="111" t="s">
        <v>363</v>
      </c>
      <c r="Q58" s="110" t="s">
        <v>3424</v>
      </c>
      <c r="R58" s="2"/>
      <c r="T58" s="4"/>
      <c r="U58" s="4"/>
      <c r="V58" s="2"/>
      <c r="X58" s="4"/>
      <c r="Y58" s="4"/>
      <c r="Z58" s="2"/>
      <c r="AB58" s="4"/>
      <c r="AC58" s="4"/>
      <c r="AD58" s="2"/>
      <c r="AF58" s="4"/>
      <c r="AG58" s="4"/>
      <c r="AH58" s="2"/>
      <c r="AJ58" s="4"/>
      <c r="AK58" s="4"/>
      <c r="AL58" s="2"/>
      <c r="AN58" s="4"/>
      <c r="AO58" s="4"/>
      <c r="AP58" s="2"/>
      <c r="AR58" s="4"/>
      <c r="AS58" s="4"/>
      <c r="AT58" s="2"/>
      <c r="AV58" s="4"/>
      <c r="AW58" s="4"/>
      <c r="AX58" s="2"/>
      <c r="AZ58" s="4"/>
      <c r="BA58" s="4"/>
      <c r="BB58" s="2"/>
      <c r="BD58" s="4"/>
      <c r="BE58" s="4"/>
      <c r="BF58" s="2"/>
      <c r="BH58" s="4"/>
      <c r="BI58" s="4"/>
      <c r="BJ58" s="2"/>
      <c r="BL58" s="4"/>
    </row>
    <row r="59" spans="1:64" ht="81.75" customHeight="1" x14ac:dyDescent="0.2">
      <c r="A59" s="110">
        <v>5111</v>
      </c>
      <c r="B59" s="111">
        <v>52</v>
      </c>
      <c r="C59" s="153" t="s">
        <v>1031</v>
      </c>
      <c r="D59" s="110" t="s">
        <v>821</v>
      </c>
      <c r="E59" s="110" t="s">
        <v>2346</v>
      </c>
      <c r="F59" s="110"/>
      <c r="G59" s="110"/>
      <c r="H59" s="110"/>
      <c r="I59" s="110" t="s">
        <v>649</v>
      </c>
      <c r="J59" s="110">
        <v>3416</v>
      </c>
      <c r="K59" s="110">
        <v>765</v>
      </c>
      <c r="L59" s="110" t="s">
        <v>822</v>
      </c>
      <c r="M59" s="113" t="s">
        <v>823</v>
      </c>
      <c r="N59" s="112">
        <v>40697</v>
      </c>
      <c r="O59" s="115">
        <v>6570.55</v>
      </c>
      <c r="P59" s="111" t="s">
        <v>242</v>
      </c>
      <c r="Q59" s="110" t="s">
        <v>3424</v>
      </c>
      <c r="R59" s="2"/>
      <c r="T59" s="4"/>
      <c r="U59" s="4"/>
      <c r="V59" s="2"/>
      <c r="X59" s="4"/>
      <c r="Y59" s="4"/>
      <c r="Z59" s="2"/>
      <c r="AB59" s="4"/>
      <c r="AC59" s="4"/>
      <c r="AD59" s="2"/>
      <c r="AF59" s="4"/>
      <c r="AG59" s="4"/>
      <c r="AH59" s="2"/>
      <c r="AJ59" s="4"/>
      <c r="AK59" s="4"/>
      <c r="AL59" s="2"/>
      <c r="AN59" s="4"/>
      <c r="AO59" s="4"/>
      <c r="AP59" s="2"/>
      <c r="AR59" s="4"/>
      <c r="AS59" s="4"/>
      <c r="AT59" s="2"/>
      <c r="AV59" s="4"/>
      <c r="AW59" s="4"/>
      <c r="AX59" s="2"/>
      <c r="AZ59" s="4"/>
      <c r="BA59" s="4"/>
      <c r="BB59" s="2"/>
      <c r="BD59" s="4"/>
      <c r="BE59" s="4"/>
      <c r="BF59" s="2"/>
      <c r="BH59" s="4"/>
      <c r="BI59" s="4"/>
      <c r="BJ59" s="2"/>
      <c r="BL59" s="4"/>
    </row>
    <row r="60" spans="1:64" ht="81.75" customHeight="1" x14ac:dyDescent="0.2">
      <c r="A60" s="110">
        <v>5111</v>
      </c>
      <c r="B60" s="111">
        <v>53</v>
      </c>
      <c r="C60" s="153" t="s">
        <v>1032</v>
      </c>
      <c r="D60" s="110" t="s">
        <v>824</v>
      </c>
      <c r="E60" s="110" t="s">
        <v>2346</v>
      </c>
      <c r="F60" s="110"/>
      <c r="G60" s="110"/>
      <c r="H60" s="110"/>
      <c r="I60" s="110" t="s">
        <v>649</v>
      </c>
      <c r="J60" s="110">
        <v>3416</v>
      </c>
      <c r="K60" s="110">
        <v>765</v>
      </c>
      <c r="L60" s="110" t="s">
        <v>822</v>
      </c>
      <c r="M60" s="113" t="s">
        <v>823</v>
      </c>
      <c r="N60" s="112">
        <v>40697</v>
      </c>
      <c r="O60" s="115">
        <v>3164.84</v>
      </c>
      <c r="P60" s="111" t="s">
        <v>242</v>
      </c>
      <c r="Q60" s="110" t="s">
        <v>3424</v>
      </c>
      <c r="R60" s="2"/>
      <c r="T60" s="4"/>
      <c r="U60" s="4"/>
      <c r="V60" s="2"/>
      <c r="X60" s="4"/>
      <c r="Y60" s="4"/>
      <c r="Z60" s="2"/>
      <c r="AB60" s="4"/>
      <c r="AC60" s="4"/>
      <c r="AD60" s="2"/>
      <c r="AF60" s="4"/>
      <c r="AG60" s="4"/>
      <c r="AH60" s="2"/>
      <c r="AJ60" s="4"/>
      <c r="AK60" s="4"/>
      <c r="AL60" s="2"/>
      <c r="AN60" s="4"/>
      <c r="AO60" s="4"/>
      <c r="AP60" s="2"/>
      <c r="AR60" s="4"/>
      <c r="AS60" s="4"/>
      <c r="AT60" s="2"/>
      <c r="AV60" s="4"/>
      <c r="AW60" s="4"/>
      <c r="AX60" s="2"/>
      <c r="AZ60" s="4"/>
      <c r="BA60" s="4"/>
      <c r="BB60" s="2"/>
      <c r="BD60" s="4"/>
      <c r="BE60" s="4"/>
      <c r="BF60" s="2"/>
      <c r="BH60" s="4"/>
      <c r="BI60" s="4"/>
      <c r="BJ60" s="2"/>
      <c r="BL60" s="4"/>
    </row>
    <row r="61" spans="1:64" ht="81.75" customHeight="1" x14ac:dyDescent="0.2">
      <c r="A61" s="110">
        <v>5111</v>
      </c>
      <c r="B61" s="111">
        <v>54</v>
      </c>
      <c r="C61" s="153" t="s">
        <v>1033</v>
      </c>
      <c r="D61" s="110" t="s">
        <v>825</v>
      </c>
      <c r="E61" s="110" t="s">
        <v>2346</v>
      </c>
      <c r="F61" s="110"/>
      <c r="G61" s="110"/>
      <c r="H61" s="110"/>
      <c r="I61" s="110" t="s">
        <v>649</v>
      </c>
      <c r="J61" s="110">
        <v>3416</v>
      </c>
      <c r="K61" s="110">
        <v>765</v>
      </c>
      <c r="L61" s="110" t="s">
        <v>822</v>
      </c>
      <c r="M61" s="113" t="s">
        <v>823</v>
      </c>
      <c r="N61" s="112">
        <v>40697</v>
      </c>
      <c r="O61" s="115">
        <v>3557.65</v>
      </c>
      <c r="P61" s="111" t="s">
        <v>242</v>
      </c>
      <c r="Q61" s="110" t="s">
        <v>3424</v>
      </c>
      <c r="R61" s="2"/>
      <c r="T61" s="4"/>
      <c r="U61" s="4"/>
      <c r="V61" s="2"/>
      <c r="X61" s="4"/>
      <c r="Y61" s="4"/>
      <c r="Z61" s="2"/>
      <c r="AB61" s="4"/>
      <c r="AC61" s="4"/>
      <c r="AD61" s="2"/>
      <c r="AF61" s="4"/>
      <c r="AG61" s="4"/>
      <c r="AH61" s="2"/>
      <c r="AJ61" s="4"/>
      <c r="AK61" s="4"/>
      <c r="AL61" s="2"/>
      <c r="AN61" s="4"/>
      <c r="AO61" s="4"/>
      <c r="AP61" s="2"/>
      <c r="AR61" s="4"/>
      <c r="AS61" s="4"/>
      <c r="AT61" s="2"/>
      <c r="AV61" s="4"/>
      <c r="AW61" s="4"/>
      <c r="AX61" s="2"/>
      <c r="AZ61" s="4"/>
      <c r="BA61" s="4"/>
      <c r="BB61" s="2"/>
      <c r="BD61" s="4"/>
      <c r="BE61" s="4"/>
      <c r="BF61" s="2"/>
      <c r="BH61" s="4"/>
      <c r="BI61" s="4"/>
      <c r="BJ61" s="2"/>
      <c r="BL61" s="4"/>
    </row>
    <row r="62" spans="1:64" ht="81.75" customHeight="1" x14ac:dyDescent="0.2">
      <c r="A62" s="110">
        <v>5111</v>
      </c>
      <c r="B62" s="111">
        <v>55</v>
      </c>
      <c r="C62" s="153" t="s">
        <v>1034</v>
      </c>
      <c r="D62" s="110" t="s">
        <v>825</v>
      </c>
      <c r="E62" s="110" t="s">
        <v>2346</v>
      </c>
      <c r="F62" s="110"/>
      <c r="G62" s="110"/>
      <c r="H62" s="110"/>
      <c r="I62" s="110" t="s">
        <v>649</v>
      </c>
      <c r="J62" s="110">
        <v>3416</v>
      </c>
      <c r="K62" s="110">
        <v>765</v>
      </c>
      <c r="L62" s="110" t="s">
        <v>822</v>
      </c>
      <c r="M62" s="113" t="s">
        <v>823</v>
      </c>
      <c r="N62" s="112">
        <v>40697</v>
      </c>
      <c r="O62" s="115">
        <v>3557.65</v>
      </c>
      <c r="P62" s="111" t="s">
        <v>242</v>
      </c>
      <c r="Q62" s="110" t="s">
        <v>3424</v>
      </c>
      <c r="R62" s="2"/>
      <c r="T62" s="4"/>
      <c r="U62" s="4"/>
      <c r="V62" s="2"/>
      <c r="X62" s="4"/>
      <c r="Y62" s="4"/>
      <c r="Z62" s="2"/>
      <c r="AB62" s="4"/>
      <c r="AC62" s="4"/>
      <c r="AD62" s="2"/>
      <c r="AF62" s="4"/>
      <c r="AG62" s="4"/>
      <c r="AH62" s="2"/>
      <c r="AJ62" s="4"/>
      <c r="AK62" s="4"/>
      <c r="AL62" s="2"/>
      <c r="AN62" s="4"/>
      <c r="AO62" s="4"/>
      <c r="AP62" s="2"/>
      <c r="AR62" s="4"/>
      <c r="AS62" s="4"/>
      <c r="AT62" s="2"/>
      <c r="AV62" s="4"/>
      <c r="AW62" s="4"/>
      <c r="AX62" s="2"/>
      <c r="AZ62" s="4"/>
      <c r="BA62" s="4"/>
      <c r="BB62" s="2"/>
      <c r="BD62" s="4"/>
      <c r="BE62" s="4"/>
      <c r="BF62" s="2"/>
      <c r="BH62" s="4"/>
      <c r="BI62" s="4"/>
      <c r="BJ62" s="2"/>
      <c r="BL62" s="4"/>
    </row>
    <row r="63" spans="1:64" ht="81.75" customHeight="1" x14ac:dyDescent="0.2">
      <c r="A63" s="110">
        <v>5111</v>
      </c>
      <c r="B63" s="111">
        <v>56</v>
      </c>
      <c r="C63" s="153" t="s">
        <v>1035</v>
      </c>
      <c r="D63" s="110" t="s">
        <v>825</v>
      </c>
      <c r="E63" s="110" t="s">
        <v>2346</v>
      </c>
      <c r="F63" s="110"/>
      <c r="G63" s="110"/>
      <c r="H63" s="110"/>
      <c r="I63" s="110" t="s">
        <v>649</v>
      </c>
      <c r="J63" s="110">
        <v>3416</v>
      </c>
      <c r="K63" s="110">
        <v>765</v>
      </c>
      <c r="L63" s="110" t="s">
        <v>822</v>
      </c>
      <c r="M63" s="113" t="s">
        <v>823</v>
      </c>
      <c r="N63" s="112">
        <v>40697</v>
      </c>
      <c r="O63" s="115">
        <v>3557.65</v>
      </c>
      <c r="P63" s="111" t="s">
        <v>242</v>
      </c>
      <c r="Q63" s="110" t="s">
        <v>3424</v>
      </c>
      <c r="R63" s="2"/>
      <c r="T63" s="4"/>
      <c r="U63" s="4"/>
      <c r="V63" s="2"/>
      <c r="X63" s="4"/>
      <c r="Y63" s="4"/>
      <c r="Z63" s="2"/>
      <c r="AB63" s="4"/>
      <c r="AC63" s="4"/>
      <c r="AD63" s="2"/>
      <c r="AF63" s="4"/>
      <c r="AG63" s="4"/>
      <c r="AH63" s="2"/>
      <c r="AJ63" s="4"/>
      <c r="AK63" s="4"/>
      <c r="AL63" s="2"/>
      <c r="AN63" s="4"/>
      <c r="AO63" s="4"/>
      <c r="AP63" s="2"/>
      <c r="AR63" s="4"/>
      <c r="AS63" s="4"/>
      <c r="AT63" s="2"/>
      <c r="AV63" s="4"/>
      <c r="AW63" s="4"/>
      <c r="AX63" s="2"/>
      <c r="AZ63" s="4"/>
      <c r="BA63" s="4"/>
      <c r="BB63" s="2"/>
      <c r="BD63" s="4"/>
      <c r="BE63" s="4"/>
      <c r="BF63" s="2"/>
      <c r="BH63" s="4"/>
      <c r="BI63" s="4"/>
      <c r="BJ63" s="2"/>
      <c r="BL63" s="4"/>
    </row>
    <row r="64" spans="1:64" ht="81.75" customHeight="1" x14ac:dyDescent="0.2">
      <c r="A64" s="110">
        <v>5111</v>
      </c>
      <c r="B64" s="111">
        <v>57</v>
      </c>
      <c r="C64" s="153" t="s">
        <v>1036</v>
      </c>
      <c r="D64" s="110" t="s">
        <v>825</v>
      </c>
      <c r="E64" s="110" t="s">
        <v>2346</v>
      </c>
      <c r="F64" s="110"/>
      <c r="G64" s="110"/>
      <c r="H64" s="110"/>
      <c r="I64" s="110" t="s">
        <v>649</v>
      </c>
      <c r="J64" s="110">
        <v>3416</v>
      </c>
      <c r="K64" s="110">
        <v>765</v>
      </c>
      <c r="L64" s="110" t="s">
        <v>822</v>
      </c>
      <c r="M64" s="113" t="s">
        <v>823</v>
      </c>
      <c r="N64" s="112">
        <v>40697</v>
      </c>
      <c r="O64" s="115">
        <v>3557.65</v>
      </c>
      <c r="P64" s="111" t="s">
        <v>242</v>
      </c>
      <c r="Q64" s="110" t="s">
        <v>3424</v>
      </c>
      <c r="R64" s="2"/>
      <c r="T64" s="4"/>
      <c r="U64" s="4"/>
      <c r="V64" s="2"/>
      <c r="X64" s="4"/>
      <c r="Y64" s="4"/>
      <c r="Z64" s="2"/>
      <c r="AB64" s="4"/>
      <c r="AC64" s="4"/>
      <c r="AD64" s="2"/>
      <c r="AF64" s="4"/>
      <c r="AG64" s="4"/>
      <c r="AH64" s="2"/>
      <c r="AJ64" s="4"/>
      <c r="AK64" s="4"/>
      <c r="AL64" s="2"/>
      <c r="AN64" s="4"/>
      <c r="AO64" s="4"/>
      <c r="AP64" s="2"/>
      <c r="AR64" s="4"/>
      <c r="AS64" s="4"/>
      <c r="AT64" s="2"/>
      <c r="AV64" s="4"/>
      <c r="AW64" s="4"/>
      <c r="AX64" s="2"/>
      <c r="AZ64" s="4"/>
      <c r="BA64" s="4"/>
      <c r="BB64" s="2"/>
      <c r="BD64" s="4"/>
      <c r="BE64" s="4"/>
      <c r="BF64" s="2"/>
      <c r="BH64" s="4"/>
      <c r="BI64" s="4"/>
      <c r="BJ64" s="2"/>
      <c r="BL64" s="4"/>
    </row>
    <row r="65" spans="1:64" ht="81.75" customHeight="1" x14ac:dyDescent="0.2">
      <c r="A65" s="110">
        <v>5111</v>
      </c>
      <c r="B65" s="111">
        <v>58</v>
      </c>
      <c r="C65" s="153" t="s">
        <v>1037</v>
      </c>
      <c r="D65" s="110" t="s">
        <v>825</v>
      </c>
      <c r="E65" s="110" t="s">
        <v>2346</v>
      </c>
      <c r="F65" s="110"/>
      <c r="G65" s="110"/>
      <c r="H65" s="110"/>
      <c r="I65" s="110" t="s">
        <v>649</v>
      </c>
      <c r="J65" s="110">
        <v>3416</v>
      </c>
      <c r="K65" s="110">
        <v>765</v>
      </c>
      <c r="L65" s="110" t="s">
        <v>822</v>
      </c>
      <c r="M65" s="113" t="s">
        <v>823</v>
      </c>
      <c r="N65" s="112">
        <v>40697</v>
      </c>
      <c r="O65" s="115">
        <v>3557.65</v>
      </c>
      <c r="P65" s="111" t="s">
        <v>242</v>
      </c>
      <c r="Q65" s="110" t="s">
        <v>3424</v>
      </c>
      <c r="R65" s="2"/>
      <c r="T65" s="4"/>
      <c r="U65" s="4"/>
      <c r="V65" s="2"/>
      <c r="X65" s="4"/>
      <c r="Y65" s="4"/>
      <c r="Z65" s="2"/>
      <c r="AB65" s="4"/>
      <c r="AC65" s="4"/>
      <c r="AD65" s="2"/>
      <c r="AF65" s="4"/>
      <c r="AG65" s="4"/>
      <c r="AH65" s="2"/>
      <c r="AJ65" s="4"/>
      <c r="AK65" s="4"/>
      <c r="AL65" s="2"/>
      <c r="AN65" s="4"/>
      <c r="AO65" s="4"/>
      <c r="AP65" s="2"/>
      <c r="AR65" s="4"/>
      <c r="AS65" s="4"/>
      <c r="AT65" s="2"/>
      <c r="AV65" s="4"/>
      <c r="AW65" s="4"/>
      <c r="AX65" s="2"/>
      <c r="AZ65" s="4"/>
      <c r="BA65" s="4"/>
      <c r="BB65" s="2"/>
      <c r="BD65" s="4"/>
      <c r="BE65" s="4"/>
      <c r="BF65" s="2"/>
      <c r="BH65" s="4"/>
      <c r="BI65" s="4"/>
      <c r="BJ65" s="2"/>
      <c r="BL65" s="4"/>
    </row>
    <row r="66" spans="1:64" ht="81.75" customHeight="1" x14ac:dyDescent="0.2">
      <c r="A66" s="110">
        <v>5111</v>
      </c>
      <c r="B66" s="111">
        <v>59</v>
      </c>
      <c r="C66" s="153" t="s">
        <v>1038</v>
      </c>
      <c r="D66" s="110" t="s">
        <v>825</v>
      </c>
      <c r="E66" s="110" t="s">
        <v>2346</v>
      </c>
      <c r="F66" s="110"/>
      <c r="G66" s="110"/>
      <c r="H66" s="110"/>
      <c r="I66" s="110" t="s">
        <v>649</v>
      </c>
      <c r="J66" s="110">
        <v>3416</v>
      </c>
      <c r="K66" s="110">
        <v>765</v>
      </c>
      <c r="L66" s="110" t="s">
        <v>822</v>
      </c>
      <c r="M66" s="113" t="s">
        <v>823</v>
      </c>
      <c r="N66" s="112">
        <v>40697</v>
      </c>
      <c r="O66" s="115">
        <v>3557.65</v>
      </c>
      <c r="P66" s="111" t="s">
        <v>242</v>
      </c>
      <c r="Q66" s="110" t="s">
        <v>3424</v>
      </c>
      <c r="R66" s="2"/>
      <c r="T66" s="4"/>
      <c r="U66" s="4"/>
      <c r="V66" s="2"/>
      <c r="X66" s="4"/>
      <c r="Y66" s="4"/>
      <c r="Z66" s="2"/>
      <c r="AB66" s="4"/>
      <c r="AC66" s="4"/>
      <c r="AD66" s="2"/>
      <c r="AF66" s="4"/>
      <c r="AG66" s="4"/>
      <c r="AH66" s="2"/>
      <c r="AJ66" s="4"/>
      <c r="AK66" s="4"/>
      <c r="AL66" s="2"/>
      <c r="AN66" s="4"/>
      <c r="AO66" s="4"/>
      <c r="AP66" s="2"/>
      <c r="AR66" s="4"/>
      <c r="AS66" s="4"/>
      <c r="AT66" s="2"/>
      <c r="AV66" s="4"/>
      <c r="AW66" s="4"/>
      <c r="AX66" s="2"/>
      <c r="AZ66" s="4"/>
      <c r="BA66" s="4"/>
      <c r="BB66" s="2"/>
      <c r="BD66" s="4"/>
      <c r="BE66" s="4"/>
      <c r="BF66" s="2"/>
      <c r="BH66" s="4"/>
      <c r="BI66" s="4"/>
      <c r="BJ66" s="2"/>
      <c r="BL66" s="4"/>
    </row>
    <row r="67" spans="1:64" ht="81.75" customHeight="1" x14ac:dyDescent="0.2">
      <c r="A67" s="110">
        <v>5111</v>
      </c>
      <c r="B67" s="111">
        <v>60</v>
      </c>
      <c r="C67" s="153" t="s">
        <v>1039</v>
      </c>
      <c r="D67" s="110" t="s">
        <v>825</v>
      </c>
      <c r="E67" s="110" t="s">
        <v>2346</v>
      </c>
      <c r="F67" s="110"/>
      <c r="G67" s="110"/>
      <c r="H67" s="110"/>
      <c r="I67" s="110" t="s">
        <v>649</v>
      </c>
      <c r="J67" s="110">
        <v>3416</v>
      </c>
      <c r="K67" s="110">
        <v>765</v>
      </c>
      <c r="L67" s="110" t="s">
        <v>822</v>
      </c>
      <c r="M67" s="113" t="s">
        <v>823</v>
      </c>
      <c r="N67" s="112">
        <v>40697</v>
      </c>
      <c r="O67" s="115">
        <v>3557.65</v>
      </c>
      <c r="P67" s="111" t="s">
        <v>242</v>
      </c>
      <c r="Q67" s="110" t="s">
        <v>3424</v>
      </c>
      <c r="R67" s="2"/>
      <c r="T67" s="4"/>
      <c r="U67" s="4"/>
      <c r="V67" s="2"/>
      <c r="X67" s="4"/>
      <c r="Y67" s="4"/>
      <c r="Z67" s="2"/>
      <c r="AB67" s="4"/>
      <c r="AC67" s="4"/>
      <c r="AD67" s="2"/>
      <c r="AF67" s="4"/>
      <c r="AG67" s="4"/>
      <c r="AH67" s="2"/>
      <c r="AJ67" s="4"/>
      <c r="AK67" s="4"/>
      <c r="AL67" s="2"/>
      <c r="AN67" s="4"/>
      <c r="AO67" s="4"/>
      <c r="AP67" s="2"/>
      <c r="AR67" s="4"/>
      <c r="AS67" s="4"/>
      <c r="AT67" s="2"/>
      <c r="AV67" s="4"/>
      <c r="AW67" s="4"/>
      <c r="AX67" s="2"/>
      <c r="AZ67" s="4"/>
      <c r="BA67" s="4"/>
      <c r="BB67" s="2"/>
      <c r="BD67" s="4"/>
      <c r="BE67" s="4"/>
      <c r="BF67" s="2"/>
      <c r="BH67" s="4"/>
      <c r="BI67" s="4"/>
      <c r="BJ67" s="2"/>
      <c r="BL67" s="4"/>
    </row>
    <row r="68" spans="1:64" ht="81.75" customHeight="1" x14ac:dyDescent="0.2">
      <c r="A68" s="110">
        <v>5111</v>
      </c>
      <c r="B68" s="111">
        <v>61</v>
      </c>
      <c r="C68" s="153" t="s">
        <v>1040</v>
      </c>
      <c r="D68" s="110" t="s">
        <v>825</v>
      </c>
      <c r="E68" s="110" t="s">
        <v>2346</v>
      </c>
      <c r="F68" s="110"/>
      <c r="G68" s="110"/>
      <c r="H68" s="110"/>
      <c r="I68" s="110" t="s">
        <v>649</v>
      </c>
      <c r="J68" s="110">
        <v>3416</v>
      </c>
      <c r="K68" s="110">
        <v>765</v>
      </c>
      <c r="L68" s="110" t="s">
        <v>822</v>
      </c>
      <c r="M68" s="113" t="s">
        <v>823</v>
      </c>
      <c r="N68" s="112">
        <v>40697</v>
      </c>
      <c r="O68" s="115">
        <v>3557.65</v>
      </c>
      <c r="P68" s="111" t="s">
        <v>242</v>
      </c>
      <c r="Q68" s="110" t="s">
        <v>3424</v>
      </c>
      <c r="R68" s="2"/>
      <c r="T68" s="4"/>
      <c r="U68" s="4"/>
      <c r="V68" s="2"/>
      <c r="X68" s="4"/>
      <c r="Y68" s="4"/>
      <c r="Z68" s="2"/>
      <c r="AB68" s="4"/>
      <c r="AC68" s="4"/>
      <c r="AD68" s="2"/>
      <c r="AF68" s="4"/>
      <c r="AG68" s="4"/>
      <c r="AH68" s="2"/>
      <c r="AJ68" s="4"/>
      <c r="AK68" s="4"/>
      <c r="AL68" s="2"/>
      <c r="AN68" s="4"/>
      <c r="AO68" s="4"/>
      <c r="AP68" s="2"/>
      <c r="AR68" s="4"/>
      <c r="AS68" s="4"/>
      <c r="AT68" s="2"/>
      <c r="AV68" s="4"/>
      <c r="AW68" s="4"/>
      <c r="AX68" s="2"/>
      <c r="AZ68" s="4"/>
      <c r="BA68" s="4"/>
      <c r="BB68" s="2"/>
      <c r="BD68" s="4"/>
      <c r="BE68" s="4"/>
      <c r="BF68" s="2"/>
      <c r="BH68" s="4"/>
      <c r="BI68" s="4"/>
      <c r="BJ68" s="2"/>
      <c r="BL68" s="4"/>
    </row>
    <row r="69" spans="1:64" ht="81.75" customHeight="1" x14ac:dyDescent="0.2">
      <c r="A69" s="110">
        <v>5111</v>
      </c>
      <c r="B69" s="111">
        <v>62</v>
      </c>
      <c r="C69" s="153" t="s">
        <v>1041</v>
      </c>
      <c r="D69" s="110" t="s">
        <v>825</v>
      </c>
      <c r="E69" s="110" t="s">
        <v>2346</v>
      </c>
      <c r="F69" s="110"/>
      <c r="G69" s="110"/>
      <c r="H69" s="110"/>
      <c r="I69" s="110" t="s">
        <v>649</v>
      </c>
      <c r="J69" s="110">
        <v>3416</v>
      </c>
      <c r="K69" s="110">
        <v>765</v>
      </c>
      <c r="L69" s="110" t="s">
        <v>822</v>
      </c>
      <c r="M69" s="113" t="s">
        <v>823</v>
      </c>
      <c r="N69" s="112">
        <v>40697</v>
      </c>
      <c r="O69" s="115">
        <v>3557.65</v>
      </c>
      <c r="P69" s="111" t="s">
        <v>242</v>
      </c>
      <c r="Q69" s="110" t="s">
        <v>3424</v>
      </c>
      <c r="R69" s="2"/>
      <c r="T69" s="4"/>
      <c r="U69" s="4"/>
      <c r="V69" s="2"/>
      <c r="X69" s="4"/>
      <c r="Y69" s="4"/>
      <c r="Z69" s="2"/>
      <c r="AB69" s="4"/>
      <c r="AC69" s="4"/>
      <c r="AD69" s="2"/>
      <c r="AF69" s="4"/>
      <c r="AG69" s="4"/>
      <c r="AH69" s="2"/>
      <c r="AJ69" s="4"/>
      <c r="AK69" s="4"/>
      <c r="AL69" s="2"/>
      <c r="AN69" s="4"/>
      <c r="AO69" s="4"/>
      <c r="AP69" s="2"/>
      <c r="AR69" s="4"/>
      <c r="AS69" s="4"/>
      <c r="AT69" s="2"/>
      <c r="AV69" s="4"/>
      <c r="AW69" s="4"/>
      <c r="AX69" s="2"/>
      <c r="AZ69" s="4"/>
      <c r="BA69" s="4"/>
      <c r="BB69" s="2"/>
      <c r="BD69" s="4"/>
      <c r="BE69" s="4"/>
      <c r="BF69" s="2"/>
      <c r="BH69" s="4"/>
      <c r="BI69" s="4"/>
      <c r="BJ69" s="2"/>
      <c r="BL69" s="4"/>
    </row>
    <row r="70" spans="1:64" ht="81.75" customHeight="1" x14ac:dyDescent="0.2">
      <c r="A70" s="110">
        <v>5111</v>
      </c>
      <c r="B70" s="111">
        <v>63</v>
      </c>
      <c r="C70" s="153" t="s">
        <v>1042</v>
      </c>
      <c r="D70" s="110" t="s">
        <v>826</v>
      </c>
      <c r="E70" s="110" t="s">
        <v>2346</v>
      </c>
      <c r="F70" s="110"/>
      <c r="G70" s="110"/>
      <c r="H70" s="110"/>
      <c r="I70" s="110" t="s">
        <v>649</v>
      </c>
      <c r="J70" s="110">
        <v>3416</v>
      </c>
      <c r="K70" s="110">
        <v>765</v>
      </c>
      <c r="L70" s="110" t="s">
        <v>822</v>
      </c>
      <c r="M70" s="113" t="s">
        <v>823</v>
      </c>
      <c r="N70" s="112">
        <v>40697</v>
      </c>
      <c r="O70" s="115">
        <v>4593.7</v>
      </c>
      <c r="P70" s="111" t="s">
        <v>242</v>
      </c>
      <c r="Q70" s="110" t="s">
        <v>3424</v>
      </c>
      <c r="R70" s="2"/>
      <c r="T70" s="4"/>
      <c r="U70" s="4"/>
      <c r="V70" s="2"/>
      <c r="X70" s="4"/>
      <c r="Y70" s="4"/>
      <c r="Z70" s="2"/>
      <c r="AB70" s="4"/>
      <c r="AC70" s="4"/>
      <c r="AD70" s="2"/>
      <c r="AF70" s="4"/>
      <c r="AG70" s="4"/>
      <c r="AH70" s="2"/>
      <c r="AJ70" s="4"/>
      <c r="AK70" s="4"/>
      <c r="AL70" s="2"/>
      <c r="AN70" s="4"/>
      <c r="AO70" s="4"/>
      <c r="AP70" s="2"/>
      <c r="AR70" s="4"/>
      <c r="AS70" s="4"/>
      <c r="AT70" s="2"/>
      <c r="AV70" s="4"/>
      <c r="AW70" s="4"/>
      <c r="AX70" s="2"/>
      <c r="AZ70" s="4"/>
      <c r="BA70" s="4"/>
      <c r="BB70" s="2"/>
      <c r="BD70" s="4"/>
      <c r="BE70" s="4"/>
      <c r="BF70" s="2"/>
      <c r="BH70" s="4"/>
      <c r="BI70" s="4"/>
      <c r="BJ70" s="2"/>
      <c r="BL70" s="4"/>
    </row>
    <row r="71" spans="1:64" ht="81.75" customHeight="1" x14ac:dyDescent="0.2">
      <c r="A71" s="110">
        <v>5111</v>
      </c>
      <c r="B71" s="111">
        <v>64</v>
      </c>
      <c r="C71" s="153" t="s">
        <v>1043</v>
      </c>
      <c r="D71" s="110" t="s">
        <v>826</v>
      </c>
      <c r="E71" s="110" t="s">
        <v>2346</v>
      </c>
      <c r="F71" s="110"/>
      <c r="G71" s="110"/>
      <c r="H71" s="110"/>
      <c r="I71" s="110" t="s">
        <v>649</v>
      </c>
      <c r="J71" s="110">
        <v>3416</v>
      </c>
      <c r="K71" s="110">
        <v>765</v>
      </c>
      <c r="L71" s="110" t="s">
        <v>822</v>
      </c>
      <c r="M71" s="113" t="s">
        <v>823</v>
      </c>
      <c r="N71" s="112">
        <v>40697</v>
      </c>
      <c r="O71" s="115">
        <v>4593.7</v>
      </c>
      <c r="P71" s="111" t="s">
        <v>242</v>
      </c>
      <c r="Q71" s="110" t="s">
        <v>3424</v>
      </c>
      <c r="R71" s="2"/>
      <c r="T71" s="4"/>
      <c r="U71" s="4"/>
      <c r="V71" s="2"/>
      <c r="X71" s="4"/>
      <c r="Y71" s="4"/>
      <c r="Z71" s="2"/>
      <c r="AB71" s="4"/>
      <c r="AC71" s="4"/>
      <c r="AD71" s="2"/>
      <c r="AF71" s="4"/>
      <c r="AG71" s="4"/>
      <c r="AH71" s="2"/>
      <c r="AJ71" s="4"/>
      <c r="AK71" s="4"/>
      <c r="AL71" s="2"/>
      <c r="AN71" s="4"/>
      <c r="AO71" s="4"/>
      <c r="AP71" s="2"/>
      <c r="AR71" s="4"/>
      <c r="AS71" s="4"/>
      <c r="AT71" s="2"/>
      <c r="AV71" s="4"/>
      <c r="AW71" s="4"/>
      <c r="AX71" s="2"/>
      <c r="AZ71" s="4"/>
      <c r="BA71" s="4"/>
      <c r="BB71" s="2"/>
      <c r="BD71" s="4"/>
      <c r="BE71" s="4"/>
      <c r="BF71" s="2"/>
      <c r="BH71" s="4"/>
      <c r="BI71" s="4"/>
      <c r="BJ71" s="2"/>
      <c r="BL71" s="4"/>
    </row>
    <row r="72" spans="1:64" ht="81.75" customHeight="1" x14ac:dyDescent="0.2">
      <c r="A72" s="110">
        <v>5111</v>
      </c>
      <c r="B72" s="111">
        <v>65</v>
      </c>
      <c r="C72" s="153" t="s">
        <v>1044</v>
      </c>
      <c r="D72" s="110" t="s">
        <v>826</v>
      </c>
      <c r="E72" s="110" t="s">
        <v>2346</v>
      </c>
      <c r="F72" s="110"/>
      <c r="G72" s="110"/>
      <c r="H72" s="110"/>
      <c r="I72" s="110" t="s">
        <v>649</v>
      </c>
      <c r="J72" s="110">
        <v>3416</v>
      </c>
      <c r="K72" s="110">
        <v>765</v>
      </c>
      <c r="L72" s="110" t="s">
        <v>822</v>
      </c>
      <c r="M72" s="113" t="s">
        <v>823</v>
      </c>
      <c r="N72" s="112">
        <v>40697</v>
      </c>
      <c r="O72" s="115">
        <v>4593.7</v>
      </c>
      <c r="P72" s="111" t="s">
        <v>242</v>
      </c>
      <c r="Q72" s="110" t="s">
        <v>3424</v>
      </c>
      <c r="R72" s="2"/>
      <c r="T72" s="4"/>
      <c r="U72" s="4"/>
      <c r="V72" s="2"/>
      <c r="X72" s="4"/>
      <c r="Y72" s="4"/>
      <c r="Z72" s="2"/>
      <c r="AB72" s="4"/>
      <c r="AC72" s="4"/>
      <c r="AD72" s="2"/>
      <c r="AF72" s="4"/>
      <c r="AG72" s="4"/>
      <c r="AH72" s="2"/>
      <c r="AJ72" s="4"/>
      <c r="AK72" s="4"/>
      <c r="AL72" s="2"/>
      <c r="AN72" s="4"/>
      <c r="AO72" s="4"/>
      <c r="AP72" s="2"/>
      <c r="AR72" s="4"/>
      <c r="AS72" s="4"/>
      <c r="AT72" s="2"/>
      <c r="AV72" s="4"/>
      <c r="AW72" s="4"/>
      <c r="AX72" s="2"/>
      <c r="AZ72" s="4"/>
      <c r="BA72" s="4"/>
      <c r="BB72" s="2"/>
      <c r="BD72" s="4"/>
      <c r="BE72" s="4"/>
      <c r="BF72" s="2"/>
      <c r="BH72" s="4"/>
      <c r="BI72" s="4"/>
      <c r="BJ72" s="2"/>
      <c r="BL72" s="4"/>
    </row>
    <row r="73" spans="1:64" ht="81.75" customHeight="1" x14ac:dyDescent="0.2">
      <c r="A73" s="110">
        <v>5111</v>
      </c>
      <c r="B73" s="111">
        <v>66</v>
      </c>
      <c r="C73" s="153" t="s">
        <v>1045</v>
      </c>
      <c r="D73" s="110" t="s">
        <v>826</v>
      </c>
      <c r="E73" s="110" t="s">
        <v>2346</v>
      </c>
      <c r="F73" s="110"/>
      <c r="G73" s="110"/>
      <c r="H73" s="110"/>
      <c r="I73" s="110" t="s">
        <v>649</v>
      </c>
      <c r="J73" s="110">
        <v>3416</v>
      </c>
      <c r="K73" s="110">
        <v>765</v>
      </c>
      <c r="L73" s="110" t="s">
        <v>822</v>
      </c>
      <c r="M73" s="113" t="s">
        <v>823</v>
      </c>
      <c r="N73" s="112">
        <v>40697</v>
      </c>
      <c r="O73" s="115">
        <v>4593.7</v>
      </c>
      <c r="P73" s="111" t="s">
        <v>242</v>
      </c>
      <c r="Q73" s="110" t="s">
        <v>3424</v>
      </c>
      <c r="R73" s="2"/>
      <c r="T73" s="4"/>
      <c r="U73" s="4"/>
      <c r="V73" s="2"/>
      <c r="X73" s="4"/>
      <c r="Y73" s="4"/>
      <c r="Z73" s="2"/>
      <c r="AB73" s="4"/>
      <c r="AC73" s="4"/>
      <c r="AD73" s="2"/>
      <c r="AF73" s="4"/>
      <c r="AG73" s="4"/>
      <c r="AH73" s="2"/>
      <c r="AJ73" s="4"/>
      <c r="AK73" s="4"/>
      <c r="AL73" s="2"/>
      <c r="AN73" s="4"/>
      <c r="AO73" s="4"/>
      <c r="AP73" s="2"/>
      <c r="AR73" s="4"/>
      <c r="AS73" s="4"/>
      <c r="AT73" s="2"/>
      <c r="AV73" s="4"/>
      <c r="AW73" s="4"/>
      <c r="AX73" s="2"/>
      <c r="AZ73" s="4"/>
      <c r="BA73" s="4"/>
      <c r="BB73" s="2"/>
      <c r="BD73" s="4"/>
      <c r="BE73" s="4"/>
      <c r="BF73" s="2"/>
      <c r="BH73" s="4"/>
      <c r="BI73" s="4"/>
      <c r="BJ73" s="2"/>
      <c r="BL73" s="4"/>
    </row>
    <row r="74" spans="1:64" ht="81.75" customHeight="1" x14ac:dyDescent="0.2">
      <c r="A74" s="110">
        <v>5111</v>
      </c>
      <c r="B74" s="111">
        <v>67</v>
      </c>
      <c r="C74" s="153" t="s">
        <v>1046</v>
      </c>
      <c r="D74" s="110" t="s">
        <v>826</v>
      </c>
      <c r="E74" s="110" t="s">
        <v>2346</v>
      </c>
      <c r="F74" s="110"/>
      <c r="G74" s="110"/>
      <c r="H74" s="110"/>
      <c r="I74" s="110" t="s">
        <v>649</v>
      </c>
      <c r="J74" s="110">
        <v>3416</v>
      </c>
      <c r="K74" s="110">
        <v>765</v>
      </c>
      <c r="L74" s="110" t="s">
        <v>822</v>
      </c>
      <c r="M74" s="113" t="s">
        <v>823</v>
      </c>
      <c r="N74" s="112">
        <v>40697</v>
      </c>
      <c r="O74" s="115">
        <v>4593.7</v>
      </c>
      <c r="P74" s="111" t="s">
        <v>242</v>
      </c>
      <c r="Q74" s="110" t="s">
        <v>3424</v>
      </c>
      <c r="R74" s="2"/>
      <c r="T74" s="4"/>
      <c r="U74" s="4"/>
      <c r="V74" s="2"/>
      <c r="X74" s="4"/>
      <c r="Y74" s="4"/>
      <c r="Z74" s="2"/>
      <c r="AB74" s="4"/>
      <c r="AC74" s="4"/>
      <c r="AD74" s="2"/>
      <c r="AF74" s="4"/>
      <c r="AG74" s="4"/>
      <c r="AH74" s="2"/>
      <c r="AJ74" s="4"/>
      <c r="AK74" s="4"/>
      <c r="AL74" s="2"/>
      <c r="AN74" s="4"/>
      <c r="AO74" s="4"/>
      <c r="AP74" s="2"/>
      <c r="AR74" s="4"/>
      <c r="AS74" s="4"/>
      <c r="AT74" s="2"/>
      <c r="AV74" s="4"/>
      <c r="AW74" s="4"/>
      <c r="AX74" s="2"/>
      <c r="AZ74" s="4"/>
      <c r="BA74" s="4"/>
      <c r="BB74" s="2"/>
      <c r="BD74" s="4"/>
      <c r="BE74" s="4"/>
      <c r="BF74" s="2"/>
      <c r="BH74" s="4"/>
      <c r="BI74" s="4"/>
      <c r="BJ74" s="2"/>
      <c r="BL74" s="4"/>
    </row>
    <row r="75" spans="1:64" ht="81.75" customHeight="1" x14ac:dyDescent="0.2">
      <c r="A75" s="110">
        <v>5111</v>
      </c>
      <c r="B75" s="111">
        <v>68</v>
      </c>
      <c r="C75" s="153" t="s">
        <v>1047</v>
      </c>
      <c r="D75" s="110" t="s">
        <v>826</v>
      </c>
      <c r="E75" s="110" t="s">
        <v>2346</v>
      </c>
      <c r="F75" s="110"/>
      <c r="G75" s="110"/>
      <c r="H75" s="110"/>
      <c r="I75" s="110" t="s">
        <v>649</v>
      </c>
      <c r="J75" s="110">
        <v>3416</v>
      </c>
      <c r="K75" s="110">
        <v>765</v>
      </c>
      <c r="L75" s="110" t="s">
        <v>822</v>
      </c>
      <c r="M75" s="113" t="s">
        <v>823</v>
      </c>
      <c r="N75" s="112">
        <v>40697</v>
      </c>
      <c r="O75" s="115">
        <v>4593.7</v>
      </c>
      <c r="P75" s="111" t="s">
        <v>242</v>
      </c>
      <c r="Q75" s="110" t="s">
        <v>3424</v>
      </c>
      <c r="R75" s="2"/>
      <c r="T75" s="4"/>
      <c r="U75" s="4"/>
      <c r="V75" s="2"/>
      <c r="X75" s="4"/>
      <c r="Y75" s="4"/>
      <c r="Z75" s="2"/>
      <c r="AB75" s="4"/>
      <c r="AC75" s="4"/>
      <c r="AD75" s="2"/>
      <c r="AF75" s="4"/>
      <c r="AG75" s="4"/>
      <c r="AH75" s="2"/>
      <c r="AJ75" s="4"/>
      <c r="AK75" s="4"/>
      <c r="AL75" s="2"/>
      <c r="AN75" s="4"/>
      <c r="AO75" s="4"/>
      <c r="AP75" s="2"/>
      <c r="AR75" s="4"/>
      <c r="AS75" s="4"/>
      <c r="AT75" s="2"/>
      <c r="AV75" s="4"/>
      <c r="AW75" s="4"/>
      <c r="AX75" s="2"/>
      <c r="AZ75" s="4"/>
      <c r="BA75" s="4"/>
      <c r="BB75" s="2"/>
      <c r="BD75" s="4"/>
      <c r="BE75" s="4"/>
      <c r="BF75" s="2"/>
      <c r="BH75" s="4"/>
      <c r="BI75" s="4"/>
      <c r="BJ75" s="2"/>
      <c r="BL75" s="4"/>
    </row>
    <row r="76" spans="1:64" ht="81.75" customHeight="1" x14ac:dyDescent="0.2">
      <c r="A76" s="110">
        <v>5111</v>
      </c>
      <c r="B76" s="111">
        <v>69</v>
      </c>
      <c r="C76" s="153" t="s">
        <v>1048</v>
      </c>
      <c r="D76" s="110" t="s">
        <v>826</v>
      </c>
      <c r="E76" s="110" t="s">
        <v>2346</v>
      </c>
      <c r="F76" s="110"/>
      <c r="G76" s="110"/>
      <c r="H76" s="110"/>
      <c r="I76" s="110" t="s">
        <v>649</v>
      </c>
      <c r="J76" s="110">
        <v>3416</v>
      </c>
      <c r="K76" s="110">
        <v>765</v>
      </c>
      <c r="L76" s="110" t="s">
        <v>822</v>
      </c>
      <c r="M76" s="113" t="s">
        <v>823</v>
      </c>
      <c r="N76" s="112">
        <v>40697</v>
      </c>
      <c r="O76" s="115">
        <v>4593.7</v>
      </c>
      <c r="P76" s="111" t="s">
        <v>242</v>
      </c>
      <c r="Q76" s="110" t="s">
        <v>3424</v>
      </c>
      <c r="R76" s="2"/>
      <c r="T76" s="4"/>
      <c r="U76" s="4"/>
      <c r="V76" s="2"/>
      <c r="X76" s="4"/>
      <c r="Y76" s="4"/>
      <c r="Z76" s="2"/>
      <c r="AB76" s="4"/>
      <c r="AC76" s="4"/>
      <c r="AD76" s="2"/>
      <c r="AF76" s="4"/>
      <c r="AG76" s="4"/>
      <c r="AH76" s="2"/>
      <c r="AJ76" s="4"/>
      <c r="AK76" s="4"/>
      <c r="AL76" s="2"/>
      <c r="AN76" s="4"/>
      <c r="AO76" s="4"/>
      <c r="AP76" s="2"/>
      <c r="AR76" s="4"/>
      <c r="AS76" s="4"/>
      <c r="AT76" s="2"/>
      <c r="AV76" s="4"/>
      <c r="AW76" s="4"/>
      <c r="AX76" s="2"/>
      <c r="AZ76" s="4"/>
      <c r="BA76" s="4"/>
      <c r="BB76" s="2"/>
      <c r="BD76" s="4"/>
      <c r="BE76" s="4"/>
      <c r="BF76" s="2"/>
      <c r="BH76" s="4"/>
      <c r="BI76" s="4"/>
      <c r="BJ76" s="2"/>
      <c r="BL76" s="4"/>
    </row>
    <row r="77" spans="1:64" ht="81.75" customHeight="1" x14ac:dyDescent="0.2">
      <c r="A77" s="110">
        <v>5111</v>
      </c>
      <c r="B77" s="111">
        <v>70</v>
      </c>
      <c r="C77" s="153" t="s">
        <v>1049</v>
      </c>
      <c r="D77" s="110" t="s">
        <v>826</v>
      </c>
      <c r="E77" s="110" t="s">
        <v>2346</v>
      </c>
      <c r="F77" s="110"/>
      <c r="G77" s="110"/>
      <c r="H77" s="110"/>
      <c r="I77" s="110" t="s">
        <v>649</v>
      </c>
      <c r="J77" s="110">
        <v>3416</v>
      </c>
      <c r="K77" s="110">
        <v>765</v>
      </c>
      <c r="L77" s="110" t="s">
        <v>822</v>
      </c>
      <c r="M77" s="113" t="s">
        <v>823</v>
      </c>
      <c r="N77" s="112">
        <v>40697</v>
      </c>
      <c r="O77" s="115">
        <v>4593.7</v>
      </c>
      <c r="P77" s="111" t="s">
        <v>242</v>
      </c>
      <c r="Q77" s="110" t="s">
        <v>3424</v>
      </c>
      <c r="R77" s="2"/>
      <c r="T77" s="4"/>
      <c r="U77" s="4"/>
      <c r="V77" s="2"/>
      <c r="X77" s="4"/>
      <c r="Y77" s="4"/>
      <c r="Z77" s="2"/>
      <c r="AB77" s="4"/>
      <c r="AC77" s="4"/>
      <c r="AD77" s="2"/>
      <c r="AF77" s="4"/>
      <c r="AG77" s="4"/>
      <c r="AH77" s="2"/>
      <c r="AJ77" s="4"/>
      <c r="AK77" s="4"/>
      <c r="AL77" s="2"/>
      <c r="AN77" s="4"/>
      <c r="AO77" s="4"/>
      <c r="AP77" s="2"/>
      <c r="AR77" s="4"/>
      <c r="AS77" s="4"/>
      <c r="AT77" s="2"/>
      <c r="AV77" s="4"/>
      <c r="AW77" s="4"/>
      <c r="AX77" s="2"/>
      <c r="AZ77" s="4"/>
      <c r="BA77" s="4"/>
      <c r="BB77" s="2"/>
      <c r="BD77" s="4"/>
      <c r="BE77" s="4"/>
      <c r="BF77" s="2"/>
      <c r="BH77" s="4"/>
      <c r="BI77" s="4"/>
      <c r="BJ77" s="2"/>
      <c r="BL77" s="4"/>
    </row>
    <row r="78" spans="1:64" ht="81.75" customHeight="1" x14ac:dyDescent="0.2">
      <c r="A78" s="110">
        <v>5111</v>
      </c>
      <c r="B78" s="111">
        <v>71</v>
      </c>
      <c r="C78" s="153" t="s">
        <v>1050</v>
      </c>
      <c r="D78" s="110" t="s">
        <v>826</v>
      </c>
      <c r="E78" s="110" t="s">
        <v>2346</v>
      </c>
      <c r="F78" s="110"/>
      <c r="G78" s="110"/>
      <c r="H78" s="110"/>
      <c r="I78" s="110" t="s">
        <v>649</v>
      </c>
      <c r="J78" s="110">
        <v>3416</v>
      </c>
      <c r="K78" s="110">
        <v>765</v>
      </c>
      <c r="L78" s="110" t="s">
        <v>822</v>
      </c>
      <c r="M78" s="113" t="s">
        <v>823</v>
      </c>
      <c r="N78" s="112">
        <v>40697</v>
      </c>
      <c r="O78" s="115">
        <v>4593.7</v>
      </c>
      <c r="P78" s="111" t="s">
        <v>242</v>
      </c>
      <c r="Q78" s="110" t="s">
        <v>3424</v>
      </c>
      <c r="R78" s="2"/>
      <c r="T78" s="4"/>
      <c r="U78" s="4"/>
      <c r="V78" s="2"/>
      <c r="X78" s="4"/>
      <c r="Y78" s="4"/>
      <c r="Z78" s="2"/>
      <c r="AB78" s="4"/>
      <c r="AC78" s="4"/>
      <c r="AD78" s="2"/>
      <c r="AF78" s="4"/>
      <c r="AG78" s="4"/>
      <c r="AH78" s="2"/>
      <c r="AJ78" s="4"/>
      <c r="AK78" s="4"/>
      <c r="AL78" s="2"/>
      <c r="AN78" s="4"/>
      <c r="AO78" s="4"/>
      <c r="AP78" s="2"/>
      <c r="AR78" s="4"/>
      <c r="AS78" s="4"/>
      <c r="AT78" s="2"/>
      <c r="AV78" s="4"/>
      <c r="AW78" s="4"/>
      <c r="AX78" s="2"/>
      <c r="AZ78" s="4"/>
      <c r="BA78" s="4"/>
      <c r="BB78" s="2"/>
      <c r="BD78" s="4"/>
      <c r="BE78" s="4"/>
      <c r="BF78" s="2"/>
      <c r="BH78" s="4"/>
      <c r="BI78" s="4"/>
      <c r="BJ78" s="2"/>
      <c r="BL78" s="4"/>
    </row>
    <row r="79" spans="1:64" ht="81.75" customHeight="1" x14ac:dyDescent="0.2">
      <c r="A79" s="110">
        <v>5111</v>
      </c>
      <c r="B79" s="111">
        <v>72</v>
      </c>
      <c r="C79" s="153" t="s">
        <v>1051</v>
      </c>
      <c r="D79" s="110" t="s">
        <v>826</v>
      </c>
      <c r="E79" s="110" t="s">
        <v>2346</v>
      </c>
      <c r="F79" s="110"/>
      <c r="G79" s="110"/>
      <c r="H79" s="110"/>
      <c r="I79" s="110" t="s">
        <v>649</v>
      </c>
      <c r="J79" s="110">
        <v>3416</v>
      </c>
      <c r="K79" s="110">
        <v>765</v>
      </c>
      <c r="L79" s="110" t="s">
        <v>822</v>
      </c>
      <c r="M79" s="113" t="s">
        <v>823</v>
      </c>
      <c r="N79" s="112">
        <v>40697</v>
      </c>
      <c r="O79" s="115">
        <v>4593.7</v>
      </c>
      <c r="P79" s="111" t="s">
        <v>242</v>
      </c>
      <c r="Q79" s="110" t="s">
        <v>3424</v>
      </c>
      <c r="R79" s="2"/>
      <c r="T79" s="4"/>
      <c r="U79" s="4"/>
      <c r="V79" s="2"/>
      <c r="X79" s="4"/>
      <c r="Y79" s="4"/>
      <c r="Z79" s="2"/>
      <c r="AB79" s="4"/>
      <c r="AC79" s="4"/>
      <c r="AD79" s="2"/>
      <c r="AF79" s="4"/>
      <c r="AG79" s="4"/>
      <c r="AH79" s="2"/>
      <c r="AJ79" s="4"/>
      <c r="AK79" s="4"/>
      <c r="AL79" s="2"/>
      <c r="AN79" s="4"/>
      <c r="AO79" s="4"/>
      <c r="AP79" s="2"/>
      <c r="AR79" s="4"/>
      <c r="AS79" s="4"/>
      <c r="AT79" s="2"/>
      <c r="AV79" s="4"/>
      <c r="AW79" s="4"/>
      <c r="AX79" s="2"/>
      <c r="AZ79" s="4"/>
      <c r="BA79" s="4"/>
      <c r="BB79" s="2"/>
      <c r="BD79" s="4"/>
      <c r="BE79" s="4"/>
      <c r="BF79" s="2"/>
      <c r="BH79" s="4"/>
      <c r="BI79" s="4"/>
      <c r="BJ79" s="2"/>
      <c r="BL79" s="4"/>
    </row>
    <row r="80" spans="1:64" ht="81.75" customHeight="1" x14ac:dyDescent="0.2">
      <c r="A80" s="110">
        <v>5111</v>
      </c>
      <c r="B80" s="111">
        <v>73</v>
      </c>
      <c r="C80" s="153" t="s">
        <v>1052</v>
      </c>
      <c r="D80" s="110" t="s">
        <v>826</v>
      </c>
      <c r="E80" s="110" t="s">
        <v>2346</v>
      </c>
      <c r="F80" s="110"/>
      <c r="G80" s="110"/>
      <c r="H80" s="110"/>
      <c r="I80" s="110" t="s">
        <v>649</v>
      </c>
      <c r="J80" s="110">
        <v>3416</v>
      </c>
      <c r="K80" s="110">
        <v>765</v>
      </c>
      <c r="L80" s="110" t="s">
        <v>822</v>
      </c>
      <c r="M80" s="113" t="s">
        <v>823</v>
      </c>
      <c r="N80" s="112">
        <v>40697</v>
      </c>
      <c r="O80" s="115">
        <v>4593.7</v>
      </c>
      <c r="P80" s="111" t="s">
        <v>242</v>
      </c>
      <c r="Q80" s="110" t="s">
        <v>3424</v>
      </c>
      <c r="R80" s="2"/>
      <c r="T80" s="4"/>
      <c r="U80" s="4"/>
      <c r="V80" s="2"/>
      <c r="X80" s="4"/>
      <c r="Y80" s="4"/>
      <c r="Z80" s="2"/>
      <c r="AB80" s="4"/>
      <c r="AC80" s="4"/>
      <c r="AD80" s="2"/>
      <c r="AF80" s="4"/>
      <c r="AG80" s="4"/>
      <c r="AH80" s="2"/>
      <c r="AJ80" s="4"/>
      <c r="AK80" s="4"/>
      <c r="AL80" s="2"/>
      <c r="AN80" s="4"/>
      <c r="AO80" s="4"/>
      <c r="AP80" s="2"/>
      <c r="AR80" s="4"/>
      <c r="AS80" s="4"/>
      <c r="AT80" s="2"/>
      <c r="AV80" s="4"/>
      <c r="AW80" s="4"/>
      <c r="AX80" s="2"/>
      <c r="AZ80" s="4"/>
      <c r="BA80" s="4"/>
      <c r="BB80" s="2"/>
      <c r="BD80" s="4"/>
      <c r="BE80" s="4"/>
      <c r="BF80" s="2"/>
      <c r="BH80" s="4"/>
      <c r="BI80" s="4"/>
      <c r="BJ80" s="2"/>
      <c r="BL80" s="4"/>
    </row>
    <row r="81" spans="1:64" ht="81.75" customHeight="1" x14ac:dyDescent="0.2">
      <c r="A81" s="110">
        <v>5111</v>
      </c>
      <c r="B81" s="111">
        <v>74</v>
      </c>
      <c r="C81" s="153" t="s">
        <v>1053</v>
      </c>
      <c r="D81" s="110" t="s">
        <v>826</v>
      </c>
      <c r="E81" s="110" t="s">
        <v>2346</v>
      </c>
      <c r="F81" s="110"/>
      <c r="G81" s="110"/>
      <c r="H81" s="110"/>
      <c r="I81" s="110" t="s">
        <v>649</v>
      </c>
      <c r="J81" s="110">
        <v>3416</v>
      </c>
      <c r="K81" s="110">
        <v>765</v>
      </c>
      <c r="L81" s="110" t="s">
        <v>822</v>
      </c>
      <c r="M81" s="113" t="s">
        <v>823</v>
      </c>
      <c r="N81" s="112">
        <v>40697</v>
      </c>
      <c r="O81" s="115">
        <v>4593.7</v>
      </c>
      <c r="P81" s="111" t="s">
        <v>242</v>
      </c>
      <c r="Q81" s="110" t="s">
        <v>3424</v>
      </c>
      <c r="R81" s="2"/>
      <c r="T81" s="4"/>
      <c r="U81" s="4"/>
      <c r="V81" s="2"/>
      <c r="X81" s="4"/>
      <c r="Y81" s="4"/>
      <c r="Z81" s="2"/>
      <c r="AB81" s="4"/>
      <c r="AC81" s="4"/>
      <c r="AD81" s="2"/>
      <c r="AF81" s="4"/>
      <c r="AG81" s="4"/>
      <c r="AH81" s="2"/>
      <c r="AJ81" s="4"/>
      <c r="AK81" s="4"/>
      <c r="AL81" s="2"/>
      <c r="AN81" s="4"/>
      <c r="AO81" s="4"/>
      <c r="AP81" s="2"/>
      <c r="AR81" s="4"/>
      <c r="AS81" s="4"/>
      <c r="AT81" s="2"/>
      <c r="AV81" s="4"/>
      <c r="AW81" s="4"/>
      <c r="AX81" s="2"/>
      <c r="AZ81" s="4"/>
      <c r="BA81" s="4"/>
      <c r="BB81" s="2"/>
      <c r="BD81" s="4"/>
      <c r="BE81" s="4"/>
      <c r="BF81" s="2"/>
      <c r="BH81" s="4"/>
      <c r="BI81" s="4"/>
      <c r="BJ81" s="2"/>
      <c r="BL81" s="4"/>
    </row>
    <row r="82" spans="1:64" ht="81.75" customHeight="1" x14ac:dyDescent="0.2">
      <c r="A82" s="110">
        <v>5111</v>
      </c>
      <c r="B82" s="111">
        <v>75</v>
      </c>
      <c r="C82" s="153" t="s">
        <v>1054</v>
      </c>
      <c r="D82" s="110" t="s">
        <v>826</v>
      </c>
      <c r="E82" s="110" t="s">
        <v>2346</v>
      </c>
      <c r="F82" s="110"/>
      <c r="G82" s="110"/>
      <c r="H82" s="110"/>
      <c r="I82" s="110" t="s">
        <v>649</v>
      </c>
      <c r="J82" s="110">
        <v>3416</v>
      </c>
      <c r="K82" s="110">
        <v>765</v>
      </c>
      <c r="L82" s="110" t="s">
        <v>822</v>
      </c>
      <c r="M82" s="113" t="s">
        <v>823</v>
      </c>
      <c r="N82" s="112">
        <v>40697</v>
      </c>
      <c r="O82" s="115">
        <v>4593.7</v>
      </c>
      <c r="P82" s="111" t="s">
        <v>242</v>
      </c>
      <c r="Q82" s="110" t="s">
        <v>3424</v>
      </c>
      <c r="R82" s="2"/>
      <c r="T82" s="4"/>
      <c r="U82" s="4"/>
      <c r="V82" s="2"/>
      <c r="X82" s="4"/>
      <c r="Y82" s="4"/>
      <c r="Z82" s="2"/>
      <c r="AB82" s="4"/>
      <c r="AC82" s="4"/>
      <c r="AD82" s="2"/>
      <c r="AF82" s="4"/>
      <c r="AG82" s="4"/>
      <c r="AH82" s="2"/>
      <c r="AJ82" s="4"/>
      <c r="AK82" s="4"/>
      <c r="AL82" s="2"/>
      <c r="AN82" s="4"/>
      <c r="AO82" s="4"/>
      <c r="AP82" s="2"/>
      <c r="AR82" s="4"/>
      <c r="AS82" s="4"/>
      <c r="AT82" s="2"/>
      <c r="AV82" s="4"/>
      <c r="AW82" s="4"/>
      <c r="AX82" s="2"/>
      <c r="AZ82" s="4"/>
      <c r="BA82" s="4"/>
      <c r="BB82" s="2"/>
      <c r="BD82" s="4"/>
      <c r="BE82" s="4"/>
      <c r="BF82" s="2"/>
      <c r="BH82" s="4"/>
      <c r="BI82" s="4"/>
      <c r="BJ82" s="2"/>
      <c r="BL82" s="4"/>
    </row>
    <row r="83" spans="1:64" ht="81.75" customHeight="1" x14ac:dyDescent="0.2">
      <c r="A83" s="110">
        <v>5111</v>
      </c>
      <c r="B83" s="111">
        <v>76</v>
      </c>
      <c r="C83" s="153" t="s">
        <v>1055</v>
      </c>
      <c r="D83" s="110" t="s">
        <v>827</v>
      </c>
      <c r="E83" s="110" t="s">
        <v>2346</v>
      </c>
      <c r="F83" s="110"/>
      <c r="G83" s="110"/>
      <c r="H83" s="110"/>
      <c r="I83" s="110" t="s">
        <v>649</v>
      </c>
      <c r="J83" s="110">
        <v>3416</v>
      </c>
      <c r="K83" s="110">
        <v>765</v>
      </c>
      <c r="L83" s="110" t="s">
        <v>822</v>
      </c>
      <c r="M83" s="113" t="s">
        <v>823</v>
      </c>
      <c r="N83" s="112">
        <v>40697</v>
      </c>
      <c r="O83" s="115">
        <v>631.85</v>
      </c>
      <c r="P83" s="111" t="s">
        <v>242</v>
      </c>
      <c r="Q83" s="110" t="s">
        <v>3424</v>
      </c>
      <c r="R83" s="2"/>
      <c r="T83" s="4"/>
      <c r="U83" s="4"/>
      <c r="V83" s="2"/>
      <c r="X83" s="4"/>
      <c r="Y83" s="4"/>
      <c r="Z83" s="2"/>
      <c r="AB83" s="4"/>
      <c r="AC83" s="4"/>
      <c r="AD83" s="2"/>
      <c r="AF83" s="4"/>
      <c r="AG83" s="4"/>
      <c r="AH83" s="2"/>
      <c r="AJ83" s="4"/>
      <c r="AK83" s="4"/>
      <c r="AL83" s="2"/>
      <c r="AN83" s="4"/>
      <c r="AO83" s="4"/>
      <c r="AP83" s="2"/>
      <c r="AR83" s="4"/>
      <c r="AS83" s="4"/>
      <c r="AT83" s="2"/>
      <c r="AV83" s="4"/>
      <c r="AW83" s="4"/>
      <c r="AX83" s="2"/>
      <c r="AZ83" s="4"/>
      <c r="BA83" s="4"/>
      <c r="BB83" s="2"/>
      <c r="BD83" s="4"/>
      <c r="BE83" s="4"/>
      <c r="BF83" s="2"/>
      <c r="BH83" s="4"/>
      <c r="BI83" s="4"/>
      <c r="BJ83" s="2"/>
      <c r="BL83" s="4"/>
    </row>
    <row r="84" spans="1:64" ht="81.75" customHeight="1" x14ac:dyDescent="0.2">
      <c r="A84" s="110">
        <v>5111</v>
      </c>
      <c r="B84" s="111">
        <v>77</v>
      </c>
      <c r="C84" s="153" t="s">
        <v>1056</v>
      </c>
      <c r="D84" s="110" t="s">
        <v>827</v>
      </c>
      <c r="E84" s="110" t="s">
        <v>2346</v>
      </c>
      <c r="F84" s="110"/>
      <c r="G84" s="110"/>
      <c r="H84" s="110"/>
      <c r="I84" s="110" t="s">
        <v>649</v>
      </c>
      <c r="J84" s="110">
        <v>3416</v>
      </c>
      <c r="K84" s="110">
        <v>765</v>
      </c>
      <c r="L84" s="110" t="s">
        <v>822</v>
      </c>
      <c r="M84" s="113" t="s">
        <v>823</v>
      </c>
      <c r="N84" s="112">
        <v>40697</v>
      </c>
      <c r="O84" s="115">
        <v>631.85</v>
      </c>
      <c r="P84" s="111" t="s">
        <v>242</v>
      </c>
      <c r="Q84" s="110" t="s">
        <v>3424</v>
      </c>
      <c r="R84" s="2"/>
      <c r="T84" s="4"/>
      <c r="U84" s="4"/>
      <c r="V84" s="2"/>
      <c r="X84" s="4"/>
      <c r="Y84" s="4"/>
      <c r="Z84" s="2"/>
      <c r="AB84" s="4"/>
      <c r="AC84" s="4"/>
      <c r="AD84" s="2"/>
      <c r="AF84" s="4"/>
      <c r="AG84" s="4"/>
      <c r="AH84" s="2"/>
      <c r="AJ84" s="4"/>
      <c r="AK84" s="4"/>
      <c r="AL84" s="2"/>
      <c r="AN84" s="4"/>
      <c r="AO84" s="4"/>
      <c r="AP84" s="2"/>
      <c r="AR84" s="4"/>
      <c r="AS84" s="4"/>
      <c r="AT84" s="2"/>
      <c r="AV84" s="4"/>
      <c r="AW84" s="4"/>
      <c r="AX84" s="2"/>
      <c r="AZ84" s="4"/>
      <c r="BA84" s="4"/>
      <c r="BB84" s="2"/>
      <c r="BD84" s="4"/>
      <c r="BE84" s="4"/>
      <c r="BF84" s="2"/>
      <c r="BH84" s="4"/>
      <c r="BI84" s="4"/>
      <c r="BJ84" s="2"/>
      <c r="BL84" s="4"/>
    </row>
    <row r="85" spans="1:64" ht="81.75" customHeight="1" x14ac:dyDescent="0.2">
      <c r="A85" s="110">
        <v>5111</v>
      </c>
      <c r="B85" s="111">
        <v>78</v>
      </c>
      <c r="C85" s="153" t="s">
        <v>1057</v>
      </c>
      <c r="D85" s="110" t="s">
        <v>827</v>
      </c>
      <c r="E85" s="110" t="s">
        <v>2346</v>
      </c>
      <c r="F85" s="110"/>
      <c r="G85" s="110"/>
      <c r="H85" s="110"/>
      <c r="I85" s="110" t="s">
        <v>649</v>
      </c>
      <c r="J85" s="110">
        <v>3416</v>
      </c>
      <c r="K85" s="110">
        <v>765</v>
      </c>
      <c r="L85" s="110" t="s">
        <v>822</v>
      </c>
      <c r="M85" s="113" t="s">
        <v>823</v>
      </c>
      <c r="N85" s="112">
        <v>40697</v>
      </c>
      <c r="O85" s="115">
        <v>631.85</v>
      </c>
      <c r="P85" s="111" t="s">
        <v>242</v>
      </c>
      <c r="Q85" s="110" t="s">
        <v>3424</v>
      </c>
      <c r="R85" s="2"/>
      <c r="T85" s="4"/>
      <c r="U85" s="4"/>
      <c r="V85" s="2"/>
      <c r="X85" s="4"/>
      <c r="Y85" s="4"/>
      <c r="Z85" s="2"/>
      <c r="AB85" s="4"/>
      <c r="AC85" s="4"/>
      <c r="AD85" s="2"/>
      <c r="AF85" s="4"/>
      <c r="AG85" s="4"/>
      <c r="AH85" s="2"/>
      <c r="AJ85" s="4"/>
      <c r="AK85" s="4"/>
      <c r="AL85" s="2"/>
      <c r="AN85" s="4"/>
      <c r="AO85" s="4"/>
      <c r="AP85" s="2"/>
      <c r="AR85" s="4"/>
      <c r="AS85" s="4"/>
      <c r="AT85" s="2"/>
      <c r="AV85" s="4"/>
      <c r="AW85" s="4"/>
      <c r="AX85" s="2"/>
      <c r="AZ85" s="4"/>
      <c r="BA85" s="4"/>
      <c r="BB85" s="2"/>
      <c r="BD85" s="4"/>
      <c r="BE85" s="4"/>
      <c r="BF85" s="2"/>
      <c r="BH85" s="4"/>
      <c r="BI85" s="4"/>
      <c r="BJ85" s="2"/>
      <c r="BL85" s="4"/>
    </row>
    <row r="86" spans="1:64" ht="81.75" customHeight="1" x14ac:dyDescent="0.2">
      <c r="A86" s="110">
        <v>5111</v>
      </c>
      <c r="B86" s="111">
        <v>79</v>
      </c>
      <c r="C86" s="159" t="s">
        <v>1058</v>
      </c>
      <c r="D86" s="110" t="s">
        <v>827</v>
      </c>
      <c r="E86" s="110" t="s">
        <v>2346</v>
      </c>
      <c r="F86" s="110"/>
      <c r="G86" s="110"/>
      <c r="H86" s="110"/>
      <c r="I86" s="110" t="s">
        <v>649</v>
      </c>
      <c r="J86" s="110">
        <v>3416</v>
      </c>
      <c r="K86" s="110">
        <v>765</v>
      </c>
      <c r="L86" s="110" t="s">
        <v>822</v>
      </c>
      <c r="M86" s="113" t="s">
        <v>823</v>
      </c>
      <c r="N86" s="112">
        <v>40697</v>
      </c>
      <c r="O86" s="115">
        <v>631.85</v>
      </c>
      <c r="P86" s="111" t="s">
        <v>242</v>
      </c>
      <c r="Q86" s="110" t="s">
        <v>3424</v>
      </c>
      <c r="R86" s="2"/>
      <c r="T86" s="4"/>
      <c r="U86" s="4"/>
      <c r="V86" s="2"/>
      <c r="X86" s="4"/>
      <c r="Y86" s="4"/>
      <c r="Z86" s="2"/>
      <c r="AB86" s="4"/>
      <c r="AC86" s="4"/>
      <c r="AD86" s="2"/>
      <c r="AF86" s="4"/>
      <c r="AG86" s="4"/>
      <c r="AH86" s="2"/>
      <c r="AJ86" s="4"/>
      <c r="AK86" s="4"/>
      <c r="AL86" s="2"/>
      <c r="AN86" s="4"/>
      <c r="AO86" s="4"/>
      <c r="AP86" s="2"/>
      <c r="AR86" s="4"/>
      <c r="AS86" s="4"/>
      <c r="AT86" s="2"/>
      <c r="AV86" s="4"/>
      <c r="AW86" s="4"/>
      <c r="AX86" s="2"/>
      <c r="AZ86" s="4"/>
      <c r="BA86" s="4"/>
      <c r="BB86" s="2"/>
      <c r="BD86" s="4"/>
      <c r="BE86" s="4"/>
      <c r="BF86" s="2"/>
      <c r="BH86" s="4"/>
      <c r="BI86" s="4"/>
      <c r="BJ86" s="2"/>
      <c r="BL86" s="4"/>
    </row>
    <row r="87" spans="1:64" ht="81.75" customHeight="1" x14ac:dyDescent="0.2">
      <c r="A87" s="110">
        <v>5111</v>
      </c>
      <c r="B87" s="111">
        <v>80</v>
      </c>
      <c r="C87" s="153" t="s">
        <v>1059</v>
      </c>
      <c r="D87" s="110" t="s">
        <v>827</v>
      </c>
      <c r="E87" s="110" t="s">
        <v>2346</v>
      </c>
      <c r="F87" s="110"/>
      <c r="G87" s="110"/>
      <c r="H87" s="110"/>
      <c r="I87" s="110" t="s">
        <v>649</v>
      </c>
      <c r="J87" s="110">
        <v>3416</v>
      </c>
      <c r="K87" s="110">
        <v>765</v>
      </c>
      <c r="L87" s="110" t="s">
        <v>822</v>
      </c>
      <c r="M87" s="113" t="s">
        <v>823</v>
      </c>
      <c r="N87" s="112">
        <v>40697</v>
      </c>
      <c r="O87" s="115">
        <v>631.85</v>
      </c>
      <c r="P87" s="111" t="s">
        <v>242</v>
      </c>
      <c r="Q87" s="110" t="s">
        <v>3424</v>
      </c>
      <c r="R87" s="2"/>
      <c r="T87" s="4"/>
      <c r="U87" s="4"/>
      <c r="V87" s="2"/>
      <c r="X87" s="4"/>
      <c r="Y87" s="4"/>
      <c r="Z87" s="2"/>
      <c r="AB87" s="4"/>
      <c r="AC87" s="4"/>
      <c r="AD87" s="2"/>
      <c r="AF87" s="4"/>
      <c r="AG87" s="4"/>
      <c r="AH87" s="2"/>
      <c r="AJ87" s="4"/>
      <c r="AK87" s="4"/>
      <c r="AL87" s="2"/>
      <c r="AN87" s="4"/>
      <c r="AO87" s="4"/>
      <c r="AP87" s="2"/>
      <c r="AR87" s="4"/>
      <c r="AS87" s="4"/>
      <c r="AT87" s="2"/>
      <c r="AV87" s="4"/>
      <c r="AW87" s="4"/>
      <c r="AX87" s="2"/>
      <c r="AZ87" s="4"/>
      <c r="BA87" s="4"/>
      <c r="BB87" s="2"/>
      <c r="BD87" s="4"/>
      <c r="BE87" s="4"/>
      <c r="BF87" s="2"/>
      <c r="BH87" s="4"/>
      <c r="BI87" s="4"/>
      <c r="BJ87" s="2"/>
      <c r="BL87" s="4"/>
    </row>
    <row r="88" spans="1:64" ht="81.75" customHeight="1" x14ac:dyDescent="0.2">
      <c r="A88" s="110">
        <v>5111</v>
      </c>
      <c r="B88" s="111">
        <v>81</v>
      </c>
      <c r="C88" s="153" t="s">
        <v>1060</v>
      </c>
      <c r="D88" s="110" t="s">
        <v>827</v>
      </c>
      <c r="E88" s="110" t="s">
        <v>2346</v>
      </c>
      <c r="F88" s="110"/>
      <c r="G88" s="110"/>
      <c r="H88" s="110"/>
      <c r="I88" s="110" t="s">
        <v>649</v>
      </c>
      <c r="J88" s="110">
        <v>3416</v>
      </c>
      <c r="K88" s="110">
        <v>765</v>
      </c>
      <c r="L88" s="110" t="s">
        <v>822</v>
      </c>
      <c r="M88" s="113" t="s">
        <v>823</v>
      </c>
      <c r="N88" s="112">
        <v>40697</v>
      </c>
      <c r="O88" s="115">
        <v>631.85</v>
      </c>
      <c r="P88" s="111" t="s">
        <v>242</v>
      </c>
      <c r="Q88" s="110" t="s">
        <v>3424</v>
      </c>
      <c r="R88" s="2"/>
      <c r="T88" s="4"/>
      <c r="U88" s="4"/>
      <c r="V88" s="2"/>
      <c r="X88" s="4"/>
      <c r="Y88" s="4"/>
      <c r="Z88" s="2"/>
      <c r="AB88" s="4"/>
      <c r="AC88" s="4"/>
      <c r="AD88" s="2"/>
      <c r="AF88" s="4"/>
      <c r="AG88" s="4"/>
      <c r="AH88" s="2"/>
      <c r="AJ88" s="4"/>
      <c r="AK88" s="4"/>
      <c r="AL88" s="2"/>
      <c r="AN88" s="4"/>
      <c r="AO88" s="4"/>
      <c r="AP88" s="2"/>
      <c r="AR88" s="4"/>
      <c r="AS88" s="4"/>
      <c r="AT88" s="2"/>
      <c r="AV88" s="4"/>
      <c r="AW88" s="4"/>
      <c r="AX88" s="2"/>
      <c r="AZ88" s="4"/>
      <c r="BA88" s="4"/>
      <c r="BB88" s="2"/>
      <c r="BD88" s="4"/>
      <c r="BE88" s="4"/>
      <c r="BF88" s="2"/>
      <c r="BH88" s="4"/>
      <c r="BI88" s="4"/>
      <c r="BJ88" s="2"/>
      <c r="BL88" s="4"/>
    </row>
    <row r="89" spans="1:64" ht="81.75" customHeight="1" x14ac:dyDescent="0.2">
      <c r="A89" s="110">
        <v>5111</v>
      </c>
      <c r="B89" s="111">
        <v>82</v>
      </c>
      <c r="C89" s="153" t="s">
        <v>1061</v>
      </c>
      <c r="D89" s="110" t="s">
        <v>827</v>
      </c>
      <c r="E89" s="110" t="s">
        <v>2346</v>
      </c>
      <c r="F89" s="110"/>
      <c r="G89" s="110"/>
      <c r="H89" s="110"/>
      <c r="I89" s="110" t="s">
        <v>649</v>
      </c>
      <c r="J89" s="110">
        <v>3416</v>
      </c>
      <c r="K89" s="110">
        <v>765</v>
      </c>
      <c r="L89" s="110" t="s">
        <v>822</v>
      </c>
      <c r="M89" s="113" t="s">
        <v>823</v>
      </c>
      <c r="N89" s="112">
        <v>40697</v>
      </c>
      <c r="O89" s="115">
        <v>631.85</v>
      </c>
      <c r="P89" s="111" t="s">
        <v>242</v>
      </c>
      <c r="Q89" s="110" t="s">
        <v>3424</v>
      </c>
      <c r="R89" s="2"/>
      <c r="T89" s="4"/>
      <c r="U89" s="4"/>
      <c r="V89" s="2"/>
      <c r="X89" s="4"/>
      <c r="Y89" s="4"/>
      <c r="Z89" s="2"/>
      <c r="AB89" s="4"/>
      <c r="AC89" s="4"/>
      <c r="AD89" s="2"/>
      <c r="AF89" s="4"/>
      <c r="AG89" s="4"/>
      <c r="AH89" s="2"/>
      <c r="AJ89" s="4"/>
      <c r="AK89" s="4"/>
      <c r="AL89" s="2"/>
      <c r="AN89" s="4"/>
      <c r="AO89" s="4"/>
      <c r="AP89" s="2"/>
      <c r="AR89" s="4"/>
      <c r="AS89" s="4"/>
      <c r="AT89" s="2"/>
      <c r="AV89" s="4"/>
      <c r="AW89" s="4"/>
      <c r="AX89" s="2"/>
      <c r="AZ89" s="4"/>
      <c r="BA89" s="4"/>
      <c r="BB89" s="2"/>
      <c r="BD89" s="4"/>
      <c r="BE89" s="4"/>
      <c r="BF89" s="2"/>
      <c r="BH89" s="4"/>
      <c r="BI89" s="4"/>
      <c r="BJ89" s="2"/>
      <c r="BL89" s="4"/>
    </row>
    <row r="90" spans="1:64" ht="81.75" customHeight="1" x14ac:dyDescent="0.2">
      <c r="A90" s="110">
        <v>5111</v>
      </c>
      <c r="B90" s="111">
        <v>83</v>
      </c>
      <c r="C90" s="153" t="s">
        <v>1062</v>
      </c>
      <c r="D90" s="110" t="s">
        <v>827</v>
      </c>
      <c r="E90" s="110" t="s">
        <v>2346</v>
      </c>
      <c r="F90" s="110"/>
      <c r="G90" s="110"/>
      <c r="H90" s="110"/>
      <c r="I90" s="110" t="s">
        <v>649</v>
      </c>
      <c r="J90" s="110">
        <v>3416</v>
      </c>
      <c r="K90" s="110">
        <v>765</v>
      </c>
      <c r="L90" s="110" t="s">
        <v>822</v>
      </c>
      <c r="M90" s="113" t="s">
        <v>823</v>
      </c>
      <c r="N90" s="112">
        <v>40697</v>
      </c>
      <c r="O90" s="115">
        <v>631.85</v>
      </c>
      <c r="P90" s="111" t="s">
        <v>242</v>
      </c>
      <c r="Q90" s="110" t="s">
        <v>3424</v>
      </c>
      <c r="R90" s="2"/>
      <c r="T90" s="4"/>
      <c r="U90" s="4"/>
      <c r="V90" s="2"/>
      <c r="X90" s="4"/>
      <c r="Y90" s="4"/>
      <c r="Z90" s="2"/>
      <c r="AB90" s="4"/>
      <c r="AC90" s="4"/>
      <c r="AD90" s="2"/>
      <c r="AF90" s="4"/>
      <c r="AG90" s="4"/>
      <c r="AH90" s="2"/>
      <c r="AJ90" s="4"/>
      <c r="AK90" s="4"/>
      <c r="AL90" s="2"/>
      <c r="AN90" s="4"/>
      <c r="AO90" s="4"/>
      <c r="AP90" s="2"/>
      <c r="AR90" s="4"/>
      <c r="AS90" s="4"/>
      <c r="AT90" s="2"/>
      <c r="AV90" s="4"/>
      <c r="AW90" s="4"/>
      <c r="AX90" s="2"/>
      <c r="AZ90" s="4"/>
      <c r="BA90" s="4"/>
      <c r="BB90" s="2"/>
      <c r="BD90" s="4"/>
      <c r="BE90" s="4"/>
      <c r="BF90" s="2"/>
      <c r="BH90" s="4"/>
      <c r="BI90" s="4"/>
      <c r="BJ90" s="2"/>
      <c r="BL90" s="4"/>
    </row>
    <row r="91" spans="1:64" ht="81.75" customHeight="1" x14ac:dyDescent="0.2">
      <c r="A91" s="110">
        <v>5111</v>
      </c>
      <c r="B91" s="111">
        <v>84</v>
      </c>
      <c r="C91" s="153" t="s">
        <v>1063</v>
      </c>
      <c r="D91" s="110" t="s">
        <v>827</v>
      </c>
      <c r="E91" s="110" t="s">
        <v>2346</v>
      </c>
      <c r="F91" s="110"/>
      <c r="G91" s="110"/>
      <c r="H91" s="110"/>
      <c r="I91" s="110" t="s">
        <v>649</v>
      </c>
      <c r="J91" s="110">
        <v>3416</v>
      </c>
      <c r="K91" s="110">
        <v>765</v>
      </c>
      <c r="L91" s="110" t="s">
        <v>822</v>
      </c>
      <c r="M91" s="113" t="s">
        <v>823</v>
      </c>
      <c r="N91" s="112">
        <v>40697</v>
      </c>
      <c r="O91" s="115">
        <v>631.85</v>
      </c>
      <c r="P91" s="111" t="s">
        <v>242</v>
      </c>
      <c r="Q91" s="110" t="s">
        <v>3424</v>
      </c>
      <c r="R91" s="2"/>
      <c r="T91" s="4"/>
      <c r="U91" s="4"/>
      <c r="V91" s="2"/>
      <c r="X91" s="4"/>
      <c r="Y91" s="4"/>
      <c r="Z91" s="2"/>
      <c r="AB91" s="4"/>
      <c r="AC91" s="4"/>
      <c r="AD91" s="2"/>
      <c r="AF91" s="4"/>
      <c r="AG91" s="4"/>
      <c r="AH91" s="2"/>
      <c r="AJ91" s="4"/>
      <c r="AK91" s="4"/>
      <c r="AL91" s="2"/>
      <c r="AN91" s="4"/>
      <c r="AO91" s="4"/>
      <c r="AP91" s="2"/>
      <c r="AR91" s="4"/>
      <c r="AS91" s="4"/>
      <c r="AT91" s="2"/>
      <c r="AV91" s="4"/>
      <c r="AW91" s="4"/>
      <c r="AX91" s="2"/>
      <c r="AZ91" s="4"/>
      <c r="BA91" s="4"/>
      <c r="BB91" s="2"/>
      <c r="BD91" s="4"/>
      <c r="BE91" s="4"/>
      <c r="BF91" s="2"/>
      <c r="BH91" s="4"/>
      <c r="BI91" s="4"/>
      <c r="BJ91" s="2"/>
      <c r="BL91" s="4"/>
    </row>
    <row r="92" spans="1:64" ht="81.75" customHeight="1" x14ac:dyDescent="0.2">
      <c r="A92" s="110">
        <v>5111</v>
      </c>
      <c r="B92" s="111">
        <v>85</v>
      </c>
      <c r="C92" s="153" t="s">
        <v>1064</v>
      </c>
      <c r="D92" s="110" t="s">
        <v>827</v>
      </c>
      <c r="E92" s="110" t="s">
        <v>2346</v>
      </c>
      <c r="F92" s="110"/>
      <c r="G92" s="110"/>
      <c r="H92" s="110"/>
      <c r="I92" s="110" t="s">
        <v>649</v>
      </c>
      <c r="J92" s="110">
        <v>3416</v>
      </c>
      <c r="K92" s="110">
        <v>765</v>
      </c>
      <c r="L92" s="110" t="s">
        <v>822</v>
      </c>
      <c r="M92" s="113" t="s">
        <v>823</v>
      </c>
      <c r="N92" s="112">
        <v>40697</v>
      </c>
      <c r="O92" s="115">
        <v>631.85</v>
      </c>
      <c r="P92" s="111" t="s">
        <v>242</v>
      </c>
      <c r="Q92" s="110" t="s">
        <v>3424</v>
      </c>
      <c r="R92" s="2"/>
      <c r="T92" s="4"/>
      <c r="U92" s="4"/>
      <c r="V92" s="2"/>
      <c r="X92" s="4"/>
      <c r="Y92" s="4"/>
      <c r="Z92" s="2"/>
      <c r="AB92" s="4"/>
      <c r="AC92" s="4"/>
      <c r="AD92" s="2"/>
      <c r="AF92" s="4"/>
      <c r="AG92" s="4"/>
      <c r="AH92" s="2"/>
      <c r="AJ92" s="4"/>
      <c r="AK92" s="4"/>
      <c r="AL92" s="2"/>
      <c r="AN92" s="4"/>
      <c r="AO92" s="4"/>
      <c r="AP92" s="2"/>
      <c r="AR92" s="4"/>
      <c r="AS92" s="4"/>
      <c r="AT92" s="2"/>
      <c r="AV92" s="4"/>
      <c r="AW92" s="4"/>
      <c r="AX92" s="2"/>
      <c r="AZ92" s="4"/>
      <c r="BA92" s="4"/>
      <c r="BB92" s="2"/>
      <c r="BD92" s="4"/>
      <c r="BE92" s="4"/>
      <c r="BF92" s="2"/>
      <c r="BH92" s="4"/>
      <c r="BI92" s="4"/>
      <c r="BJ92" s="2"/>
      <c r="BL92" s="4"/>
    </row>
    <row r="93" spans="1:64" ht="81.75" customHeight="1" x14ac:dyDescent="0.2">
      <c r="A93" s="110">
        <v>5111</v>
      </c>
      <c r="B93" s="111">
        <v>86</v>
      </c>
      <c r="C93" s="153" t="s">
        <v>1065</v>
      </c>
      <c r="D93" s="110" t="s">
        <v>828</v>
      </c>
      <c r="E93" s="110" t="s">
        <v>2346</v>
      </c>
      <c r="F93" s="110"/>
      <c r="G93" s="110"/>
      <c r="H93" s="110"/>
      <c r="I93" s="110" t="s">
        <v>649</v>
      </c>
      <c r="J93" s="110">
        <v>3416</v>
      </c>
      <c r="K93" s="110">
        <v>765</v>
      </c>
      <c r="L93" s="110" t="s">
        <v>822</v>
      </c>
      <c r="M93" s="113" t="s">
        <v>823</v>
      </c>
      <c r="N93" s="112">
        <v>40697</v>
      </c>
      <c r="O93" s="115">
        <v>5704.95</v>
      </c>
      <c r="P93" s="111" t="s">
        <v>242</v>
      </c>
      <c r="Q93" s="110" t="s">
        <v>3424</v>
      </c>
      <c r="R93" s="2"/>
      <c r="T93" s="4"/>
      <c r="U93" s="4"/>
      <c r="V93" s="2"/>
      <c r="X93" s="4"/>
      <c r="Y93" s="4"/>
      <c r="Z93" s="2"/>
      <c r="AB93" s="4"/>
      <c r="AC93" s="4"/>
      <c r="AD93" s="2"/>
      <c r="AF93" s="4"/>
      <c r="AG93" s="4"/>
      <c r="AH93" s="2"/>
      <c r="AJ93" s="4"/>
      <c r="AK93" s="4"/>
      <c r="AL93" s="2"/>
      <c r="AN93" s="4"/>
      <c r="AO93" s="4"/>
      <c r="AP93" s="2"/>
      <c r="AR93" s="4"/>
      <c r="AS93" s="4"/>
      <c r="AT93" s="2"/>
      <c r="AV93" s="4"/>
      <c r="AW93" s="4"/>
      <c r="AX93" s="2"/>
      <c r="AZ93" s="4"/>
      <c r="BA93" s="4"/>
      <c r="BB93" s="2"/>
      <c r="BD93" s="4"/>
      <c r="BE93" s="4"/>
      <c r="BF93" s="2"/>
      <c r="BH93" s="4"/>
      <c r="BI93" s="4"/>
      <c r="BJ93" s="2"/>
      <c r="BL93" s="4"/>
    </row>
    <row r="94" spans="1:64" ht="81.75" customHeight="1" x14ac:dyDescent="0.2">
      <c r="A94" s="110">
        <v>5111</v>
      </c>
      <c r="B94" s="111">
        <v>87</v>
      </c>
      <c r="C94" s="153" t="s">
        <v>1066</v>
      </c>
      <c r="D94" s="110" t="s">
        <v>829</v>
      </c>
      <c r="E94" s="110" t="s">
        <v>2346</v>
      </c>
      <c r="F94" s="110"/>
      <c r="G94" s="110"/>
      <c r="H94" s="110"/>
      <c r="I94" s="110" t="s">
        <v>649</v>
      </c>
      <c r="J94" s="110">
        <v>3416</v>
      </c>
      <c r="K94" s="110">
        <v>765</v>
      </c>
      <c r="L94" s="110" t="s">
        <v>822</v>
      </c>
      <c r="M94" s="113" t="s">
        <v>823</v>
      </c>
      <c r="N94" s="112">
        <v>40697</v>
      </c>
      <c r="O94" s="115">
        <v>4361.6000000000004</v>
      </c>
      <c r="P94" s="111" t="s">
        <v>242</v>
      </c>
      <c r="Q94" s="110" t="s">
        <v>3424</v>
      </c>
      <c r="R94" s="2"/>
      <c r="T94" s="4"/>
      <c r="U94" s="4"/>
      <c r="V94" s="2"/>
      <c r="X94" s="4"/>
      <c r="Y94" s="4"/>
      <c r="Z94" s="2"/>
      <c r="AB94" s="4"/>
      <c r="AC94" s="4"/>
      <c r="AD94" s="2"/>
      <c r="AF94" s="4"/>
      <c r="AG94" s="4"/>
      <c r="AH94" s="2"/>
      <c r="AJ94" s="4"/>
      <c r="AK94" s="4"/>
      <c r="AL94" s="2"/>
      <c r="AN94" s="4"/>
      <c r="AO94" s="4"/>
      <c r="AP94" s="2"/>
      <c r="AR94" s="4"/>
      <c r="AS94" s="4"/>
      <c r="AT94" s="2"/>
      <c r="AV94" s="4"/>
      <c r="AW94" s="4"/>
      <c r="AX94" s="2"/>
      <c r="AZ94" s="4"/>
      <c r="BA94" s="4"/>
      <c r="BB94" s="2"/>
      <c r="BD94" s="4"/>
      <c r="BE94" s="4"/>
      <c r="BF94" s="2"/>
      <c r="BH94" s="4"/>
      <c r="BI94" s="4"/>
      <c r="BJ94" s="2"/>
      <c r="BL94" s="4"/>
    </row>
    <row r="95" spans="1:64" ht="81.75" customHeight="1" x14ac:dyDescent="0.2">
      <c r="A95" s="110">
        <v>5111</v>
      </c>
      <c r="B95" s="111">
        <v>88</v>
      </c>
      <c r="C95" s="153" t="s">
        <v>1067</v>
      </c>
      <c r="D95" s="110" t="s">
        <v>830</v>
      </c>
      <c r="E95" s="110" t="s">
        <v>2346</v>
      </c>
      <c r="F95" s="110"/>
      <c r="G95" s="110"/>
      <c r="H95" s="110"/>
      <c r="I95" s="110" t="s">
        <v>649</v>
      </c>
      <c r="J95" s="110">
        <v>3416</v>
      </c>
      <c r="K95" s="110">
        <v>765</v>
      </c>
      <c r="L95" s="110" t="s">
        <v>822</v>
      </c>
      <c r="M95" s="113" t="s">
        <v>823</v>
      </c>
      <c r="N95" s="112">
        <v>40697</v>
      </c>
      <c r="O95" s="115">
        <v>3064.7</v>
      </c>
      <c r="P95" s="111" t="s">
        <v>242</v>
      </c>
      <c r="Q95" s="110" t="s">
        <v>3424</v>
      </c>
      <c r="R95" s="2"/>
      <c r="T95" s="4"/>
      <c r="U95" s="4"/>
      <c r="V95" s="2"/>
      <c r="X95" s="4"/>
      <c r="Y95" s="4"/>
      <c r="Z95" s="2"/>
      <c r="AB95" s="4"/>
      <c r="AC95" s="4"/>
      <c r="AD95" s="2"/>
      <c r="AF95" s="4"/>
      <c r="AG95" s="4"/>
      <c r="AH95" s="2"/>
      <c r="AJ95" s="4"/>
      <c r="AK95" s="4"/>
      <c r="AL95" s="2"/>
      <c r="AN95" s="4"/>
      <c r="AO95" s="4"/>
      <c r="AP95" s="2"/>
      <c r="AR95" s="4"/>
      <c r="AS95" s="4"/>
      <c r="AT95" s="2"/>
      <c r="AV95" s="4"/>
      <c r="AW95" s="4"/>
      <c r="AX95" s="2"/>
      <c r="AZ95" s="4"/>
      <c r="BA95" s="4"/>
      <c r="BB95" s="2"/>
      <c r="BD95" s="4"/>
      <c r="BE95" s="4"/>
      <c r="BF95" s="2"/>
      <c r="BH95" s="4"/>
      <c r="BI95" s="4"/>
      <c r="BJ95" s="2"/>
      <c r="BL95" s="4"/>
    </row>
    <row r="96" spans="1:64" ht="81" customHeight="1" x14ac:dyDescent="0.2">
      <c r="A96" s="110">
        <v>5151</v>
      </c>
      <c r="B96" s="111">
        <v>89</v>
      </c>
      <c r="C96" s="153" t="s">
        <v>1866</v>
      </c>
      <c r="D96" s="110" t="s">
        <v>180</v>
      </c>
      <c r="E96" s="110" t="s">
        <v>2345</v>
      </c>
      <c r="F96" s="110" t="s">
        <v>399</v>
      </c>
      <c r="G96" s="110" t="s">
        <v>1867</v>
      </c>
      <c r="H96" s="110" t="s">
        <v>1953</v>
      </c>
      <c r="I96" s="110" t="s">
        <v>583</v>
      </c>
      <c r="J96" s="110">
        <v>1696</v>
      </c>
      <c r="K96" s="110">
        <v>162106</v>
      </c>
      <c r="L96" s="110" t="s">
        <v>1863</v>
      </c>
      <c r="M96" s="113" t="s">
        <v>2182</v>
      </c>
      <c r="N96" s="112">
        <v>41380</v>
      </c>
      <c r="O96" s="115">
        <v>8407.99</v>
      </c>
      <c r="P96" s="111" t="s">
        <v>242</v>
      </c>
      <c r="Q96" s="110" t="s">
        <v>3424</v>
      </c>
      <c r="R96" s="2"/>
      <c r="T96" s="4"/>
      <c r="U96" s="4"/>
      <c r="V96" s="2"/>
      <c r="X96" s="4"/>
      <c r="Y96" s="4"/>
      <c r="Z96" s="2"/>
      <c r="AB96" s="4"/>
      <c r="AC96" s="4"/>
      <c r="AD96" s="2"/>
      <c r="AF96" s="4"/>
      <c r="AG96" s="4"/>
      <c r="AH96" s="2"/>
      <c r="AJ96" s="4"/>
      <c r="AK96" s="4"/>
      <c r="AL96" s="2"/>
      <c r="AN96" s="4"/>
      <c r="AO96" s="4"/>
      <c r="AP96" s="2"/>
      <c r="AR96" s="4"/>
      <c r="AS96" s="4"/>
      <c r="AT96" s="2"/>
      <c r="AV96" s="4"/>
      <c r="AW96" s="4"/>
      <c r="AX96" s="2"/>
      <c r="AZ96" s="4"/>
      <c r="BA96" s="4"/>
      <c r="BB96" s="2"/>
      <c r="BD96" s="4"/>
      <c r="BE96" s="4"/>
      <c r="BF96" s="2"/>
      <c r="BH96" s="4"/>
      <c r="BI96" s="4"/>
      <c r="BJ96" s="2"/>
      <c r="BL96" s="4"/>
    </row>
    <row r="97" spans="1:64" ht="69.75" customHeight="1" x14ac:dyDescent="0.2">
      <c r="A97" s="110">
        <v>5151</v>
      </c>
      <c r="B97" s="111">
        <v>90</v>
      </c>
      <c r="C97" s="153" t="s">
        <v>2015</v>
      </c>
      <c r="D97" s="110" t="s">
        <v>2177</v>
      </c>
      <c r="E97" s="110" t="s">
        <v>2346</v>
      </c>
      <c r="F97" s="110" t="s">
        <v>2016</v>
      </c>
      <c r="G97" s="110" t="s">
        <v>2017</v>
      </c>
      <c r="H97" s="110" t="s">
        <v>2018</v>
      </c>
      <c r="I97" s="110" t="s">
        <v>583</v>
      </c>
      <c r="J97" s="110">
        <v>3432</v>
      </c>
      <c r="K97" s="110">
        <v>156470</v>
      </c>
      <c r="L97" s="110" t="s">
        <v>2019</v>
      </c>
      <c r="M97" s="113" t="s">
        <v>2020</v>
      </c>
      <c r="N97" s="112">
        <v>41838</v>
      </c>
      <c r="O97" s="115">
        <v>8120</v>
      </c>
      <c r="P97" s="111" t="s">
        <v>242</v>
      </c>
      <c r="Q97" s="110" t="s">
        <v>3424</v>
      </c>
      <c r="R97" s="2"/>
      <c r="T97" s="4"/>
      <c r="U97" s="4"/>
      <c r="V97" s="2"/>
      <c r="X97" s="4"/>
      <c r="Y97" s="4"/>
      <c r="Z97" s="2"/>
      <c r="AB97" s="4"/>
      <c r="AC97" s="4"/>
      <c r="AD97" s="2"/>
      <c r="AF97" s="4"/>
      <c r="AG97" s="4"/>
      <c r="AH97" s="2"/>
      <c r="AJ97" s="4"/>
      <c r="AK97" s="4"/>
      <c r="AL97" s="2"/>
      <c r="AN97" s="4"/>
      <c r="AO97" s="4"/>
      <c r="AP97" s="2"/>
      <c r="AR97" s="4"/>
      <c r="AS97" s="4"/>
      <c r="AT97" s="2"/>
      <c r="AV97" s="4"/>
      <c r="AW97" s="4"/>
      <c r="AX97" s="2"/>
      <c r="AZ97" s="4"/>
      <c r="BA97" s="4"/>
      <c r="BB97" s="2"/>
      <c r="BD97" s="4"/>
      <c r="BE97" s="4"/>
      <c r="BF97" s="2"/>
      <c r="BH97" s="4"/>
      <c r="BI97" s="4"/>
      <c r="BJ97" s="2"/>
      <c r="BL97" s="4"/>
    </row>
    <row r="98" spans="1:64" s="79" customFormat="1" ht="71.25" customHeight="1" x14ac:dyDescent="0.2">
      <c r="A98" s="110">
        <v>51901</v>
      </c>
      <c r="B98" s="111">
        <v>91</v>
      </c>
      <c r="C98" s="153" t="s">
        <v>4223</v>
      </c>
      <c r="D98" s="110" t="s">
        <v>4224</v>
      </c>
      <c r="E98" s="110" t="s">
        <v>2345</v>
      </c>
      <c r="F98" s="110" t="s">
        <v>834</v>
      </c>
      <c r="G98" s="110" t="s">
        <v>4221</v>
      </c>
      <c r="H98" s="110" t="s">
        <v>4225</v>
      </c>
      <c r="I98" s="110" t="s">
        <v>583</v>
      </c>
      <c r="J98" s="110"/>
      <c r="K98" s="110"/>
      <c r="L98" s="110" t="s">
        <v>3968</v>
      </c>
      <c r="M98" s="113">
        <v>265</v>
      </c>
      <c r="N98" s="112">
        <v>43649</v>
      </c>
      <c r="O98" s="115">
        <v>12702</v>
      </c>
      <c r="P98" s="111" t="s">
        <v>363</v>
      </c>
      <c r="Q98" s="110" t="s">
        <v>3424</v>
      </c>
      <c r="R98" s="2"/>
      <c r="S98"/>
      <c r="T98" s="4"/>
      <c r="U98" s="4"/>
      <c r="V98" s="2"/>
      <c r="W98"/>
      <c r="X98" s="4"/>
      <c r="Y98" s="4"/>
      <c r="Z98" s="2"/>
      <c r="AA98"/>
      <c r="AB98" s="4"/>
      <c r="AC98" s="4"/>
      <c r="AD98" s="2"/>
      <c r="AE98"/>
      <c r="AF98" s="4"/>
      <c r="AG98" s="4"/>
      <c r="AH98" s="2"/>
      <c r="AI98"/>
      <c r="AJ98" s="4"/>
      <c r="AK98" s="4"/>
      <c r="AL98" s="2"/>
      <c r="AM98"/>
      <c r="AN98" s="4"/>
      <c r="AO98" s="4"/>
      <c r="AP98" s="2"/>
      <c r="AQ98"/>
      <c r="AR98" s="4"/>
      <c r="AS98" s="4"/>
      <c r="AT98" s="2"/>
      <c r="AU98"/>
      <c r="AV98" s="4"/>
      <c r="AW98" s="4"/>
      <c r="AX98" s="2"/>
      <c r="AY98"/>
      <c r="AZ98" s="4"/>
      <c r="BA98" s="4"/>
      <c r="BB98" s="2"/>
      <c r="BC98"/>
      <c r="BD98" s="4"/>
      <c r="BE98" s="4"/>
      <c r="BF98" s="2"/>
      <c r="BG98"/>
      <c r="BH98" s="4"/>
      <c r="BI98" s="4"/>
      <c r="BJ98" s="2"/>
      <c r="BK98"/>
      <c r="BL98" s="4"/>
    </row>
    <row r="99" spans="1:64" s="79" customFormat="1" ht="42.75" x14ac:dyDescent="0.2">
      <c r="A99" s="110">
        <v>51501</v>
      </c>
      <c r="B99" s="111">
        <v>92</v>
      </c>
      <c r="C99" s="153" t="s">
        <v>4805</v>
      </c>
      <c r="D99" s="110" t="s">
        <v>4362</v>
      </c>
      <c r="E99" s="110" t="s">
        <v>2345</v>
      </c>
      <c r="F99" s="110" t="s">
        <v>474</v>
      </c>
      <c r="G99" s="110" t="s">
        <v>4806</v>
      </c>
      <c r="H99" s="110" t="s">
        <v>4807</v>
      </c>
      <c r="I99" s="110" t="s">
        <v>583</v>
      </c>
      <c r="J99" s="110">
        <v>2016</v>
      </c>
      <c r="K99" s="110">
        <v>4064698566</v>
      </c>
      <c r="L99" s="110" t="s">
        <v>4521</v>
      </c>
      <c r="M99" s="113">
        <v>140</v>
      </c>
      <c r="N99" s="112">
        <v>44299</v>
      </c>
      <c r="O99" s="115">
        <v>20880</v>
      </c>
      <c r="P99" s="111" t="s">
        <v>28</v>
      </c>
      <c r="Q99" s="110" t="s">
        <v>3424</v>
      </c>
      <c r="R99" s="2"/>
      <c r="S99"/>
      <c r="T99" s="4"/>
      <c r="U99" s="4"/>
      <c r="V99" s="2"/>
      <c r="W99"/>
      <c r="X99" s="4"/>
      <c r="Y99" s="4"/>
      <c r="Z99" s="2"/>
      <c r="AA99"/>
      <c r="AB99" s="4"/>
      <c r="AC99" s="4"/>
      <c r="AD99" s="2"/>
      <c r="AE99"/>
      <c r="AF99" s="4"/>
      <c r="AG99" s="4"/>
      <c r="AH99" s="2"/>
      <c r="AI99"/>
      <c r="AJ99" s="4"/>
      <c r="AK99" s="4"/>
      <c r="AL99" s="2"/>
      <c r="AM99"/>
      <c r="AN99" s="4"/>
      <c r="AO99" s="4"/>
      <c r="AP99" s="2"/>
      <c r="AQ99"/>
      <c r="AR99" s="4"/>
      <c r="AS99" s="4"/>
      <c r="AT99" s="2"/>
      <c r="AU99"/>
      <c r="AV99" s="4"/>
      <c r="AW99" s="4"/>
      <c r="AX99" s="2"/>
      <c r="AY99"/>
      <c r="AZ99" s="4"/>
      <c r="BA99" s="4"/>
      <c r="BB99" s="2"/>
      <c r="BC99"/>
      <c r="BD99" s="4"/>
      <c r="BE99" s="4"/>
      <c r="BF99" s="2"/>
      <c r="BG99"/>
      <c r="BH99" s="4"/>
      <c r="BI99" s="4"/>
      <c r="BJ99" s="2"/>
      <c r="BK99"/>
      <c r="BL99" s="4"/>
    </row>
    <row r="100" spans="1:64" s="79" customFormat="1" ht="42.75" x14ac:dyDescent="0.2">
      <c r="A100" s="110">
        <v>51501</v>
      </c>
      <c r="B100" s="111">
        <v>93</v>
      </c>
      <c r="C100" s="153" t="s">
        <v>4808</v>
      </c>
      <c r="D100" s="110" t="s">
        <v>4362</v>
      </c>
      <c r="E100" s="110" t="s">
        <v>2345</v>
      </c>
      <c r="F100" s="110" t="s">
        <v>474</v>
      </c>
      <c r="G100" s="110" t="s">
        <v>4806</v>
      </c>
      <c r="H100" s="110" t="s">
        <v>4809</v>
      </c>
      <c r="I100" s="110" t="s">
        <v>583</v>
      </c>
      <c r="J100" s="110">
        <v>2016</v>
      </c>
      <c r="K100" s="110">
        <v>4064698566</v>
      </c>
      <c r="L100" s="110" t="s">
        <v>4521</v>
      </c>
      <c r="M100" s="113">
        <v>140</v>
      </c>
      <c r="N100" s="112">
        <v>44299</v>
      </c>
      <c r="O100" s="115">
        <v>20880</v>
      </c>
      <c r="P100" s="111" t="s">
        <v>28</v>
      </c>
      <c r="Q100" s="110" t="s">
        <v>3424</v>
      </c>
      <c r="R100" s="2"/>
      <c r="S100"/>
      <c r="T100" s="4"/>
      <c r="U100" s="4"/>
      <c r="V100" s="2"/>
      <c r="W100"/>
      <c r="X100" s="4"/>
      <c r="Y100" s="4"/>
      <c r="Z100" s="2"/>
      <c r="AA100"/>
      <c r="AB100" s="4"/>
      <c r="AC100" s="4"/>
      <c r="AD100" s="2"/>
      <c r="AE100"/>
      <c r="AF100" s="4"/>
      <c r="AG100" s="4"/>
      <c r="AH100" s="2"/>
      <c r="AI100"/>
      <c r="AJ100" s="4"/>
      <c r="AK100" s="4"/>
      <c r="AL100" s="2"/>
      <c r="AM100"/>
      <c r="AN100" s="4"/>
      <c r="AO100" s="4"/>
      <c r="AP100" s="2"/>
      <c r="AQ100"/>
      <c r="AR100" s="4"/>
      <c r="AS100" s="4"/>
      <c r="AT100" s="2"/>
      <c r="AU100"/>
      <c r="AV100" s="4"/>
      <c r="AW100" s="4"/>
      <c r="AX100" s="2"/>
      <c r="AY100"/>
      <c r="AZ100" s="4"/>
      <c r="BA100" s="4"/>
      <c r="BB100" s="2"/>
      <c r="BC100"/>
      <c r="BD100" s="4"/>
      <c r="BE100" s="4"/>
      <c r="BF100" s="2"/>
      <c r="BG100"/>
      <c r="BH100" s="4"/>
      <c r="BI100" s="4"/>
      <c r="BJ100" s="2"/>
      <c r="BK100"/>
      <c r="BL100" s="4"/>
    </row>
    <row r="101" spans="1:64" s="79" customFormat="1" ht="42.75" x14ac:dyDescent="0.2">
      <c r="A101" s="110">
        <v>51501</v>
      </c>
      <c r="B101" s="111">
        <v>94</v>
      </c>
      <c r="C101" s="153" t="s">
        <v>4810</v>
      </c>
      <c r="D101" s="110" t="s">
        <v>4362</v>
      </c>
      <c r="E101" s="110" t="s">
        <v>2345</v>
      </c>
      <c r="F101" s="110" t="s">
        <v>474</v>
      </c>
      <c r="G101" s="110" t="s">
        <v>4806</v>
      </c>
      <c r="H101" s="110" t="s">
        <v>4811</v>
      </c>
      <c r="I101" s="110" t="s">
        <v>583</v>
      </c>
      <c r="J101" s="110">
        <v>2016</v>
      </c>
      <c r="K101" s="110">
        <v>4064698566</v>
      </c>
      <c r="L101" s="110" t="s">
        <v>4521</v>
      </c>
      <c r="M101" s="113">
        <v>140</v>
      </c>
      <c r="N101" s="112">
        <v>44299</v>
      </c>
      <c r="O101" s="115">
        <v>20880</v>
      </c>
      <c r="P101" s="111" t="s">
        <v>28</v>
      </c>
      <c r="Q101" s="110" t="s">
        <v>3424</v>
      </c>
      <c r="R101" s="2"/>
      <c r="S101"/>
      <c r="T101" s="4"/>
      <c r="U101" s="4"/>
      <c r="V101" s="2"/>
      <c r="W101"/>
      <c r="X101" s="4"/>
      <c r="Y101" s="4"/>
      <c r="Z101" s="2"/>
      <c r="AA101"/>
      <c r="AB101" s="4"/>
      <c r="AC101" s="4"/>
      <c r="AD101" s="2"/>
      <c r="AE101"/>
      <c r="AF101" s="4"/>
      <c r="AG101" s="4"/>
      <c r="AH101" s="2"/>
      <c r="AI101"/>
      <c r="AJ101" s="4"/>
      <c r="AK101" s="4"/>
      <c r="AL101" s="2"/>
      <c r="AM101"/>
      <c r="AN101" s="4"/>
      <c r="AO101" s="4"/>
      <c r="AP101" s="2"/>
      <c r="AQ101"/>
      <c r="AR101" s="4"/>
      <c r="AS101" s="4"/>
      <c r="AT101" s="2"/>
      <c r="AU101"/>
      <c r="AV101" s="4"/>
      <c r="AW101" s="4"/>
      <c r="AX101" s="2"/>
      <c r="AY101"/>
      <c r="AZ101" s="4"/>
      <c r="BA101" s="4"/>
      <c r="BB101" s="2"/>
      <c r="BC101"/>
      <c r="BD101" s="4"/>
      <c r="BE101" s="4"/>
      <c r="BF101" s="2"/>
      <c r="BG101"/>
      <c r="BH101" s="4"/>
      <c r="BI101" s="4"/>
      <c r="BJ101" s="2"/>
      <c r="BK101"/>
      <c r="BL101" s="4"/>
    </row>
    <row r="102" spans="1:64" ht="25.5" x14ac:dyDescent="0.2">
      <c r="A102" s="382" t="s">
        <v>4955</v>
      </c>
      <c r="B102" s="383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383"/>
      <c r="R102" s="2"/>
      <c r="T102" s="4"/>
      <c r="U102" s="4"/>
      <c r="V102" s="2"/>
      <c r="X102" s="4"/>
      <c r="Y102" s="4"/>
      <c r="Z102" s="2"/>
      <c r="AB102" s="4"/>
      <c r="AC102" s="4"/>
      <c r="AD102" s="2"/>
      <c r="AF102" s="4"/>
      <c r="AG102" s="4"/>
      <c r="AH102" s="2"/>
      <c r="AJ102" s="4"/>
      <c r="AK102" s="4"/>
      <c r="AL102" s="2"/>
      <c r="AN102" s="4"/>
      <c r="AO102" s="4"/>
      <c r="AP102" s="2"/>
      <c r="AR102" s="4"/>
      <c r="AS102" s="4"/>
      <c r="AT102" s="2"/>
      <c r="AV102" s="4"/>
      <c r="AW102" s="4"/>
      <c r="AX102" s="2"/>
      <c r="AZ102" s="4"/>
      <c r="BA102" s="4"/>
      <c r="BB102" s="2"/>
      <c r="BD102" s="4"/>
      <c r="BE102" s="4"/>
      <c r="BF102" s="2"/>
      <c r="BH102" s="4"/>
      <c r="BI102" s="4"/>
      <c r="BJ102" s="2"/>
      <c r="BL102" s="4"/>
    </row>
    <row r="103" spans="1:64" ht="81" customHeight="1" x14ac:dyDescent="0.2">
      <c r="A103" s="110">
        <v>5111</v>
      </c>
      <c r="B103" s="111">
        <v>95</v>
      </c>
      <c r="C103" s="153" t="s">
        <v>2092</v>
      </c>
      <c r="D103" s="110" t="s">
        <v>587</v>
      </c>
      <c r="E103" s="110" t="s">
        <v>2346</v>
      </c>
      <c r="F103" s="110" t="s">
        <v>515</v>
      </c>
      <c r="G103" s="110" t="s">
        <v>366</v>
      </c>
      <c r="H103" s="110"/>
      <c r="I103" s="110" t="s">
        <v>400</v>
      </c>
      <c r="J103" s="110">
        <v>4172</v>
      </c>
      <c r="K103" s="110">
        <v>0</v>
      </c>
      <c r="L103" s="110"/>
      <c r="M103" s="113" t="s">
        <v>2170</v>
      </c>
      <c r="N103" s="112">
        <v>37076</v>
      </c>
      <c r="O103" s="115">
        <v>960.25</v>
      </c>
      <c r="P103" s="111" t="s">
        <v>363</v>
      </c>
      <c r="Q103" s="110" t="s">
        <v>3426</v>
      </c>
      <c r="R103" s="2"/>
      <c r="T103" s="4"/>
      <c r="U103" s="4"/>
      <c r="V103" s="2"/>
      <c r="X103" s="4"/>
      <c r="Y103" s="4"/>
      <c r="Z103" s="2"/>
      <c r="AB103" s="4"/>
      <c r="AC103" s="4"/>
      <c r="AD103" s="2"/>
      <c r="AF103" s="4"/>
      <c r="AG103" s="4"/>
      <c r="AH103" s="2"/>
      <c r="AJ103" s="4"/>
      <c r="AK103" s="4"/>
      <c r="AL103" s="2"/>
      <c r="AN103" s="4"/>
      <c r="AO103" s="4"/>
      <c r="AP103" s="2"/>
      <c r="AR103" s="4"/>
      <c r="AS103" s="4"/>
      <c r="AT103" s="2"/>
      <c r="AV103" s="4"/>
      <c r="AW103" s="4"/>
      <c r="AX103" s="2"/>
      <c r="AZ103" s="4"/>
      <c r="BA103" s="4"/>
      <c r="BB103" s="2"/>
      <c r="BD103" s="4"/>
      <c r="BE103" s="4"/>
      <c r="BF103" s="2"/>
      <c r="BH103" s="4"/>
      <c r="BI103" s="4"/>
      <c r="BJ103" s="2"/>
      <c r="BL103" s="4"/>
    </row>
    <row r="104" spans="1:64" ht="81" customHeight="1" x14ac:dyDescent="0.2">
      <c r="A104" s="110">
        <v>5111</v>
      </c>
      <c r="B104" s="111">
        <v>96</v>
      </c>
      <c r="C104" s="153" t="s">
        <v>2090</v>
      </c>
      <c r="D104" s="110" t="s">
        <v>396</v>
      </c>
      <c r="E104" s="110" t="s">
        <v>2346</v>
      </c>
      <c r="F104" s="110"/>
      <c r="G104" s="110"/>
      <c r="H104" s="110"/>
      <c r="I104" s="110" t="s">
        <v>428</v>
      </c>
      <c r="J104" s="110">
        <v>4171</v>
      </c>
      <c r="K104" s="110">
        <v>0</v>
      </c>
      <c r="L104" s="110" t="s">
        <v>389</v>
      </c>
      <c r="M104" s="113" t="s">
        <v>2167</v>
      </c>
      <c r="N104" s="112">
        <v>37076</v>
      </c>
      <c r="O104" s="115">
        <v>1552.5</v>
      </c>
      <c r="P104" s="111" t="s">
        <v>363</v>
      </c>
      <c r="Q104" s="110" t="s">
        <v>3426</v>
      </c>
      <c r="R104" s="2"/>
      <c r="T104" s="4"/>
      <c r="U104" s="4"/>
      <c r="V104" s="2"/>
      <c r="X104" s="4"/>
      <c r="Y104" s="4"/>
      <c r="Z104" s="2"/>
      <c r="AB104" s="4"/>
      <c r="AC104" s="4"/>
      <c r="AD104" s="2"/>
      <c r="AF104" s="4"/>
      <c r="AG104" s="4"/>
      <c r="AH104" s="2"/>
      <c r="AJ104" s="4"/>
      <c r="AK104" s="4"/>
      <c r="AL104" s="2"/>
      <c r="AN104" s="4"/>
      <c r="AO104" s="4"/>
      <c r="AP104" s="2"/>
      <c r="AR104" s="4"/>
      <c r="AS104" s="4"/>
      <c r="AT104" s="2"/>
      <c r="AV104" s="4"/>
      <c r="AW104" s="4"/>
      <c r="AX104" s="2"/>
      <c r="AZ104" s="4"/>
      <c r="BA104" s="4"/>
      <c r="BB104" s="2"/>
      <c r="BD104" s="4"/>
      <c r="BE104" s="4"/>
      <c r="BF104" s="2"/>
      <c r="BH104" s="4"/>
      <c r="BI104" s="4"/>
      <c r="BJ104" s="2"/>
      <c r="BL104" s="4"/>
    </row>
    <row r="105" spans="1:64" ht="81" customHeight="1" x14ac:dyDescent="0.2">
      <c r="A105" s="110">
        <v>5111</v>
      </c>
      <c r="B105" s="111">
        <v>97</v>
      </c>
      <c r="C105" s="153" t="s">
        <v>2091</v>
      </c>
      <c r="D105" s="110" t="s">
        <v>396</v>
      </c>
      <c r="E105" s="110" t="s">
        <v>2346</v>
      </c>
      <c r="F105" s="110"/>
      <c r="G105" s="110"/>
      <c r="H105" s="110"/>
      <c r="I105" s="110" t="s">
        <v>428</v>
      </c>
      <c r="J105" s="110">
        <v>4171</v>
      </c>
      <c r="K105" s="110">
        <v>0</v>
      </c>
      <c r="L105" s="110" t="s">
        <v>389</v>
      </c>
      <c r="M105" s="113" t="s">
        <v>2167</v>
      </c>
      <c r="N105" s="112">
        <v>37076</v>
      </c>
      <c r="O105" s="115">
        <v>1552.5</v>
      </c>
      <c r="P105" s="111" t="s">
        <v>363</v>
      </c>
      <c r="Q105" s="110" t="s">
        <v>3426</v>
      </c>
      <c r="R105" s="2"/>
      <c r="T105" s="4"/>
      <c r="U105" s="4"/>
      <c r="V105" s="2"/>
      <c r="X105" s="4"/>
      <c r="Y105" s="4"/>
      <c r="Z105" s="2"/>
      <c r="AB105" s="4"/>
      <c r="AC105" s="4"/>
      <c r="AD105" s="2"/>
      <c r="AF105" s="4"/>
      <c r="AG105" s="4"/>
      <c r="AH105" s="2"/>
      <c r="AJ105" s="4"/>
      <c r="AK105" s="4"/>
      <c r="AL105" s="2"/>
      <c r="AN105" s="4"/>
      <c r="AO105" s="4"/>
      <c r="AP105" s="2"/>
      <c r="AR105" s="4"/>
      <c r="AS105" s="4"/>
      <c r="AT105" s="2"/>
      <c r="AV105" s="4"/>
      <c r="AW105" s="4"/>
      <c r="AX105" s="2"/>
      <c r="AZ105" s="4"/>
      <c r="BA105" s="4"/>
      <c r="BB105" s="2"/>
      <c r="BD105" s="4"/>
      <c r="BE105" s="4"/>
      <c r="BF105" s="2"/>
      <c r="BH105" s="4"/>
      <c r="BI105" s="4"/>
      <c r="BJ105" s="2"/>
      <c r="BL105" s="4"/>
    </row>
    <row r="106" spans="1:64" ht="81" customHeight="1" x14ac:dyDescent="0.2">
      <c r="A106" s="110">
        <v>5411</v>
      </c>
      <c r="B106" s="111">
        <v>98</v>
      </c>
      <c r="C106" s="153" t="s">
        <v>2089</v>
      </c>
      <c r="D106" s="110" t="s">
        <v>720</v>
      </c>
      <c r="E106" s="110" t="s">
        <v>2344</v>
      </c>
      <c r="F106" s="110" t="s">
        <v>2188</v>
      </c>
      <c r="G106" s="110" t="s">
        <v>256</v>
      </c>
      <c r="H106" s="110" t="s">
        <v>438</v>
      </c>
      <c r="I106" s="110" t="s">
        <v>94</v>
      </c>
      <c r="J106" s="110">
        <v>2468</v>
      </c>
      <c r="K106" s="110">
        <v>328</v>
      </c>
      <c r="L106" s="110" t="s">
        <v>493</v>
      </c>
      <c r="M106" s="113" t="s">
        <v>2189</v>
      </c>
      <c r="N106" s="112">
        <v>38474</v>
      </c>
      <c r="O106" s="115">
        <v>652669</v>
      </c>
      <c r="P106" s="111" t="s">
        <v>242</v>
      </c>
      <c r="Q106" s="110" t="s">
        <v>3426</v>
      </c>
      <c r="R106" s="2"/>
      <c r="T106" s="4"/>
      <c r="U106" s="4"/>
      <c r="V106" s="2"/>
      <c r="X106" s="4"/>
      <c r="Y106" s="4"/>
      <c r="Z106" s="2"/>
      <c r="AB106" s="4"/>
      <c r="AC106" s="4"/>
      <c r="AD106" s="2"/>
      <c r="AF106" s="4"/>
      <c r="AG106" s="4"/>
      <c r="AH106" s="2"/>
      <c r="AJ106" s="4"/>
      <c r="AK106" s="4"/>
      <c r="AL106" s="2"/>
      <c r="AN106" s="4"/>
      <c r="AO106" s="4"/>
      <c r="AP106" s="2"/>
      <c r="AR106" s="4"/>
      <c r="AS106" s="4"/>
      <c r="AT106" s="2"/>
      <c r="AV106" s="4"/>
      <c r="AW106" s="4"/>
      <c r="AX106" s="2"/>
      <c r="AZ106" s="4"/>
      <c r="BA106" s="4"/>
      <c r="BB106" s="2"/>
      <c r="BD106" s="4"/>
      <c r="BE106" s="4"/>
      <c r="BF106" s="2"/>
      <c r="BH106" s="4"/>
      <c r="BI106" s="4"/>
      <c r="BJ106" s="2"/>
      <c r="BL106" s="4"/>
    </row>
    <row r="107" spans="1:64" ht="75" customHeight="1" x14ac:dyDescent="0.2">
      <c r="A107" s="110">
        <v>5151</v>
      </c>
      <c r="B107" s="111">
        <v>99</v>
      </c>
      <c r="C107" s="153" t="s">
        <v>1909</v>
      </c>
      <c r="D107" s="110" t="s">
        <v>180</v>
      </c>
      <c r="E107" s="110" t="s">
        <v>2345</v>
      </c>
      <c r="F107" s="110" t="s">
        <v>474</v>
      </c>
      <c r="G107" s="110" t="s">
        <v>1910</v>
      </c>
      <c r="H107" s="110" t="s">
        <v>1955</v>
      </c>
      <c r="I107" s="110" t="s">
        <v>1895</v>
      </c>
      <c r="J107" s="110">
        <v>3062</v>
      </c>
      <c r="K107" s="110">
        <v>0</v>
      </c>
      <c r="L107" s="110" t="s">
        <v>1863</v>
      </c>
      <c r="M107" s="113" t="s">
        <v>1923</v>
      </c>
      <c r="N107" s="112">
        <v>41439</v>
      </c>
      <c r="O107" s="115">
        <v>8408.84</v>
      </c>
      <c r="P107" s="110" t="s">
        <v>363</v>
      </c>
      <c r="Q107" s="110" t="s">
        <v>3426</v>
      </c>
      <c r="R107" s="2"/>
      <c r="T107" s="4"/>
      <c r="U107" s="4"/>
      <c r="V107" s="2"/>
      <c r="X107" s="4"/>
      <c r="Y107" s="4"/>
      <c r="Z107" s="2"/>
      <c r="AB107" s="4"/>
      <c r="AC107" s="4"/>
      <c r="AD107" s="2"/>
      <c r="AF107" s="4"/>
      <c r="AG107" s="4"/>
      <c r="AH107" s="2"/>
      <c r="AJ107" s="4"/>
      <c r="AK107" s="4"/>
      <c r="AL107" s="2"/>
      <c r="AN107" s="4"/>
      <c r="AO107" s="4"/>
      <c r="AP107" s="2"/>
      <c r="AR107" s="4"/>
      <c r="AS107" s="4"/>
      <c r="AT107" s="2"/>
      <c r="AV107" s="4"/>
      <c r="AW107" s="4"/>
      <c r="AX107" s="2"/>
      <c r="AZ107" s="4"/>
      <c r="BA107" s="4"/>
      <c r="BB107" s="2"/>
      <c r="BD107" s="4"/>
      <c r="BE107" s="4"/>
      <c r="BF107" s="2"/>
      <c r="BH107" s="4"/>
      <c r="BI107" s="4"/>
      <c r="BJ107" s="2"/>
      <c r="BL107" s="4"/>
    </row>
    <row r="108" spans="1:64" ht="42.75" x14ac:dyDescent="0.2">
      <c r="A108" s="110">
        <v>56101</v>
      </c>
      <c r="B108" s="111">
        <v>100</v>
      </c>
      <c r="C108" s="153" t="s">
        <v>4289</v>
      </c>
      <c r="D108" s="110" t="s">
        <v>4290</v>
      </c>
      <c r="E108" s="110" t="s">
        <v>3958</v>
      </c>
      <c r="F108" s="110" t="s">
        <v>4291</v>
      </c>
      <c r="G108" s="110" t="s">
        <v>4292</v>
      </c>
      <c r="H108" s="110" t="s">
        <v>4293</v>
      </c>
      <c r="I108" s="110" t="s">
        <v>4294</v>
      </c>
      <c r="J108" s="110"/>
      <c r="K108" s="110"/>
      <c r="L108" s="110" t="s">
        <v>4295</v>
      </c>
      <c r="M108" s="113" t="s">
        <v>2274</v>
      </c>
      <c r="N108" s="112">
        <v>43745</v>
      </c>
      <c r="O108" s="115">
        <v>14500</v>
      </c>
      <c r="P108" s="111" t="s">
        <v>28</v>
      </c>
      <c r="Q108" s="110" t="s">
        <v>3426</v>
      </c>
      <c r="R108" s="2"/>
      <c r="T108" s="4"/>
      <c r="U108" s="4"/>
      <c r="V108" s="2"/>
      <c r="X108" s="4"/>
      <c r="Y108" s="4"/>
      <c r="Z108" s="2"/>
      <c r="AB108" s="4"/>
      <c r="AC108" s="4"/>
      <c r="AD108" s="2"/>
      <c r="AF108" s="4"/>
      <c r="AG108" s="4"/>
      <c r="AH108" s="2"/>
      <c r="AJ108" s="4"/>
      <c r="AK108" s="4"/>
      <c r="AL108" s="2"/>
      <c r="AN108" s="4"/>
      <c r="AO108" s="4"/>
      <c r="AP108" s="2"/>
      <c r="AR108" s="4"/>
      <c r="AS108" s="4"/>
      <c r="AT108" s="2"/>
      <c r="AV108" s="4"/>
      <c r="AW108" s="4"/>
      <c r="AX108" s="2"/>
      <c r="AZ108" s="4"/>
      <c r="BA108" s="4"/>
      <c r="BB108" s="2"/>
      <c r="BD108" s="4"/>
      <c r="BE108" s="4"/>
      <c r="BF108" s="2"/>
      <c r="BH108" s="4"/>
      <c r="BI108" s="4"/>
      <c r="BJ108" s="2"/>
      <c r="BL108" s="4"/>
    </row>
    <row r="109" spans="1:64" s="79" customFormat="1" ht="72" customHeight="1" x14ac:dyDescent="0.2">
      <c r="A109" s="110">
        <v>56101</v>
      </c>
      <c r="B109" s="111">
        <v>101</v>
      </c>
      <c r="C109" s="153" t="s">
        <v>4324</v>
      </c>
      <c r="D109" s="110" t="s">
        <v>4325</v>
      </c>
      <c r="E109" s="110" t="s">
        <v>4326</v>
      </c>
      <c r="F109" s="110" t="s">
        <v>3742</v>
      </c>
      <c r="G109" s="110" t="s">
        <v>4327</v>
      </c>
      <c r="H109" s="110" t="s">
        <v>4328</v>
      </c>
      <c r="I109" s="110" t="s">
        <v>4329</v>
      </c>
      <c r="J109" s="110"/>
      <c r="K109" s="110"/>
      <c r="L109" s="110" t="s">
        <v>4295</v>
      </c>
      <c r="M109" s="113" t="s">
        <v>3969</v>
      </c>
      <c r="N109" s="112">
        <v>43802</v>
      </c>
      <c r="O109" s="115">
        <v>3705.04</v>
      </c>
      <c r="P109" s="111" t="s">
        <v>28</v>
      </c>
      <c r="Q109" s="110" t="s">
        <v>3426</v>
      </c>
      <c r="R109" s="2"/>
      <c r="S109"/>
      <c r="T109" s="4"/>
      <c r="U109" s="4"/>
      <c r="V109" s="2"/>
      <c r="W109"/>
      <c r="X109" s="4"/>
      <c r="Y109" s="4"/>
      <c r="Z109" s="2"/>
      <c r="AA109"/>
      <c r="AB109" s="4"/>
      <c r="AC109" s="4"/>
      <c r="AD109" s="2"/>
      <c r="AE109"/>
      <c r="AF109" s="4"/>
      <c r="AG109" s="4"/>
      <c r="AH109" s="2"/>
      <c r="AI109"/>
      <c r="AJ109" s="4"/>
      <c r="AK109" s="4"/>
      <c r="AL109" s="2"/>
      <c r="AM109"/>
      <c r="AN109" s="4"/>
      <c r="AO109" s="4"/>
      <c r="AP109" s="2"/>
      <c r="AQ109"/>
      <c r="AR109" s="4"/>
      <c r="AS109" s="4"/>
      <c r="AT109" s="2"/>
      <c r="AU109"/>
      <c r="AV109" s="4"/>
      <c r="AW109" s="4"/>
      <c r="AX109" s="2"/>
      <c r="AY109"/>
      <c r="AZ109" s="4"/>
      <c r="BA109" s="4"/>
      <c r="BB109" s="2"/>
      <c r="BC109"/>
      <c r="BD109" s="4"/>
      <c r="BE109" s="4"/>
      <c r="BF109" s="2"/>
      <c r="BG109"/>
      <c r="BH109" s="4"/>
      <c r="BI109" s="4"/>
      <c r="BJ109" s="2"/>
      <c r="BK109"/>
      <c r="BL109" s="4"/>
    </row>
    <row r="110" spans="1:64" s="79" customFormat="1" ht="72" customHeight="1" x14ac:dyDescent="0.2">
      <c r="A110" s="110">
        <v>56101</v>
      </c>
      <c r="B110" s="111">
        <v>102</v>
      </c>
      <c r="C110" s="153" t="s">
        <v>4318</v>
      </c>
      <c r="D110" s="110" t="s">
        <v>4319</v>
      </c>
      <c r="E110" s="110" t="s">
        <v>4313</v>
      </c>
      <c r="F110" s="110" t="s">
        <v>4320</v>
      </c>
      <c r="G110" s="110" t="s">
        <v>4321</v>
      </c>
      <c r="H110" s="110" t="s">
        <v>4322</v>
      </c>
      <c r="I110" s="110" t="s">
        <v>4323</v>
      </c>
      <c r="J110" s="110"/>
      <c r="K110" s="110"/>
      <c r="L110" s="110" t="s">
        <v>4295</v>
      </c>
      <c r="M110" s="113" t="s">
        <v>2256</v>
      </c>
      <c r="N110" s="112">
        <v>43829</v>
      </c>
      <c r="O110" s="115">
        <v>20348.72</v>
      </c>
      <c r="P110" s="111" t="s">
        <v>28</v>
      </c>
      <c r="Q110" s="110" t="s">
        <v>3426</v>
      </c>
      <c r="R110" s="2"/>
      <c r="S110"/>
      <c r="T110" s="4"/>
      <c r="U110" s="4"/>
      <c r="V110" s="2"/>
      <c r="W110"/>
      <c r="X110" s="4"/>
      <c r="Y110" s="4"/>
      <c r="Z110" s="2"/>
      <c r="AA110"/>
      <c r="AB110" s="4"/>
      <c r="AC110" s="4"/>
      <c r="AD110" s="2"/>
      <c r="AE110"/>
      <c r="AF110" s="4"/>
      <c r="AG110" s="4"/>
      <c r="AH110" s="2"/>
      <c r="AI110"/>
      <c r="AJ110" s="4"/>
      <c r="AK110" s="4"/>
      <c r="AL110" s="2"/>
      <c r="AM110"/>
      <c r="AN110" s="4"/>
      <c r="AO110" s="4"/>
      <c r="AP110" s="2"/>
      <c r="AQ110"/>
      <c r="AR110" s="4"/>
      <c r="AS110" s="4"/>
      <c r="AT110" s="2"/>
      <c r="AU110"/>
      <c r="AV110" s="4"/>
      <c r="AW110" s="4"/>
      <c r="AX110" s="2"/>
      <c r="AY110"/>
      <c r="AZ110" s="4"/>
      <c r="BA110" s="4"/>
      <c r="BB110" s="2"/>
      <c r="BC110"/>
      <c r="BD110" s="4"/>
      <c r="BE110" s="4"/>
      <c r="BF110" s="2"/>
      <c r="BG110"/>
      <c r="BH110" s="4"/>
      <c r="BI110" s="4"/>
      <c r="BJ110" s="2"/>
      <c r="BK110"/>
      <c r="BL110" s="4"/>
    </row>
    <row r="111" spans="1:64" s="79" customFormat="1" ht="87.75" customHeight="1" x14ac:dyDescent="0.2">
      <c r="A111" s="110">
        <v>56101</v>
      </c>
      <c r="B111" s="111">
        <v>103</v>
      </c>
      <c r="C111" s="153" t="s">
        <v>4350</v>
      </c>
      <c r="D111" s="110" t="s">
        <v>4351</v>
      </c>
      <c r="E111" s="110" t="s">
        <v>4313</v>
      </c>
      <c r="F111" s="110" t="s">
        <v>3742</v>
      </c>
      <c r="G111" s="110" t="s">
        <v>4352</v>
      </c>
      <c r="H111" s="110">
        <v>520987606</v>
      </c>
      <c r="I111" s="110" t="s">
        <v>4323</v>
      </c>
      <c r="J111" s="110"/>
      <c r="K111" s="110"/>
      <c r="L111" s="110" t="s">
        <v>4295</v>
      </c>
      <c r="M111" s="113" t="s">
        <v>4353</v>
      </c>
      <c r="N111" s="112">
        <v>43829</v>
      </c>
      <c r="O111" s="115">
        <v>8138.56</v>
      </c>
      <c r="P111" s="111" t="s">
        <v>242</v>
      </c>
      <c r="Q111" s="110" t="s">
        <v>3426</v>
      </c>
      <c r="R111" s="2"/>
      <c r="S111"/>
      <c r="T111" s="4"/>
      <c r="U111" s="4"/>
      <c r="V111" s="2"/>
      <c r="W111"/>
      <c r="X111" s="4"/>
      <c r="Y111" s="4"/>
      <c r="Z111" s="2"/>
      <c r="AA111"/>
      <c r="AB111" s="4"/>
      <c r="AC111" s="4"/>
      <c r="AD111" s="2"/>
      <c r="AE111"/>
      <c r="AF111" s="4"/>
      <c r="AG111" s="4"/>
      <c r="AH111" s="2"/>
      <c r="AI111"/>
      <c r="AJ111" s="4"/>
      <c r="AK111" s="4"/>
      <c r="AL111" s="2"/>
      <c r="AM111"/>
      <c r="AN111" s="4"/>
      <c r="AO111" s="4"/>
      <c r="AP111" s="2"/>
      <c r="AQ111"/>
      <c r="AR111" s="4"/>
      <c r="AS111" s="4"/>
      <c r="AT111" s="2"/>
      <c r="AU111"/>
      <c r="AV111" s="4"/>
      <c r="AW111" s="4"/>
      <c r="AX111" s="2"/>
      <c r="AY111"/>
      <c r="AZ111" s="4"/>
      <c r="BA111" s="4"/>
      <c r="BB111" s="2"/>
      <c r="BC111"/>
      <c r="BD111" s="4"/>
      <c r="BE111" s="4"/>
      <c r="BF111" s="2"/>
      <c r="BG111"/>
      <c r="BH111" s="4"/>
      <c r="BI111" s="4"/>
      <c r="BJ111" s="2"/>
      <c r="BK111"/>
      <c r="BL111" s="4"/>
    </row>
    <row r="112" spans="1:64" s="79" customFormat="1" ht="72" customHeight="1" x14ac:dyDescent="0.2">
      <c r="A112" s="110">
        <v>51901</v>
      </c>
      <c r="B112" s="111">
        <v>104</v>
      </c>
      <c r="C112" s="153" t="s">
        <v>4311</v>
      </c>
      <c r="D112" s="110" t="s">
        <v>4312</v>
      </c>
      <c r="E112" s="110" t="s">
        <v>4313</v>
      </c>
      <c r="F112" s="110" t="s">
        <v>4314</v>
      </c>
      <c r="G112" s="110" t="s">
        <v>4315</v>
      </c>
      <c r="H112" s="110" t="s">
        <v>4316</v>
      </c>
      <c r="I112" s="110" t="s">
        <v>4317</v>
      </c>
      <c r="J112" s="110"/>
      <c r="K112" s="110"/>
      <c r="L112" s="110" t="s">
        <v>4295</v>
      </c>
      <c r="M112" s="113" t="s">
        <v>3996</v>
      </c>
      <c r="N112" s="112">
        <v>43829</v>
      </c>
      <c r="O112" s="115">
        <v>21999.4</v>
      </c>
      <c r="P112" s="111" t="s">
        <v>28</v>
      </c>
      <c r="Q112" s="110" t="s">
        <v>3426</v>
      </c>
      <c r="R112" s="2"/>
      <c r="S112"/>
      <c r="T112" s="4"/>
      <c r="U112" s="4"/>
      <c r="V112" s="2"/>
      <c r="W112"/>
      <c r="X112" s="4"/>
      <c r="Y112" s="4"/>
      <c r="Z112" s="2"/>
      <c r="AA112"/>
      <c r="AB112" s="4"/>
      <c r="AC112" s="4"/>
      <c r="AD112" s="2"/>
      <c r="AE112"/>
      <c r="AF112" s="4"/>
      <c r="AG112" s="4"/>
      <c r="AH112" s="2"/>
      <c r="AI112"/>
      <c r="AJ112" s="4"/>
      <c r="AK112" s="4"/>
      <c r="AL112" s="2"/>
      <c r="AM112"/>
      <c r="AN112" s="4"/>
      <c r="AO112" s="4"/>
      <c r="AP112" s="2"/>
      <c r="AQ112"/>
      <c r="AR112" s="4"/>
      <c r="AS112" s="4"/>
      <c r="AT112" s="2"/>
      <c r="AU112"/>
      <c r="AV112" s="4"/>
      <c r="AW112" s="4"/>
      <c r="AX112" s="2"/>
      <c r="AY112"/>
      <c r="AZ112" s="4"/>
      <c r="BA112" s="4"/>
      <c r="BB112" s="2"/>
      <c r="BC112"/>
      <c r="BD112" s="4"/>
      <c r="BE112" s="4"/>
      <c r="BF112" s="2"/>
      <c r="BG112"/>
      <c r="BH112" s="4"/>
      <c r="BI112" s="4"/>
      <c r="BJ112" s="2"/>
      <c r="BK112"/>
      <c r="BL112" s="4"/>
    </row>
    <row r="113" spans="1:64" s="109" customFormat="1" ht="72" customHeight="1" x14ac:dyDescent="0.2">
      <c r="A113" s="110">
        <v>56701</v>
      </c>
      <c r="B113" s="111">
        <v>105</v>
      </c>
      <c r="C113" s="153" t="s">
        <v>4354</v>
      </c>
      <c r="D113" s="110" t="s">
        <v>4355</v>
      </c>
      <c r="E113" s="110"/>
      <c r="F113" s="110"/>
      <c r="G113" s="110"/>
      <c r="H113" s="110"/>
      <c r="I113" s="110"/>
      <c r="J113" s="110"/>
      <c r="K113" s="110"/>
      <c r="L113" s="110"/>
      <c r="M113" s="113"/>
      <c r="N113" s="112">
        <v>43830</v>
      </c>
      <c r="O113" s="115">
        <v>6913.6</v>
      </c>
      <c r="P113" s="111" t="s">
        <v>2158</v>
      </c>
      <c r="Q113" s="110" t="s">
        <v>3426</v>
      </c>
      <c r="R113" s="2"/>
      <c r="S113"/>
      <c r="T113" s="4"/>
      <c r="U113" s="4"/>
      <c r="V113" s="2"/>
      <c r="W113"/>
      <c r="X113" s="4"/>
      <c r="Y113" s="4"/>
      <c r="Z113" s="2"/>
      <c r="AA113"/>
      <c r="AB113" s="4"/>
      <c r="AC113" s="4"/>
      <c r="AD113" s="2"/>
      <c r="AE113"/>
      <c r="AF113" s="4"/>
      <c r="AG113" s="4"/>
      <c r="AH113" s="2"/>
      <c r="AI113"/>
      <c r="AJ113" s="4"/>
      <c r="AK113" s="4"/>
      <c r="AL113" s="2"/>
      <c r="AM113"/>
      <c r="AN113" s="4"/>
      <c r="AO113" s="4"/>
      <c r="AP113" s="2"/>
      <c r="AQ113"/>
      <c r="AR113" s="4"/>
      <c r="AS113" s="4"/>
      <c r="AT113" s="2"/>
      <c r="AU113"/>
      <c r="AV113" s="4"/>
      <c r="AW113" s="4"/>
      <c r="AX113" s="2"/>
      <c r="AY113"/>
      <c r="AZ113" s="4"/>
      <c r="BA113" s="4"/>
      <c r="BB113" s="2"/>
      <c r="BC113"/>
      <c r="BD113" s="4"/>
      <c r="BE113" s="4"/>
      <c r="BF113" s="2"/>
      <c r="BG113"/>
      <c r="BH113" s="4"/>
      <c r="BI113" s="4"/>
      <c r="BJ113" s="2"/>
      <c r="BK113"/>
      <c r="BL113" s="4"/>
    </row>
    <row r="114" spans="1:64" s="79" customFormat="1" ht="85.5" customHeight="1" x14ac:dyDescent="0.2">
      <c r="A114" s="110">
        <v>56902</v>
      </c>
      <c r="B114" s="111">
        <v>106</v>
      </c>
      <c r="C114" s="153" t="s">
        <v>4505</v>
      </c>
      <c r="D114" s="110" t="s">
        <v>4506</v>
      </c>
      <c r="E114" s="110" t="s">
        <v>4478</v>
      </c>
      <c r="F114" s="110" t="s">
        <v>4507</v>
      </c>
      <c r="G114" s="110"/>
      <c r="H114" s="110"/>
      <c r="I114" s="110" t="s">
        <v>584</v>
      </c>
      <c r="J114" s="110">
        <v>4887</v>
      </c>
      <c r="K114" s="110">
        <v>4064927932</v>
      </c>
      <c r="L114" s="110" t="s">
        <v>4295</v>
      </c>
      <c r="M114" s="113" t="s">
        <v>2183</v>
      </c>
      <c r="N114" s="112">
        <v>44121</v>
      </c>
      <c r="O114" s="115">
        <v>19024</v>
      </c>
      <c r="P114" s="111" t="s">
        <v>28</v>
      </c>
      <c r="Q114" s="110" t="s">
        <v>3426</v>
      </c>
      <c r="R114" s="2"/>
      <c r="S114"/>
      <c r="T114" s="4"/>
      <c r="U114" s="4"/>
      <c r="V114" s="2"/>
      <c r="W114"/>
      <c r="X114" s="4"/>
      <c r="Y114" s="4"/>
      <c r="Z114" s="2"/>
      <c r="AA114"/>
      <c r="AB114" s="4"/>
      <c r="AC114" s="4"/>
      <c r="AD114" s="2"/>
      <c r="AE114"/>
      <c r="AF114" s="4"/>
      <c r="AG114" s="4"/>
      <c r="AH114" s="2"/>
      <c r="AI114"/>
      <c r="AJ114" s="4"/>
      <c r="AK114" s="4"/>
      <c r="AL114" s="2"/>
      <c r="AM114"/>
      <c r="AN114" s="4"/>
      <c r="AO114" s="4"/>
      <c r="AP114" s="2"/>
      <c r="AQ114"/>
      <c r="AR114" s="4"/>
      <c r="AS114" s="4"/>
      <c r="AT114" s="2"/>
      <c r="AU114"/>
      <c r="AV114" s="4"/>
      <c r="AW114" s="4"/>
      <c r="AX114" s="2"/>
      <c r="AY114"/>
      <c r="AZ114" s="4"/>
      <c r="BA114" s="4"/>
      <c r="BB114" s="2"/>
      <c r="BC114"/>
      <c r="BD114" s="4"/>
      <c r="BE114" s="4"/>
      <c r="BF114" s="2"/>
      <c r="BG114"/>
      <c r="BH114" s="4"/>
      <c r="BI114" s="4"/>
      <c r="BJ114" s="2"/>
      <c r="BK114"/>
      <c r="BL114" s="4"/>
    </row>
    <row r="115" spans="1:64" s="79" customFormat="1" ht="71.25" x14ac:dyDescent="0.2">
      <c r="A115" s="110">
        <v>54502</v>
      </c>
      <c r="B115" s="111">
        <v>107</v>
      </c>
      <c r="C115" s="153" t="s">
        <v>4742</v>
      </c>
      <c r="D115" s="110" t="s">
        <v>4743</v>
      </c>
      <c r="E115" s="110" t="s">
        <v>4478</v>
      </c>
      <c r="F115" s="110"/>
      <c r="G115" s="110"/>
      <c r="H115" s="110"/>
      <c r="I115" s="110" t="s">
        <v>93</v>
      </c>
      <c r="J115" s="110">
        <v>6196</v>
      </c>
      <c r="K115" s="110">
        <v>4064927940</v>
      </c>
      <c r="L115" s="110" t="s">
        <v>4744</v>
      </c>
      <c r="M115" s="113" t="s">
        <v>4745</v>
      </c>
      <c r="N115" s="112">
        <v>44194</v>
      </c>
      <c r="O115" s="115">
        <v>9500</v>
      </c>
      <c r="P115" s="111" t="s">
        <v>3955</v>
      </c>
      <c r="Q115" s="110" t="s">
        <v>3426</v>
      </c>
      <c r="R115" s="2"/>
      <c r="S115"/>
      <c r="T115" s="4"/>
      <c r="U115" s="4"/>
      <c r="V115" s="2"/>
      <c r="W115"/>
      <c r="X115" s="4"/>
      <c r="Y115" s="4"/>
      <c r="Z115" s="2"/>
      <c r="AA115"/>
      <c r="AB115" s="4"/>
      <c r="AC115" s="4"/>
      <c r="AD115" s="2"/>
      <c r="AE115"/>
      <c r="AF115" s="4"/>
      <c r="AG115" s="4"/>
      <c r="AH115" s="2"/>
      <c r="AI115"/>
      <c r="AJ115" s="4"/>
      <c r="AK115" s="4"/>
      <c r="AL115" s="2"/>
      <c r="AM115"/>
      <c r="AN115" s="4"/>
      <c r="AO115" s="4"/>
      <c r="AP115" s="2"/>
      <c r="AQ115"/>
      <c r="AR115" s="4"/>
      <c r="AS115" s="4"/>
      <c r="AT115" s="2"/>
      <c r="AU115"/>
      <c r="AV115" s="4"/>
      <c r="AW115" s="4"/>
      <c r="AX115" s="2"/>
      <c r="AY115"/>
      <c r="AZ115" s="4"/>
      <c r="BA115" s="4"/>
      <c r="BB115" s="2"/>
      <c r="BC115"/>
      <c r="BD115" s="4"/>
      <c r="BE115" s="4"/>
      <c r="BF115" s="2"/>
      <c r="BG115"/>
      <c r="BH115" s="4"/>
      <c r="BI115" s="4"/>
      <c r="BJ115" s="2"/>
      <c r="BK115"/>
      <c r="BL115" s="4"/>
    </row>
    <row r="116" spans="1:64" s="79" customFormat="1" ht="63.75" customHeight="1" x14ac:dyDescent="0.2">
      <c r="A116" s="110">
        <v>51501</v>
      </c>
      <c r="B116" s="111">
        <v>108</v>
      </c>
      <c r="C116" s="153" t="s">
        <v>4627</v>
      </c>
      <c r="D116" s="110" t="s">
        <v>4362</v>
      </c>
      <c r="E116" s="110" t="s">
        <v>4194</v>
      </c>
      <c r="F116" s="110" t="s">
        <v>2016</v>
      </c>
      <c r="G116" s="110" t="s">
        <v>4612</v>
      </c>
      <c r="H116" s="110" t="s">
        <v>4628</v>
      </c>
      <c r="I116" s="110" t="s">
        <v>197</v>
      </c>
      <c r="J116" s="110">
        <v>6241</v>
      </c>
      <c r="K116" s="110">
        <v>4064698533</v>
      </c>
      <c r="L116" s="110" t="s">
        <v>4521</v>
      </c>
      <c r="M116" s="113">
        <v>100</v>
      </c>
      <c r="N116" s="112">
        <v>44195</v>
      </c>
      <c r="O116" s="115">
        <v>16240</v>
      </c>
      <c r="P116" s="111" t="s">
        <v>3955</v>
      </c>
      <c r="Q116" s="110" t="s">
        <v>3426</v>
      </c>
      <c r="R116" s="2"/>
      <c r="S116"/>
      <c r="T116" s="4"/>
      <c r="U116" s="4"/>
      <c r="V116" s="2"/>
      <c r="W116"/>
      <c r="X116" s="4"/>
      <c r="Y116" s="4"/>
      <c r="Z116" s="2"/>
      <c r="AA116"/>
      <c r="AB116" s="4"/>
      <c r="AC116" s="4"/>
      <c r="AD116" s="2"/>
      <c r="AE116"/>
      <c r="AF116" s="4"/>
      <c r="AG116" s="4"/>
      <c r="AH116" s="2"/>
      <c r="AI116"/>
      <c r="AJ116" s="4"/>
      <c r="AK116" s="4"/>
      <c r="AL116" s="2"/>
      <c r="AM116"/>
      <c r="AN116" s="4"/>
      <c r="AO116" s="4"/>
      <c r="AP116" s="2"/>
      <c r="AQ116"/>
      <c r="AR116" s="4"/>
      <c r="AS116" s="4"/>
      <c r="AT116" s="2"/>
      <c r="AU116"/>
      <c r="AV116" s="4"/>
      <c r="AW116" s="4"/>
      <c r="AX116" s="2"/>
      <c r="AY116"/>
      <c r="AZ116" s="4"/>
      <c r="BA116" s="4"/>
      <c r="BB116" s="2"/>
      <c r="BC116"/>
      <c r="BD116" s="4"/>
      <c r="BE116" s="4"/>
      <c r="BF116" s="2"/>
      <c r="BG116"/>
      <c r="BH116" s="4"/>
      <c r="BI116" s="4"/>
      <c r="BJ116" s="2"/>
      <c r="BK116"/>
      <c r="BL116" s="4"/>
    </row>
    <row r="117" spans="1:64" s="79" customFormat="1" ht="25.5" customHeight="1" x14ac:dyDescent="0.2">
      <c r="A117" s="382" t="s">
        <v>4956</v>
      </c>
      <c r="B117" s="383"/>
      <c r="C117" s="383"/>
      <c r="D117" s="383"/>
      <c r="E117" s="383"/>
      <c r="F117" s="383"/>
      <c r="G117" s="383"/>
      <c r="H117" s="383"/>
      <c r="I117" s="383"/>
      <c r="J117" s="383"/>
      <c r="K117" s="383"/>
      <c r="L117" s="383"/>
      <c r="M117" s="383"/>
      <c r="N117" s="383"/>
      <c r="O117" s="383"/>
      <c r="P117" s="383"/>
      <c r="Q117" s="384"/>
      <c r="R117" s="2"/>
      <c r="S117"/>
      <c r="T117" s="4"/>
      <c r="U117" s="4"/>
      <c r="V117" s="2"/>
      <c r="W117"/>
      <c r="X117" s="4"/>
      <c r="Y117" s="4"/>
      <c r="Z117" s="2"/>
      <c r="AA117"/>
      <c r="AB117" s="4"/>
      <c r="AC117" s="4"/>
      <c r="AD117" s="2"/>
      <c r="AE117"/>
      <c r="AF117" s="4"/>
      <c r="AG117" s="4"/>
      <c r="AH117" s="2"/>
      <c r="AI117"/>
      <c r="AJ117" s="4"/>
      <c r="AK117" s="4"/>
      <c r="AL117" s="2"/>
      <c r="AM117"/>
      <c r="AN117" s="4"/>
      <c r="AO117" s="4"/>
      <c r="AP117" s="2"/>
      <c r="AQ117"/>
      <c r="AR117" s="4"/>
      <c r="AS117" s="4"/>
      <c r="AT117" s="2"/>
      <c r="AU117"/>
      <c r="AV117" s="4"/>
      <c r="AW117" s="4"/>
      <c r="AX117" s="2"/>
      <c r="AY117"/>
      <c r="AZ117" s="4"/>
      <c r="BA117" s="4"/>
      <c r="BB117" s="2"/>
      <c r="BC117"/>
      <c r="BD117" s="4"/>
      <c r="BE117" s="4"/>
      <c r="BF117" s="2"/>
      <c r="BG117"/>
      <c r="BH117" s="4"/>
      <c r="BI117" s="4"/>
      <c r="BJ117" s="2"/>
      <c r="BK117"/>
      <c r="BL117" s="4"/>
    </row>
    <row r="118" spans="1:64" ht="75.75" customHeight="1" x14ac:dyDescent="0.2">
      <c r="A118" s="110">
        <v>5111</v>
      </c>
      <c r="B118" s="111">
        <v>109</v>
      </c>
      <c r="C118" s="153" t="s">
        <v>3421</v>
      </c>
      <c r="D118" s="110" t="s">
        <v>1838</v>
      </c>
      <c r="E118" s="110" t="s">
        <v>2345</v>
      </c>
      <c r="F118" s="110" t="s">
        <v>63</v>
      </c>
      <c r="G118" s="110"/>
      <c r="H118" s="110" t="s">
        <v>2379</v>
      </c>
      <c r="I118" s="110" t="s">
        <v>516</v>
      </c>
      <c r="J118" s="110">
        <v>0</v>
      </c>
      <c r="K118" s="110">
        <v>0</v>
      </c>
      <c r="L118" s="110"/>
      <c r="M118" s="113"/>
      <c r="N118" s="112">
        <v>35795</v>
      </c>
      <c r="O118" s="115">
        <v>597</v>
      </c>
      <c r="P118" s="111" t="s">
        <v>363</v>
      </c>
      <c r="Q118" s="110" t="s">
        <v>4981</v>
      </c>
      <c r="R118" s="2"/>
      <c r="T118" s="4"/>
      <c r="U118" s="4"/>
      <c r="V118" s="2"/>
      <c r="X118" s="4"/>
      <c r="Y118" s="4"/>
      <c r="Z118" s="2"/>
      <c r="AB118" s="4"/>
      <c r="AC118" s="4"/>
      <c r="AD118" s="2"/>
      <c r="AF118" s="4"/>
      <c r="AG118" s="4"/>
      <c r="AH118" s="2"/>
      <c r="AJ118" s="4"/>
      <c r="AK118" s="4"/>
      <c r="AL118" s="2"/>
      <c r="AN118" s="4"/>
      <c r="AO118" s="4"/>
      <c r="AP118" s="2"/>
      <c r="AR118" s="4"/>
      <c r="AS118" s="4"/>
      <c r="AT118" s="2"/>
      <c r="AV118" s="4"/>
      <c r="AW118" s="4"/>
      <c r="AX118" s="2"/>
      <c r="AZ118" s="4"/>
      <c r="BA118" s="4"/>
      <c r="BB118" s="2"/>
      <c r="BD118" s="4"/>
      <c r="BE118" s="4"/>
      <c r="BF118" s="2"/>
      <c r="BH118" s="4"/>
      <c r="BI118" s="4"/>
      <c r="BJ118" s="2"/>
      <c r="BL118" s="4"/>
    </row>
    <row r="119" spans="1:64" ht="72.75" customHeight="1" x14ac:dyDescent="0.2">
      <c r="A119" s="110">
        <v>5111</v>
      </c>
      <c r="B119" s="111">
        <v>110</v>
      </c>
      <c r="C119" s="153" t="s">
        <v>1001</v>
      </c>
      <c r="D119" s="110" t="s">
        <v>507</v>
      </c>
      <c r="E119" s="110" t="s">
        <v>2345</v>
      </c>
      <c r="F119" s="110"/>
      <c r="G119" s="110"/>
      <c r="H119" s="110"/>
      <c r="I119" s="110" t="s">
        <v>428</v>
      </c>
      <c r="J119" s="110">
        <v>0</v>
      </c>
      <c r="K119" s="110">
        <v>0</v>
      </c>
      <c r="L119" s="110" t="s">
        <v>308</v>
      </c>
      <c r="M119" s="113"/>
      <c r="N119" s="112">
        <v>35795</v>
      </c>
      <c r="O119" s="115">
        <v>612</v>
      </c>
      <c r="P119" s="111" t="s">
        <v>363</v>
      </c>
      <c r="Q119" s="110" t="s">
        <v>3951</v>
      </c>
      <c r="R119" s="2"/>
      <c r="T119" s="4"/>
      <c r="U119" s="4"/>
      <c r="V119" s="2"/>
      <c r="X119" s="4"/>
      <c r="Y119" s="4"/>
      <c r="Z119" s="2"/>
      <c r="AB119" s="4"/>
      <c r="AC119" s="4"/>
      <c r="AD119" s="2"/>
      <c r="AF119" s="4"/>
      <c r="AG119" s="4"/>
      <c r="AH119" s="2"/>
      <c r="AJ119" s="4"/>
      <c r="AK119" s="4"/>
      <c r="AL119" s="2"/>
      <c r="AN119" s="4"/>
      <c r="AO119" s="4"/>
      <c r="AP119" s="2"/>
      <c r="AR119" s="4"/>
      <c r="AS119" s="4"/>
      <c r="AT119" s="2"/>
      <c r="AV119" s="4"/>
      <c r="AW119" s="4"/>
      <c r="AX119" s="2"/>
      <c r="AZ119" s="4"/>
      <c r="BA119" s="4"/>
      <c r="BB119" s="2"/>
      <c r="BD119" s="4"/>
      <c r="BE119" s="4"/>
      <c r="BF119" s="2"/>
      <c r="BH119" s="4"/>
      <c r="BI119" s="4"/>
      <c r="BJ119" s="2"/>
      <c r="BL119" s="4"/>
    </row>
    <row r="120" spans="1:64" ht="90" customHeight="1" x14ac:dyDescent="0.2">
      <c r="A120" s="110">
        <v>5111</v>
      </c>
      <c r="B120" s="111">
        <v>111</v>
      </c>
      <c r="C120" s="153" t="s">
        <v>1030</v>
      </c>
      <c r="D120" s="110" t="s">
        <v>1982</v>
      </c>
      <c r="E120" s="110" t="s">
        <v>2345</v>
      </c>
      <c r="F120" s="110" t="s">
        <v>515</v>
      </c>
      <c r="G120" s="110"/>
      <c r="H120" s="110"/>
      <c r="I120" s="110" t="s">
        <v>428</v>
      </c>
      <c r="J120" s="110">
        <v>1388</v>
      </c>
      <c r="K120" s="110">
        <v>0</v>
      </c>
      <c r="L120" s="110" t="s">
        <v>139</v>
      </c>
      <c r="M120" s="113" t="s">
        <v>2009</v>
      </c>
      <c r="N120" s="112">
        <v>36994</v>
      </c>
      <c r="O120" s="115">
        <v>711.62</v>
      </c>
      <c r="P120" s="111" t="s">
        <v>363</v>
      </c>
      <c r="Q120" s="110" t="s">
        <v>3951</v>
      </c>
      <c r="R120" s="2"/>
      <c r="T120" s="4"/>
      <c r="U120" s="4"/>
      <c r="V120" s="2"/>
      <c r="X120" s="4"/>
      <c r="Y120" s="4"/>
      <c r="Z120" s="2"/>
      <c r="AB120" s="4"/>
      <c r="AC120" s="4"/>
      <c r="AD120" s="2"/>
      <c r="AF120" s="4"/>
      <c r="AG120" s="4"/>
      <c r="AH120" s="2"/>
      <c r="AJ120" s="4"/>
      <c r="AK120" s="4"/>
      <c r="AL120" s="2"/>
      <c r="AN120" s="4"/>
      <c r="AO120" s="4"/>
      <c r="AP120" s="2"/>
      <c r="AR120" s="4"/>
      <c r="AS120" s="4"/>
      <c r="AT120" s="2"/>
      <c r="AV120" s="4"/>
      <c r="AW120" s="4"/>
      <c r="AX120" s="2"/>
      <c r="AZ120" s="4"/>
      <c r="BA120" s="4"/>
      <c r="BB120" s="2"/>
      <c r="BD120" s="4"/>
      <c r="BE120" s="4"/>
      <c r="BF120" s="2"/>
      <c r="BH120" s="4"/>
      <c r="BI120" s="4"/>
      <c r="BJ120" s="2"/>
      <c r="BL120" s="4"/>
    </row>
    <row r="121" spans="1:64" ht="90" customHeight="1" x14ac:dyDescent="0.2">
      <c r="A121" s="110">
        <v>5111</v>
      </c>
      <c r="B121" s="111">
        <v>112</v>
      </c>
      <c r="C121" s="153" t="s">
        <v>1956</v>
      </c>
      <c r="D121" s="110" t="s">
        <v>303</v>
      </c>
      <c r="E121" s="110" t="s">
        <v>2345</v>
      </c>
      <c r="F121" s="110" t="s">
        <v>6</v>
      </c>
      <c r="G121" s="110"/>
      <c r="H121" s="110"/>
      <c r="I121" s="110" t="s">
        <v>92</v>
      </c>
      <c r="J121" s="110">
        <v>6205</v>
      </c>
      <c r="K121" s="110">
        <v>0</v>
      </c>
      <c r="L121" s="110" t="s">
        <v>139</v>
      </c>
      <c r="M121" s="113" t="s">
        <v>2175</v>
      </c>
      <c r="N121" s="112">
        <v>37140</v>
      </c>
      <c r="O121" s="115">
        <v>713</v>
      </c>
      <c r="P121" s="111" t="s">
        <v>2158</v>
      </c>
      <c r="Q121" s="110" t="s">
        <v>3951</v>
      </c>
      <c r="R121" s="2"/>
      <c r="T121" s="4"/>
      <c r="U121" s="4"/>
      <c r="V121" s="2"/>
      <c r="X121" s="4"/>
      <c r="Y121" s="4"/>
      <c r="Z121" s="2"/>
      <c r="AB121" s="4"/>
      <c r="AC121" s="4"/>
      <c r="AD121" s="2"/>
      <c r="AF121" s="4"/>
      <c r="AG121" s="4"/>
      <c r="AH121" s="2"/>
      <c r="AJ121" s="4"/>
      <c r="AK121" s="4"/>
      <c r="AL121" s="2"/>
      <c r="AN121" s="4"/>
      <c r="AO121" s="4"/>
      <c r="AP121" s="2"/>
      <c r="AR121" s="4"/>
      <c r="AS121" s="4"/>
      <c r="AT121" s="2"/>
      <c r="AV121" s="4"/>
      <c r="AW121" s="4"/>
      <c r="AX121" s="2"/>
      <c r="AZ121" s="4"/>
      <c r="BA121" s="4"/>
      <c r="BB121" s="2"/>
      <c r="BD121" s="4"/>
      <c r="BE121" s="4"/>
      <c r="BF121" s="2"/>
      <c r="BH121" s="4"/>
      <c r="BI121" s="4"/>
      <c r="BJ121" s="2"/>
      <c r="BL121" s="4"/>
    </row>
    <row r="122" spans="1:64" ht="90" customHeight="1" x14ac:dyDescent="0.2">
      <c r="A122" s="110">
        <v>5111</v>
      </c>
      <c r="B122" s="111">
        <v>113</v>
      </c>
      <c r="C122" s="153" t="s">
        <v>1957</v>
      </c>
      <c r="D122" s="110" t="s">
        <v>246</v>
      </c>
      <c r="E122" s="110" t="s">
        <v>2345</v>
      </c>
      <c r="F122" s="110"/>
      <c r="G122" s="110"/>
      <c r="H122" s="110"/>
      <c r="I122" s="110" t="s">
        <v>428</v>
      </c>
      <c r="J122" s="110">
        <v>7520</v>
      </c>
      <c r="K122" s="110">
        <v>0</v>
      </c>
      <c r="L122" s="110"/>
      <c r="M122" s="113" t="s">
        <v>2173</v>
      </c>
      <c r="N122" s="112">
        <v>37173</v>
      </c>
      <c r="O122" s="115">
        <v>345</v>
      </c>
      <c r="P122" s="111" t="s">
        <v>2158</v>
      </c>
      <c r="Q122" s="110" t="s">
        <v>3951</v>
      </c>
      <c r="R122" s="2"/>
      <c r="T122" s="4"/>
      <c r="U122" s="4"/>
      <c r="V122" s="2"/>
      <c r="X122" s="4"/>
      <c r="Y122" s="4"/>
      <c r="Z122" s="2"/>
      <c r="AB122" s="4"/>
      <c r="AC122" s="4"/>
      <c r="AD122" s="2"/>
      <c r="AF122" s="4"/>
      <c r="AG122" s="4"/>
      <c r="AH122" s="2"/>
      <c r="AJ122" s="4"/>
      <c r="AK122" s="4"/>
      <c r="AL122" s="2"/>
      <c r="AN122" s="4"/>
      <c r="AO122" s="4"/>
      <c r="AP122" s="2"/>
      <c r="AR122" s="4"/>
      <c r="AS122" s="4"/>
      <c r="AT122" s="2"/>
      <c r="AV122" s="4"/>
      <c r="AW122" s="4"/>
      <c r="AX122" s="2"/>
      <c r="AZ122" s="4"/>
      <c r="BA122" s="4"/>
      <c r="BB122" s="2"/>
      <c r="BD122" s="4"/>
      <c r="BE122" s="4"/>
      <c r="BF122" s="2"/>
      <c r="BH122" s="4"/>
      <c r="BI122" s="4"/>
      <c r="BJ122" s="2"/>
      <c r="BL122" s="4"/>
    </row>
    <row r="123" spans="1:64" ht="83.25" customHeight="1" x14ac:dyDescent="0.2">
      <c r="A123" s="110">
        <v>5111</v>
      </c>
      <c r="B123" s="111">
        <v>114</v>
      </c>
      <c r="C123" s="153" t="s">
        <v>983</v>
      </c>
      <c r="D123" s="110" t="s">
        <v>554</v>
      </c>
      <c r="E123" s="110" t="s">
        <v>2346</v>
      </c>
      <c r="F123" s="110" t="s">
        <v>250</v>
      </c>
      <c r="G123" s="110"/>
      <c r="H123" s="110"/>
      <c r="I123" s="110" t="s">
        <v>428</v>
      </c>
      <c r="J123" s="110">
        <v>869</v>
      </c>
      <c r="K123" s="110">
        <v>8309</v>
      </c>
      <c r="L123" s="110" t="s">
        <v>389</v>
      </c>
      <c r="M123" s="113" t="s">
        <v>2164</v>
      </c>
      <c r="N123" s="112">
        <v>37308</v>
      </c>
      <c r="O123" s="115">
        <v>2415</v>
      </c>
      <c r="P123" s="111" t="s">
        <v>363</v>
      </c>
      <c r="Q123" s="110" t="s">
        <v>3951</v>
      </c>
      <c r="R123" s="2"/>
      <c r="T123" s="4"/>
      <c r="U123" s="4"/>
      <c r="V123" s="2"/>
      <c r="X123" s="4"/>
      <c r="Y123" s="4"/>
      <c r="Z123" s="2"/>
      <c r="AB123" s="4"/>
      <c r="AC123" s="4"/>
      <c r="AD123" s="2"/>
      <c r="AF123" s="4"/>
      <c r="AG123" s="4"/>
      <c r="AH123" s="2"/>
      <c r="AJ123" s="4"/>
      <c r="AK123" s="4"/>
      <c r="AL123" s="2"/>
      <c r="AN123" s="4"/>
      <c r="AO123" s="4"/>
      <c r="AP123" s="2"/>
      <c r="AR123" s="4"/>
      <c r="AS123" s="4"/>
      <c r="AT123" s="2"/>
      <c r="AV123" s="4"/>
      <c r="AW123" s="4"/>
      <c r="AX123" s="2"/>
      <c r="AZ123" s="4"/>
      <c r="BA123" s="4"/>
      <c r="BB123" s="2"/>
      <c r="BD123" s="4"/>
      <c r="BE123" s="4"/>
      <c r="BF123" s="2"/>
      <c r="BH123" s="4"/>
      <c r="BI123" s="4"/>
      <c r="BJ123" s="2"/>
      <c r="BL123" s="4"/>
    </row>
    <row r="124" spans="1:64" ht="108" customHeight="1" x14ac:dyDescent="0.2">
      <c r="A124" s="110">
        <v>5111</v>
      </c>
      <c r="B124" s="111">
        <v>115</v>
      </c>
      <c r="C124" s="153" t="s">
        <v>1006</v>
      </c>
      <c r="D124" s="110" t="s">
        <v>170</v>
      </c>
      <c r="E124" s="110" t="s">
        <v>2345</v>
      </c>
      <c r="F124" s="110"/>
      <c r="G124" s="110"/>
      <c r="H124" s="110"/>
      <c r="I124" s="110" t="s">
        <v>516</v>
      </c>
      <c r="J124" s="110">
        <v>6000</v>
      </c>
      <c r="K124" s="110">
        <v>3757</v>
      </c>
      <c r="L124" s="110" t="s">
        <v>11</v>
      </c>
      <c r="M124" s="113" t="s">
        <v>313</v>
      </c>
      <c r="N124" s="112">
        <v>38603</v>
      </c>
      <c r="O124" s="115">
        <v>3105</v>
      </c>
      <c r="P124" s="111" t="s">
        <v>363</v>
      </c>
      <c r="Q124" s="110" t="s">
        <v>3951</v>
      </c>
      <c r="R124" s="2"/>
      <c r="T124" s="4"/>
      <c r="U124" s="4"/>
      <c r="V124" s="2"/>
      <c r="X124" s="4"/>
      <c r="Y124" s="4"/>
      <c r="Z124" s="2"/>
      <c r="AB124" s="4"/>
      <c r="AC124" s="4"/>
      <c r="AD124" s="2"/>
      <c r="AF124" s="4"/>
      <c r="AG124" s="4"/>
      <c r="AH124" s="2"/>
      <c r="AJ124" s="4"/>
      <c r="AK124" s="4"/>
      <c r="AL124" s="2"/>
      <c r="AN124" s="4"/>
      <c r="AO124" s="4"/>
      <c r="AP124" s="2"/>
      <c r="AR124" s="4"/>
      <c r="AS124" s="4"/>
      <c r="AT124" s="2"/>
      <c r="AV124" s="4"/>
      <c r="AW124" s="4"/>
      <c r="AX124" s="2"/>
      <c r="AZ124" s="4"/>
      <c r="BA124" s="4"/>
      <c r="BB124" s="2"/>
      <c r="BD124" s="4"/>
      <c r="BE124" s="4"/>
      <c r="BF124" s="2"/>
      <c r="BH124" s="4"/>
      <c r="BI124" s="4"/>
      <c r="BJ124" s="2"/>
      <c r="BL124" s="4"/>
    </row>
    <row r="125" spans="1:64" ht="81" customHeight="1" x14ac:dyDescent="0.2">
      <c r="A125" s="110">
        <v>5641</v>
      </c>
      <c r="B125" s="111">
        <v>116</v>
      </c>
      <c r="C125" s="153" t="s">
        <v>1767</v>
      </c>
      <c r="D125" s="110" t="s">
        <v>831</v>
      </c>
      <c r="E125" s="110" t="s">
        <v>2346</v>
      </c>
      <c r="F125" s="110" t="s">
        <v>324</v>
      </c>
      <c r="G125" s="110" t="s">
        <v>336</v>
      </c>
      <c r="H125" s="110" t="s">
        <v>833</v>
      </c>
      <c r="I125" s="110" t="s">
        <v>583</v>
      </c>
      <c r="J125" s="110">
        <v>2437</v>
      </c>
      <c r="K125" s="110">
        <v>732</v>
      </c>
      <c r="L125" s="110" t="s">
        <v>832</v>
      </c>
      <c r="M125" s="113" t="s">
        <v>2192</v>
      </c>
      <c r="N125" s="112">
        <v>40679</v>
      </c>
      <c r="O125" s="115">
        <v>9222</v>
      </c>
      <c r="P125" s="111" t="s">
        <v>363</v>
      </c>
      <c r="Q125" s="110" t="s">
        <v>3951</v>
      </c>
      <c r="R125" s="2"/>
      <c r="T125" s="4"/>
      <c r="U125" s="4"/>
      <c r="V125" s="2"/>
      <c r="X125" s="4"/>
      <c r="Y125" s="4"/>
      <c r="Z125" s="2"/>
      <c r="AB125" s="4"/>
      <c r="AC125" s="4"/>
      <c r="AD125" s="2"/>
      <c r="AF125" s="4"/>
      <c r="AG125" s="4"/>
      <c r="AH125" s="2"/>
      <c r="AJ125" s="4"/>
      <c r="AK125" s="4"/>
      <c r="AL125" s="2"/>
      <c r="AN125" s="4"/>
      <c r="AO125" s="4"/>
      <c r="AP125" s="2"/>
      <c r="AR125" s="4"/>
      <c r="AS125" s="4"/>
      <c r="AT125" s="2"/>
      <c r="AV125" s="4"/>
      <c r="AW125" s="4"/>
      <c r="AX125" s="2"/>
      <c r="AZ125" s="4"/>
      <c r="BA125" s="4"/>
      <c r="BB125" s="2"/>
      <c r="BD125" s="4"/>
      <c r="BE125" s="4"/>
      <c r="BF125" s="2"/>
      <c r="BH125" s="4"/>
      <c r="BI125" s="4"/>
      <c r="BJ125" s="2"/>
      <c r="BL125" s="4"/>
    </row>
    <row r="126" spans="1:64" ht="81" customHeight="1" x14ac:dyDescent="0.2">
      <c r="A126" s="110">
        <v>5151</v>
      </c>
      <c r="B126" s="111">
        <v>117</v>
      </c>
      <c r="C126" s="153" t="s">
        <v>1891</v>
      </c>
      <c r="D126" s="110" t="s">
        <v>431</v>
      </c>
      <c r="E126" s="110" t="s">
        <v>2345</v>
      </c>
      <c r="F126" s="110" t="s">
        <v>474</v>
      </c>
      <c r="G126" s="110" t="s">
        <v>1892</v>
      </c>
      <c r="H126" s="110" t="s">
        <v>1981</v>
      </c>
      <c r="I126" s="110" t="s">
        <v>92</v>
      </c>
      <c r="J126" s="110">
        <v>3028</v>
      </c>
      <c r="K126" s="110">
        <v>39482</v>
      </c>
      <c r="L126" s="110" t="s">
        <v>1863</v>
      </c>
      <c r="M126" s="113" t="s">
        <v>1918</v>
      </c>
      <c r="N126" s="112">
        <v>41431</v>
      </c>
      <c r="O126" s="115">
        <v>4906.8</v>
      </c>
      <c r="P126" s="110" t="s">
        <v>4979</v>
      </c>
      <c r="Q126" s="110" t="s">
        <v>3951</v>
      </c>
      <c r="R126" s="2"/>
      <c r="T126" s="4"/>
      <c r="U126" s="4"/>
      <c r="V126" s="2"/>
      <c r="X126" s="4"/>
      <c r="Y126" s="4"/>
      <c r="Z126" s="2"/>
      <c r="AB126" s="4"/>
      <c r="AC126" s="4"/>
      <c r="AD126" s="2"/>
      <c r="AF126" s="4"/>
      <c r="AG126" s="4"/>
      <c r="AH126" s="2"/>
      <c r="AJ126" s="4"/>
      <c r="AK126" s="4"/>
      <c r="AL126" s="2"/>
      <c r="AN126" s="4"/>
      <c r="AO126" s="4"/>
      <c r="AP126" s="2"/>
      <c r="AR126" s="4"/>
      <c r="AS126" s="4"/>
      <c r="AT126" s="2"/>
      <c r="AV126" s="4"/>
      <c r="AW126" s="4"/>
      <c r="AX126" s="2"/>
      <c r="AZ126" s="4"/>
      <c r="BA126" s="4"/>
      <c r="BB126" s="2"/>
      <c r="BD126" s="4"/>
      <c r="BE126" s="4"/>
      <c r="BF126" s="2"/>
      <c r="BH126" s="4"/>
      <c r="BI126" s="4"/>
      <c r="BJ126" s="2"/>
      <c r="BL126" s="4"/>
    </row>
    <row r="127" spans="1:64" s="79" customFormat="1" ht="81.75" customHeight="1" x14ac:dyDescent="0.2">
      <c r="A127" s="110">
        <v>51501</v>
      </c>
      <c r="B127" s="111">
        <v>118</v>
      </c>
      <c r="C127" s="153" t="s">
        <v>3947</v>
      </c>
      <c r="D127" s="110" t="s">
        <v>3948</v>
      </c>
      <c r="E127" s="110" t="s">
        <v>2346</v>
      </c>
      <c r="F127" s="110" t="s">
        <v>474</v>
      </c>
      <c r="G127" s="110" t="s">
        <v>3949</v>
      </c>
      <c r="H127" s="110" t="s">
        <v>3950</v>
      </c>
      <c r="I127" s="110" t="s">
        <v>583</v>
      </c>
      <c r="J127" s="110"/>
      <c r="K127" s="110"/>
      <c r="L127" s="110" t="s">
        <v>3874</v>
      </c>
      <c r="M127" s="113" t="s">
        <v>2112</v>
      </c>
      <c r="N127" s="112">
        <v>43493</v>
      </c>
      <c r="O127" s="115">
        <v>16240</v>
      </c>
      <c r="P127" s="111" t="s">
        <v>28</v>
      </c>
      <c r="Q127" s="110" t="s">
        <v>3951</v>
      </c>
      <c r="R127" s="2"/>
      <c r="S127"/>
      <c r="T127" s="4"/>
      <c r="U127" s="4"/>
      <c r="V127" s="2"/>
      <c r="W127"/>
      <c r="X127" s="4"/>
      <c r="Y127" s="4"/>
      <c r="Z127" s="2"/>
      <c r="AA127"/>
      <c r="AB127" s="4"/>
      <c r="AC127" s="4"/>
      <c r="AD127" s="2"/>
      <c r="AE127"/>
      <c r="AF127" s="4"/>
      <c r="AG127" s="4"/>
      <c r="AH127" s="2"/>
      <c r="AI127"/>
      <c r="AJ127" s="4"/>
      <c r="AK127" s="4"/>
      <c r="AL127" s="2"/>
      <c r="AM127"/>
      <c r="AN127" s="4"/>
      <c r="AO127" s="4"/>
      <c r="AP127" s="2"/>
      <c r="AQ127"/>
      <c r="AR127" s="4"/>
      <c r="AS127" s="4"/>
      <c r="AT127" s="2"/>
      <c r="AU127"/>
      <c r="AV127" s="4"/>
      <c r="AW127" s="4"/>
      <c r="AX127" s="2"/>
      <c r="AY127"/>
      <c r="AZ127" s="4"/>
      <c r="BA127" s="4"/>
      <c r="BB127" s="2"/>
      <c r="BC127"/>
      <c r="BD127" s="4"/>
      <c r="BE127" s="4"/>
      <c r="BF127" s="2"/>
      <c r="BG127"/>
      <c r="BH127" s="4"/>
      <c r="BI127" s="4"/>
      <c r="BJ127" s="2"/>
      <c r="BK127"/>
      <c r="BL127" s="4"/>
    </row>
    <row r="128" spans="1:64" ht="25.5" customHeight="1" x14ac:dyDescent="0.2">
      <c r="A128" s="382" t="s">
        <v>4957</v>
      </c>
      <c r="B128" s="383"/>
      <c r="C128" s="383"/>
      <c r="D128" s="383"/>
      <c r="E128" s="383"/>
      <c r="F128" s="383"/>
      <c r="G128" s="383"/>
      <c r="H128" s="383"/>
      <c r="I128" s="383"/>
      <c r="J128" s="383"/>
      <c r="K128" s="383"/>
      <c r="L128" s="383"/>
      <c r="M128" s="383"/>
      <c r="N128" s="383"/>
      <c r="O128" s="383"/>
      <c r="P128" s="383"/>
      <c r="Q128" s="384"/>
      <c r="R128" s="2"/>
      <c r="T128" s="4"/>
      <c r="U128" s="4"/>
      <c r="V128" s="2"/>
      <c r="X128" s="4"/>
      <c r="Y128" s="4"/>
      <c r="Z128" s="2"/>
      <c r="AB128" s="4"/>
      <c r="AC128" s="4"/>
      <c r="AD128" s="2"/>
      <c r="AF128" s="4"/>
      <c r="AG128" s="4"/>
      <c r="AH128" s="2"/>
      <c r="AJ128" s="4"/>
      <c r="AK128" s="4"/>
      <c r="AL128" s="2"/>
      <c r="AN128" s="4"/>
      <c r="AO128" s="4"/>
      <c r="AP128" s="2"/>
      <c r="AR128" s="4"/>
      <c r="AS128" s="4"/>
      <c r="AT128" s="2"/>
      <c r="AV128" s="4"/>
      <c r="AW128" s="4"/>
      <c r="AX128" s="2"/>
      <c r="AZ128" s="4"/>
      <c r="BA128" s="4"/>
      <c r="BB128" s="2"/>
      <c r="BD128" s="4"/>
      <c r="BE128" s="4"/>
      <c r="BF128" s="2"/>
      <c r="BH128" s="4"/>
      <c r="BI128" s="4"/>
      <c r="BJ128" s="2"/>
      <c r="BL128" s="4"/>
    </row>
    <row r="129" spans="1:64" ht="87.75" customHeight="1" x14ac:dyDescent="0.2">
      <c r="A129" s="110">
        <v>5111</v>
      </c>
      <c r="B129" s="111">
        <v>119</v>
      </c>
      <c r="C129" s="153" t="s">
        <v>1000</v>
      </c>
      <c r="D129" s="110" t="s">
        <v>330</v>
      </c>
      <c r="E129" s="110" t="s">
        <v>2346</v>
      </c>
      <c r="F129" s="110"/>
      <c r="G129" s="110"/>
      <c r="H129" s="110"/>
      <c r="I129" s="110" t="s">
        <v>649</v>
      </c>
      <c r="J129" s="110">
        <v>8462</v>
      </c>
      <c r="K129" s="110">
        <v>965</v>
      </c>
      <c r="L129" s="110" t="s">
        <v>69</v>
      </c>
      <c r="M129" s="113" t="s">
        <v>2159</v>
      </c>
      <c r="N129" s="112">
        <v>39433</v>
      </c>
      <c r="O129" s="115">
        <v>3795</v>
      </c>
      <c r="P129" s="111" t="s">
        <v>363</v>
      </c>
      <c r="Q129" s="110" t="s">
        <v>3425</v>
      </c>
      <c r="R129" s="2"/>
      <c r="T129" s="4"/>
      <c r="U129" s="4"/>
      <c r="V129" s="2"/>
      <c r="X129" s="4"/>
      <c r="Y129" s="4"/>
      <c r="Z129" s="2"/>
      <c r="AB129" s="4"/>
      <c r="AC129" s="4"/>
      <c r="AD129" s="2"/>
      <c r="AF129" s="4"/>
      <c r="AG129" s="4"/>
      <c r="AH129" s="2"/>
      <c r="AJ129" s="4"/>
      <c r="AK129" s="4"/>
      <c r="AL129" s="2"/>
      <c r="AN129" s="4"/>
      <c r="AO129" s="4"/>
      <c r="AP129" s="2"/>
      <c r="AR129" s="4"/>
      <c r="AS129" s="4"/>
      <c r="AT129" s="2"/>
      <c r="AV129" s="4"/>
      <c r="AW129" s="4"/>
      <c r="AX129" s="2"/>
      <c r="AZ129" s="4"/>
      <c r="BA129" s="4"/>
      <c r="BB129" s="2"/>
      <c r="BD129" s="4"/>
      <c r="BE129" s="4"/>
      <c r="BF129" s="2"/>
      <c r="BH129" s="4"/>
      <c r="BI129" s="4"/>
      <c r="BJ129" s="2"/>
      <c r="BL129" s="4"/>
    </row>
    <row r="130" spans="1:64" ht="90" customHeight="1" x14ac:dyDescent="0.2">
      <c r="A130" s="110">
        <v>5111</v>
      </c>
      <c r="B130" s="111">
        <v>120</v>
      </c>
      <c r="C130" s="153" t="s">
        <v>1735</v>
      </c>
      <c r="D130" s="110" t="s">
        <v>414</v>
      </c>
      <c r="E130" s="110" t="s">
        <v>2345</v>
      </c>
      <c r="F130" s="110"/>
      <c r="G130" s="110"/>
      <c r="H130" s="110">
        <v>25648</v>
      </c>
      <c r="I130" s="110" t="s">
        <v>197</v>
      </c>
      <c r="J130" s="110">
        <v>7726</v>
      </c>
      <c r="K130" s="110">
        <v>4578</v>
      </c>
      <c r="L130" s="110" t="s">
        <v>413</v>
      </c>
      <c r="M130" s="113" t="s">
        <v>2012</v>
      </c>
      <c r="N130" s="112">
        <v>39755</v>
      </c>
      <c r="O130" s="115">
        <v>3007.25</v>
      </c>
      <c r="P130" s="111" t="s">
        <v>242</v>
      </c>
      <c r="Q130" s="110" t="s">
        <v>3425</v>
      </c>
      <c r="R130" s="2"/>
      <c r="T130" s="4"/>
      <c r="U130" s="4"/>
      <c r="V130" s="2"/>
      <c r="X130" s="4"/>
      <c r="Y130" s="4"/>
      <c r="Z130" s="2"/>
      <c r="AB130" s="4"/>
      <c r="AC130" s="4"/>
      <c r="AD130" s="2"/>
      <c r="AF130" s="4"/>
      <c r="AG130" s="4"/>
      <c r="AH130" s="2"/>
      <c r="AJ130" s="4"/>
      <c r="AK130" s="4"/>
      <c r="AL130" s="2"/>
      <c r="AN130" s="4"/>
      <c r="AO130" s="4"/>
      <c r="AP130" s="2"/>
      <c r="AR130" s="4"/>
      <c r="AS130" s="4"/>
      <c r="AT130" s="2"/>
      <c r="AV130" s="4"/>
      <c r="AW130" s="4"/>
      <c r="AX130" s="2"/>
      <c r="AZ130" s="4"/>
      <c r="BA130" s="4"/>
      <c r="BB130" s="2"/>
      <c r="BD130" s="4"/>
      <c r="BE130" s="4"/>
      <c r="BF130" s="2"/>
      <c r="BH130" s="4"/>
      <c r="BI130" s="4"/>
      <c r="BJ130" s="2"/>
      <c r="BL130" s="4"/>
    </row>
    <row r="131" spans="1:64" ht="25.5" x14ac:dyDescent="0.2">
      <c r="A131" s="382" t="s">
        <v>4958</v>
      </c>
      <c r="B131" s="383"/>
      <c r="C131" s="383"/>
      <c r="D131" s="383"/>
      <c r="E131" s="383"/>
      <c r="F131" s="383"/>
      <c r="G131" s="383"/>
      <c r="H131" s="383"/>
      <c r="I131" s="383"/>
      <c r="J131" s="383"/>
      <c r="K131" s="383"/>
      <c r="L131" s="383"/>
      <c r="M131" s="383"/>
      <c r="N131" s="383"/>
      <c r="O131" s="383"/>
      <c r="P131" s="383"/>
      <c r="Q131" s="384"/>
      <c r="R131" s="2"/>
      <c r="T131" s="4"/>
      <c r="U131" s="4"/>
      <c r="V131" s="2"/>
      <c r="X131" s="4"/>
      <c r="Y131" s="4"/>
      <c r="Z131" s="2"/>
      <c r="AB131" s="4"/>
      <c r="AC131" s="4"/>
      <c r="AD131" s="2"/>
      <c r="AF131" s="4"/>
      <c r="AG131" s="4"/>
      <c r="AH131" s="2"/>
      <c r="AJ131" s="4"/>
      <c r="AK131" s="4"/>
      <c r="AL131" s="2"/>
      <c r="AN131" s="4"/>
      <c r="AO131" s="4"/>
      <c r="AP131" s="2"/>
      <c r="AR131" s="4"/>
      <c r="AS131" s="4"/>
      <c r="AT131" s="2"/>
      <c r="AV131" s="4"/>
      <c r="AW131" s="4"/>
      <c r="AX131" s="2"/>
      <c r="AZ131" s="4"/>
      <c r="BA131" s="4"/>
      <c r="BB131" s="2"/>
      <c r="BD131" s="4"/>
      <c r="BE131" s="4"/>
      <c r="BF131" s="2"/>
      <c r="BH131" s="4"/>
      <c r="BI131" s="4"/>
      <c r="BJ131" s="2"/>
      <c r="BL131" s="4"/>
    </row>
    <row r="132" spans="1:64" ht="82.5" customHeight="1" x14ac:dyDescent="0.2">
      <c r="A132" s="110">
        <v>5111</v>
      </c>
      <c r="B132" s="111">
        <v>121</v>
      </c>
      <c r="C132" s="153" t="s">
        <v>1967</v>
      </c>
      <c r="D132" s="110" t="s">
        <v>175</v>
      </c>
      <c r="E132" s="110" t="s">
        <v>2345</v>
      </c>
      <c r="F132" s="110" t="s">
        <v>515</v>
      </c>
      <c r="G132" s="110" t="s">
        <v>174</v>
      </c>
      <c r="H132" s="110" t="s">
        <v>400</v>
      </c>
      <c r="I132" s="110" t="s">
        <v>659</v>
      </c>
      <c r="J132" s="110">
        <v>865</v>
      </c>
      <c r="K132" s="110">
        <v>0</v>
      </c>
      <c r="L132" s="110" t="s">
        <v>390</v>
      </c>
      <c r="M132" s="113" t="s">
        <v>2172</v>
      </c>
      <c r="N132" s="112">
        <v>37289</v>
      </c>
      <c r="O132" s="115">
        <v>855.6</v>
      </c>
      <c r="P132" s="111" t="s">
        <v>242</v>
      </c>
      <c r="Q132" s="110" t="s">
        <v>4980</v>
      </c>
      <c r="R132" s="2"/>
      <c r="T132" s="4"/>
      <c r="U132" s="4"/>
      <c r="V132" s="2"/>
      <c r="X132" s="4"/>
      <c r="Y132" s="4"/>
      <c r="Z132" s="2"/>
      <c r="AB132" s="4"/>
      <c r="AC132" s="4"/>
      <c r="AD132" s="2"/>
      <c r="AF132" s="4"/>
      <c r="AG132" s="4"/>
      <c r="AH132" s="2"/>
      <c r="AJ132" s="4"/>
      <c r="AK132" s="4"/>
      <c r="AL132" s="2"/>
      <c r="AN132" s="4"/>
      <c r="AO132" s="4"/>
      <c r="AP132" s="2"/>
      <c r="AR132" s="4"/>
      <c r="AS132" s="4"/>
      <c r="AT132" s="2"/>
      <c r="AV132" s="4"/>
      <c r="AW132" s="4"/>
      <c r="AX132" s="2"/>
      <c r="AZ132" s="4"/>
      <c r="BA132" s="4"/>
      <c r="BB132" s="2"/>
      <c r="BD132" s="4"/>
      <c r="BE132" s="4"/>
      <c r="BF132" s="2"/>
      <c r="BH132" s="4"/>
      <c r="BI132" s="4"/>
      <c r="BJ132" s="2"/>
      <c r="BL132" s="4"/>
    </row>
    <row r="133" spans="1:64" s="79" customFormat="1" ht="57" x14ac:dyDescent="0.2">
      <c r="A133" s="110">
        <v>51501</v>
      </c>
      <c r="B133" s="111">
        <v>122</v>
      </c>
      <c r="C133" s="153" t="s">
        <v>4625</v>
      </c>
      <c r="D133" s="110" t="s">
        <v>4362</v>
      </c>
      <c r="E133" s="110" t="s">
        <v>4194</v>
      </c>
      <c r="F133" s="110" t="s">
        <v>2016</v>
      </c>
      <c r="G133" s="110" t="s">
        <v>4612</v>
      </c>
      <c r="H133" s="110" t="s">
        <v>4626</v>
      </c>
      <c r="I133" s="110" t="s">
        <v>197</v>
      </c>
      <c r="J133" s="110">
        <v>6241</v>
      </c>
      <c r="K133" s="110">
        <v>4064698533</v>
      </c>
      <c r="L133" s="110" t="s">
        <v>4521</v>
      </c>
      <c r="M133" s="113" t="s">
        <v>2013</v>
      </c>
      <c r="N133" s="112">
        <v>44195</v>
      </c>
      <c r="O133" s="115">
        <v>16240</v>
      </c>
      <c r="P133" s="111" t="s">
        <v>3955</v>
      </c>
      <c r="Q133" s="110" t="s">
        <v>4980</v>
      </c>
      <c r="R133" s="2"/>
      <c r="S133"/>
      <c r="T133" s="4"/>
      <c r="U133" s="4"/>
      <c r="V133" s="2"/>
      <c r="W133"/>
      <c r="X133" s="4"/>
      <c r="Y133" s="4"/>
      <c r="Z133" s="2"/>
      <c r="AA133"/>
      <c r="AB133" s="4"/>
      <c r="AC133" s="4"/>
      <c r="AD133" s="2"/>
      <c r="AE133"/>
      <c r="AF133" s="4"/>
      <c r="AG133" s="4"/>
      <c r="AH133" s="2"/>
      <c r="AI133"/>
      <c r="AJ133" s="4"/>
      <c r="AK133" s="4"/>
      <c r="AL133" s="2"/>
      <c r="AM133"/>
      <c r="AN133" s="4"/>
      <c r="AO133" s="4"/>
      <c r="AP133" s="2"/>
      <c r="AQ133"/>
      <c r="AR133" s="4"/>
      <c r="AS133" s="4"/>
      <c r="AT133" s="2"/>
      <c r="AU133"/>
      <c r="AV133" s="4"/>
      <c r="AW133" s="4"/>
      <c r="AX133" s="2"/>
      <c r="AY133"/>
      <c r="AZ133" s="4"/>
      <c r="BA133" s="4"/>
      <c r="BB133" s="2"/>
      <c r="BC133"/>
      <c r="BD133" s="4"/>
      <c r="BE133" s="4"/>
      <c r="BF133" s="2"/>
      <c r="BG133"/>
      <c r="BH133" s="4"/>
      <c r="BI133" s="4"/>
      <c r="BJ133" s="2"/>
      <c r="BK133"/>
      <c r="BL133" s="4"/>
    </row>
    <row r="134" spans="1:64" ht="25.5" x14ac:dyDescent="0.2">
      <c r="A134" s="382" t="s">
        <v>4959</v>
      </c>
      <c r="B134" s="383"/>
      <c r="C134" s="383"/>
      <c r="D134" s="383"/>
      <c r="E134" s="383"/>
      <c r="F134" s="383"/>
      <c r="G134" s="383"/>
      <c r="H134" s="383"/>
      <c r="I134" s="383"/>
      <c r="J134" s="383"/>
      <c r="K134" s="383"/>
      <c r="L134" s="383"/>
      <c r="M134" s="383"/>
      <c r="N134" s="383"/>
      <c r="O134" s="383"/>
      <c r="P134" s="383"/>
      <c r="Q134" s="384"/>
      <c r="R134" s="2"/>
      <c r="T134" s="4"/>
      <c r="U134" s="4"/>
      <c r="V134" s="2"/>
      <c r="X134" s="4"/>
      <c r="Y134" s="4"/>
      <c r="Z134" s="2"/>
      <c r="AB134" s="4"/>
      <c r="AC134" s="4"/>
      <c r="AD134" s="2"/>
      <c r="AF134" s="4"/>
      <c r="AG134" s="4"/>
      <c r="AH134" s="2"/>
      <c r="AJ134" s="4"/>
      <c r="AK134" s="4"/>
      <c r="AL134" s="2"/>
      <c r="AN134" s="4"/>
      <c r="AO134" s="4"/>
      <c r="AP134" s="2"/>
      <c r="AR134" s="4"/>
      <c r="AS134" s="4"/>
      <c r="AT134" s="2"/>
      <c r="AV134" s="4"/>
      <c r="AW134" s="4"/>
      <c r="AX134" s="2"/>
      <c r="AZ134" s="4"/>
      <c r="BA134" s="4"/>
      <c r="BB134" s="2"/>
      <c r="BD134" s="4"/>
      <c r="BE134" s="4"/>
      <c r="BF134" s="2"/>
      <c r="BH134" s="4"/>
      <c r="BI134" s="4"/>
      <c r="BJ134" s="2"/>
      <c r="BL134" s="4"/>
    </row>
    <row r="135" spans="1:64" ht="87" customHeight="1" x14ac:dyDescent="0.2">
      <c r="A135" s="110">
        <v>5111</v>
      </c>
      <c r="B135" s="111">
        <v>123</v>
      </c>
      <c r="C135" s="153" t="s">
        <v>986</v>
      </c>
      <c r="D135" s="110" t="s">
        <v>202</v>
      </c>
      <c r="E135" s="110" t="s">
        <v>2345</v>
      </c>
      <c r="F135" s="110"/>
      <c r="G135" s="110"/>
      <c r="H135" s="110"/>
      <c r="I135" s="110" t="s">
        <v>196</v>
      </c>
      <c r="J135" s="110">
        <v>0</v>
      </c>
      <c r="K135" s="110">
        <v>0</v>
      </c>
      <c r="L135" s="110" t="s">
        <v>308</v>
      </c>
      <c r="M135" s="113"/>
      <c r="N135" s="112">
        <v>35795</v>
      </c>
      <c r="O135" s="115">
        <v>405.25</v>
      </c>
      <c r="P135" s="111" t="s">
        <v>2158</v>
      </c>
      <c r="Q135" s="110" t="s">
        <v>3880</v>
      </c>
      <c r="R135" s="2"/>
      <c r="T135" s="4"/>
      <c r="U135" s="4"/>
      <c r="V135" s="2"/>
      <c r="X135" s="4"/>
      <c r="Y135" s="4"/>
      <c r="Z135" s="2"/>
      <c r="AB135" s="4"/>
      <c r="AC135" s="4"/>
      <c r="AD135" s="2"/>
      <c r="AF135" s="4"/>
      <c r="AG135" s="4"/>
      <c r="AH135" s="2"/>
      <c r="AJ135" s="4"/>
      <c r="AK135" s="4"/>
      <c r="AL135" s="2"/>
      <c r="AN135" s="4"/>
      <c r="AO135" s="4"/>
      <c r="AP135" s="2"/>
      <c r="AR135" s="4"/>
      <c r="AS135" s="4"/>
      <c r="AT135" s="2"/>
      <c r="AV135" s="4"/>
      <c r="AW135" s="4"/>
      <c r="AX135" s="2"/>
      <c r="AZ135" s="4"/>
      <c r="BA135" s="4"/>
      <c r="BB135" s="2"/>
      <c r="BD135" s="4"/>
      <c r="BE135" s="4"/>
      <c r="BF135" s="2"/>
      <c r="BH135" s="4"/>
      <c r="BI135" s="4"/>
      <c r="BJ135" s="2"/>
      <c r="BL135" s="4"/>
    </row>
    <row r="136" spans="1:64" ht="87" customHeight="1" x14ac:dyDescent="0.2">
      <c r="A136" s="110">
        <v>5111</v>
      </c>
      <c r="B136" s="111">
        <v>124</v>
      </c>
      <c r="C136" s="153" t="s">
        <v>993</v>
      </c>
      <c r="D136" s="110" t="s">
        <v>171</v>
      </c>
      <c r="E136" s="110" t="s">
        <v>2345</v>
      </c>
      <c r="F136" s="110"/>
      <c r="G136" s="110"/>
      <c r="H136" s="110"/>
      <c r="I136" s="110" t="s">
        <v>428</v>
      </c>
      <c r="J136" s="110">
        <v>0</v>
      </c>
      <c r="K136" s="110">
        <v>0</v>
      </c>
      <c r="L136" s="110" t="s">
        <v>308</v>
      </c>
      <c r="M136" s="113"/>
      <c r="N136" s="112">
        <v>35795</v>
      </c>
      <c r="O136" s="115">
        <v>597</v>
      </c>
      <c r="P136" s="111" t="s">
        <v>363</v>
      </c>
      <c r="Q136" s="110" t="s">
        <v>3880</v>
      </c>
      <c r="R136" s="2"/>
      <c r="T136" s="4"/>
      <c r="U136" s="4"/>
      <c r="V136" s="2"/>
      <c r="X136" s="4"/>
      <c r="Y136" s="4"/>
      <c r="Z136" s="2"/>
      <c r="AB136" s="4"/>
      <c r="AC136" s="4"/>
      <c r="AD136" s="2"/>
      <c r="AF136" s="4"/>
      <c r="AG136" s="4"/>
      <c r="AH136" s="2"/>
      <c r="AJ136" s="4"/>
      <c r="AK136" s="4"/>
      <c r="AL136" s="2"/>
      <c r="AN136" s="4"/>
      <c r="AO136" s="4"/>
      <c r="AP136" s="2"/>
      <c r="AR136" s="4"/>
      <c r="AS136" s="4"/>
      <c r="AT136" s="2"/>
      <c r="AV136" s="4"/>
      <c r="AW136" s="4"/>
      <c r="AX136" s="2"/>
      <c r="AZ136" s="4"/>
      <c r="BA136" s="4"/>
      <c r="BB136" s="2"/>
      <c r="BD136" s="4"/>
      <c r="BE136" s="4"/>
      <c r="BF136" s="2"/>
      <c r="BH136" s="4"/>
      <c r="BI136" s="4"/>
      <c r="BJ136" s="2"/>
      <c r="BL136" s="4"/>
    </row>
    <row r="137" spans="1:64" ht="74.25" customHeight="1" x14ac:dyDescent="0.2">
      <c r="A137" s="110">
        <v>5111</v>
      </c>
      <c r="B137" s="111">
        <v>125</v>
      </c>
      <c r="C137" s="159" t="s">
        <v>1002</v>
      </c>
      <c r="D137" s="110" t="s">
        <v>129</v>
      </c>
      <c r="E137" s="110" t="s">
        <v>2345</v>
      </c>
      <c r="F137" s="110"/>
      <c r="G137" s="110"/>
      <c r="H137" s="110"/>
      <c r="I137" s="110" t="s">
        <v>516</v>
      </c>
      <c r="J137" s="110">
        <v>1388</v>
      </c>
      <c r="K137" s="110">
        <v>0</v>
      </c>
      <c r="L137" s="110" t="s">
        <v>139</v>
      </c>
      <c r="M137" s="113" t="s">
        <v>2009</v>
      </c>
      <c r="N137" s="112">
        <v>36984</v>
      </c>
      <c r="O137" s="115">
        <v>1794</v>
      </c>
      <c r="P137" s="111" t="s">
        <v>363</v>
      </c>
      <c r="Q137" s="110" t="s">
        <v>3880</v>
      </c>
      <c r="R137" s="2"/>
      <c r="T137" s="4"/>
      <c r="U137" s="4"/>
      <c r="V137" s="2"/>
      <c r="X137" s="4"/>
      <c r="Y137" s="4"/>
      <c r="Z137" s="2"/>
      <c r="AB137" s="4"/>
      <c r="AC137" s="4"/>
      <c r="AD137" s="2"/>
      <c r="AF137" s="4"/>
      <c r="AG137" s="4"/>
      <c r="AH137" s="2"/>
      <c r="AJ137" s="4"/>
      <c r="AK137" s="4"/>
      <c r="AL137" s="2"/>
      <c r="AN137" s="4"/>
      <c r="AO137" s="4"/>
      <c r="AP137" s="2"/>
      <c r="AR137" s="4"/>
      <c r="AS137" s="4"/>
      <c r="AT137" s="2"/>
      <c r="AV137" s="4"/>
      <c r="AW137" s="4"/>
      <c r="AX137" s="2"/>
      <c r="AZ137" s="4"/>
      <c r="BA137" s="4"/>
      <c r="BB137" s="2"/>
      <c r="BD137" s="4"/>
      <c r="BE137" s="4"/>
      <c r="BF137" s="2"/>
      <c r="BH137" s="4"/>
      <c r="BI137" s="4"/>
      <c r="BJ137" s="2"/>
      <c r="BL137" s="4"/>
    </row>
    <row r="138" spans="1:64" ht="66" customHeight="1" x14ac:dyDescent="0.2">
      <c r="A138" s="110">
        <v>5111</v>
      </c>
      <c r="B138" s="111">
        <v>126</v>
      </c>
      <c r="C138" s="153" t="s">
        <v>1016</v>
      </c>
      <c r="D138" s="110" t="s">
        <v>130</v>
      </c>
      <c r="E138" s="110" t="s">
        <v>2345</v>
      </c>
      <c r="F138" s="110" t="s">
        <v>131</v>
      </c>
      <c r="G138" s="110"/>
      <c r="H138" s="110">
        <v>8145300000</v>
      </c>
      <c r="I138" s="110" t="s">
        <v>516</v>
      </c>
      <c r="J138" s="110">
        <v>5360</v>
      </c>
      <c r="K138" s="110">
        <v>3622</v>
      </c>
      <c r="L138" s="110" t="s">
        <v>124</v>
      </c>
      <c r="M138" s="113" t="s">
        <v>235</v>
      </c>
      <c r="N138" s="112">
        <v>38574</v>
      </c>
      <c r="O138" s="115">
        <v>1495</v>
      </c>
      <c r="P138" s="111" t="s">
        <v>363</v>
      </c>
      <c r="Q138" s="110" t="s">
        <v>3880</v>
      </c>
      <c r="R138" s="2"/>
      <c r="T138" s="4"/>
      <c r="U138" s="4"/>
      <c r="V138" s="2"/>
      <c r="X138" s="4"/>
      <c r="Y138" s="4"/>
      <c r="Z138" s="2"/>
      <c r="AB138" s="4"/>
      <c r="AC138" s="4"/>
      <c r="AD138" s="2"/>
      <c r="AF138" s="4"/>
      <c r="AG138" s="4"/>
      <c r="AH138" s="2"/>
      <c r="AJ138" s="4"/>
      <c r="AK138" s="4"/>
      <c r="AL138" s="2"/>
      <c r="AN138" s="4"/>
      <c r="AO138" s="4"/>
      <c r="AP138" s="2"/>
      <c r="AR138" s="4"/>
      <c r="AS138" s="4"/>
      <c r="AT138" s="2"/>
      <c r="AV138" s="4"/>
      <c r="AW138" s="4"/>
      <c r="AX138" s="2"/>
      <c r="AZ138" s="4"/>
      <c r="BA138" s="4"/>
      <c r="BB138" s="2"/>
      <c r="BD138" s="4"/>
      <c r="BE138" s="4"/>
      <c r="BF138" s="2"/>
      <c r="BH138" s="4"/>
      <c r="BI138" s="4"/>
      <c r="BJ138" s="2"/>
      <c r="BL138" s="4"/>
    </row>
    <row r="139" spans="1:64" ht="75.75" customHeight="1" x14ac:dyDescent="0.2">
      <c r="A139" s="110">
        <v>5111</v>
      </c>
      <c r="B139" s="111">
        <v>127</v>
      </c>
      <c r="C139" s="153" t="s">
        <v>1017</v>
      </c>
      <c r="D139" s="110" t="s">
        <v>130</v>
      </c>
      <c r="E139" s="110" t="s">
        <v>2345</v>
      </c>
      <c r="F139" s="110" t="s">
        <v>131</v>
      </c>
      <c r="G139" s="110"/>
      <c r="H139" s="110">
        <v>8145300000</v>
      </c>
      <c r="I139" s="110" t="s">
        <v>516</v>
      </c>
      <c r="J139" s="110">
        <v>5360</v>
      </c>
      <c r="K139" s="110">
        <v>3622</v>
      </c>
      <c r="L139" s="110" t="s">
        <v>124</v>
      </c>
      <c r="M139" s="113" t="s">
        <v>235</v>
      </c>
      <c r="N139" s="112">
        <v>38574</v>
      </c>
      <c r="O139" s="115">
        <v>1495</v>
      </c>
      <c r="P139" s="111" t="s">
        <v>363</v>
      </c>
      <c r="Q139" s="110" t="s">
        <v>3880</v>
      </c>
      <c r="R139" s="2"/>
      <c r="T139" s="4"/>
      <c r="U139" s="4"/>
      <c r="V139" s="2"/>
      <c r="X139" s="4"/>
      <c r="Y139" s="4"/>
      <c r="Z139" s="2"/>
      <c r="AB139" s="4"/>
      <c r="AC139" s="4"/>
      <c r="AD139" s="2"/>
      <c r="AF139" s="4"/>
      <c r="AG139" s="4"/>
      <c r="AH139" s="2"/>
      <c r="AJ139" s="4"/>
      <c r="AK139" s="4"/>
      <c r="AL139" s="2"/>
      <c r="AN139" s="4"/>
      <c r="AO139" s="4"/>
      <c r="AP139" s="2"/>
      <c r="AR139" s="4"/>
      <c r="AS139" s="4"/>
      <c r="AT139" s="2"/>
      <c r="AV139" s="4"/>
      <c r="AW139" s="4"/>
      <c r="AX139" s="2"/>
      <c r="AZ139" s="4"/>
      <c r="BA139" s="4"/>
      <c r="BB139" s="2"/>
      <c r="BD139" s="4"/>
      <c r="BE139" s="4"/>
      <c r="BF139" s="2"/>
      <c r="BH139" s="4"/>
      <c r="BI139" s="4"/>
      <c r="BJ139" s="2"/>
      <c r="BL139" s="4"/>
    </row>
    <row r="140" spans="1:64" ht="81" customHeight="1" x14ac:dyDescent="0.2">
      <c r="A140" s="110">
        <v>5151</v>
      </c>
      <c r="B140" s="111">
        <v>128</v>
      </c>
      <c r="C140" s="153" t="s">
        <v>1009</v>
      </c>
      <c r="D140" s="110" t="s">
        <v>655</v>
      </c>
      <c r="E140" s="110" t="s">
        <v>2345</v>
      </c>
      <c r="F140" s="110" t="s">
        <v>228</v>
      </c>
      <c r="G140" s="110" t="s">
        <v>656</v>
      </c>
      <c r="H140" s="110" t="s">
        <v>657</v>
      </c>
      <c r="I140" s="110" t="s">
        <v>428</v>
      </c>
      <c r="J140" s="110">
        <v>2604</v>
      </c>
      <c r="K140" s="110">
        <v>4924</v>
      </c>
      <c r="L140" s="110" t="s">
        <v>314</v>
      </c>
      <c r="M140" s="113" t="s">
        <v>2181</v>
      </c>
      <c r="N140" s="112">
        <v>38849</v>
      </c>
      <c r="O140" s="115">
        <v>920</v>
      </c>
      <c r="P140" s="111" t="s">
        <v>2158</v>
      </c>
      <c r="Q140" s="110" t="s">
        <v>3880</v>
      </c>
      <c r="R140" s="2"/>
      <c r="T140" s="4"/>
      <c r="U140" s="4"/>
      <c r="V140" s="2"/>
      <c r="X140" s="4"/>
      <c r="Y140" s="4"/>
      <c r="Z140" s="2"/>
      <c r="AB140" s="4"/>
      <c r="AC140" s="4"/>
      <c r="AD140" s="2"/>
      <c r="AF140" s="4"/>
      <c r="AG140" s="4"/>
      <c r="AH140" s="2"/>
      <c r="AJ140" s="4"/>
      <c r="AK140" s="4"/>
      <c r="AL140" s="2"/>
      <c r="AN140" s="4"/>
      <c r="AO140" s="4"/>
      <c r="AP140" s="2"/>
      <c r="AR140" s="4"/>
      <c r="AS140" s="4"/>
      <c r="AT140" s="2"/>
      <c r="AV140" s="4"/>
      <c r="AW140" s="4"/>
      <c r="AX140" s="2"/>
      <c r="AZ140" s="4"/>
      <c r="BA140" s="4"/>
      <c r="BB140" s="2"/>
      <c r="BD140" s="4"/>
      <c r="BE140" s="4"/>
      <c r="BF140" s="2"/>
      <c r="BH140" s="4"/>
      <c r="BI140" s="4"/>
      <c r="BJ140" s="2"/>
      <c r="BL140" s="4"/>
    </row>
    <row r="141" spans="1:64" ht="69" customHeight="1" x14ac:dyDescent="0.2">
      <c r="A141" s="110">
        <v>5111</v>
      </c>
      <c r="B141" s="111">
        <v>129</v>
      </c>
      <c r="C141" s="153" t="s">
        <v>995</v>
      </c>
      <c r="D141" s="110" t="s">
        <v>1776</v>
      </c>
      <c r="E141" s="110" t="s">
        <v>2346</v>
      </c>
      <c r="F141" s="110"/>
      <c r="G141" s="110"/>
      <c r="H141" s="110"/>
      <c r="I141" s="110" t="s">
        <v>649</v>
      </c>
      <c r="J141" s="110">
        <v>8462</v>
      </c>
      <c r="K141" s="110">
        <v>965</v>
      </c>
      <c r="L141" s="110" t="s">
        <v>69</v>
      </c>
      <c r="M141" s="113" t="s">
        <v>2159</v>
      </c>
      <c r="N141" s="112">
        <v>39433</v>
      </c>
      <c r="O141" s="115">
        <v>3795</v>
      </c>
      <c r="P141" s="111" t="s">
        <v>363</v>
      </c>
      <c r="Q141" s="110" t="s">
        <v>3880</v>
      </c>
      <c r="R141" s="2"/>
      <c r="T141" s="4"/>
      <c r="U141" s="4"/>
      <c r="V141" s="2"/>
      <c r="X141" s="4"/>
      <c r="Y141" s="4"/>
      <c r="Z141" s="2"/>
      <c r="AB141" s="4"/>
      <c r="AC141" s="4"/>
      <c r="AD141" s="2"/>
      <c r="AF141" s="4"/>
      <c r="AG141" s="4"/>
      <c r="AH141" s="2"/>
      <c r="AJ141" s="4"/>
      <c r="AK141" s="4"/>
      <c r="AL141" s="2"/>
      <c r="AN141" s="4"/>
      <c r="AO141" s="4"/>
      <c r="AP141" s="2"/>
      <c r="AR141" s="4"/>
      <c r="AS141" s="4"/>
      <c r="AT141" s="2"/>
      <c r="AV141" s="4"/>
      <c r="AW141" s="4"/>
      <c r="AX141" s="2"/>
      <c r="AZ141" s="4"/>
      <c r="BA141" s="4"/>
      <c r="BB141" s="2"/>
      <c r="BD141" s="4"/>
      <c r="BE141" s="4"/>
      <c r="BF141" s="2"/>
      <c r="BH141" s="4"/>
      <c r="BI141" s="4"/>
      <c r="BJ141" s="2"/>
      <c r="BL141" s="4"/>
    </row>
    <row r="142" spans="1:64" s="127" customFormat="1" ht="42.75" x14ac:dyDescent="0.2">
      <c r="A142" s="110">
        <v>51501</v>
      </c>
      <c r="B142" s="111">
        <v>130</v>
      </c>
      <c r="C142" s="153" t="s">
        <v>4891</v>
      </c>
      <c r="D142" s="110" t="s">
        <v>4892</v>
      </c>
      <c r="E142" s="110" t="s">
        <v>2346</v>
      </c>
      <c r="F142" s="110" t="s">
        <v>576</v>
      </c>
      <c r="G142" s="110"/>
      <c r="H142" s="110" t="s">
        <v>4893</v>
      </c>
      <c r="I142" s="110" t="s">
        <v>92</v>
      </c>
      <c r="J142" s="110">
        <v>706</v>
      </c>
      <c r="K142" s="110">
        <v>2367</v>
      </c>
      <c r="L142" s="110" t="s">
        <v>666</v>
      </c>
      <c r="M142" s="113" t="s">
        <v>2161</v>
      </c>
      <c r="N142" s="112">
        <v>39857</v>
      </c>
      <c r="O142" s="115">
        <v>8000</v>
      </c>
      <c r="P142" s="111" t="s">
        <v>363</v>
      </c>
      <c r="Q142" s="110" t="s">
        <v>3880</v>
      </c>
      <c r="R142" s="2"/>
      <c r="S142"/>
      <c r="T142" s="4"/>
      <c r="U142" s="4"/>
      <c r="V142" s="2"/>
      <c r="W142"/>
      <c r="X142" s="4"/>
      <c r="Y142" s="4"/>
      <c r="Z142" s="2"/>
      <c r="AA142"/>
      <c r="AB142" s="4"/>
      <c r="AC142" s="4"/>
      <c r="AD142" s="2"/>
      <c r="AE142"/>
      <c r="AF142" s="4"/>
      <c r="AG142" s="4"/>
      <c r="AH142" s="2"/>
      <c r="AI142"/>
      <c r="AJ142" s="4"/>
      <c r="AK142" s="4"/>
      <c r="AL142" s="2"/>
      <c r="AM142"/>
      <c r="AN142" s="4"/>
      <c r="AO142" s="4"/>
      <c r="AP142" s="2"/>
      <c r="AQ142"/>
      <c r="AR142" s="4"/>
      <c r="AS142" s="4"/>
      <c r="AT142" s="2"/>
      <c r="AU142"/>
      <c r="AV142" s="4"/>
      <c r="AW142" s="4"/>
      <c r="AX142" s="2"/>
      <c r="AY142"/>
      <c r="AZ142" s="4"/>
      <c r="BA142" s="4"/>
      <c r="BB142" s="2"/>
      <c r="BC142"/>
      <c r="BD142" s="4"/>
      <c r="BE142" s="4"/>
      <c r="BF142" s="2"/>
      <c r="BG142"/>
      <c r="BH142" s="4"/>
      <c r="BI142" s="4"/>
      <c r="BJ142" s="2"/>
      <c r="BK142"/>
      <c r="BL142" s="4"/>
    </row>
    <row r="143" spans="1:64" s="168" customFormat="1" ht="57" x14ac:dyDescent="0.2">
      <c r="A143" s="110">
        <v>51501</v>
      </c>
      <c r="B143" s="111">
        <v>131</v>
      </c>
      <c r="C143" s="153" t="s">
        <v>4894</v>
      </c>
      <c r="D143" s="110" t="s">
        <v>3877</v>
      </c>
      <c r="E143" s="110" t="s">
        <v>2345</v>
      </c>
      <c r="F143" s="110" t="s">
        <v>3776</v>
      </c>
      <c r="G143" s="110" t="s">
        <v>3779</v>
      </c>
      <c r="H143" s="110" t="s">
        <v>4895</v>
      </c>
      <c r="I143" s="110" t="s">
        <v>92</v>
      </c>
      <c r="J143" s="110">
        <v>3636</v>
      </c>
      <c r="K143" s="110"/>
      <c r="L143" s="110" t="s">
        <v>3874</v>
      </c>
      <c r="M143" s="113" t="s">
        <v>2066</v>
      </c>
      <c r="N143" s="112">
        <v>43418</v>
      </c>
      <c r="O143" s="115">
        <v>8700</v>
      </c>
      <c r="P143" s="110" t="s">
        <v>4896</v>
      </c>
      <c r="Q143" s="110" t="s">
        <v>3880</v>
      </c>
      <c r="R143" s="2"/>
      <c r="S143"/>
      <c r="T143" s="4"/>
      <c r="U143" s="4"/>
      <c r="V143" s="2"/>
      <c r="W143"/>
      <c r="X143" s="4"/>
      <c r="Y143" s="4"/>
      <c r="Z143" s="2"/>
      <c r="AA143"/>
      <c r="AB143" s="4"/>
      <c r="AC143" s="4"/>
      <c r="AD143" s="2"/>
      <c r="AE143"/>
      <c r="AF143" s="4"/>
      <c r="AG143" s="4"/>
      <c r="AH143" s="2"/>
      <c r="AI143"/>
      <c r="AJ143" s="4"/>
      <c r="AK143" s="4"/>
      <c r="AL143" s="2"/>
      <c r="AM143"/>
      <c r="AN143" s="4"/>
      <c r="AO143" s="4"/>
      <c r="AP143" s="2"/>
      <c r="AQ143"/>
      <c r="AR143" s="4"/>
      <c r="AS143" s="4"/>
      <c r="AT143" s="2"/>
      <c r="AU143"/>
      <c r="AV143" s="4"/>
      <c r="AW143" s="4"/>
      <c r="AX143" s="2"/>
      <c r="AY143"/>
      <c r="AZ143" s="4"/>
      <c r="BA143" s="4"/>
      <c r="BB143" s="2"/>
      <c r="BC143"/>
      <c r="BD143" s="4"/>
      <c r="BE143" s="4"/>
      <c r="BF143" s="2"/>
      <c r="BG143"/>
      <c r="BH143" s="4"/>
      <c r="BI143" s="4"/>
      <c r="BJ143" s="2"/>
      <c r="BK143"/>
      <c r="BL143" s="4"/>
    </row>
    <row r="144" spans="1:64" s="79" customFormat="1" ht="71.25" customHeight="1" x14ac:dyDescent="0.2">
      <c r="A144" s="110">
        <v>51501</v>
      </c>
      <c r="B144" s="111">
        <v>132</v>
      </c>
      <c r="C144" s="153" t="s">
        <v>4006</v>
      </c>
      <c r="D144" s="110" t="s">
        <v>4007</v>
      </c>
      <c r="E144" s="110" t="s">
        <v>3958</v>
      </c>
      <c r="F144" s="110" t="s">
        <v>144</v>
      </c>
      <c r="G144" s="110" t="s">
        <v>4008</v>
      </c>
      <c r="H144" s="110"/>
      <c r="I144" s="110" t="s">
        <v>4009</v>
      </c>
      <c r="J144" s="110"/>
      <c r="K144" s="110"/>
      <c r="L144" s="110" t="s">
        <v>3954</v>
      </c>
      <c r="M144" s="113">
        <v>38</v>
      </c>
      <c r="N144" s="112">
        <v>43530</v>
      </c>
      <c r="O144" s="115">
        <v>15397.83</v>
      </c>
      <c r="P144" s="111" t="s">
        <v>3955</v>
      </c>
      <c r="Q144" s="110" t="s">
        <v>3880</v>
      </c>
      <c r="R144" s="2"/>
      <c r="S144"/>
      <c r="T144" s="4"/>
      <c r="U144" s="4"/>
      <c r="V144" s="2"/>
      <c r="W144"/>
      <c r="X144" s="4"/>
      <c r="Y144" s="4"/>
      <c r="Z144" s="2"/>
      <c r="AA144"/>
      <c r="AB144" s="4"/>
      <c r="AC144" s="4"/>
      <c r="AD144" s="2"/>
      <c r="AE144"/>
      <c r="AF144" s="4"/>
      <c r="AG144" s="4"/>
      <c r="AH144" s="2"/>
      <c r="AI144"/>
      <c r="AJ144" s="4"/>
      <c r="AK144" s="4"/>
      <c r="AL144" s="2"/>
      <c r="AM144"/>
      <c r="AN144" s="4"/>
      <c r="AO144" s="4"/>
      <c r="AP144" s="2"/>
      <c r="AQ144"/>
      <c r="AR144" s="4"/>
      <c r="AS144" s="4"/>
      <c r="AT144" s="2"/>
      <c r="AU144"/>
      <c r="AV144" s="4"/>
      <c r="AW144" s="4"/>
      <c r="AX144" s="2"/>
      <c r="AY144"/>
      <c r="AZ144" s="4"/>
      <c r="BA144" s="4"/>
      <c r="BB144" s="2"/>
      <c r="BC144"/>
      <c r="BD144" s="4"/>
      <c r="BE144" s="4"/>
      <c r="BF144" s="2"/>
      <c r="BG144"/>
      <c r="BH144" s="4"/>
      <c r="BI144" s="4"/>
      <c r="BJ144" s="2"/>
      <c r="BK144"/>
      <c r="BL144" s="4"/>
    </row>
    <row r="145" spans="1:64" s="79" customFormat="1" ht="72" customHeight="1" x14ac:dyDescent="0.2">
      <c r="A145" s="110">
        <v>51901</v>
      </c>
      <c r="B145" s="111">
        <v>133</v>
      </c>
      <c r="C145" s="153" t="s">
        <v>4207</v>
      </c>
      <c r="D145" s="110" t="s">
        <v>4208</v>
      </c>
      <c r="E145" s="110" t="s">
        <v>2345</v>
      </c>
      <c r="F145" s="110" t="s">
        <v>834</v>
      </c>
      <c r="G145" s="110" t="s">
        <v>4209</v>
      </c>
      <c r="H145" s="110" t="s">
        <v>4210</v>
      </c>
      <c r="I145" s="110" t="s">
        <v>583</v>
      </c>
      <c r="J145" s="110"/>
      <c r="K145" s="110"/>
      <c r="L145" s="110" t="s">
        <v>3968</v>
      </c>
      <c r="M145" s="113" t="s">
        <v>4206</v>
      </c>
      <c r="N145" s="112">
        <v>43649</v>
      </c>
      <c r="O145" s="115">
        <v>9218.52</v>
      </c>
      <c r="P145" s="111" t="s">
        <v>28</v>
      </c>
      <c r="Q145" s="110" t="s">
        <v>3880</v>
      </c>
      <c r="R145" s="2"/>
      <c r="S145"/>
      <c r="T145" s="4"/>
      <c r="U145" s="4"/>
      <c r="V145" s="2"/>
      <c r="W145"/>
      <c r="X145" s="4"/>
      <c r="Y145" s="4"/>
      <c r="Z145" s="2"/>
      <c r="AA145"/>
      <c r="AB145" s="4"/>
      <c r="AC145" s="4"/>
      <c r="AD145" s="2"/>
      <c r="AE145"/>
      <c r="AF145" s="4"/>
      <c r="AG145" s="4"/>
      <c r="AH145" s="2"/>
      <c r="AI145"/>
      <c r="AJ145" s="4"/>
      <c r="AK145" s="4"/>
      <c r="AL145" s="2"/>
      <c r="AM145"/>
      <c r="AN145" s="4"/>
      <c r="AO145" s="4"/>
      <c r="AP145" s="2"/>
      <c r="AQ145"/>
      <c r="AR145" s="4"/>
      <c r="AS145" s="4"/>
      <c r="AT145" s="2"/>
      <c r="AU145"/>
      <c r="AV145" s="4"/>
      <c r="AW145" s="4"/>
      <c r="AX145" s="2"/>
      <c r="AY145"/>
      <c r="AZ145" s="4"/>
      <c r="BA145" s="4"/>
      <c r="BB145" s="2"/>
      <c r="BC145"/>
      <c r="BD145" s="4"/>
      <c r="BE145" s="4"/>
      <c r="BF145" s="2"/>
      <c r="BG145"/>
      <c r="BH145" s="4"/>
      <c r="BI145" s="4"/>
      <c r="BJ145" s="2"/>
      <c r="BK145"/>
      <c r="BL145" s="4"/>
    </row>
    <row r="146" spans="1:64" s="79" customFormat="1" ht="25.5" x14ac:dyDescent="0.2">
      <c r="A146" s="382" t="s">
        <v>4960</v>
      </c>
      <c r="B146" s="383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4"/>
      <c r="R146" s="2"/>
      <c r="S146"/>
      <c r="T146" s="4"/>
      <c r="U146" s="4"/>
      <c r="V146" s="2"/>
      <c r="W146"/>
      <c r="X146" s="4"/>
      <c r="Y146" s="4"/>
      <c r="Z146" s="2"/>
      <c r="AA146"/>
      <c r="AB146" s="4"/>
      <c r="AC146" s="4"/>
      <c r="AD146" s="2"/>
      <c r="AE146"/>
      <c r="AF146" s="4"/>
      <c r="AG146" s="4"/>
      <c r="AH146" s="2"/>
      <c r="AI146"/>
      <c r="AJ146" s="4"/>
      <c r="AK146" s="4"/>
      <c r="AL146" s="2"/>
      <c r="AM146"/>
      <c r="AN146" s="4"/>
      <c r="AO146" s="4"/>
      <c r="AP146" s="2"/>
      <c r="AQ146"/>
      <c r="AR146" s="4"/>
      <c r="AS146" s="4"/>
      <c r="AT146" s="2"/>
      <c r="AU146"/>
      <c r="AV146" s="4"/>
      <c r="AW146" s="4"/>
      <c r="AX146" s="2"/>
      <c r="AY146"/>
      <c r="AZ146" s="4"/>
      <c r="BA146" s="4"/>
      <c r="BB146" s="2"/>
      <c r="BC146"/>
      <c r="BD146" s="4"/>
      <c r="BE146" s="4"/>
      <c r="BF146" s="2"/>
      <c r="BG146"/>
      <c r="BH146" s="4"/>
      <c r="BI146" s="4"/>
      <c r="BJ146" s="2"/>
      <c r="BK146"/>
      <c r="BL146" s="4"/>
    </row>
    <row r="147" spans="1:64" ht="90" customHeight="1" x14ac:dyDescent="0.2">
      <c r="A147" s="110">
        <v>5111</v>
      </c>
      <c r="B147" s="111">
        <v>134</v>
      </c>
      <c r="C147" s="153" t="s">
        <v>1733</v>
      </c>
      <c r="D147" s="110" t="s">
        <v>303</v>
      </c>
      <c r="E147" s="110" t="s">
        <v>2345</v>
      </c>
      <c r="F147" s="110"/>
      <c r="G147" s="110" t="s">
        <v>6</v>
      </c>
      <c r="H147" s="110"/>
      <c r="I147" s="110" t="s">
        <v>92</v>
      </c>
      <c r="J147" s="110">
        <v>5142</v>
      </c>
      <c r="K147" s="110">
        <v>0</v>
      </c>
      <c r="L147" s="110" t="s">
        <v>390</v>
      </c>
      <c r="M147" s="113" t="s">
        <v>2174</v>
      </c>
      <c r="N147" s="112">
        <v>37109</v>
      </c>
      <c r="O147" s="115">
        <v>713</v>
      </c>
      <c r="P147" s="111" t="s">
        <v>2158</v>
      </c>
      <c r="Q147" s="110" t="s">
        <v>3423</v>
      </c>
      <c r="R147" s="2"/>
      <c r="T147" s="4"/>
      <c r="U147" s="4"/>
      <c r="V147" s="2"/>
      <c r="X147" s="4"/>
      <c r="Y147" s="4"/>
      <c r="Z147" s="2"/>
      <c r="AB147" s="4"/>
      <c r="AC147" s="4"/>
      <c r="AD147" s="2"/>
      <c r="AF147" s="4"/>
      <c r="AG147" s="4"/>
      <c r="AH147" s="2"/>
      <c r="AJ147" s="4"/>
      <c r="AK147" s="4"/>
      <c r="AL147" s="2"/>
      <c r="AN147" s="4"/>
      <c r="AO147" s="4"/>
      <c r="AP147" s="2"/>
      <c r="AR147" s="4"/>
      <c r="AS147" s="4"/>
      <c r="AT147" s="2"/>
      <c r="AV147" s="4"/>
      <c r="AW147" s="4"/>
      <c r="AX147" s="2"/>
      <c r="AZ147" s="4"/>
      <c r="BA147" s="4"/>
      <c r="BB147" s="2"/>
      <c r="BD147" s="4"/>
      <c r="BE147" s="4"/>
      <c r="BF147" s="2"/>
      <c r="BH147" s="4"/>
      <c r="BI147" s="4"/>
      <c r="BJ147" s="2"/>
      <c r="BL147" s="4"/>
    </row>
    <row r="148" spans="1:64" s="79" customFormat="1" ht="25.5" x14ac:dyDescent="0.2">
      <c r="A148" s="382" t="s">
        <v>4961</v>
      </c>
      <c r="B148" s="383"/>
      <c r="C148" s="383"/>
      <c r="D148" s="383"/>
      <c r="E148" s="383"/>
      <c r="F148" s="383"/>
      <c r="G148" s="383"/>
      <c r="H148" s="383"/>
      <c r="I148" s="383"/>
      <c r="J148" s="383"/>
      <c r="K148" s="383"/>
      <c r="L148" s="383"/>
      <c r="M148" s="383"/>
      <c r="N148" s="383"/>
      <c r="O148" s="383"/>
      <c r="P148" s="383"/>
      <c r="Q148" s="384"/>
      <c r="R148" s="2"/>
      <c r="S148"/>
      <c r="T148" s="4"/>
      <c r="U148" s="4"/>
      <c r="V148" s="2"/>
      <c r="W148"/>
      <c r="X148" s="4"/>
      <c r="Y148" s="4"/>
      <c r="Z148" s="2"/>
      <c r="AA148"/>
      <c r="AB148" s="4"/>
      <c r="AC148" s="4"/>
      <c r="AD148" s="2"/>
      <c r="AE148"/>
      <c r="AF148" s="4"/>
      <c r="AG148" s="4"/>
      <c r="AH148" s="2"/>
      <c r="AI148"/>
      <c r="AJ148" s="4"/>
      <c r="AK148" s="4"/>
      <c r="AL148" s="2"/>
      <c r="AM148"/>
      <c r="AN148" s="4"/>
      <c r="AO148" s="4"/>
      <c r="AP148" s="2"/>
      <c r="AQ148"/>
      <c r="AR148" s="4"/>
      <c r="AS148" s="4"/>
      <c r="AT148" s="2"/>
      <c r="AU148"/>
      <c r="AV148" s="4"/>
      <c r="AW148" s="4"/>
      <c r="AX148" s="2"/>
      <c r="AY148"/>
      <c r="AZ148" s="4"/>
      <c r="BA148" s="4"/>
      <c r="BB148" s="2"/>
      <c r="BC148"/>
      <c r="BD148" s="4"/>
      <c r="BE148" s="4"/>
      <c r="BF148" s="2"/>
      <c r="BG148"/>
      <c r="BH148" s="4"/>
      <c r="BI148" s="4"/>
      <c r="BJ148" s="2"/>
      <c r="BK148"/>
      <c r="BL148" s="4"/>
    </row>
    <row r="149" spans="1:64" ht="81" customHeight="1" x14ac:dyDescent="0.2">
      <c r="A149" s="110">
        <v>5191</v>
      </c>
      <c r="B149" s="111">
        <v>135</v>
      </c>
      <c r="C149" s="153" t="s">
        <v>1926</v>
      </c>
      <c r="D149" s="110" t="s">
        <v>248</v>
      </c>
      <c r="E149" s="110" t="s">
        <v>2345</v>
      </c>
      <c r="F149" s="110" t="s">
        <v>324</v>
      </c>
      <c r="G149" s="110" t="s">
        <v>336</v>
      </c>
      <c r="H149" s="110"/>
      <c r="I149" s="110" t="s">
        <v>428</v>
      </c>
      <c r="J149" s="110">
        <v>1445</v>
      </c>
      <c r="K149" s="110">
        <v>4587</v>
      </c>
      <c r="L149" s="110" t="s">
        <v>103</v>
      </c>
      <c r="M149" s="113" t="s">
        <v>268</v>
      </c>
      <c r="N149" s="112">
        <v>38810</v>
      </c>
      <c r="O149" s="115">
        <v>6249</v>
      </c>
      <c r="P149" s="111" t="s">
        <v>2158</v>
      </c>
      <c r="Q149" s="110" t="s">
        <v>3840</v>
      </c>
      <c r="R149" s="2"/>
      <c r="T149" s="4"/>
      <c r="U149" s="4"/>
      <c r="V149" s="2"/>
      <c r="X149" s="4"/>
      <c r="Y149" s="4"/>
      <c r="Z149" s="2"/>
      <c r="AB149" s="4"/>
      <c r="AC149" s="4"/>
      <c r="AD149" s="2"/>
      <c r="AF149" s="4"/>
      <c r="AG149" s="4"/>
      <c r="AH149" s="2"/>
      <c r="AJ149" s="4"/>
      <c r="AK149" s="4"/>
      <c r="AL149" s="2"/>
      <c r="AN149" s="4"/>
      <c r="AO149" s="4"/>
      <c r="AP149" s="2"/>
      <c r="AR149" s="4"/>
      <c r="AS149" s="4"/>
      <c r="AT149" s="2"/>
      <c r="AV149" s="4"/>
      <c r="AW149" s="4"/>
      <c r="AX149" s="2"/>
      <c r="AZ149" s="4"/>
      <c r="BA149" s="4"/>
      <c r="BB149" s="2"/>
      <c r="BD149" s="4"/>
      <c r="BE149" s="4"/>
      <c r="BF149" s="2"/>
      <c r="BH149" s="4"/>
      <c r="BI149" s="4"/>
      <c r="BJ149" s="2"/>
      <c r="BL149" s="4"/>
    </row>
    <row r="150" spans="1:64" ht="25.5" x14ac:dyDescent="0.2">
      <c r="A150" s="382" t="s">
        <v>4953</v>
      </c>
      <c r="B150" s="383"/>
      <c r="C150" s="383"/>
      <c r="D150" s="383"/>
      <c r="E150" s="383"/>
      <c r="F150" s="383"/>
      <c r="G150" s="383"/>
      <c r="H150" s="383"/>
      <c r="I150" s="383"/>
      <c r="J150" s="383"/>
      <c r="K150" s="383"/>
      <c r="L150" s="383"/>
      <c r="M150" s="383"/>
      <c r="N150" s="383"/>
      <c r="O150" s="383"/>
      <c r="P150" s="383"/>
      <c r="Q150" s="384"/>
      <c r="R150" s="2"/>
      <c r="T150" s="4"/>
      <c r="U150" s="4"/>
      <c r="V150" s="2"/>
      <c r="X150" s="4"/>
      <c r="Y150" s="4"/>
      <c r="Z150" s="2"/>
      <c r="AB150" s="4"/>
      <c r="AC150" s="4"/>
      <c r="AD150" s="2"/>
      <c r="AF150" s="4"/>
      <c r="AG150" s="4"/>
      <c r="AH150" s="2"/>
      <c r="AJ150" s="4"/>
      <c r="AK150" s="4"/>
      <c r="AL150" s="2"/>
      <c r="AN150" s="4"/>
      <c r="AO150" s="4"/>
      <c r="AP150" s="2"/>
      <c r="AR150" s="4"/>
      <c r="AS150" s="4"/>
      <c r="AT150" s="2"/>
      <c r="AV150" s="4"/>
      <c r="AW150" s="4"/>
      <c r="AX150" s="2"/>
      <c r="AZ150" s="4"/>
      <c r="BA150" s="4"/>
      <c r="BB150" s="2"/>
      <c r="BD150" s="4"/>
      <c r="BE150" s="4"/>
      <c r="BF150" s="2"/>
      <c r="BH150" s="4"/>
      <c r="BI150" s="4"/>
      <c r="BJ150" s="2"/>
      <c r="BL150" s="4"/>
    </row>
    <row r="151" spans="1:64" ht="81" customHeight="1" x14ac:dyDescent="0.2">
      <c r="A151" s="110">
        <v>5191</v>
      </c>
      <c r="B151" s="111">
        <v>136</v>
      </c>
      <c r="C151" s="153" t="s">
        <v>3659</v>
      </c>
      <c r="D151" s="110" t="s">
        <v>3415</v>
      </c>
      <c r="E151" s="110" t="s">
        <v>2346</v>
      </c>
      <c r="F151" s="110" t="s">
        <v>1888</v>
      </c>
      <c r="G151" s="110" t="s">
        <v>3660</v>
      </c>
      <c r="H151" s="110" t="s">
        <v>3661</v>
      </c>
      <c r="I151" s="110" t="s">
        <v>583</v>
      </c>
      <c r="J151" s="110" t="s">
        <v>3662</v>
      </c>
      <c r="K151" s="110" t="s">
        <v>3663</v>
      </c>
      <c r="L151" s="110" t="s">
        <v>3388</v>
      </c>
      <c r="M151" s="113" t="s">
        <v>2159</v>
      </c>
      <c r="N151" s="112">
        <v>42832</v>
      </c>
      <c r="O151" s="115">
        <v>7673.48</v>
      </c>
      <c r="P151" s="111" t="s">
        <v>2158</v>
      </c>
      <c r="Q151" s="110" t="s">
        <v>4982</v>
      </c>
      <c r="R151" s="2"/>
      <c r="T151" s="4"/>
      <c r="U151" s="4"/>
      <c r="V151" s="2"/>
      <c r="X151" s="4"/>
      <c r="Y151" s="4"/>
      <c r="Z151" s="2"/>
      <c r="AB151" s="4"/>
      <c r="AC151" s="4"/>
      <c r="AD151" s="2"/>
      <c r="AF151" s="4"/>
      <c r="AG151" s="4"/>
      <c r="AH151" s="2"/>
      <c r="AJ151" s="4"/>
      <c r="AK151" s="4"/>
      <c r="AL151" s="2"/>
      <c r="AN151" s="4"/>
      <c r="AO151" s="4"/>
      <c r="AP151" s="2"/>
      <c r="AR151" s="4"/>
      <c r="AS151" s="4"/>
      <c r="AT151" s="2"/>
      <c r="AV151" s="4"/>
      <c r="AW151" s="4"/>
      <c r="AX151" s="2"/>
      <c r="AZ151" s="4"/>
      <c r="BA151" s="4"/>
      <c r="BB151" s="2"/>
      <c r="BD151" s="4"/>
      <c r="BE151" s="4"/>
      <c r="BF151" s="2"/>
      <c r="BH151" s="4"/>
      <c r="BI151" s="4"/>
      <c r="BJ151" s="2"/>
      <c r="BL151" s="4"/>
    </row>
    <row r="152" spans="1:64" ht="25.5" x14ac:dyDescent="0.2">
      <c r="A152" s="382" t="s">
        <v>4950</v>
      </c>
      <c r="B152" s="383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4"/>
      <c r="R152" s="2"/>
      <c r="T152" s="4"/>
      <c r="U152" s="4"/>
      <c r="V152" s="2"/>
      <c r="X152" s="4"/>
      <c r="Y152" s="4"/>
      <c r="Z152" s="2"/>
      <c r="AB152" s="4"/>
      <c r="AC152" s="4"/>
      <c r="AD152" s="2"/>
      <c r="AF152" s="4"/>
      <c r="AG152" s="4"/>
      <c r="AH152" s="2"/>
      <c r="AJ152" s="4"/>
      <c r="AK152" s="4"/>
      <c r="AL152" s="2"/>
      <c r="AN152" s="4"/>
      <c r="AO152" s="4"/>
      <c r="AP152" s="2"/>
      <c r="AR152" s="4"/>
      <c r="AS152" s="4"/>
      <c r="AT152" s="2"/>
      <c r="AV152" s="4"/>
      <c r="AW152" s="4"/>
      <c r="AX152" s="2"/>
      <c r="AZ152" s="4"/>
      <c r="BA152" s="4"/>
      <c r="BB152" s="2"/>
      <c r="BD152" s="4"/>
      <c r="BE152" s="4"/>
      <c r="BF152" s="2"/>
      <c r="BH152" s="4"/>
      <c r="BI152" s="4"/>
      <c r="BJ152" s="2"/>
      <c r="BL152" s="4"/>
    </row>
    <row r="153" spans="1:64" ht="87" customHeight="1" x14ac:dyDescent="0.2">
      <c r="A153" s="110">
        <v>5641</v>
      </c>
      <c r="B153" s="111">
        <v>137</v>
      </c>
      <c r="C153" s="153" t="s">
        <v>1778</v>
      </c>
      <c r="D153" s="110" t="s">
        <v>1753</v>
      </c>
      <c r="E153" s="110" t="s">
        <v>2346</v>
      </c>
      <c r="F153" s="110" t="s">
        <v>1752</v>
      </c>
      <c r="G153" s="110" t="s">
        <v>1754</v>
      </c>
      <c r="H153" s="110"/>
      <c r="I153" s="110" t="s">
        <v>583</v>
      </c>
      <c r="J153" s="110">
        <v>1241</v>
      </c>
      <c r="K153" s="110">
        <v>1189</v>
      </c>
      <c r="L153" s="110" t="s">
        <v>709</v>
      </c>
      <c r="M153" s="113" t="s">
        <v>2191</v>
      </c>
      <c r="N153" s="112">
        <v>40988</v>
      </c>
      <c r="O153" s="115">
        <v>6250</v>
      </c>
      <c r="P153" s="111" t="s">
        <v>2158</v>
      </c>
      <c r="Q153" s="110" t="s">
        <v>3839</v>
      </c>
      <c r="R153" s="2"/>
      <c r="T153" s="4"/>
      <c r="U153" s="4"/>
      <c r="V153" s="2"/>
      <c r="X153" s="4"/>
      <c r="Y153" s="4"/>
      <c r="Z153" s="2"/>
      <c r="AB153" s="4"/>
      <c r="AC153" s="4"/>
      <c r="AD153" s="2"/>
      <c r="AF153" s="4"/>
      <c r="AG153" s="4"/>
      <c r="AH153" s="2"/>
      <c r="AJ153" s="4"/>
      <c r="AK153" s="4"/>
      <c r="AL153" s="2"/>
      <c r="AN153" s="4"/>
      <c r="AO153" s="4"/>
      <c r="AP153" s="2"/>
      <c r="AR153" s="4"/>
      <c r="AS153" s="4"/>
      <c r="AT153" s="2"/>
      <c r="AV153" s="4"/>
      <c r="AW153" s="4"/>
      <c r="AX153" s="2"/>
      <c r="AZ153" s="4"/>
      <c r="BA153" s="4"/>
      <c r="BB153" s="2"/>
      <c r="BD153" s="4"/>
      <c r="BE153" s="4"/>
      <c r="BF153" s="2"/>
      <c r="BH153" s="4"/>
      <c r="BI153" s="4"/>
      <c r="BJ153" s="2"/>
      <c r="BL153" s="4"/>
    </row>
    <row r="154" spans="1:64" ht="45.75" customHeight="1" x14ac:dyDescent="0.2">
      <c r="A154" s="382" t="s">
        <v>5407</v>
      </c>
      <c r="B154" s="383"/>
      <c r="C154" s="383"/>
      <c r="D154" s="383"/>
      <c r="E154" s="383"/>
      <c r="F154" s="383"/>
      <c r="G154" s="383"/>
      <c r="H154" s="383"/>
      <c r="I154" s="383"/>
      <c r="J154" s="383"/>
      <c r="K154" s="383"/>
      <c r="L154" s="383"/>
      <c r="M154" s="383"/>
      <c r="N154" s="383"/>
      <c r="O154" s="383"/>
      <c r="P154" s="383"/>
      <c r="Q154" s="384"/>
      <c r="R154" s="2"/>
      <c r="T154" s="4"/>
      <c r="U154" s="4"/>
      <c r="V154" s="2"/>
      <c r="X154" s="4"/>
      <c r="Y154" s="4"/>
      <c r="Z154" s="2"/>
      <c r="AB154" s="4"/>
      <c r="AC154" s="4"/>
      <c r="AD154" s="2"/>
      <c r="AF154" s="4"/>
      <c r="AG154" s="4"/>
      <c r="AH154" s="2"/>
      <c r="AJ154" s="4"/>
      <c r="AK154" s="4"/>
      <c r="AL154" s="2"/>
      <c r="AN154" s="4"/>
      <c r="AO154" s="4"/>
      <c r="AP154" s="2"/>
      <c r="AR154" s="4"/>
      <c r="AS154" s="4"/>
      <c r="AT154" s="2"/>
      <c r="AV154" s="4"/>
      <c r="AW154" s="4"/>
      <c r="AX154" s="2"/>
      <c r="AZ154" s="4"/>
      <c r="BA154" s="4"/>
      <c r="BB154" s="2"/>
      <c r="BD154" s="4"/>
      <c r="BE154" s="4"/>
      <c r="BF154" s="2"/>
      <c r="BH154" s="4"/>
      <c r="BI154" s="4"/>
      <c r="BJ154" s="2"/>
      <c r="BL154" s="4"/>
    </row>
    <row r="155" spans="1:64" ht="90" customHeight="1" x14ac:dyDescent="0.2">
      <c r="A155" s="110">
        <v>5111</v>
      </c>
      <c r="B155" s="111">
        <v>138</v>
      </c>
      <c r="C155" s="153" t="s">
        <v>988</v>
      </c>
      <c r="D155" s="110" t="s">
        <v>202</v>
      </c>
      <c r="E155" s="110" t="s">
        <v>2345</v>
      </c>
      <c r="F155" s="110" t="s">
        <v>88</v>
      </c>
      <c r="G155" s="110"/>
      <c r="H155" s="110"/>
      <c r="I155" s="110" t="s">
        <v>516</v>
      </c>
      <c r="J155" s="110">
        <v>0</v>
      </c>
      <c r="K155" s="110">
        <v>0</v>
      </c>
      <c r="L155" s="110" t="s">
        <v>308</v>
      </c>
      <c r="M155" s="113"/>
      <c r="N155" s="112">
        <v>35795</v>
      </c>
      <c r="O155" s="115">
        <v>405.25</v>
      </c>
      <c r="P155" s="111" t="s">
        <v>363</v>
      </c>
      <c r="Q155" s="110" t="s">
        <v>3422</v>
      </c>
      <c r="R155" s="2"/>
      <c r="T155" s="4"/>
      <c r="U155" s="4"/>
      <c r="V155" s="2"/>
      <c r="X155" s="4"/>
      <c r="Y155" s="4"/>
      <c r="Z155" s="2"/>
      <c r="AB155" s="4"/>
      <c r="AC155" s="4"/>
      <c r="AD155" s="2"/>
      <c r="AF155" s="4"/>
      <c r="AG155" s="4"/>
      <c r="AH155" s="2"/>
      <c r="AJ155" s="4"/>
      <c r="AK155" s="4"/>
      <c r="AL155" s="2"/>
      <c r="AN155" s="4"/>
      <c r="AO155" s="4"/>
      <c r="AP155" s="2"/>
      <c r="AR155" s="4"/>
      <c r="AS155" s="4"/>
      <c r="AT155" s="2"/>
      <c r="AV155" s="4"/>
      <c r="AW155" s="4"/>
      <c r="AX155" s="2"/>
      <c r="AZ155" s="4"/>
      <c r="BA155" s="4"/>
      <c r="BB155" s="2"/>
      <c r="BD155" s="4"/>
      <c r="BE155" s="4"/>
      <c r="BF155" s="2"/>
      <c r="BH155" s="4"/>
      <c r="BI155" s="4"/>
      <c r="BJ155" s="2"/>
      <c r="BL155" s="4"/>
    </row>
    <row r="156" spans="1:64" ht="90" customHeight="1" x14ac:dyDescent="0.2">
      <c r="A156" s="110">
        <v>5111</v>
      </c>
      <c r="B156" s="111">
        <v>139</v>
      </c>
      <c r="C156" s="153" t="s">
        <v>998</v>
      </c>
      <c r="D156" s="110" t="s">
        <v>260</v>
      </c>
      <c r="E156" s="110" t="s">
        <v>2345</v>
      </c>
      <c r="F156" s="110" t="s">
        <v>191</v>
      </c>
      <c r="G156" s="110" t="s">
        <v>400</v>
      </c>
      <c r="H156" s="110"/>
      <c r="I156" s="110" t="s">
        <v>659</v>
      </c>
      <c r="J156" s="110">
        <v>0</v>
      </c>
      <c r="K156" s="110">
        <v>0</v>
      </c>
      <c r="L156" s="110" t="s">
        <v>308</v>
      </c>
      <c r="M156" s="113"/>
      <c r="N156" s="112">
        <v>35795</v>
      </c>
      <c r="O156" s="115">
        <v>367</v>
      </c>
      <c r="P156" s="111" t="s">
        <v>363</v>
      </c>
      <c r="Q156" s="110" t="s">
        <v>3422</v>
      </c>
      <c r="R156" s="2"/>
      <c r="T156" s="4"/>
      <c r="U156" s="4"/>
      <c r="V156" s="2"/>
      <c r="X156" s="4"/>
      <c r="Y156" s="4"/>
      <c r="Z156" s="2"/>
      <c r="AB156" s="4"/>
      <c r="AC156" s="4"/>
      <c r="AD156" s="2"/>
      <c r="AF156" s="4"/>
      <c r="AG156" s="4"/>
      <c r="AH156" s="2"/>
      <c r="AJ156" s="4"/>
      <c r="AK156" s="4"/>
      <c r="AL156" s="2"/>
      <c r="AN156" s="4"/>
      <c r="AO156" s="4"/>
      <c r="AP156" s="2"/>
      <c r="AR156" s="4"/>
      <c r="AS156" s="4"/>
      <c r="AT156" s="2"/>
      <c r="AV156" s="4"/>
      <c r="AW156" s="4"/>
      <c r="AX156" s="2"/>
      <c r="AZ156" s="4"/>
      <c r="BA156" s="4"/>
      <c r="BB156" s="2"/>
      <c r="BD156" s="4"/>
      <c r="BE156" s="4"/>
      <c r="BF156" s="2"/>
      <c r="BH156" s="4"/>
      <c r="BI156" s="4"/>
      <c r="BJ156" s="2"/>
      <c r="BL156" s="4"/>
    </row>
    <row r="157" spans="1:64" ht="87" customHeight="1" x14ac:dyDescent="0.2">
      <c r="A157" s="110">
        <v>5111</v>
      </c>
      <c r="B157" s="111">
        <v>140</v>
      </c>
      <c r="C157" s="153" t="s">
        <v>1005</v>
      </c>
      <c r="D157" s="110" t="s">
        <v>770</v>
      </c>
      <c r="E157" s="110" t="s">
        <v>2345</v>
      </c>
      <c r="F157" s="110"/>
      <c r="G157" s="110"/>
      <c r="H157" s="110"/>
      <c r="I157" s="110" t="s">
        <v>516</v>
      </c>
      <c r="J157" s="110">
        <v>6000</v>
      </c>
      <c r="K157" s="110">
        <v>3757</v>
      </c>
      <c r="L157" s="110" t="s">
        <v>11</v>
      </c>
      <c r="M157" s="113" t="s">
        <v>313</v>
      </c>
      <c r="N157" s="112">
        <v>38603</v>
      </c>
      <c r="O157" s="115">
        <v>3105</v>
      </c>
      <c r="P157" s="111" t="s">
        <v>363</v>
      </c>
      <c r="Q157" s="110" t="s">
        <v>3422</v>
      </c>
      <c r="R157" s="2"/>
      <c r="T157" s="4"/>
      <c r="U157" s="4"/>
      <c r="V157" s="2"/>
      <c r="X157" s="4"/>
      <c r="Y157" s="4"/>
      <c r="Z157" s="2"/>
      <c r="AB157" s="4"/>
      <c r="AC157" s="4"/>
      <c r="AD157" s="2"/>
      <c r="AF157" s="4"/>
      <c r="AG157" s="4"/>
      <c r="AH157" s="2"/>
      <c r="AJ157" s="4"/>
      <c r="AK157" s="4"/>
      <c r="AL157" s="2"/>
      <c r="AN157" s="4"/>
      <c r="AO157" s="4"/>
      <c r="AP157" s="2"/>
      <c r="AR157" s="4"/>
      <c r="AS157" s="4"/>
      <c r="AT157" s="2"/>
      <c r="AV157" s="4"/>
      <c r="AW157" s="4"/>
      <c r="AX157" s="2"/>
      <c r="AZ157" s="4"/>
      <c r="BA157" s="4"/>
      <c r="BB157" s="2"/>
      <c r="BD157" s="4"/>
      <c r="BE157" s="4"/>
      <c r="BF157" s="2"/>
      <c r="BH157" s="4"/>
      <c r="BI157" s="4"/>
      <c r="BJ157" s="2"/>
      <c r="BL157" s="4"/>
    </row>
    <row r="158" spans="1:64" ht="81" customHeight="1" x14ac:dyDescent="0.2">
      <c r="A158" s="110">
        <v>5111</v>
      </c>
      <c r="B158" s="111">
        <v>141</v>
      </c>
      <c r="C158" s="153" t="s">
        <v>1007</v>
      </c>
      <c r="D158" s="110" t="s">
        <v>170</v>
      </c>
      <c r="E158" s="110" t="s">
        <v>2345</v>
      </c>
      <c r="F158" s="110"/>
      <c r="G158" s="110"/>
      <c r="H158" s="110"/>
      <c r="I158" s="110" t="s">
        <v>516</v>
      </c>
      <c r="J158" s="110">
        <v>6000</v>
      </c>
      <c r="K158" s="110">
        <v>3757</v>
      </c>
      <c r="L158" s="110" t="s">
        <v>11</v>
      </c>
      <c r="M158" s="113" t="s">
        <v>313</v>
      </c>
      <c r="N158" s="112">
        <v>38603</v>
      </c>
      <c r="O158" s="115">
        <v>3105</v>
      </c>
      <c r="P158" s="111" t="s">
        <v>363</v>
      </c>
      <c r="Q158" s="110" t="s">
        <v>3422</v>
      </c>
      <c r="R158" s="2"/>
      <c r="T158" s="4"/>
      <c r="U158" s="4"/>
      <c r="V158" s="2"/>
      <c r="X158" s="4"/>
      <c r="Y158" s="4"/>
      <c r="Z158" s="2"/>
      <c r="AB158" s="4"/>
      <c r="AC158" s="4"/>
      <c r="AD158" s="2"/>
      <c r="AF158" s="4"/>
      <c r="AG158" s="4"/>
      <c r="AH158" s="2"/>
      <c r="AJ158" s="4"/>
      <c r="AK158" s="4"/>
      <c r="AL158" s="2"/>
      <c r="AN158" s="4"/>
      <c r="AO158" s="4"/>
      <c r="AP158" s="2"/>
      <c r="AR158" s="4"/>
      <c r="AS158" s="4"/>
      <c r="AT158" s="2"/>
      <c r="AV158" s="4"/>
      <c r="AW158" s="4"/>
      <c r="AX158" s="2"/>
      <c r="AZ158" s="4"/>
      <c r="BA158" s="4"/>
      <c r="BB158" s="2"/>
      <c r="BD158" s="4"/>
      <c r="BE158" s="4"/>
      <c r="BF158" s="2"/>
      <c r="BH158" s="4"/>
      <c r="BI158" s="4"/>
      <c r="BJ158" s="2"/>
      <c r="BL158" s="4"/>
    </row>
    <row r="159" spans="1:64" ht="27" customHeight="1" x14ac:dyDescent="0.2">
      <c r="A159" s="110">
        <v>5111</v>
      </c>
      <c r="B159" s="111">
        <v>142</v>
      </c>
      <c r="C159" s="153" t="s">
        <v>981</v>
      </c>
      <c r="D159" s="110" t="s">
        <v>169</v>
      </c>
      <c r="E159" s="110" t="s">
        <v>2345</v>
      </c>
      <c r="F159" s="110"/>
      <c r="G159" s="110"/>
      <c r="H159" s="110"/>
      <c r="I159" s="110" t="s">
        <v>516</v>
      </c>
      <c r="J159" s="110">
        <v>6000</v>
      </c>
      <c r="K159" s="110">
        <v>3757</v>
      </c>
      <c r="L159" s="110" t="s">
        <v>11</v>
      </c>
      <c r="M159" s="113" t="s">
        <v>313</v>
      </c>
      <c r="N159" s="112">
        <v>38603</v>
      </c>
      <c r="O159" s="115">
        <v>3553.88</v>
      </c>
      <c r="P159" s="111" t="s">
        <v>363</v>
      </c>
      <c r="Q159" s="110" t="s">
        <v>3422</v>
      </c>
      <c r="R159" s="2"/>
      <c r="T159" s="4"/>
      <c r="U159" s="4"/>
      <c r="V159" s="2"/>
      <c r="X159" s="4"/>
      <c r="Y159" s="4"/>
      <c r="Z159" s="2"/>
      <c r="AB159" s="4"/>
      <c r="AC159" s="4"/>
      <c r="AD159" s="2"/>
      <c r="AF159" s="4"/>
      <c r="AG159" s="4"/>
      <c r="AH159" s="2"/>
      <c r="AJ159" s="4"/>
      <c r="AK159" s="4"/>
      <c r="AL159" s="2"/>
      <c r="AN159" s="4"/>
      <c r="AO159" s="4"/>
      <c r="AP159" s="2"/>
      <c r="AR159" s="4"/>
      <c r="AS159" s="4"/>
      <c r="AT159" s="2"/>
      <c r="AV159" s="4"/>
      <c r="AW159" s="4"/>
      <c r="AX159" s="2"/>
      <c r="AZ159" s="4"/>
      <c r="BA159" s="4"/>
      <c r="BB159" s="2"/>
      <c r="BD159" s="4"/>
      <c r="BE159" s="4"/>
      <c r="BF159" s="2"/>
      <c r="BH159" s="4"/>
      <c r="BI159" s="4"/>
      <c r="BJ159" s="2"/>
      <c r="BL159" s="4"/>
    </row>
    <row r="160" spans="1:64" ht="42.75" x14ac:dyDescent="0.2">
      <c r="A160" s="110">
        <v>5191</v>
      </c>
      <c r="B160" s="111">
        <v>143</v>
      </c>
      <c r="C160" s="153" t="s">
        <v>1013</v>
      </c>
      <c r="D160" s="110" t="s">
        <v>83</v>
      </c>
      <c r="E160" s="110" t="s">
        <v>2345</v>
      </c>
      <c r="F160" s="110" t="s">
        <v>484</v>
      </c>
      <c r="G160" s="110"/>
      <c r="H160" s="110">
        <v>7603992</v>
      </c>
      <c r="I160" s="110" t="s">
        <v>114</v>
      </c>
      <c r="J160" s="110">
        <v>6666</v>
      </c>
      <c r="K160" s="110">
        <v>3910</v>
      </c>
      <c r="L160" s="110" t="s">
        <v>11</v>
      </c>
      <c r="M160" s="113" t="s">
        <v>643</v>
      </c>
      <c r="N160" s="112">
        <v>38637</v>
      </c>
      <c r="O160" s="115">
        <v>3795</v>
      </c>
      <c r="P160" s="111" t="s">
        <v>2158</v>
      </c>
      <c r="Q160" s="110" t="s">
        <v>3422</v>
      </c>
      <c r="R160" s="2"/>
      <c r="T160" s="4"/>
      <c r="U160" s="4"/>
      <c r="V160" s="2"/>
      <c r="X160" s="4"/>
      <c r="Y160" s="4"/>
      <c r="Z160" s="2"/>
      <c r="AB160" s="4"/>
      <c r="AC160" s="4"/>
      <c r="AD160" s="2"/>
      <c r="AF160" s="4"/>
      <c r="AG160" s="4"/>
      <c r="AH160" s="2"/>
      <c r="AJ160" s="4"/>
      <c r="AK160" s="4"/>
      <c r="AL160" s="2"/>
      <c r="AN160" s="4"/>
      <c r="AO160" s="4"/>
      <c r="AP160" s="2"/>
      <c r="AR160" s="4"/>
      <c r="AS160" s="4"/>
      <c r="AT160" s="2"/>
      <c r="AV160" s="4"/>
      <c r="AW160" s="4"/>
      <c r="AX160" s="2"/>
      <c r="AZ160" s="4"/>
      <c r="BA160" s="4"/>
      <c r="BB160" s="2"/>
      <c r="BD160" s="4"/>
      <c r="BE160" s="4"/>
      <c r="BF160" s="2"/>
      <c r="BH160" s="4"/>
      <c r="BI160" s="4"/>
      <c r="BJ160" s="2"/>
      <c r="BL160" s="4"/>
    </row>
    <row r="161" spans="14:64" x14ac:dyDescent="0.2">
      <c r="N161" s="25" t="s">
        <v>224</v>
      </c>
      <c r="O161" s="26">
        <f>SUM(O155:O160,O153,O151,O149,O147,O135:O145,O132:O133,O129:O130,O118:O127,O103:O116,O41:O101,O7:O39)</f>
        <v>1365070.030000001</v>
      </c>
      <c r="R161" s="2"/>
      <c r="T161" s="4"/>
      <c r="U161" s="4"/>
      <c r="V161" s="2"/>
      <c r="X161" s="4"/>
      <c r="Y161" s="4"/>
      <c r="Z161" s="2"/>
      <c r="AB161" s="4"/>
      <c r="AC161" s="4"/>
      <c r="AD161" s="2"/>
      <c r="AF161" s="4"/>
      <c r="AG161" s="4"/>
      <c r="AH161" s="2"/>
      <c r="AJ161" s="4"/>
      <c r="AK161" s="4"/>
      <c r="AL161" s="2"/>
      <c r="AN161" s="4"/>
      <c r="AO161" s="4"/>
      <c r="AP161" s="2"/>
      <c r="AR161" s="4"/>
      <c r="AS161" s="4"/>
      <c r="AT161" s="2"/>
      <c r="AV161" s="4"/>
      <c r="AW161" s="4"/>
      <c r="AX161" s="2"/>
      <c r="AZ161" s="4"/>
      <c r="BA161" s="4"/>
      <c r="BB161" s="2"/>
      <c r="BD161" s="4"/>
      <c r="BE161" s="4"/>
      <c r="BF161" s="2"/>
      <c r="BH161" s="4"/>
      <c r="BI161" s="4"/>
      <c r="BJ161" s="2"/>
      <c r="BL161" s="4"/>
    </row>
    <row r="162" spans="14:64" x14ac:dyDescent="0.2">
      <c r="R162" s="2"/>
      <c r="T162" s="4"/>
      <c r="U162" s="4"/>
      <c r="V162" s="2"/>
      <c r="X162" s="4"/>
      <c r="Y162" s="4"/>
      <c r="Z162" s="2"/>
      <c r="AB162" s="4"/>
      <c r="AC162" s="4"/>
      <c r="AD162" s="2"/>
      <c r="AF162" s="4"/>
      <c r="AG162" s="4"/>
      <c r="AH162" s="2"/>
      <c r="AJ162" s="4"/>
      <c r="AK162" s="4"/>
      <c r="AL162" s="2"/>
      <c r="AN162" s="4"/>
      <c r="AO162" s="4"/>
      <c r="AP162" s="2"/>
      <c r="AR162" s="4"/>
      <c r="AS162" s="4"/>
      <c r="AT162" s="2"/>
      <c r="AV162" s="4"/>
      <c r="AW162" s="4"/>
      <c r="AX162" s="2"/>
      <c r="AZ162" s="4"/>
      <c r="BA162" s="4"/>
      <c r="BB162" s="2"/>
      <c r="BD162" s="4"/>
      <c r="BE162" s="4"/>
      <c r="BF162" s="2"/>
      <c r="BH162" s="4"/>
      <c r="BI162" s="4"/>
      <c r="BJ162" s="2"/>
      <c r="BL162" s="4"/>
    </row>
    <row r="163" spans="14:64" x14ac:dyDescent="0.2">
      <c r="R163" s="2"/>
      <c r="T163" s="4"/>
      <c r="U163" s="4"/>
      <c r="V163" s="2"/>
      <c r="X163" s="4"/>
      <c r="Y163" s="4"/>
      <c r="Z163" s="2"/>
      <c r="AB163" s="4"/>
      <c r="AC163" s="4"/>
      <c r="AD163" s="2"/>
      <c r="AF163" s="4"/>
      <c r="AG163" s="4"/>
      <c r="AH163" s="2"/>
      <c r="AJ163" s="4"/>
      <c r="AK163" s="4"/>
      <c r="AL163" s="2"/>
      <c r="AN163" s="4"/>
      <c r="AO163" s="4"/>
      <c r="AP163" s="2"/>
      <c r="AR163" s="4"/>
      <c r="AS163" s="4"/>
      <c r="AT163" s="2"/>
      <c r="AV163" s="4"/>
      <c r="AW163" s="4"/>
      <c r="AX163" s="2"/>
      <c r="AZ163" s="4"/>
      <c r="BA163" s="4"/>
      <c r="BB163" s="2"/>
      <c r="BD163" s="4"/>
      <c r="BE163" s="4"/>
      <c r="BF163" s="2"/>
      <c r="BH163" s="4"/>
      <c r="BI163" s="4"/>
      <c r="BJ163" s="2"/>
      <c r="BL163" s="4"/>
    </row>
    <row r="164" spans="14:64" x14ac:dyDescent="0.2">
      <c r="R164" s="2"/>
      <c r="T164" s="4"/>
      <c r="U164" s="4"/>
      <c r="V164" s="2"/>
      <c r="X164" s="4"/>
      <c r="Y164" s="4"/>
      <c r="Z164" s="2"/>
      <c r="AB164" s="4"/>
      <c r="AC164" s="4"/>
      <c r="AD164" s="2"/>
      <c r="AF164" s="4"/>
      <c r="AG164" s="4"/>
      <c r="AH164" s="2"/>
      <c r="AJ164" s="4"/>
      <c r="AK164" s="4"/>
      <c r="AL164" s="2"/>
      <c r="AN164" s="4"/>
      <c r="AO164" s="4"/>
      <c r="AP164" s="2"/>
      <c r="AR164" s="4"/>
      <c r="AS164" s="4"/>
      <c r="AT164" s="2"/>
      <c r="AV164" s="4"/>
      <c r="AW164" s="4"/>
      <c r="AX164" s="2"/>
      <c r="AZ164" s="4"/>
      <c r="BA164" s="4"/>
      <c r="BB164" s="2"/>
      <c r="BD164" s="4"/>
      <c r="BE164" s="4"/>
      <c r="BF164" s="2"/>
      <c r="BH164" s="4"/>
      <c r="BI164" s="4"/>
      <c r="BJ164" s="2"/>
      <c r="BL164" s="4"/>
    </row>
    <row r="165" spans="14:64" x14ac:dyDescent="0.2">
      <c r="R165" s="2"/>
      <c r="T165" s="4"/>
      <c r="U165" s="4"/>
      <c r="V165" s="2"/>
      <c r="X165" s="4"/>
      <c r="Y165" s="4"/>
      <c r="Z165" s="2"/>
      <c r="AB165" s="4"/>
      <c r="AC165" s="4"/>
      <c r="AD165" s="2"/>
      <c r="AF165" s="4"/>
      <c r="AG165" s="4"/>
      <c r="AH165" s="2"/>
      <c r="AJ165" s="4"/>
      <c r="AK165" s="4"/>
      <c r="AL165" s="2"/>
      <c r="AN165" s="4"/>
      <c r="AO165" s="4"/>
      <c r="AP165" s="2"/>
      <c r="AR165" s="4"/>
      <c r="AS165" s="4"/>
      <c r="AT165" s="2"/>
      <c r="AV165" s="4"/>
      <c r="AW165" s="4"/>
      <c r="AX165" s="2"/>
      <c r="AZ165" s="4"/>
      <c r="BA165" s="4"/>
      <c r="BB165" s="2"/>
      <c r="BD165" s="4"/>
      <c r="BE165" s="4"/>
      <c r="BF165" s="2"/>
      <c r="BH165" s="4"/>
      <c r="BI165" s="4"/>
      <c r="BJ165" s="2"/>
      <c r="BL165" s="4"/>
    </row>
    <row r="166" spans="14:64" x14ac:dyDescent="0.2">
      <c r="R166" s="2"/>
      <c r="T166" s="4"/>
      <c r="U166" s="4"/>
      <c r="V166" s="2"/>
      <c r="X166" s="4"/>
      <c r="Y166" s="4"/>
      <c r="Z166" s="2"/>
      <c r="AB166" s="4"/>
      <c r="AC166" s="4"/>
      <c r="AD166" s="2"/>
      <c r="AF166" s="4"/>
      <c r="AG166" s="4"/>
      <c r="AH166" s="2"/>
      <c r="AJ166" s="4"/>
      <c r="AK166" s="4"/>
      <c r="AL166" s="2"/>
      <c r="AN166" s="4"/>
      <c r="AO166" s="4"/>
      <c r="AP166" s="2"/>
      <c r="AR166" s="4"/>
      <c r="AS166" s="4"/>
      <c r="AT166" s="2"/>
      <c r="AV166" s="4"/>
      <c r="AW166" s="4"/>
      <c r="AX166" s="2"/>
      <c r="AZ166" s="4"/>
      <c r="BA166" s="4"/>
      <c r="BB166" s="2"/>
      <c r="BD166" s="4"/>
      <c r="BE166" s="4"/>
      <c r="BF166" s="2"/>
      <c r="BH166" s="4"/>
      <c r="BI166" s="4"/>
      <c r="BJ166" s="2"/>
      <c r="BL166" s="4"/>
    </row>
    <row r="167" spans="14:64" x14ac:dyDescent="0.2">
      <c r="R167" s="2"/>
      <c r="T167" s="4"/>
      <c r="U167" s="4"/>
      <c r="V167" s="2"/>
      <c r="X167" s="4"/>
      <c r="Y167" s="4"/>
      <c r="Z167" s="2"/>
      <c r="AB167" s="4"/>
      <c r="AC167" s="4"/>
      <c r="AD167" s="2"/>
      <c r="AF167" s="4"/>
      <c r="AG167" s="4"/>
      <c r="AH167" s="2"/>
      <c r="AJ167" s="4"/>
      <c r="AK167" s="4"/>
      <c r="AL167" s="2"/>
      <c r="AN167" s="4"/>
      <c r="AO167" s="4"/>
      <c r="AP167" s="2"/>
      <c r="AR167" s="4"/>
      <c r="AS167" s="4"/>
      <c r="AT167" s="2"/>
      <c r="AV167" s="4"/>
      <c r="AW167" s="4"/>
      <c r="AX167" s="2"/>
      <c r="AZ167" s="4"/>
      <c r="BA167" s="4"/>
      <c r="BB167" s="2"/>
      <c r="BD167" s="4"/>
      <c r="BE167" s="4"/>
      <c r="BF167" s="2"/>
      <c r="BH167" s="4"/>
      <c r="BI167" s="4"/>
      <c r="BJ167" s="2"/>
      <c r="BL167" s="4"/>
    </row>
    <row r="168" spans="14:64" x14ac:dyDescent="0.2">
      <c r="R168" s="2"/>
      <c r="T168" s="4"/>
      <c r="U168" s="4"/>
      <c r="V168" s="2"/>
      <c r="X168" s="4"/>
      <c r="Y168" s="4"/>
      <c r="Z168" s="2"/>
      <c r="AB168" s="4"/>
      <c r="AC168" s="4"/>
      <c r="AD168" s="2"/>
      <c r="AF168" s="4"/>
      <c r="AG168" s="4"/>
      <c r="AH168" s="2"/>
      <c r="AJ168" s="4"/>
      <c r="AK168" s="4"/>
      <c r="AL168" s="2"/>
      <c r="AN168" s="4"/>
      <c r="AO168" s="4"/>
      <c r="AP168" s="2"/>
      <c r="AR168" s="4"/>
      <c r="AS168" s="4"/>
      <c r="AT168" s="2"/>
      <c r="AV168" s="4"/>
      <c r="AW168" s="4"/>
      <c r="AX168" s="2"/>
      <c r="AZ168" s="4"/>
      <c r="BA168" s="4"/>
      <c r="BB168" s="2"/>
      <c r="BD168" s="4"/>
      <c r="BE168" s="4"/>
      <c r="BF168" s="2"/>
      <c r="BH168" s="4"/>
      <c r="BI168" s="4"/>
      <c r="BJ168" s="2"/>
      <c r="BL168" s="4"/>
    </row>
    <row r="169" spans="14:64" x14ac:dyDescent="0.2">
      <c r="R169" s="2"/>
      <c r="T169" s="4"/>
      <c r="U169" s="4"/>
      <c r="V169" s="2"/>
      <c r="X169" s="4"/>
      <c r="Y169" s="4"/>
      <c r="Z169" s="2"/>
      <c r="AB169" s="4"/>
      <c r="AC169" s="4"/>
      <c r="AD169" s="2"/>
      <c r="AF169" s="4"/>
      <c r="AG169" s="4"/>
      <c r="AH169" s="2"/>
      <c r="AJ169" s="4"/>
      <c r="AK169" s="4"/>
      <c r="AL169" s="2"/>
      <c r="AN169" s="4"/>
      <c r="AO169" s="4"/>
      <c r="AP169" s="2"/>
      <c r="AR169" s="4"/>
      <c r="AS169" s="4"/>
      <c r="AT169" s="2"/>
      <c r="AV169" s="4"/>
      <c r="AW169" s="4"/>
      <c r="AX169" s="2"/>
      <c r="AZ169" s="4"/>
      <c r="BA169" s="4"/>
      <c r="BB169" s="2"/>
      <c r="BD169" s="4"/>
      <c r="BE169" s="4"/>
      <c r="BF169" s="2"/>
      <c r="BH169" s="4"/>
      <c r="BI169" s="4"/>
      <c r="BJ169" s="2"/>
      <c r="BL169" s="4"/>
    </row>
    <row r="170" spans="14:64" x14ac:dyDescent="0.2">
      <c r="R170" s="2"/>
      <c r="T170" s="4"/>
      <c r="U170" s="4"/>
      <c r="V170" s="2"/>
      <c r="X170" s="4"/>
      <c r="Y170" s="4"/>
      <c r="Z170" s="2"/>
      <c r="AB170" s="4"/>
      <c r="AC170" s="4"/>
      <c r="AD170" s="2"/>
      <c r="AF170" s="4"/>
      <c r="AG170" s="4"/>
      <c r="AH170" s="2"/>
      <c r="AJ170" s="4"/>
      <c r="AK170" s="4"/>
      <c r="AL170" s="2"/>
      <c r="AN170" s="4"/>
      <c r="AO170" s="4"/>
      <c r="AP170" s="2"/>
      <c r="AR170" s="4"/>
      <c r="AS170" s="4"/>
      <c r="AT170" s="2"/>
      <c r="AV170" s="4"/>
      <c r="AW170" s="4"/>
      <c r="AX170" s="2"/>
      <c r="AZ170" s="4"/>
      <c r="BA170" s="4"/>
      <c r="BB170" s="2"/>
      <c r="BD170" s="4"/>
      <c r="BE170" s="4"/>
      <c r="BF170" s="2"/>
      <c r="BH170" s="4"/>
      <c r="BI170" s="4"/>
      <c r="BJ170" s="2"/>
      <c r="BL170" s="4"/>
    </row>
    <row r="171" spans="14:64" x14ac:dyDescent="0.2">
      <c r="R171" s="2"/>
      <c r="T171" s="4"/>
      <c r="U171" s="4"/>
      <c r="V171" s="2"/>
      <c r="X171" s="4"/>
      <c r="Y171" s="4"/>
      <c r="Z171" s="2"/>
      <c r="AB171" s="4"/>
      <c r="AC171" s="4"/>
      <c r="AD171" s="2"/>
      <c r="AF171" s="4"/>
      <c r="AG171" s="4"/>
      <c r="AH171" s="2"/>
      <c r="AJ171" s="4"/>
      <c r="AK171" s="4"/>
      <c r="AL171" s="2"/>
      <c r="AN171" s="4"/>
      <c r="AO171" s="4"/>
      <c r="AP171" s="2"/>
      <c r="AR171" s="4"/>
      <c r="AS171" s="4"/>
      <c r="AT171" s="2"/>
      <c r="AV171" s="4"/>
      <c r="AW171" s="4"/>
      <c r="AX171" s="2"/>
      <c r="AZ171" s="4"/>
      <c r="BA171" s="4"/>
      <c r="BB171" s="2"/>
      <c r="BD171" s="4"/>
      <c r="BE171" s="4"/>
      <c r="BF171" s="2"/>
      <c r="BH171" s="4"/>
      <c r="BI171" s="4"/>
      <c r="BJ171" s="2"/>
      <c r="BL171" s="4"/>
    </row>
    <row r="172" spans="14:64" x14ac:dyDescent="0.2">
      <c r="R172" s="2"/>
      <c r="T172" s="4"/>
      <c r="U172" s="4"/>
      <c r="V172" s="2"/>
      <c r="X172" s="4"/>
      <c r="Y172" s="4"/>
      <c r="Z172" s="2"/>
      <c r="AB172" s="4"/>
      <c r="AC172" s="4"/>
      <c r="AD172" s="2"/>
      <c r="AF172" s="4"/>
      <c r="AG172" s="4"/>
      <c r="AH172" s="2"/>
      <c r="AJ172" s="4"/>
      <c r="AK172" s="4"/>
      <c r="AL172" s="2"/>
      <c r="AN172" s="4"/>
      <c r="AO172" s="4"/>
      <c r="AP172" s="2"/>
      <c r="AR172" s="4"/>
      <c r="AS172" s="4"/>
      <c r="AT172" s="2"/>
      <c r="AV172" s="4"/>
      <c r="AW172" s="4"/>
      <c r="AX172" s="2"/>
      <c r="AZ172" s="4"/>
      <c r="BA172" s="4"/>
      <c r="BB172" s="2"/>
      <c r="BD172" s="4"/>
      <c r="BE172" s="4"/>
      <c r="BF172" s="2"/>
      <c r="BH172" s="4"/>
      <c r="BI172" s="4"/>
      <c r="BJ172" s="2"/>
      <c r="BL172" s="4"/>
    </row>
    <row r="173" spans="14:64" x14ac:dyDescent="0.2">
      <c r="R173" s="2"/>
      <c r="T173" s="4"/>
      <c r="U173" s="4"/>
      <c r="V173" s="2"/>
      <c r="X173" s="4"/>
      <c r="Y173" s="4"/>
      <c r="Z173" s="2"/>
      <c r="AB173" s="4"/>
      <c r="AC173" s="4"/>
      <c r="AD173" s="2"/>
      <c r="AF173" s="4"/>
      <c r="AG173" s="4"/>
      <c r="AH173" s="2"/>
      <c r="AJ173" s="4"/>
      <c r="AK173" s="4"/>
      <c r="AL173" s="2"/>
      <c r="AN173" s="4"/>
      <c r="AO173" s="4"/>
      <c r="AP173" s="2"/>
      <c r="AR173" s="4"/>
      <c r="AS173" s="4"/>
      <c r="AT173" s="2"/>
      <c r="AV173" s="4"/>
      <c r="AW173" s="4"/>
      <c r="AX173" s="2"/>
      <c r="AZ173" s="4"/>
      <c r="BA173" s="4"/>
      <c r="BB173" s="2"/>
      <c r="BD173" s="4"/>
      <c r="BE173" s="4"/>
      <c r="BF173" s="2"/>
      <c r="BH173" s="4"/>
      <c r="BI173" s="4"/>
      <c r="BJ173" s="2"/>
      <c r="BL173" s="4"/>
    </row>
    <row r="174" spans="14:64" ht="27" customHeight="1" x14ac:dyDescent="0.2">
      <c r="R174" s="2"/>
      <c r="T174" s="4"/>
      <c r="U174" s="4"/>
      <c r="V174" s="2"/>
      <c r="X174" s="4"/>
      <c r="Y174" s="4"/>
      <c r="Z174" s="2"/>
      <c r="AB174" s="4"/>
      <c r="AC174" s="4"/>
      <c r="AD174" s="2"/>
      <c r="AF174" s="4"/>
      <c r="AG174" s="4"/>
      <c r="AH174" s="2"/>
      <c r="AJ174" s="4"/>
      <c r="AK174" s="4"/>
      <c r="AL174" s="2"/>
      <c r="AN174" s="4"/>
      <c r="AO174" s="4"/>
      <c r="AP174" s="2"/>
      <c r="AR174" s="4"/>
      <c r="AS174" s="4"/>
      <c r="AT174" s="2"/>
      <c r="AV174" s="4"/>
      <c r="AW174" s="4"/>
      <c r="AX174" s="2"/>
      <c r="AZ174" s="4"/>
      <c r="BA174" s="4"/>
      <c r="BB174" s="2"/>
      <c r="BD174" s="4"/>
      <c r="BE174" s="4"/>
      <c r="BF174" s="2"/>
      <c r="BH174" s="4"/>
      <c r="BI174" s="4"/>
      <c r="BJ174" s="2"/>
      <c r="BL174" s="4"/>
    </row>
    <row r="175" spans="14:64" ht="27" customHeight="1" x14ac:dyDescent="0.2">
      <c r="R175" s="2"/>
      <c r="T175" s="4"/>
      <c r="U175" s="4"/>
      <c r="V175" s="2"/>
      <c r="X175" s="4"/>
      <c r="Y175" s="4"/>
      <c r="Z175" s="2"/>
      <c r="AB175" s="4"/>
      <c r="AC175" s="4"/>
      <c r="AD175" s="2"/>
      <c r="AF175" s="4"/>
      <c r="AG175" s="4"/>
      <c r="AH175" s="2"/>
      <c r="AJ175" s="4"/>
      <c r="AK175" s="4"/>
      <c r="AL175" s="2"/>
      <c r="AN175" s="4"/>
      <c r="AO175" s="4"/>
      <c r="AP175" s="2"/>
      <c r="AR175" s="4"/>
      <c r="AS175" s="4"/>
      <c r="AT175" s="2"/>
      <c r="AV175" s="4"/>
      <c r="AW175" s="4"/>
      <c r="AX175" s="2"/>
      <c r="AZ175" s="4"/>
      <c r="BA175" s="4"/>
      <c r="BB175" s="2"/>
      <c r="BD175" s="4"/>
      <c r="BE175" s="4"/>
      <c r="BF175" s="2"/>
      <c r="BH175" s="4"/>
      <c r="BI175" s="4"/>
      <c r="BJ175" s="2"/>
      <c r="BL175" s="4"/>
    </row>
    <row r="176" spans="14:64" ht="21" customHeight="1" x14ac:dyDescent="0.2">
      <c r="N176" s="91"/>
      <c r="O176" s="88"/>
      <c r="R176" s="2"/>
      <c r="T176" s="4"/>
      <c r="U176" s="4"/>
      <c r="V176" s="2"/>
      <c r="X176" s="4"/>
      <c r="Y176" s="4"/>
      <c r="Z176" s="2"/>
      <c r="AB176" s="4"/>
      <c r="AC176" s="4"/>
      <c r="AD176" s="2"/>
      <c r="AF176" s="4"/>
      <c r="AG176" s="4"/>
      <c r="AH176" s="2"/>
      <c r="AJ176" s="4"/>
      <c r="AK176" s="4"/>
      <c r="AL176" s="2"/>
      <c r="AN176" s="4"/>
      <c r="AO176" s="4"/>
      <c r="AP176" s="2"/>
      <c r="AR176" s="4"/>
      <c r="AS176" s="4"/>
      <c r="AT176" s="2"/>
      <c r="AV176" s="4"/>
      <c r="AW176" s="4"/>
      <c r="AX176" s="2"/>
      <c r="AZ176" s="4"/>
      <c r="BA176" s="4"/>
      <c r="BB176" s="2"/>
      <c r="BD176" s="4"/>
      <c r="BE176" s="4"/>
      <c r="BF176" s="2"/>
      <c r="BH176" s="4"/>
      <c r="BI176" s="4"/>
      <c r="BJ176" s="2"/>
      <c r="BL176" s="4"/>
    </row>
    <row r="177" spans="1:64" ht="21" customHeight="1" x14ac:dyDescent="0.2">
      <c r="N177" s="91"/>
      <c r="O177" s="88"/>
      <c r="R177" s="2"/>
      <c r="T177" s="4"/>
      <c r="U177" s="4"/>
      <c r="V177" s="2"/>
      <c r="X177" s="4"/>
      <c r="Y177" s="4"/>
      <c r="Z177" s="2"/>
      <c r="AB177" s="4"/>
      <c r="AC177" s="4"/>
      <c r="AD177" s="2"/>
      <c r="AF177" s="4"/>
      <c r="AG177" s="4"/>
      <c r="AH177" s="2"/>
      <c r="AJ177" s="4"/>
      <c r="AK177" s="4"/>
      <c r="AL177" s="2"/>
      <c r="AN177" s="4"/>
      <c r="AO177" s="4"/>
      <c r="AP177" s="2"/>
      <c r="AR177" s="4"/>
      <c r="AS177" s="4"/>
      <c r="AT177" s="2"/>
      <c r="AV177" s="4"/>
      <c r="AW177" s="4"/>
      <c r="AX177" s="2"/>
      <c r="AZ177" s="4"/>
      <c r="BA177" s="4"/>
      <c r="BB177" s="2"/>
      <c r="BD177" s="4"/>
      <c r="BE177" s="4"/>
      <c r="BF177" s="2"/>
      <c r="BH177" s="4"/>
      <c r="BI177" s="4"/>
      <c r="BJ177" s="2"/>
      <c r="BL177" s="4"/>
    </row>
    <row r="178" spans="1:64" x14ac:dyDescent="0.2">
      <c r="A178" s="19"/>
      <c r="B178" s="1"/>
      <c r="C178" s="19"/>
      <c r="D178"/>
      <c r="E178" s="1"/>
      <c r="J178" s="3"/>
      <c r="K178" s="36"/>
      <c r="L178" s="3"/>
      <c r="M178" s="44"/>
      <c r="N178" s="45"/>
      <c r="P178" s="46"/>
      <c r="Q178" s="47"/>
      <c r="R178" s="2"/>
      <c r="T178" s="4"/>
      <c r="U178" s="4"/>
      <c r="V178" s="2"/>
      <c r="X178" s="4"/>
      <c r="Y178" s="4"/>
      <c r="Z178" s="2"/>
      <c r="AB178" s="4"/>
      <c r="AC178" s="4"/>
      <c r="AD178" s="2"/>
      <c r="AF178" s="4"/>
      <c r="AG178" s="4"/>
      <c r="AH178" s="2"/>
      <c r="AJ178" s="4"/>
      <c r="AK178" s="4"/>
      <c r="AL178" s="2"/>
      <c r="AN178" s="4"/>
      <c r="AO178" s="4"/>
      <c r="AP178" s="2"/>
      <c r="AR178" s="4"/>
      <c r="AS178" s="4"/>
      <c r="AT178" s="2"/>
      <c r="AV178" s="4"/>
      <c r="AW178" s="4"/>
      <c r="AX178" s="2"/>
      <c r="AZ178" s="4"/>
      <c r="BA178" s="4"/>
      <c r="BB178" s="2"/>
      <c r="BD178" s="4"/>
      <c r="BE178" s="4"/>
      <c r="BF178" s="2"/>
      <c r="BH178" s="4"/>
      <c r="BI178" s="4"/>
      <c r="BJ178" s="2"/>
      <c r="BL178" s="4"/>
    </row>
    <row r="179" spans="1:64" x14ac:dyDescent="0.2">
      <c r="A179" s="19"/>
      <c r="B179" s="1"/>
      <c r="C179" s="19"/>
      <c r="D179"/>
      <c r="E179" s="1"/>
      <c r="J179" s="3"/>
      <c r="K179" s="36"/>
      <c r="L179" s="3"/>
      <c r="M179" s="44"/>
      <c r="N179" s="45"/>
      <c r="P179" s="46"/>
      <c r="Q179" s="47"/>
      <c r="R179" s="2"/>
      <c r="T179" s="4"/>
      <c r="U179" s="4"/>
      <c r="V179" s="2"/>
      <c r="X179" s="4"/>
      <c r="Y179" s="4"/>
      <c r="Z179" s="2"/>
      <c r="AB179" s="4"/>
      <c r="AC179" s="4"/>
      <c r="AD179" s="2"/>
      <c r="AF179" s="4"/>
      <c r="AG179" s="4"/>
      <c r="AH179" s="2"/>
      <c r="AJ179" s="4"/>
      <c r="AK179" s="4"/>
      <c r="AL179" s="2"/>
      <c r="AN179" s="4"/>
      <c r="AO179" s="4"/>
      <c r="AP179" s="2"/>
      <c r="AR179" s="4"/>
      <c r="AS179" s="4"/>
      <c r="AT179" s="2"/>
      <c r="AV179" s="4"/>
      <c r="AW179" s="4"/>
      <c r="AX179" s="2"/>
      <c r="AZ179" s="4"/>
      <c r="BA179" s="4"/>
      <c r="BB179" s="2"/>
      <c r="BD179" s="4"/>
      <c r="BE179" s="4"/>
      <c r="BF179" s="2"/>
      <c r="BH179" s="4"/>
      <c r="BI179" s="4"/>
      <c r="BJ179" s="2"/>
      <c r="BL179" s="4"/>
    </row>
    <row r="180" spans="1:64" x14ac:dyDescent="0.2">
      <c r="A180" s="27"/>
      <c r="B180" s="1"/>
      <c r="C180" s="27"/>
      <c r="D180" s="30"/>
      <c r="E180" s="29"/>
      <c r="F180" s="30"/>
      <c r="G180" s="30"/>
      <c r="H180" s="30"/>
      <c r="I180" s="30"/>
      <c r="J180" s="31"/>
      <c r="K180" s="30"/>
      <c r="L180" s="31"/>
      <c r="M180" s="32"/>
      <c r="N180" s="37"/>
      <c r="O180" s="29"/>
      <c r="P180" s="5"/>
      <c r="Q180" s="48"/>
      <c r="R180" s="2"/>
      <c r="T180" s="4"/>
      <c r="U180" s="4"/>
      <c r="V180" s="2"/>
      <c r="X180" s="4"/>
      <c r="Y180" s="4"/>
      <c r="Z180" s="2"/>
      <c r="AB180" s="4"/>
      <c r="AC180" s="4"/>
      <c r="AD180" s="2"/>
      <c r="AF180" s="4"/>
      <c r="AG180" s="4"/>
      <c r="AH180" s="2"/>
      <c r="AJ180" s="4"/>
      <c r="AK180" s="4"/>
      <c r="AL180" s="2"/>
      <c r="AN180" s="4"/>
      <c r="AO180" s="4"/>
      <c r="AP180" s="2"/>
      <c r="AR180" s="4"/>
      <c r="AS180" s="4"/>
      <c r="AT180" s="2"/>
      <c r="AV180" s="4"/>
      <c r="AW180" s="4"/>
      <c r="AX180" s="2"/>
      <c r="AZ180" s="4"/>
      <c r="BA180" s="4"/>
      <c r="BB180" s="2"/>
      <c r="BD180" s="4"/>
      <c r="BE180" s="4"/>
      <c r="BF180" s="2"/>
      <c r="BH180" s="4"/>
      <c r="BI180" s="4"/>
      <c r="BJ180" s="2"/>
      <c r="BL180" s="4"/>
    </row>
    <row r="181" spans="1:64" x14ac:dyDescent="0.2">
      <c r="B181" s="1"/>
      <c r="D181"/>
      <c r="E181" s="1"/>
      <c r="J181" s="3"/>
      <c r="K181" s="36"/>
      <c r="L181" s="3"/>
      <c r="M181"/>
      <c r="N181" s="1"/>
      <c r="P181" s="5"/>
      <c r="Q181" s="48"/>
      <c r="R181" s="2"/>
      <c r="T181" s="4"/>
      <c r="U181" s="4"/>
      <c r="V181" s="2"/>
      <c r="X181" s="4"/>
      <c r="Y181" s="4"/>
      <c r="Z181" s="2"/>
      <c r="AB181" s="4"/>
      <c r="AC181" s="4"/>
      <c r="AD181" s="2"/>
      <c r="AF181" s="4"/>
      <c r="AG181" s="4"/>
      <c r="AH181" s="2"/>
      <c r="AJ181" s="4"/>
      <c r="AK181" s="4"/>
      <c r="AL181" s="2"/>
      <c r="AN181" s="4"/>
      <c r="AO181" s="4"/>
      <c r="AP181" s="2"/>
      <c r="AR181" s="4"/>
      <c r="AS181" s="4"/>
      <c r="AT181" s="2"/>
      <c r="AV181" s="4"/>
      <c r="AW181" s="4"/>
      <c r="AX181" s="2"/>
      <c r="AZ181" s="4"/>
      <c r="BA181" s="4"/>
      <c r="BB181" s="2"/>
      <c r="BD181" s="4"/>
      <c r="BE181" s="4"/>
      <c r="BF181" s="2"/>
      <c r="BH181" s="4"/>
      <c r="BI181" s="4"/>
      <c r="BJ181" s="2"/>
      <c r="BL181" s="4"/>
    </row>
    <row r="182" spans="1:64" x14ac:dyDescent="0.2">
      <c r="B182" s="1"/>
      <c r="D182"/>
      <c r="E182" s="1"/>
      <c r="J182" s="3"/>
      <c r="K182" s="36"/>
      <c r="L182" s="3"/>
      <c r="M182"/>
      <c r="N182" s="1"/>
      <c r="P182" s="5"/>
      <c r="Q182" s="48"/>
      <c r="R182" s="2"/>
      <c r="T182" s="4"/>
      <c r="U182" s="4"/>
      <c r="V182" s="2"/>
      <c r="X182" s="4"/>
      <c r="Y182" s="4"/>
      <c r="Z182" s="2"/>
      <c r="AB182" s="4"/>
      <c r="AC182" s="4"/>
      <c r="AD182" s="2"/>
      <c r="AF182" s="4"/>
      <c r="AG182" s="4"/>
      <c r="AH182" s="2"/>
      <c r="AJ182" s="4"/>
      <c r="AK182" s="4"/>
      <c r="AL182" s="2"/>
      <c r="AN182" s="4"/>
      <c r="AO182" s="4"/>
      <c r="AP182" s="2"/>
      <c r="AR182" s="4"/>
      <c r="AS182" s="4"/>
      <c r="AT182" s="2"/>
      <c r="AV182" s="4"/>
      <c r="AW182" s="4"/>
      <c r="AX182" s="2"/>
      <c r="AZ182" s="4"/>
      <c r="BA182" s="4"/>
      <c r="BB182" s="2"/>
      <c r="BD182" s="4"/>
      <c r="BE182" s="4"/>
      <c r="BF182" s="2"/>
      <c r="BH182" s="4"/>
      <c r="BI182" s="4"/>
      <c r="BJ182" s="2"/>
      <c r="BL182" s="4"/>
    </row>
    <row r="183" spans="1:64" x14ac:dyDescent="0.2">
      <c r="B183" s="1"/>
      <c r="D183" t="s">
        <v>2379</v>
      </c>
      <c r="E183" s="1"/>
      <c r="J183" s="3"/>
      <c r="K183" s="36"/>
      <c r="L183" s="3"/>
      <c r="M183"/>
      <c r="N183" s="1"/>
      <c r="P183" s="5"/>
      <c r="Q183" s="48"/>
      <c r="R183" s="2"/>
      <c r="T183" s="4"/>
      <c r="U183" s="4"/>
      <c r="V183" s="2"/>
      <c r="X183" s="4"/>
      <c r="Y183" s="4"/>
      <c r="Z183" s="2"/>
      <c r="AB183" s="4"/>
      <c r="AC183" s="4"/>
      <c r="AD183" s="2"/>
      <c r="AF183" s="4"/>
      <c r="AG183" s="4"/>
      <c r="AH183" s="2"/>
      <c r="AJ183" s="4"/>
      <c r="AK183" s="4"/>
      <c r="AL183" s="2"/>
      <c r="AN183" s="4"/>
      <c r="AO183" s="4"/>
      <c r="AP183" s="2"/>
      <c r="AR183" s="4"/>
      <c r="AS183" s="4"/>
      <c r="AT183" s="2"/>
      <c r="AV183" s="4"/>
      <c r="AW183" s="4"/>
      <c r="AX183" s="2"/>
      <c r="AZ183" s="4"/>
      <c r="BA183" s="4"/>
      <c r="BB183" s="2"/>
      <c r="BD183" s="4"/>
      <c r="BE183" s="4"/>
      <c r="BF183" s="2"/>
      <c r="BH183" s="4"/>
      <c r="BI183" s="4"/>
      <c r="BJ183" s="2"/>
      <c r="BL183" s="4"/>
    </row>
    <row r="184" spans="1:64" x14ac:dyDescent="0.2">
      <c r="B184" s="1"/>
      <c r="D184"/>
      <c r="E184" s="1"/>
      <c r="J184" s="3"/>
      <c r="K184" s="36"/>
      <c r="L184" s="3"/>
      <c r="M184"/>
      <c r="N184" s="1"/>
      <c r="P184" s="5"/>
      <c r="Q184" s="48"/>
      <c r="R184" s="2"/>
      <c r="T184" s="4"/>
      <c r="U184" s="4"/>
      <c r="V184" s="2"/>
      <c r="X184" s="4"/>
      <c r="Y184" s="4"/>
      <c r="Z184" s="2"/>
      <c r="AB184" s="4"/>
      <c r="AC184" s="4"/>
      <c r="AD184" s="2"/>
      <c r="AF184" s="4"/>
      <c r="AG184" s="4"/>
      <c r="AH184" s="2"/>
      <c r="AJ184" s="4"/>
      <c r="AK184" s="4"/>
      <c r="AL184" s="2"/>
      <c r="AN184" s="4"/>
      <c r="AO184" s="4"/>
      <c r="AP184" s="2"/>
      <c r="AR184" s="4"/>
      <c r="AS184" s="4"/>
      <c r="AT184" s="2"/>
      <c r="AV184" s="4"/>
      <c r="AW184" s="4"/>
      <c r="AX184" s="2"/>
      <c r="AZ184" s="4"/>
      <c r="BA184" s="4"/>
      <c r="BB184" s="2"/>
      <c r="BD184" s="4"/>
      <c r="BE184" s="4"/>
      <c r="BF184" s="2"/>
      <c r="BH184" s="4"/>
      <c r="BI184" s="4"/>
      <c r="BJ184" s="2"/>
      <c r="BL184" s="4"/>
    </row>
    <row r="185" spans="1:64" x14ac:dyDescent="0.2">
      <c r="B185" s="1"/>
      <c r="D185"/>
      <c r="E185" s="1"/>
      <c r="J185" s="3"/>
      <c r="K185" s="36"/>
      <c r="L185" s="3"/>
      <c r="M185"/>
      <c r="N185" s="1"/>
      <c r="P185" s="5"/>
      <c r="Q185" s="48"/>
      <c r="R185" s="2"/>
      <c r="T185" s="4"/>
      <c r="U185" s="4"/>
      <c r="V185" s="2"/>
      <c r="X185" s="4"/>
      <c r="Y185" s="4"/>
      <c r="Z185" s="2"/>
      <c r="AB185" s="4"/>
      <c r="AC185" s="4"/>
      <c r="AD185" s="2"/>
      <c r="AF185" s="4"/>
      <c r="AG185" s="4"/>
      <c r="AH185" s="2"/>
      <c r="AJ185" s="4"/>
      <c r="AK185" s="4"/>
      <c r="AL185" s="2"/>
      <c r="AN185" s="4"/>
      <c r="AO185" s="4"/>
      <c r="AP185" s="2"/>
      <c r="AR185" s="4"/>
      <c r="AS185" s="4"/>
      <c r="AT185" s="2"/>
      <c r="AV185" s="4"/>
      <c r="AW185" s="4"/>
      <c r="AX185" s="2"/>
      <c r="AZ185" s="4"/>
      <c r="BA185" s="4"/>
      <c r="BB185" s="2"/>
      <c r="BD185" s="4"/>
      <c r="BE185" s="4"/>
      <c r="BF185" s="2"/>
      <c r="BH185" s="4"/>
      <c r="BI185" s="4"/>
      <c r="BJ185" s="2"/>
      <c r="BL185" s="4"/>
    </row>
    <row r="186" spans="1:64" x14ac:dyDescent="0.2">
      <c r="B186" s="1"/>
      <c r="D186"/>
      <c r="E186" s="1"/>
      <c r="J186" s="3"/>
      <c r="K186" s="36"/>
      <c r="L186" s="3"/>
      <c r="M186"/>
      <c r="N186" s="1"/>
      <c r="P186" s="5"/>
      <c r="Q186" s="48"/>
      <c r="R186" s="2"/>
      <c r="T186" s="4"/>
      <c r="U186" s="4"/>
      <c r="V186" s="2"/>
      <c r="X186" s="4"/>
      <c r="Y186" s="4"/>
      <c r="Z186" s="2"/>
      <c r="AB186" s="4"/>
      <c r="AC186" s="4"/>
      <c r="AD186" s="2"/>
      <c r="AF186" s="4"/>
      <c r="AG186" s="4"/>
      <c r="AH186" s="2"/>
      <c r="AJ186" s="4"/>
      <c r="AK186" s="4"/>
      <c r="AL186" s="2"/>
      <c r="AN186" s="4"/>
      <c r="AO186" s="4"/>
      <c r="AP186" s="2"/>
      <c r="AR186" s="4"/>
      <c r="AS186" s="4"/>
      <c r="AT186" s="2"/>
      <c r="AV186" s="4"/>
      <c r="AW186" s="4"/>
      <c r="AX186" s="2"/>
      <c r="AZ186" s="4"/>
      <c r="BA186" s="4"/>
      <c r="BB186" s="2"/>
      <c r="BD186" s="4"/>
      <c r="BE186" s="4"/>
      <c r="BF186" s="2"/>
      <c r="BH186" s="4"/>
      <c r="BI186" s="4"/>
      <c r="BJ186" s="2"/>
      <c r="BL186" s="4"/>
    </row>
    <row r="187" spans="1:64" x14ac:dyDescent="0.2">
      <c r="B187" s="1"/>
      <c r="D187"/>
      <c r="E187" s="1"/>
      <c r="J187" s="3"/>
      <c r="K187" s="36"/>
      <c r="L187" s="3"/>
      <c r="M187"/>
      <c r="N187" s="1"/>
      <c r="P187" s="5"/>
      <c r="Q187" s="48"/>
      <c r="R187" s="2"/>
      <c r="T187" s="4"/>
      <c r="U187" s="4"/>
      <c r="V187" s="2"/>
      <c r="X187" s="4"/>
      <c r="Y187" s="4"/>
      <c r="Z187" s="2"/>
      <c r="AB187" s="4"/>
      <c r="AC187" s="4"/>
      <c r="AD187" s="2"/>
      <c r="AF187" s="4"/>
      <c r="AG187" s="4"/>
      <c r="AH187" s="2"/>
      <c r="AJ187" s="4"/>
      <c r="AK187" s="4"/>
      <c r="AL187" s="2"/>
      <c r="AN187" s="4"/>
      <c r="AO187" s="4"/>
      <c r="AP187" s="2"/>
      <c r="AR187" s="4"/>
      <c r="AS187" s="4"/>
      <c r="AT187" s="2"/>
      <c r="AV187" s="4"/>
      <c r="AW187" s="4"/>
      <c r="AX187" s="2"/>
      <c r="AZ187" s="4"/>
      <c r="BA187" s="4"/>
      <c r="BB187" s="2"/>
      <c r="BD187" s="4"/>
      <c r="BE187" s="4"/>
      <c r="BF187" s="2"/>
      <c r="BH187" s="4"/>
      <c r="BI187" s="4"/>
      <c r="BJ187" s="2"/>
      <c r="BL187" s="4"/>
    </row>
    <row r="188" spans="1:64" x14ac:dyDescent="0.2">
      <c r="R188" s="2"/>
      <c r="T188" s="4"/>
      <c r="U188" s="4"/>
      <c r="V188" s="2"/>
      <c r="X188" s="4"/>
      <c r="Y188" s="4"/>
      <c r="Z188" s="2"/>
      <c r="AB188" s="4"/>
      <c r="AC188" s="4"/>
      <c r="AD188" s="2"/>
      <c r="AF188" s="4"/>
      <c r="AG188" s="4"/>
      <c r="AH188" s="2"/>
      <c r="AJ188" s="4"/>
      <c r="AK188" s="4"/>
      <c r="AL188" s="2"/>
      <c r="AN188" s="4"/>
      <c r="AO188" s="4"/>
      <c r="AP188" s="2"/>
      <c r="AR188" s="4"/>
      <c r="AS188" s="4"/>
      <c r="AT188" s="2"/>
      <c r="AV188" s="4"/>
      <c r="AW188" s="4"/>
      <c r="AX188" s="2"/>
      <c r="AZ188" s="4"/>
      <c r="BA188" s="4"/>
      <c r="BB188" s="2"/>
      <c r="BD188" s="4"/>
      <c r="BE188" s="4"/>
      <c r="BF188" s="2"/>
      <c r="BH188" s="4"/>
      <c r="BI188" s="4"/>
      <c r="BJ188" s="2"/>
      <c r="BL188" s="4"/>
    </row>
    <row r="189" spans="1:64" x14ac:dyDescent="0.2">
      <c r="R189" s="2"/>
      <c r="T189" s="4"/>
      <c r="U189" s="4"/>
      <c r="V189" s="2"/>
      <c r="X189" s="4"/>
      <c r="Y189" s="4"/>
      <c r="Z189" s="2"/>
      <c r="AB189" s="4"/>
      <c r="AC189" s="4"/>
      <c r="AD189" s="2"/>
      <c r="AF189" s="4"/>
      <c r="AG189" s="4"/>
      <c r="AH189" s="2"/>
      <c r="AJ189" s="4"/>
      <c r="AK189" s="4"/>
      <c r="AL189" s="2"/>
      <c r="AN189" s="4"/>
      <c r="AO189" s="4"/>
      <c r="AP189" s="2"/>
      <c r="AR189" s="4"/>
      <c r="AS189" s="4"/>
      <c r="AT189" s="2"/>
      <c r="AV189" s="4"/>
      <c r="AW189" s="4"/>
      <c r="AX189" s="2"/>
      <c r="AZ189" s="4"/>
      <c r="BA189" s="4"/>
      <c r="BB189" s="2"/>
      <c r="BD189" s="4"/>
      <c r="BE189" s="4"/>
      <c r="BF189" s="2"/>
      <c r="BH189" s="4"/>
      <c r="BI189" s="4"/>
      <c r="BJ189" s="2"/>
      <c r="BL189" s="4"/>
    </row>
    <row r="190" spans="1:64" x14ac:dyDescent="0.2">
      <c r="R190" s="2"/>
      <c r="T190" s="4"/>
      <c r="U190" s="4"/>
      <c r="V190" s="2"/>
      <c r="X190" s="4"/>
      <c r="Y190" s="4"/>
      <c r="Z190" s="2"/>
      <c r="AB190" s="4"/>
      <c r="AC190" s="4"/>
      <c r="AD190" s="2"/>
      <c r="AF190" s="4"/>
      <c r="AG190" s="4"/>
      <c r="AH190" s="2"/>
      <c r="AJ190" s="4"/>
      <c r="AK190" s="4"/>
      <c r="AL190" s="2"/>
      <c r="AN190" s="4"/>
      <c r="AO190" s="4"/>
      <c r="AP190" s="2"/>
      <c r="AR190" s="4"/>
      <c r="AS190" s="4"/>
      <c r="AT190" s="2"/>
      <c r="AV190" s="4"/>
      <c r="AW190" s="4"/>
      <c r="AX190" s="2"/>
      <c r="AZ190" s="4"/>
      <c r="BA190" s="4"/>
      <c r="BB190" s="2"/>
      <c r="BD190" s="4"/>
      <c r="BE190" s="4"/>
      <c r="BF190" s="2"/>
      <c r="BH190" s="4"/>
      <c r="BI190" s="4"/>
      <c r="BJ190" s="2"/>
      <c r="BL190" s="4"/>
    </row>
    <row r="191" spans="1:64" x14ac:dyDescent="0.2">
      <c r="R191" s="2"/>
      <c r="T191" s="4"/>
      <c r="U191" s="4"/>
      <c r="V191" s="2"/>
      <c r="X191" s="4"/>
      <c r="Y191" s="4"/>
      <c r="Z191" s="2"/>
      <c r="AB191" s="4"/>
      <c r="AC191" s="4"/>
      <c r="AD191" s="2"/>
      <c r="AF191" s="4"/>
      <c r="AG191" s="4"/>
      <c r="AH191" s="2"/>
      <c r="AJ191" s="4"/>
      <c r="AK191" s="4"/>
      <c r="AL191" s="2"/>
      <c r="AN191" s="4"/>
      <c r="AO191" s="4"/>
      <c r="AP191" s="2"/>
      <c r="AR191" s="4"/>
      <c r="AS191" s="4"/>
      <c r="AT191" s="2"/>
      <c r="AV191" s="4"/>
      <c r="AW191" s="4"/>
      <c r="AX191" s="2"/>
      <c r="AZ191" s="4"/>
      <c r="BA191" s="4"/>
      <c r="BB191" s="2"/>
      <c r="BD191" s="4"/>
      <c r="BE191" s="4"/>
      <c r="BF191" s="2"/>
      <c r="BH191" s="4"/>
      <c r="BI191" s="4"/>
      <c r="BJ191" s="2"/>
      <c r="BL191" s="4"/>
    </row>
    <row r="192" spans="1:64" x14ac:dyDescent="0.2">
      <c r="R192" s="2"/>
      <c r="T192" s="4"/>
      <c r="U192" s="4"/>
      <c r="V192" s="2"/>
      <c r="X192" s="4"/>
      <c r="Y192" s="4"/>
      <c r="Z192" s="2"/>
      <c r="AB192" s="4"/>
      <c r="AC192" s="4"/>
      <c r="AD192" s="2"/>
      <c r="AF192" s="4"/>
      <c r="AG192" s="4"/>
      <c r="AH192" s="2"/>
      <c r="AJ192" s="4"/>
      <c r="AK192" s="4"/>
      <c r="AL192" s="2"/>
      <c r="AN192" s="4"/>
      <c r="AO192" s="4"/>
      <c r="AP192" s="2"/>
      <c r="AR192" s="4"/>
      <c r="AS192" s="4"/>
      <c r="AT192" s="2"/>
      <c r="AV192" s="4"/>
      <c r="AW192" s="4"/>
      <c r="AX192" s="2"/>
      <c r="AZ192" s="4"/>
      <c r="BA192" s="4"/>
      <c r="BB192" s="2"/>
      <c r="BD192" s="4"/>
      <c r="BE192" s="4"/>
      <c r="BF192" s="2"/>
      <c r="BH192" s="4"/>
      <c r="BI192" s="4"/>
      <c r="BJ192" s="2"/>
      <c r="BL192" s="4"/>
    </row>
    <row r="193" spans="18:64" x14ac:dyDescent="0.2">
      <c r="R193" s="2"/>
      <c r="T193" s="4"/>
      <c r="U193" s="4"/>
      <c r="V193" s="2"/>
      <c r="X193" s="4"/>
      <c r="Y193" s="4"/>
      <c r="Z193" s="2"/>
      <c r="AB193" s="4"/>
      <c r="AC193" s="4"/>
      <c r="AD193" s="2"/>
      <c r="AF193" s="4"/>
      <c r="AG193" s="4"/>
      <c r="AH193" s="2"/>
      <c r="AJ193" s="4"/>
      <c r="AK193" s="4"/>
      <c r="AL193" s="2"/>
      <c r="AN193" s="4"/>
      <c r="AO193" s="4"/>
      <c r="AP193" s="2"/>
      <c r="AR193" s="4"/>
      <c r="AS193" s="4"/>
      <c r="AT193" s="2"/>
      <c r="AV193" s="4"/>
      <c r="AW193" s="4"/>
      <c r="AX193" s="2"/>
      <c r="AZ193" s="4"/>
      <c r="BA193" s="4"/>
      <c r="BB193" s="2"/>
      <c r="BD193" s="4"/>
      <c r="BE193" s="4"/>
      <c r="BF193" s="2"/>
      <c r="BH193" s="4"/>
      <c r="BI193" s="4"/>
      <c r="BJ193" s="2"/>
      <c r="BL193" s="4"/>
    </row>
    <row r="194" spans="18:64" x14ac:dyDescent="0.2">
      <c r="R194" s="2"/>
      <c r="T194" s="4"/>
      <c r="U194" s="4"/>
      <c r="V194" s="2"/>
      <c r="X194" s="4"/>
      <c r="Y194" s="4"/>
      <c r="Z194" s="2"/>
      <c r="AB194" s="4"/>
      <c r="AC194" s="4"/>
      <c r="AD194" s="2"/>
      <c r="AF194" s="4"/>
      <c r="AG194" s="4"/>
      <c r="AH194" s="2"/>
      <c r="AJ194" s="4"/>
      <c r="AK194" s="4"/>
      <c r="AL194" s="2"/>
      <c r="AN194" s="4"/>
      <c r="AO194" s="4"/>
      <c r="AP194" s="2"/>
      <c r="AR194" s="4"/>
      <c r="AS194" s="4"/>
      <c r="AT194" s="2"/>
      <c r="AV194" s="4"/>
      <c r="AW194" s="4"/>
      <c r="AX194" s="2"/>
      <c r="AZ194" s="4"/>
      <c r="BA194" s="4"/>
      <c r="BB194" s="2"/>
      <c r="BD194" s="4"/>
      <c r="BE194" s="4"/>
      <c r="BF194" s="2"/>
      <c r="BH194" s="4"/>
      <c r="BI194" s="4"/>
      <c r="BJ194" s="2"/>
      <c r="BL194" s="4"/>
    </row>
    <row r="195" spans="18:64" x14ac:dyDescent="0.2">
      <c r="R195" s="2"/>
      <c r="T195" s="4"/>
      <c r="U195" s="4"/>
      <c r="V195" s="2"/>
      <c r="X195" s="4"/>
      <c r="Y195" s="4"/>
      <c r="Z195" s="2"/>
      <c r="AB195" s="4"/>
      <c r="AC195" s="4"/>
      <c r="AD195" s="2"/>
      <c r="AF195" s="4"/>
      <c r="AG195" s="4"/>
      <c r="AH195" s="2"/>
      <c r="AJ195" s="4"/>
      <c r="AK195" s="4"/>
      <c r="AL195" s="2"/>
      <c r="AN195" s="4"/>
      <c r="AO195" s="4"/>
      <c r="AP195" s="2"/>
      <c r="AR195" s="4"/>
      <c r="AS195" s="4"/>
      <c r="AT195" s="2"/>
      <c r="AV195" s="4"/>
      <c r="AW195" s="4"/>
      <c r="AX195" s="2"/>
      <c r="AZ195" s="4"/>
      <c r="BA195" s="4"/>
      <c r="BB195" s="2"/>
      <c r="BD195" s="4"/>
      <c r="BE195" s="4"/>
      <c r="BF195" s="2"/>
      <c r="BH195" s="4"/>
      <c r="BI195" s="4"/>
      <c r="BJ195" s="2"/>
      <c r="BL195" s="4"/>
    </row>
    <row r="196" spans="18:64" x14ac:dyDescent="0.2">
      <c r="R196" s="2"/>
      <c r="T196" s="4"/>
      <c r="U196" s="4"/>
      <c r="V196" s="2"/>
      <c r="X196" s="4"/>
      <c r="Y196" s="4"/>
      <c r="Z196" s="2"/>
      <c r="AB196" s="4"/>
      <c r="AC196" s="4"/>
      <c r="AD196" s="2"/>
      <c r="AF196" s="4"/>
      <c r="AG196" s="4"/>
      <c r="AH196" s="2"/>
      <c r="AJ196" s="4"/>
      <c r="AK196" s="4"/>
      <c r="AL196" s="2"/>
      <c r="AN196" s="4"/>
      <c r="AO196" s="4"/>
      <c r="AP196" s="2"/>
      <c r="AR196" s="4"/>
      <c r="AS196" s="4"/>
      <c r="AT196" s="2"/>
      <c r="AV196" s="4"/>
      <c r="AW196" s="4"/>
      <c r="AX196" s="2"/>
      <c r="AZ196" s="4"/>
      <c r="BA196" s="4"/>
      <c r="BB196" s="2"/>
      <c r="BD196" s="4"/>
      <c r="BE196" s="4"/>
      <c r="BF196" s="2"/>
      <c r="BH196" s="4"/>
      <c r="BI196" s="4"/>
      <c r="BJ196" s="2"/>
      <c r="BL196" s="4"/>
    </row>
    <row r="197" spans="18:64" x14ac:dyDescent="0.2">
      <c r="R197" s="2"/>
      <c r="T197" s="4"/>
      <c r="U197" s="4"/>
      <c r="V197" s="2"/>
      <c r="X197" s="4"/>
      <c r="Y197" s="4"/>
      <c r="Z197" s="2"/>
      <c r="AB197" s="4"/>
      <c r="AC197" s="4"/>
      <c r="AD197" s="2"/>
      <c r="AF197" s="4"/>
      <c r="AG197" s="4"/>
      <c r="AH197" s="2"/>
      <c r="AJ197" s="4"/>
      <c r="AK197" s="4"/>
      <c r="AL197" s="2"/>
      <c r="AN197" s="4"/>
      <c r="AO197" s="4"/>
      <c r="AP197" s="2"/>
      <c r="AR197" s="4"/>
      <c r="AS197" s="4"/>
      <c r="AT197" s="2"/>
      <c r="AV197" s="4"/>
      <c r="AW197" s="4"/>
      <c r="AX197" s="2"/>
      <c r="AZ197" s="4"/>
      <c r="BA197" s="4"/>
      <c r="BB197" s="2"/>
      <c r="BD197" s="4"/>
      <c r="BE197" s="4"/>
      <c r="BF197" s="2"/>
      <c r="BH197" s="4"/>
      <c r="BI197" s="4"/>
      <c r="BJ197" s="2"/>
      <c r="BL197" s="4"/>
    </row>
    <row r="198" spans="18:64" x14ac:dyDescent="0.2">
      <c r="R198" s="2"/>
      <c r="T198" s="4"/>
      <c r="U198" s="4"/>
      <c r="V198" s="2"/>
      <c r="X198" s="4"/>
      <c r="Y198" s="4"/>
      <c r="Z198" s="2"/>
      <c r="AB198" s="4"/>
      <c r="AC198" s="4"/>
      <c r="AD198" s="2"/>
      <c r="AF198" s="4"/>
      <c r="AG198" s="4"/>
      <c r="AH198" s="2"/>
      <c r="AJ198" s="4"/>
      <c r="AK198" s="4"/>
      <c r="AL198" s="2"/>
      <c r="AN198" s="4"/>
      <c r="AO198" s="4"/>
      <c r="AP198" s="2"/>
      <c r="AR198" s="4"/>
      <c r="AS198" s="4"/>
      <c r="AT198" s="2"/>
      <c r="AV198" s="4"/>
      <c r="AW198" s="4"/>
      <c r="AX198" s="2"/>
      <c r="AZ198" s="4"/>
      <c r="BA198" s="4"/>
      <c r="BB198" s="2"/>
      <c r="BD198" s="4"/>
      <c r="BE198" s="4"/>
      <c r="BF198" s="2"/>
      <c r="BH198" s="4"/>
      <c r="BI198" s="4"/>
      <c r="BJ198" s="2"/>
      <c r="BL198" s="4"/>
    </row>
    <row r="199" spans="18:64" x14ac:dyDescent="0.2">
      <c r="R199" s="2"/>
      <c r="T199" s="4"/>
      <c r="U199" s="4"/>
      <c r="V199" s="2"/>
      <c r="X199" s="4"/>
      <c r="Y199" s="4"/>
      <c r="Z199" s="2"/>
      <c r="AB199" s="4"/>
      <c r="AC199" s="4"/>
      <c r="AD199" s="2"/>
      <c r="AF199" s="4"/>
      <c r="AG199" s="4"/>
      <c r="AH199" s="2"/>
      <c r="AJ199" s="4"/>
      <c r="AK199" s="4"/>
      <c r="AL199" s="2"/>
      <c r="AN199" s="4"/>
      <c r="AO199" s="4"/>
      <c r="AP199" s="2"/>
      <c r="AR199" s="4"/>
      <c r="AS199" s="4"/>
      <c r="AT199" s="2"/>
      <c r="AV199" s="4"/>
      <c r="AW199" s="4"/>
      <c r="AX199" s="2"/>
      <c r="AZ199" s="4"/>
      <c r="BA199" s="4"/>
      <c r="BB199" s="2"/>
      <c r="BD199" s="4"/>
      <c r="BE199" s="4"/>
      <c r="BF199" s="2"/>
      <c r="BH199" s="4"/>
      <c r="BI199" s="4"/>
      <c r="BJ199" s="2"/>
      <c r="BL199" s="4"/>
    </row>
    <row r="200" spans="18:64" x14ac:dyDescent="0.2">
      <c r="R200" s="2"/>
      <c r="T200" s="4"/>
      <c r="U200" s="4"/>
      <c r="V200" s="2"/>
      <c r="X200" s="4"/>
      <c r="Y200" s="4"/>
      <c r="Z200" s="2"/>
      <c r="AB200" s="4"/>
      <c r="AC200" s="4"/>
      <c r="AD200" s="2"/>
      <c r="AF200" s="4"/>
      <c r="AG200" s="4"/>
      <c r="AH200" s="2"/>
      <c r="AJ200" s="4"/>
      <c r="AK200" s="4"/>
      <c r="AL200" s="2"/>
      <c r="AN200" s="4"/>
      <c r="AO200" s="4"/>
      <c r="AP200" s="2"/>
      <c r="AR200" s="4"/>
      <c r="AS200" s="4"/>
      <c r="AT200" s="2"/>
      <c r="AV200" s="4"/>
      <c r="AW200" s="4"/>
      <c r="AX200" s="2"/>
      <c r="AZ200" s="4"/>
      <c r="BA200" s="4"/>
      <c r="BB200" s="2"/>
      <c r="BD200" s="4"/>
      <c r="BE200" s="4"/>
      <c r="BF200" s="2"/>
      <c r="BH200" s="4"/>
      <c r="BI200" s="4"/>
      <c r="BJ200" s="2"/>
      <c r="BL200" s="4"/>
    </row>
    <row r="201" spans="18:64" x14ac:dyDescent="0.2">
      <c r="R201" s="2"/>
      <c r="T201" s="4"/>
      <c r="U201" s="4"/>
      <c r="V201" s="2"/>
      <c r="X201" s="4"/>
      <c r="Y201" s="4"/>
      <c r="Z201" s="2"/>
      <c r="AB201" s="4"/>
      <c r="AC201" s="4"/>
      <c r="AD201" s="2"/>
      <c r="AF201" s="4"/>
      <c r="AG201" s="4"/>
      <c r="AH201" s="2"/>
      <c r="AJ201" s="4"/>
      <c r="AK201" s="4"/>
      <c r="AL201" s="2"/>
      <c r="AN201" s="4"/>
      <c r="AO201" s="4"/>
      <c r="AP201" s="2"/>
      <c r="AR201" s="4"/>
      <c r="AS201" s="4"/>
      <c r="AT201" s="2"/>
      <c r="AV201" s="4"/>
      <c r="AW201" s="4"/>
      <c r="AX201" s="2"/>
      <c r="AZ201" s="4"/>
      <c r="BA201" s="4"/>
      <c r="BB201" s="2"/>
      <c r="BD201" s="4"/>
      <c r="BE201" s="4"/>
      <c r="BF201" s="2"/>
      <c r="BH201" s="4"/>
      <c r="BI201" s="4"/>
      <c r="BJ201" s="2"/>
      <c r="BL201" s="4"/>
    </row>
    <row r="202" spans="18:64" x14ac:dyDescent="0.2">
      <c r="R202" s="2"/>
      <c r="T202" s="4"/>
      <c r="U202" s="4"/>
      <c r="V202" s="2"/>
      <c r="X202" s="4"/>
      <c r="Y202" s="4"/>
      <c r="Z202" s="2"/>
      <c r="AB202" s="4"/>
      <c r="AC202" s="4"/>
      <c r="AD202" s="2"/>
      <c r="AF202" s="4"/>
      <c r="AG202" s="4"/>
      <c r="AH202" s="2"/>
      <c r="AJ202" s="4"/>
      <c r="AK202" s="4"/>
      <c r="AL202" s="2"/>
      <c r="AN202" s="4"/>
      <c r="AO202" s="4"/>
      <c r="AP202" s="2"/>
      <c r="AR202" s="4"/>
      <c r="AS202" s="4"/>
      <c r="AT202" s="2"/>
      <c r="AV202" s="4"/>
      <c r="AW202" s="4"/>
      <c r="AX202" s="2"/>
      <c r="AZ202" s="4"/>
      <c r="BA202" s="4"/>
      <c r="BB202" s="2"/>
      <c r="BD202" s="4"/>
      <c r="BE202" s="4"/>
      <c r="BF202" s="2"/>
      <c r="BH202" s="4"/>
      <c r="BI202" s="4"/>
      <c r="BJ202" s="2"/>
      <c r="BL202" s="4"/>
    </row>
    <row r="203" spans="18:64" x14ac:dyDescent="0.2">
      <c r="R203" s="2"/>
      <c r="T203" s="4"/>
      <c r="U203" s="4"/>
      <c r="V203" s="2"/>
      <c r="X203" s="4"/>
      <c r="Y203" s="4"/>
      <c r="Z203" s="2"/>
      <c r="AB203" s="4"/>
      <c r="AC203" s="4"/>
      <c r="AD203" s="2"/>
      <c r="AF203" s="4"/>
      <c r="AG203" s="4"/>
      <c r="AH203" s="2"/>
      <c r="AJ203" s="4"/>
      <c r="AK203" s="4"/>
      <c r="AL203" s="2"/>
      <c r="AN203" s="4"/>
      <c r="AO203" s="4"/>
      <c r="AP203" s="2"/>
      <c r="AR203" s="4"/>
      <c r="AS203" s="4"/>
      <c r="AT203" s="2"/>
      <c r="AV203" s="4"/>
      <c r="AW203" s="4"/>
      <c r="AX203" s="2"/>
      <c r="AZ203" s="4"/>
      <c r="BA203" s="4"/>
      <c r="BB203" s="2"/>
      <c r="BD203" s="4"/>
      <c r="BE203" s="4"/>
      <c r="BF203" s="2"/>
      <c r="BH203" s="4"/>
      <c r="BI203" s="4"/>
      <c r="BJ203" s="2"/>
      <c r="BL203" s="4"/>
    </row>
    <row r="204" spans="18:64" x14ac:dyDescent="0.2">
      <c r="R204" s="2"/>
      <c r="T204" s="4"/>
      <c r="U204" s="4"/>
      <c r="V204" s="2"/>
      <c r="X204" s="4"/>
      <c r="Y204" s="4"/>
      <c r="Z204" s="2"/>
      <c r="AB204" s="4"/>
      <c r="AC204" s="4"/>
      <c r="AD204" s="2"/>
      <c r="AF204" s="4"/>
      <c r="AG204" s="4"/>
      <c r="AH204" s="2"/>
      <c r="AJ204" s="4"/>
      <c r="AK204" s="4"/>
      <c r="AL204" s="2"/>
      <c r="AN204" s="4"/>
      <c r="AO204" s="4"/>
      <c r="AP204" s="2"/>
      <c r="AR204" s="4"/>
      <c r="AS204" s="4"/>
      <c r="AT204" s="2"/>
      <c r="AV204" s="4"/>
      <c r="AW204" s="4"/>
      <c r="AX204" s="2"/>
      <c r="AZ204" s="4"/>
      <c r="BA204" s="4"/>
      <c r="BB204" s="2"/>
      <c r="BD204" s="4"/>
      <c r="BE204" s="4"/>
      <c r="BF204" s="2"/>
      <c r="BH204" s="4"/>
      <c r="BI204" s="4"/>
      <c r="BJ204" s="2"/>
      <c r="BL204" s="4"/>
    </row>
    <row r="205" spans="18:64" x14ac:dyDescent="0.2">
      <c r="R205" s="2"/>
      <c r="T205" s="4"/>
      <c r="U205" s="4"/>
      <c r="V205" s="2"/>
      <c r="X205" s="4"/>
      <c r="Y205" s="4"/>
      <c r="Z205" s="2"/>
      <c r="AB205" s="4"/>
      <c r="AC205" s="4"/>
      <c r="AD205" s="2"/>
      <c r="AF205" s="4"/>
      <c r="AG205" s="4"/>
      <c r="AH205" s="2"/>
      <c r="AJ205" s="4"/>
      <c r="AK205" s="4"/>
      <c r="AL205" s="2"/>
      <c r="AN205" s="4"/>
      <c r="AO205" s="4"/>
      <c r="AP205" s="2"/>
      <c r="AR205" s="4"/>
      <c r="AS205" s="4"/>
      <c r="AT205" s="2"/>
      <c r="AV205" s="4"/>
      <c r="AW205" s="4"/>
      <c r="AX205" s="2"/>
      <c r="AZ205" s="4"/>
      <c r="BA205" s="4"/>
      <c r="BB205" s="2"/>
      <c r="BD205" s="4"/>
      <c r="BE205" s="4"/>
      <c r="BF205" s="2"/>
      <c r="BH205" s="4"/>
      <c r="BI205" s="4"/>
      <c r="BJ205" s="2"/>
      <c r="BL205" s="4"/>
    </row>
    <row r="206" spans="18:64" x14ac:dyDescent="0.2">
      <c r="R206" s="2"/>
      <c r="T206" s="4"/>
      <c r="U206" s="4"/>
      <c r="V206" s="2"/>
      <c r="X206" s="4"/>
      <c r="Y206" s="4"/>
      <c r="Z206" s="2"/>
      <c r="AB206" s="4"/>
      <c r="AC206" s="4"/>
      <c r="AD206" s="2"/>
      <c r="AF206" s="4"/>
      <c r="AG206" s="4"/>
      <c r="AH206" s="2"/>
      <c r="AJ206" s="4"/>
      <c r="AK206" s="4"/>
      <c r="AL206" s="2"/>
      <c r="AN206" s="4"/>
      <c r="AO206" s="4"/>
      <c r="AP206" s="2"/>
      <c r="AR206" s="4"/>
      <c r="AS206" s="4"/>
      <c r="AT206" s="2"/>
      <c r="AV206" s="4"/>
      <c r="AW206" s="4"/>
      <c r="AX206" s="2"/>
      <c r="AZ206" s="4"/>
      <c r="BA206" s="4"/>
      <c r="BB206" s="2"/>
      <c r="BD206" s="4"/>
      <c r="BE206" s="4"/>
      <c r="BF206" s="2"/>
      <c r="BH206" s="4"/>
      <c r="BI206" s="4"/>
      <c r="BJ206" s="2"/>
      <c r="BL206" s="4"/>
    </row>
    <row r="207" spans="18:64" x14ac:dyDescent="0.2">
      <c r="R207" s="2"/>
      <c r="T207" s="4"/>
      <c r="U207" s="4"/>
      <c r="V207" s="2"/>
      <c r="X207" s="4"/>
      <c r="Y207" s="4"/>
      <c r="Z207" s="2"/>
      <c r="AB207" s="4"/>
      <c r="AC207" s="4"/>
      <c r="AD207" s="2"/>
      <c r="AF207" s="4"/>
      <c r="AG207" s="4"/>
      <c r="AH207" s="2"/>
      <c r="AJ207" s="4"/>
      <c r="AK207" s="4"/>
      <c r="AL207" s="2"/>
      <c r="AN207" s="4"/>
      <c r="AO207" s="4"/>
      <c r="AP207" s="2"/>
      <c r="AR207" s="4"/>
      <c r="AS207" s="4"/>
      <c r="AT207" s="2"/>
      <c r="AV207" s="4"/>
      <c r="AW207" s="4"/>
      <c r="AX207" s="2"/>
      <c r="AZ207" s="4"/>
      <c r="BA207" s="4"/>
      <c r="BB207" s="2"/>
      <c r="BD207" s="4"/>
      <c r="BE207" s="4"/>
      <c r="BF207" s="2"/>
      <c r="BH207" s="4"/>
      <c r="BI207" s="4"/>
      <c r="BJ207" s="2"/>
      <c r="BL207" s="4"/>
    </row>
    <row r="208" spans="18:64" x14ac:dyDescent="0.2">
      <c r="R208" s="2"/>
      <c r="T208" s="4"/>
      <c r="U208" s="4"/>
      <c r="V208" s="2"/>
      <c r="X208" s="4"/>
      <c r="Y208" s="4"/>
      <c r="Z208" s="2"/>
      <c r="AB208" s="4"/>
      <c r="AC208" s="4"/>
      <c r="AD208" s="2"/>
      <c r="AF208" s="4"/>
      <c r="AG208" s="4"/>
      <c r="AH208" s="2"/>
      <c r="AJ208" s="4"/>
      <c r="AK208" s="4"/>
      <c r="AL208" s="2"/>
      <c r="AN208" s="4"/>
      <c r="AO208" s="4"/>
      <c r="AP208" s="2"/>
      <c r="AR208" s="4"/>
      <c r="AS208" s="4"/>
      <c r="AT208" s="2"/>
      <c r="AV208" s="4"/>
      <c r="AW208" s="4"/>
      <c r="AX208" s="2"/>
      <c r="AZ208" s="4"/>
      <c r="BA208" s="4"/>
      <c r="BB208" s="2"/>
      <c r="BD208" s="4"/>
      <c r="BE208" s="4"/>
      <c r="BF208" s="2"/>
      <c r="BH208" s="4"/>
      <c r="BI208" s="4"/>
      <c r="BJ208" s="2"/>
      <c r="BL208" s="4"/>
    </row>
    <row r="209" spans="18:64" x14ac:dyDescent="0.2">
      <c r="R209" s="2"/>
      <c r="T209" s="4"/>
      <c r="U209" s="4"/>
      <c r="V209" s="2"/>
      <c r="X209" s="4"/>
      <c r="Y209" s="4"/>
      <c r="Z209" s="2"/>
      <c r="AB209" s="4"/>
      <c r="AC209" s="4"/>
      <c r="AD209" s="2"/>
      <c r="AF209" s="4"/>
      <c r="AG209" s="4"/>
      <c r="AH209" s="2"/>
      <c r="AJ209" s="4"/>
      <c r="AK209" s="4"/>
      <c r="AL209" s="2"/>
      <c r="AN209" s="4"/>
      <c r="AO209" s="4"/>
      <c r="AP209" s="2"/>
      <c r="AR209" s="4"/>
      <c r="AS209" s="4"/>
      <c r="AT209" s="2"/>
      <c r="AV209" s="4"/>
      <c r="AW209" s="4"/>
      <c r="AX209" s="2"/>
      <c r="AZ209" s="4"/>
      <c r="BA209" s="4"/>
      <c r="BB209" s="2"/>
      <c r="BD209" s="4"/>
      <c r="BE209" s="4"/>
      <c r="BF209" s="2"/>
      <c r="BH209" s="4"/>
      <c r="BI209" s="4"/>
      <c r="BJ209" s="2"/>
      <c r="BL209" s="4"/>
    </row>
    <row r="210" spans="18:64" x14ac:dyDescent="0.2">
      <c r="R210" s="2"/>
      <c r="T210" s="4"/>
      <c r="U210" s="4"/>
      <c r="V210" s="2"/>
      <c r="X210" s="4"/>
      <c r="Y210" s="4"/>
      <c r="Z210" s="2"/>
      <c r="AB210" s="4"/>
      <c r="AC210" s="4"/>
      <c r="AD210" s="2"/>
      <c r="AF210" s="4"/>
      <c r="AG210" s="4"/>
      <c r="AH210" s="2"/>
      <c r="AJ210" s="4"/>
      <c r="AK210" s="4"/>
      <c r="AL210" s="2"/>
      <c r="AN210" s="4"/>
      <c r="AO210" s="4"/>
      <c r="AP210" s="2"/>
      <c r="AR210" s="4"/>
      <c r="AS210" s="4"/>
      <c r="AT210" s="2"/>
      <c r="AV210" s="4"/>
      <c r="AW210" s="4"/>
      <c r="AX210" s="2"/>
      <c r="AZ210" s="4"/>
      <c r="BA210" s="4"/>
      <c r="BB210" s="2"/>
      <c r="BD210" s="4"/>
      <c r="BE210" s="4"/>
      <c r="BF210" s="2"/>
      <c r="BH210" s="4"/>
      <c r="BI210" s="4"/>
      <c r="BJ210" s="2"/>
      <c r="BL210" s="4"/>
    </row>
    <row r="211" spans="18:64" x14ac:dyDescent="0.2">
      <c r="R211" s="2"/>
      <c r="T211" s="4"/>
      <c r="U211" s="4"/>
      <c r="V211" s="2"/>
      <c r="X211" s="4"/>
      <c r="Y211" s="4"/>
      <c r="Z211" s="2"/>
      <c r="AB211" s="4"/>
      <c r="AC211" s="4"/>
      <c r="AD211" s="2"/>
      <c r="AF211" s="4"/>
      <c r="AG211" s="4"/>
      <c r="AH211" s="2"/>
      <c r="AJ211" s="4"/>
      <c r="AK211" s="4"/>
      <c r="AL211" s="2"/>
      <c r="AN211" s="4"/>
      <c r="AO211" s="4"/>
      <c r="AP211" s="2"/>
      <c r="AR211" s="4"/>
      <c r="AS211" s="4"/>
      <c r="AT211" s="2"/>
      <c r="AV211" s="4"/>
      <c r="AW211" s="4"/>
      <c r="AX211" s="2"/>
      <c r="AZ211" s="4"/>
      <c r="BA211" s="4"/>
      <c r="BB211" s="2"/>
      <c r="BD211" s="4"/>
      <c r="BE211" s="4"/>
      <c r="BF211" s="2"/>
      <c r="BH211" s="4"/>
      <c r="BI211" s="4"/>
      <c r="BJ211" s="2"/>
      <c r="BL211" s="4"/>
    </row>
    <row r="212" spans="18:64" x14ac:dyDescent="0.2">
      <c r="R212" s="2"/>
      <c r="T212" s="4"/>
      <c r="U212" s="4"/>
      <c r="V212" s="2"/>
      <c r="X212" s="4"/>
      <c r="Y212" s="4"/>
      <c r="Z212" s="2"/>
      <c r="AB212" s="4"/>
      <c r="AC212" s="4"/>
      <c r="AD212" s="2"/>
      <c r="AF212" s="4"/>
      <c r="AG212" s="4"/>
      <c r="AH212" s="2"/>
      <c r="AJ212" s="4"/>
      <c r="AK212" s="4"/>
      <c r="AL212" s="2"/>
      <c r="AN212" s="4"/>
      <c r="AO212" s="4"/>
      <c r="AP212" s="2"/>
      <c r="AR212" s="4"/>
      <c r="AS212" s="4"/>
      <c r="AT212" s="2"/>
      <c r="AV212" s="4"/>
      <c r="AW212" s="4"/>
      <c r="AX212" s="2"/>
      <c r="AZ212" s="4"/>
      <c r="BA212" s="4"/>
      <c r="BB212" s="2"/>
      <c r="BD212" s="4"/>
      <c r="BE212" s="4"/>
      <c r="BF212" s="2"/>
      <c r="BH212" s="4"/>
      <c r="BI212" s="4"/>
      <c r="BJ212" s="2"/>
      <c r="BL212" s="4"/>
    </row>
    <row r="213" spans="18:64" x14ac:dyDescent="0.2">
      <c r="R213" s="2"/>
      <c r="T213" s="4"/>
      <c r="U213" s="4"/>
      <c r="V213" s="2"/>
      <c r="X213" s="4"/>
      <c r="Y213" s="4"/>
      <c r="Z213" s="2"/>
      <c r="AB213" s="4"/>
      <c r="AC213" s="4"/>
      <c r="AD213" s="2"/>
      <c r="AF213" s="4"/>
      <c r="AG213" s="4"/>
      <c r="AH213" s="2"/>
      <c r="AJ213" s="4"/>
      <c r="AK213" s="4"/>
      <c r="AL213" s="2"/>
      <c r="AN213" s="4"/>
      <c r="AO213" s="4"/>
      <c r="AP213" s="2"/>
      <c r="AR213" s="4"/>
      <c r="AS213" s="4"/>
      <c r="AT213" s="2"/>
      <c r="AV213" s="4"/>
      <c r="AW213" s="4"/>
      <c r="AX213" s="2"/>
      <c r="AZ213" s="4"/>
      <c r="BA213" s="4"/>
      <c r="BB213" s="2"/>
      <c r="BD213" s="4"/>
      <c r="BE213" s="4"/>
      <c r="BF213" s="2"/>
      <c r="BH213" s="4"/>
      <c r="BI213" s="4"/>
      <c r="BJ213" s="2"/>
      <c r="BL213" s="4"/>
    </row>
    <row r="214" spans="18:64" x14ac:dyDescent="0.2">
      <c r="R214" s="2"/>
      <c r="T214" s="4"/>
      <c r="U214" s="4"/>
      <c r="V214" s="2"/>
      <c r="X214" s="4"/>
      <c r="Y214" s="4"/>
      <c r="Z214" s="2"/>
      <c r="AB214" s="4"/>
      <c r="AC214" s="4"/>
      <c r="AD214" s="2"/>
      <c r="AF214" s="4"/>
      <c r="AG214" s="4"/>
      <c r="AH214" s="2"/>
      <c r="AJ214" s="4"/>
      <c r="AK214" s="4"/>
      <c r="AL214" s="2"/>
      <c r="AN214" s="4"/>
      <c r="AO214" s="4"/>
      <c r="AP214" s="2"/>
      <c r="AR214" s="4"/>
      <c r="AS214" s="4"/>
      <c r="AT214" s="2"/>
      <c r="AV214" s="4"/>
      <c r="AW214" s="4"/>
      <c r="AX214" s="2"/>
      <c r="AZ214" s="4"/>
      <c r="BA214" s="4"/>
      <c r="BB214" s="2"/>
      <c r="BD214" s="4"/>
      <c r="BE214" s="4"/>
      <c r="BF214" s="2"/>
      <c r="BH214" s="4"/>
      <c r="BI214" s="4"/>
      <c r="BJ214" s="2"/>
      <c r="BL214" s="4"/>
    </row>
    <row r="215" spans="18:64" x14ac:dyDescent="0.2">
      <c r="R215" s="2"/>
      <c r="T215" s="4"/>
      <c r="U215" s="4"/>
      <c r="V215" s="2"/>
      <c r="X215" s="4"/>
      <c r="Y215" s="4"/>
      <c r="Z215" s="2"/>
      <c r="AB215" s="4"/>
      <c r="AC215" s="4"/>
      <c r="AD215" s="2"/>
      <c r="AF215" s="4"/>
      <c r="AG215" s="4"/>
      <c r="AH215" s="2"/>
      <c r="AJ215" s="4"/>
      <c r="AK215" s="4"/>
      <c r="AL215" s="2"/>
      <c r="AN215" s="4"/>
      <c r="AO215" s="4"/>
      <c r="AP215" s="2"/>
      <c r="AR215" s="4"/>
      <c r="AS215" s="4"/>
      <c r="AT215" s="2"/>
      <c r="AV215" s="4"/>
      <c r="AW215" s="4"/>
      <c r="AX215" s="2"/>
      <c r="AZ215" s="4"/>
      <c r="BA215" s="4"/>
      <c r="BB215" s="2"/>
      <c r="BD215" s="4"/>
      <c r="BE215" s="4"/>
      <c r="BF215" s="2"/>
      <c r="BH215" s="4"/>
      <c r="BI215" s="4"/>
      <c r="BJ215" s="2"/>
      <c r="BL215" s="4"/>
    </row>
    <row r="216" spans="18:64" x14ac:dyDescent="0.2">
      <c r="R216" s="2"/>
      <c r="T216" s="4"/>
      <c r="U216" s="4"/>
      <c r="V216" s="2"/>
      <c r="X216" s="4"/>
      <c r="Y216" s="4"/>
      <c r="Z216" s="2"/>
      <c r="AB216" s="4"/>
      <c r="AC216" s="4"/>
      <c r="AD216" s="2"/>
      <c r="AF216" s="4"/>
      <c r="AG216" s="4"/>
      <c r="AH216" s="2"/>
      <c r="AJ216" s="4"/>
      <c r="AK216" s="4"/>
      <c r="AL216" s="2"/>
      <c r="AN216" s="4"/>
      <c r="AO216" s="4"/>
      <c r="AP216" s="2"/>
      <c r="AR216" s="4"/>
      <c r="AS216" s="4"/>
      <c r="AT216" s="2"/>
      <c r="AV216" s="4"/>
      <c r="AW216" s="4"/>
      <c r="AX216" s="2"/>
      <c r="AZ216" s="4"/>
      <c r="BA216" s="4"/>
      <c r="BB216" s="2"/>
      <c r="BD216" s="4"/>
      <c r="BE216" s="4"/>
      <c r="BF216" s="2"/>
      <c r="BH216" s="4"/>
      <c r="BI216" s="4"/>
      <c r="BJ216" s="2"/>
      <c r="BL216" s="4"/>
    </row>
    <row r="217" spans="18:64" x14ac:dyDescent="0.2">
      <c r="R217" s="2"/>
      <c r="T217" s="4"/>
      <c r="U217" s="4"/>
      <c r="V217" s="2"/>
      <c r="X217" s="4"/>
      <c r="Y217" s="4"/>
      <c r="Z217" s="2"/>
      <c r="AB217" s="4"/>
      <c r="AC217" s="4"/>
      <c r="AD217" s="2"/>
      <c r="AF217" s="4"/>
      <c r="AG217" s="4"/>
      <c r="AH217" s="2"/>
      <c r="AJ217" s="4"/>
      <c r="AK217" s="4"/>
      <c r="AL217" s="2"/>
      <c r="AN217" s="4"/>
      <c r="AO217" s="4"/>
      <c r="AP217" s="2"/>
      <c r="AR217" s="4"/>
      <c r="AS217" s="4"/>
      <c r="AT217" s="2"/>
      <c r="AV217" s="4"/>
      <c r="AW217" s="4"/>
      <c r="AX217" s="2"/>
      <c r="AZ217" s="4"/>
      <c r="BA217" s="4"/>
      <c r="BB217" s="2"/>
      <c r="BD217" s="4"/>
      <c r="BE217" s="4"/>
      <c r="BF217" s="2"/>
      <c r="BH217" s="4"/>
      <c r="BI217" s="4"/>
      <c r="BJ217" s="2"/>
      <c r="BL217" s="4"/>
    </row>
    <row r="218" spans="18:64" x14ac:dyDescent="0.2">
      <c r="R218" s="2"/>
      <c r="T218" s="4"/>
      <c r="U218" s="4"/>
      <c r="V218" s="2"/>
      <c r="X218" s="4"/>
      <c r="Y218" s="4"/>
      <c r="Z218" s="2"/>
      <c r="AB218" s="4"/>
      <c r="AC218" s="4"/>
      <c r="AD218" s="2"/>
      <c r="AF218" s="4"/>
      <c r="AG218" s="4"/>
      <c r="AH218" s="2"/>
      <c r="AJ218" s="4"/>
      <c r="AK218" s="4"/>
      <c r="AL218" s="2"/>
      <c r="AN218" s="4"/>
      <c r="AO218" s="4"/>
      <c r="AP218" s="2"/>
      <c r="AR218" s="4"/>
      <c r="AS218" s="4"/>
      <c r="AT218" s="2"/>
      <c r="AV218" s="4"/>
      <c r="AW218" s="4"/>
      <c r="AX218" s="2"/>
      <c r="AZ218" s="4"/>
      <c r="BA218" s="4"/>
      <c r="BB218" s="2"/>
      <c r="BD218" s="4"/>
      <c r="BE218" s="4"/>
      <c r="BF218" s="2"/>
      <c r="BH218" s="4"/>
      <c r="BI218" s="4"/>
      <c r="BJ218" s="2"/>
      <c r="BL218" s="4"/>
    </row>
    <row r="219" spans="18:64" x14ac:dyDescent="0.2">
      <c r="R219" s="2"/>
      <c r="T219" s="4"/>
      <c r="U219" s="4"/>
      <c r="V219" s="2"/>
      <c r="X219" s="4"/>
      <c r="Y219" s="4"/>
      <c r="Z219" s="2"/>
      <c r="AB219" s="4"/>
      <c r="AC219" s="4"/>
      <c r="AD219" s="2"/>
      <c r="AF219" s="4"/>
      <c r="AG219" s="4"/>
      <c r="AH219" s="2"/>
      <c r="AJ219" s="4"/>
      <c r="AK219" s="4"/>
      <c r="AL219" s="2"/>
      <c r="AN219" s="4"/>
      <c r="AO219" s="4"/>
      <c r="AP219" s="2"/>
      <c r="AR219" s="4"/>
      <c r="AS219" s="4"/>
      <c r="AT219" s="2"/>
      <c r="AV219" s="4"/>
      <c r="AW219" s="4"/>
      <c r="AX219" s="2"/>
      <c r="AZ219" s="4"/>
      <c r="BA219" s="4"/>
      <c r="BB219" s="2"/>
      <c r="BD219" s="4"/>
      <c r="BE219" s="4"/>
      <c r="BF219" s="2"/>
      <c r="BH219" s="4"/>
      <c r="BI219" s="4"/>
      <c r="BJ219" s="2"/>
      <c r="BL219" s="4"/>
    </row>
    <row r="220" spans="18:64" x14ac:dyDescent="0.2">
      <c r="R220" s="2"/>
      <c r="T220" s="4"/>
      <c r="U220" s="4"/>
      <c r="V220" s="2"/>
      <c r="X220" s="4"/>
      <c r="Y220" s="4"/>
      <c r="Z220" s="2"/>
      <c r="AB220" s="4"/>
      <c r="AC220" s="4"/>
      <c r="AD220" s="2"/>
      <c r="AF220" s="4"/>
      <c r="AG220" s="4"/>
      <c r="AH220" s="2"/>
      <c r="AJ220" s="4"/>
      <c r="AK220" s="4"/>
      <c r="AL220" s="2"/>
      <c r="AN220" s="4"/>
      <c r="AO220" s="4"/>
      <c r="AP220" s="2"/>
      <c r="AR220" s="4"/>
      <c r="AS220" s="4"/>
      <c r="AT220" s="2"/>
      <c r="AV220" s="4"/>
      <c r="AW220" s="4"/>
      <c r="AX220" s="2"/>
      <c r="AZ220" s="4"/>
      <c r="BA220" s="4"/>
      <c r="BB220" s="2"/>
      <c r="BD220" s="4"/>
      <c r="BE220" s="4"/>
      <c r="BF220" s="2"/>
      <c r="BH220" s="4"/>
      <c r="BI220" s="4"/>
      <c r="BJ220" s="2"/>
      <c r="BL220" s="4"/>
    </row>
    <row r="221" spans="18:64" x14ac:dyDescent="0.2">
      <c r="R221" s="2"/>
      <c r="T221" s="4"/>
      <c r="U221" s="4"/>
      <c r="V221" s="2"/>
      <c r="X221" s="4"/>
      <c r="Y221" s="4"/>
      <c r="Z221" s="2"/>
      <c r="AB221" s="4"/>
      <c r="AC221" s="4"/>
      <c r="AD221" s="2"/>
      <c r="AF221" s="4"/>
      <c r="AG221" s="4"/>
      <c r="AH221" s="2"/>
      <c r="AJ221" s="4"/>
      <c r="AK221" s="4"/>
      <c r="AL221" s="2"/>
      <c r="AN221" s="4"/>
      <c r="AO221" s="4"/>
      <c r="AP221" s="2"/>
      <c r="AR221" s="4"/>
      <c r="AS221" s="4"/>
      <c r="AT221" s="2"/>
      <c r="AV221" s="4"/>
      <c r="AW221" s="4"/>
      <c r="AX221" s="2"/>
      <c r="AZ221" s="4"/>
      <c r="BA221" s="4"/>
      <c r="BB221" s="2"/>
      <c r="BD221" s="4"/>
      <c r="BE221" s="4"/>
      <c r="BF221" s="2"/>
      <c r="BH221" s="4"/>
      <c r="BI221" s="4"/>
      <c r="BJ221" s="2"/>
      <c r="BL221" s="4"/>
    </row>
    <row r="222" spans="18:64" x14ac:dyDescent="0.2">
      <c r="R222" s="2"/>
      <c r="T222" s="4"/>
      <c r="U222" s="4"/>
      <c r="V222" s="2"/>
      <c r="X222" s="4"/>
      <c r="Y222" s="4"/>
      <c r="Z222" s="2"/>
      <c r="AB222" s="4"/>
      <c r="AC222" s="4"/>
      <c r="AD222" s="2"/>
      <c r="AF222" s="4"/>
      <c r="AG222" s="4"/>
      <c r="AH222" s="2"/>
      <c r="AJ222" s="4"/>
      <c r="AK222" s="4"/>
      <c r="AL222" s="2"/>
      <c r="AN222" s="4"/>
      <c r="AO222" s="4"/>
      <c r="AP222" s="2"/>
      <c r="AR222" s="4"/>
      <c r="AS222" s="4"/>
      <c r="AT222" s="2"/>
      <c r="AV222" s="4"/>
      <c r="AW222" s="4"/>
      <c r="AX222" s="2"/>
      <c r="AZ222" s="4"/>
      <c r="BA222" s="4"/>
      <c r="BB222" s="2"/>
      <c r="BD222" s="4"/>
      <c r="BE222" s="4"/>
      <c r="BF222" s="2"/>
      <c r="BH222" s="4"/>
      <c r="BI222" s="4"/>
      <c r="BJ222" s="2"/>
      <c r="BL222" s="4"/>
    </row>
    <row r="223" spans="18:64" x14ac:dyDescent="0.2">
      <c r="R223" s="2"/>
      <c r="T223" s="4"/>
      <c r="U223" s="4"/>
      <c r="V223" s="2"/>
      <c r="X223" s="4"/>
      <c r="Y223" s="4"/>
      <c r="Z223" s="2"/>
      <c r="AB223" s="4"/>
      <c r="AC223" s="4"/>
      <c r="AD223" s="2"/>
      <c r="AF223" s="4"/>
      <c r="AG223" s="4"/>
      <c r="AH223" s="2"/>
      <c r="AJ223" s="4"/>
      <c r="AK223" s="4"/>
      <c r="AL223" s="2"/>
      <c r="AN223" s="4"/>
      <c r="AO223" s="4"/>
      <c r="AP223" s="2"/>
      <c r="AR223" s="4"/>
      <c r="AS223" s="4"/>
      <c r="AT223" s="2"/>
      <c r="AV223" s="4"/>
      <c r="AW223" s="4"/>
      <c r="AX223" s="2"/>
      <c r="AZ223" s="4"/>
      <c r="BA223" s="4"/>
      <c r="BB223" s="2"/>
      <c r="BD223" s="4"/>
      <c r="BE223" s="4"/>
      <c r="BF223" s="2"/>
      <c r="BH223" s="4"/>
      <c r="BI223" s="4"/>
      <c r="BJ223" s="2"/>
      <c r="BL223" s="4"/>
    </row>
    <row r="224" spans="18:64" x14ac:dyDescent="0.2">
      <c r="R224" s="2"/>
      <c r="T224" s="4"/>
      <c r="U224" s="4"/>
      <c r="V224" s="2"/>
      <c r="X224" s="4"/>
      <c r="Y224" s="4"/>
      <c r="Z224" s="2"/>
      <c r="AB224" s="4"/>
      <c r="AC224" s="4"/>
      <c r="AD224" s="2"/>
      <c r="AF224" s="4"/>
      <c r="AG224" s="4"/>
      <c r="AH224" s="2"/>
      <c r="AJ224" s="4"/>
      <c r="AK224" s="4"/>
      <c r="AL224" s="2"/>
      <c r="AN224" s="4"/>
      <c r="AO224" s="4"/>
      <c r="AP224" s="2"/>
      <c r="AR224" s="4"/>
      <c r="AS224" s="4"/>
      <c r="AT224" s="2"/>
      <c r="AV224" s="4"/>
      <c r="AW224" s="4"/>
      <c r="AX224" s="2"/>
      <c r="AZ224" s="4"/>
      <c r="BA224" s="4"/>
      <c r="BB224" s="2"/>
      <c r="BD224" s="4"/>
      <c r="BE224" s="4"/>
      <c r="BF224" s="2"/>
      <c r="BH224" s="4"/>
      <c r="BI224" s="4"/>
      <c r="BJ224" s="2"/>
      <c r="BL224" s="4"/>
    </row>
    <row r="225" spans="18:64" x14ac:dyDescent="0.2">
      <c r="R225" s="2"/>
      <c r="T225" s="4"/>
      <c r="U225" s="4"/>
      <c r="V225" s="2"/>
      <c r="X225" s="4"/>
      <c r="Y225" s="4"/>
      <c r="Z225" s="2"/>
      <c r="AB225" s="4"/>
      <c r="AC225" s="4"/>
      <c r="AD225" s="2"/>
      <c r="AF225" s="4"/>
      <c r="AG225" s="4"/>
      <c r="AH225" s="2"/>
      <c r="AJ225" s="4"/>
      <c r="AK225" s="4"/>
      <c r="AL225" s="2"/>
      <c r="AN225" s="4"/>
      <c r="AO225" s="4"/>
      <c r="AP225" s="2"/>
      <c r="AR225" s="4"/>
      <c r="AS225" s="4"/>
      <c r="AT225" s="2"/>
      <c r="AV225" s="4"/>
      <c r="AW225" s="4"/>
      <c r="AX225" s="2"/>
      <c r="AZ225" s="4"/>
      <c r="BA225" s="4"/>
      <c r="BB225" s="2"/>
      <c r="BD225" s="4"/>
      <c r="BE225" s="4"/>
      <c r="BF225" s="2"/>
      <c r="BH225" s="4"/>
      <c r="BI225" s="4"/>
      <c r="BJ225" s="2"/>
      <c r="BL225" s="4"/>
    </row>
    <row r="226" spans="18:64" x14ac:dyDescent="0.2">
      <c r="R226" s="2"/>
      <c r="T226" s="4"/>
      <c r="U226" s="4"/>
      <c r="V226" s="2"/>
      <c r="X226" s="4"/>
      <c r="Y226" s="4"/>
      <c r="Z226" s="2"/>
      <c r="AB226" s="4"/>
      <c r="AC226" s="4"/>
      <c r="AD226" s="2"/>
      <c r="AF226" s="4"/>
      <c r="AG226" s="4"/>
      <c r="AH226" s="2"/>
      <c r="AJ226" s="4"/>
      <c r="AK226" s="4"/>
      <c r="AL226" s="2"/>
      <c r="AN226" s="4"/>
      <c r="AO226" s="4"/>
      <c r="AP226" s="2"/>
      <c r="AR226" s="4"/>
      <c r="AS226" s="4"/>
      <c r="AT226" s="2"/>
      <c r="AV226" s="4"/>
      <c r="AW226" s="4"/>
      <c r="AX226" s="2"/>
      <c r="AZ226" s="4"/>
      <c r="BA226" s="4"/>
      <c r="BB226" s="2"/>
      <c r="BD226" s="4"/>
      <c r="BE226" s="4"/>
      <c r="BF226" s="2"/>
      <c r="BH226" s="4"/>
      <c r="BI226" s="4"/>
      <c r="BJ226" s="2"/>
      <c r="BL226" s="4"/>
    </row>
    <row r="227" spans="18:64" x14ac:dyDescent="0.2">
      <c r="R227" s="2"/>
      <c r="T227" s="4"/>
      <c r="U227" s="4"/>
      <c r="V227" s="2"/>
      <c r="X227" s="4"/>
      <c r="Y227" s="4"/>
      <c r="Z227" s="2"/>
      <c r="AB227" s="4"/>
      <c r="AC227" s="4"/>
      <c r="AD227" s="2"/>
      <c r="AF227" s="4"/>
      <c r="AG227" s="4"/>
      <c r="AH227" s="2"/>
      <c r="AJ227" s="4"/>
      <c r="AK227" s="4"/>
      <c r="AL227" s="2"/>
      <c r="AN227" s="4"/>
      <c r="AO227" s="4"/>
      <c r="AP227" s="2"/>
      <c r="AR227" s="4"/>
      <c r="AS227" s="4"/>
      <c r="AT227" s="2"/>
      <c r="AV227" s="4"/>
      <c r="AW227" s="4"/>
      <c r="AX227" s="2"/>
      <c r="AZ227" s="4"/>
      <c r="BA227" s="4"/>
      <c r="BB227" s="2"/>
      <c r="BD227" s="4"/>
      <c r="BE227" s="4"/>
      <c r="BF227" s="2"/>
      <c r="BH227" s="4"/>
      <c r="BI227" s="4"/>
      <c r="BJ227" s="2"/>
      <c r="BL227" s="4"/>
    </row>
    <row r="228" spans="18:64" x14ac:dyDescent="0.2">
      <c r="R228" s="2"/>
      <c r="T228" s="4"/>
      <c r="U228" s="4"/>
      <c r="V228" s="2"/>
      <c r="X228" s="4"/>
      <c r="Y228" s="4"/>
      <c r="Z228" s="2"/>
      <c r="AB228" s="4"/>
      <c r="AC228" s="4"/>
      <c r="AD228" s="2"/>
      <c r="AF228" s="4"/>
      <c r="AG228" s="4"/>
      <c r="AH228" s="2"/>
      <c r="AJ228" s="4"/>
      <c r="AK228" s="4"/>
      <c r="AL228" s="2"/>
      <c r="AN228" s="4"/>
      <c r="AO228" s="4"/>
      <c r="AP228" s="2"/>
      <c r="AR228" s="4"/>
      <c r="AS228" s="4"/>
      <c r="AT228" s="2"/>
      <c r="AV228" s="4"/>
      <c r="AW228" s="4"/>
      <c r="AX228" s="2"/>
      <c r="AZ228" s="4"/>
      <c r="BA228" s="4"/>
      <c r="BB228" s="2"/>
      <c r="BD228" s="4"/>
      <c r="BE228" s="4"/>
      <c r="BF228" s="2"/>
      <c r="BH228" s="4"/>
      <c r="BI228" s="4"/>
      <c r="BJ228" s="2"/>
      <c r="BL228" s="4"/>
    </row>
    <row r="229" spans="18:64" x14ac:dyDescent="0.2">
      <c r="R229" s="2"/>
      <c r="T229" s="4"/>
      <c r="U229" s="4"/>
      <c r="V229" s="2"/>
      <c r="X229" s="4"/>
      <c r="Y229" s="4"/>
      <c r="Z229" s="2"/>
      <c r="AB229" s="4"/>
      <c r="AC229" s="4"/>
      <c r="AD229" s="2"/>
      <c r="AF229" s="4"/>
      <c r="AG229" s="4"/>
      <c r="AH229" s="2"/>
      <c r="AJ229" s="4"/>
      <c r="AK229" s="4"/>
      <c r="AL229" s="2"/>
      <c r="AN229" s="4"/>
      <c r="AO229" s="4"/>
      <c r="AP229" s="2"/>
      <c r="AR229" s="4"/>
      <c r="AS229" s="4"/>
      <c r="AT229" s="2"/>
      <c r="AV229" s="4"/>
      <c r="AW229" s="4"/>
      <c r="AX229" s="2"/>
      <c r="AZ229" s="4"/>
      <c r="BA229" s="4"/>
      <c r="BB229" s="2"/>
      <c r="BD229" s="4"/>
      <c r="BE229" s="4"/>
      <c r="BF229" s="2"/>
      <c r="BH229" s="4"/>
      <c r="BI229" s="4"/>
      <c r="BJ229" s="2"/>
      <c r="BL229" s="4"/>
    </row>
    <row r="230" spans="18:64" x14ac:dyDescent="0.2">
      <c r="R230" s="2"/>
      <c r="T230" s="4"/>
      <c r="U230" s="4"/>
      <c r="V230" s="2"/>
      <c r="X230" s="4"/>
      <c r="Y230" s="4"/>
      <c r="Z230" s="2"/>
      <c r="AB230" s="4"/>
      <c r="AC230" s="4"/>
      <c r="AD230" s="2"/>
      <c r="AF230" s="4"/>
      <c r="AG230" s="4"/>
      <c r="AH230" s="2"/>
      <c r="AJ230" s="4"/>
      <c r="AK230" s="4"/>
      <c r="AL230" s="2"/>
      <c r="AN230" s="4"/>
      <c r="AO230" s="4"/>
      <c r="AP230" s="2"/>
      <c r="AR230" s="4"/>
      <c r="AS230" s="4"/>
      <c r="AT230" s="2"/>
      <c r="AV230" s="4"/>
      <c r="AW230" s="4"/>
      <c r="AX230" s="2"/>
      <c r="AZ230" s="4"/>
      <c r="BA230" s="4"/>
      <c r="BB230" s="2"/>
      <c r="BD230" s="4"/>
      <c r="BE230" s="4"/>
      <c r="BF230" s="2"/>
      <c r="BH230" s="4"/>
      <c r="BI230" s="4"/>
      <c r="BJ230" s="2"/>
      <c r="BL230" s="4"/>
    </row>
    <row r="231" spans="18:64" x14ac:dyDescent="0.2">
      <c r="R231" s="2"/>
      <c r="T231" s="4"/>
      <c r="U231" s="4"/>
      <c r="V231" s="2"/>
      <c r="X231" s="4"/>
      <c r="Y231" s="4"/>
      <c r="Z231" s="2"/>
      <c r="AB231" s="4"/>
      <c r="AC231" s="4"/>
      <c r="AD231" s="2"/>
      <c r="AF231" s="4"/>
      <c r="AG231" s="4"/>
      <c r="AH231" s="2"/>
      <c r="AJ231" s="4"/>
      <c r="AK231" s="4"/>
      <c r="AL231" s="2"/>
      <c r="AN231" s="4"/>
      <c r="AO231" s="4"/>
      <c r="AP231" s="2"/>
      <c r="AR231" s="4"/>
      <c r="AS231" s="4"/>
      <c r="AT231" s="2"/>
      <c r="AV231" s="4"/>
      <c r="AW231" s="4"/>
      <c r="AX231" s="2"/>
      <c r="AZ231" s="4"/>
      <c r="BA231" s="4"/>
      <c r="BB231" s="2"/>
      <c r="BD231" s="4"/>
      <c r="BE231" s="4"/>
      <c r="BF231" s="2"/>
      <c r="BH231" s="4"/>
      <c r="BI231" s="4"/>
      <c r="BJ231" s="2"/>
      <c r="BL231" s="4"/>
    </row>
    <row r="232" spans="18:64" x14ac:dyDescent="0.2">
      <c r="R232" s="2"/>
      <c r="T232" s="4"/>
      <c r="U232" s="4"/>
      <c r="V232" s="2"/>
      <c r="X232" s="4"/>
      <c r="Y232" s="4"/>
      <c r="Z232" s="2"/>
      <c r="AB232" s="4"/>
      <c r="AC232" s="4"/>
      <c r="AD232" s="2"/>
      <c r="AF232" s="4"/>
      <c r="AG232" s="4"/>
      <c r="AH232" s="2"/>
      <c r="AJ232" s="4"/>
      <c r="AK232" s="4"/>
      <c r="AL232" s="2"/>
      <c r="AN232" s="4"/>
      <c r="AO232" s="4"/>
      <c r="AP232" s="2"/>
      <c r="AR232" s="4"/>
      <c r="AS232" s="4"/>
      <c r="AT232" s="2"/>
      <c r="AV232" s="4"/>
      <c r="AW232" s="4"/>
      <c r="AX232" s="2"/>
      <c r="AZ232" s="4"/>
      <c r="BA232" s="4"/>
      <c r="BB232" s="2"/>
      <c r="BD232" s="4"/>
      <c r="BE232" s="4"/>
      <c r="BF232" s="2"/>
      <c r="BH232" s="4"/>
      <c r="BI232" s="4"/>
      <c r="BJ232" s="2"/>
      <c r="BL232" s="4"/>
    </row>
    <row r="233" spans="18:64" x14ac:dyDescent="0.2">
      <c r="R233" s="2"/>
      <c r="T233" s="4"/>
      <c r="U233" s="4"/>
      <c r="V233" s="2"/>
      <c r="X233" s="4"/>
      <c r="Y233" s="4"/>
      <c r="Z233" s="2"/>
      <c r="AB233" s="4"/>
      <c r="AC233" s="4"/>
      <c r="AD233" s="2"/>
      <c r="AF233" s="4"/>
      <c r="AG233" s="4"/>
      <c r="AH233" s="2"/>
      <c r="AJ233" s="4"/>
      <c r="AK233" s="4"/>
      <c r="AL233" s="2"/>
      <c r="AN233" s="4"/>
      <c r="AO233" s="4"/>
      <c r="AP233" s="2"/>
      <c r="AR233" s="4"/>
      <c r="AS233" s="4"/>
      <c r="AT233" s="2"/>
      <c r="AV233" s="4"/>
      <c r="AW233" s="4"/>
      <c r="AX233" s="2"/>
      <c r="AZ233" s="4"/>
      <c r="BA233" s="4"/>
      <c r="BB233" s="2"/>
      <c r="BD233" s="4"/>
      <c r="BE233" s="4"/>
      <c r="BF233" s="2"/>
      <c r="BH233" s="4"/>
      <c r="BI233" s="4"/>
      <c r="BJ233" s="2"/>
      <c r="BL233" s="4"/>
    </row>
    <row r="234" spans="18:64" x14ac:dyDescent="0.2">
      <c r="R234" s="2"/>
      <c r="T234" s="4"/>
      <c r="U234" s="4"/>
      <c r="V234" s="2"/>
      <c r="X234" s="4"/>
      <c r="Y234" s="4"/>
      <c r="Z234" s="2"/>
      <c r="AB234" s="4"/>
      <c r="AC234" s="4"/>
      <c r="AD234" s="2"/>
      <c r="AF234" s="4"/>
      <c r="AG234" s="4"/>
      <c r="AH234" s="2"/>
      <c r="AJ234" s="4"/>
      <c r="AK234" s="4"/>
      <c r="AL234" s="2"/>
      <c r="AN234" s="4"/>
      <c r="AO234" s="4"/>
      <c r="AP234" s="2"/>
      <c r="AR234" s="4"/>
      <c r="AS234" s="4"/>
      <c r="AT234" s="2"/>
      <c r="AV234" s="4"/>
      <c r="AW234" s="4"/>
      <c r="AX234" s="2"/>
      <c r="AZ234" s="4"/>
      <c r="BA234" s="4"/>
      <c r="BB234" s="2"/>
      <c r="BD234" s="4"/>
      <c r="BE234" s="4"/>
      <c r="BF234" s="2"/>
      <c r="BH234" s="4"/>
      <c r="BI234" s="4"/>
      <c r="BJ234" s="2"/>
      <c r="BL234" s="4"/>
    </row>
    <row r="235" spans="18:64" x14ac:dyDescent="0.2">
      <c r="R235" s="2"/>
      <c r="T235" s="4"/>
      <c r="U235" s="4"/>
      <c r="V235" s="2"/>
      <c r="X235" s="4"/>
      <c r="Y235" s="4"/>
      <c r="Z235" s="2"/>
      <c r="AB235" s="4"/>
      <c r="AC235" s="4"/>
      <c r="AD235" s="2"/>
      <c r="AF235" s="4"/>
      <c r="AG235" s="4"/>
      <c r="AH235" s="2"/>
      <c r="AJ235" s="4"/>
      <c r="AK235" s="4"/>
      <c r="AL235" s="2"/>
      <c r="AN235" s="4"/>
      <c r="AO235" s="4"/>
      <c r="AP235" s="2"/>
      <c r="AR235" s="4"/>
      <c r="AS235" s="4"/>
      <c r="AT235" s="2"/>
      <c r="AV235" s="4"/>
      <c r="AW235" s="4"/>
      <c r="AX235" s="2"/>
      <c r="AZ235" s="4"/>
      <c r="BA235" s="4"/>
      <c r="BB235" s="2"/>
      <c r="BD235" s="4"/>
      <c r="BE235" s="4"/>
      <c r="BF235" s="2"/>
      <c r="BH235" s="4"/>
      <c r="BI235" s="4"/>
      <c r="BJ235" s="2"/>
      <c r="BL235" s="4"/>
    </row>
    <row r="236" spans="18:64" x14ac:dyDescent="0.2">
      <c r="R236" s="2"/>
      <c r="T236" s="4"/>
      <c r="U236" s="4"/>
      <c r="V236" s="2"/>
      <c r="X236" s="4"/>
      <c r="Y236" s="4"/>
      <c r="Z236" s="2"/>
      <c r="AB236" s="4"/>
      <c r="AC236" s="4"/>
      <c r="AD236" s="2"/>
      <c r="AF236" s="4"/>
      <c r="AG236" s="4"/>
      <c r="AH236" s="2"/>
      <c r="AJ236" s="4"/>
      <c r="AK236" s="4"/>
      <c r="AL236" s="2"/>
      <c r="AN236" s="4"/>
      <c r="AO236" s="4"/>
      <c r="AP236" s="2"/>
      <c r="AR236" s="4"/>
      <c r="AS236" s="4"/>
      <c r="AT236" s="2"/>
      <c r="AV236" s="4"/>
      <c r="AW236" s="4"/>
      <c r="AX236" s="2"/>
      <c r="AZ236" s="4"/>
      <c r="BA236" s="4"/>
      <c r="BB236" s="2"/>
      <c r="BD236" s="4"/>
      <c r="BE236" s="4"/>
      <c r="BF236" s="2"/>
      <c r="BH236" s="4"/>
      <c r="BI236" s="4"/>
      <c r="BJ236" s="2"/>
      <c r="BL236" s="4"/>
    </row>
    <row r="237" spans="18:64" x14ac:dyDescent="0.2">
      <c r="R237" s="2"/>
      <c r="T237" s="4"/>
      <c r="U237" s="4"/>
      <c r="V237" s="2"/>
      <c r="X237" s="4"/>
      <c r="Y237" s="4"/>
      <c r="Z237" s="2"/>
      <c r="AB237" s="4"/>
      <c r="AC237" s="4"/>
      <c r="AD237" s="2"/>
      <c r="AF237" s="4"/>
      <c r="AG237" s="4"/>
      <c r="AH237" s="2"/>
      <c r="AJ237" s="4"/>
      <c r="AK237" s="4"/>
      <c r="AL237" s="2"/>
      <c r="AN237" s="4"/>
      <c r="AO237" s="4"/>
      <c r="AP237" s="2"/>
      <c r="AR237" s="4"/>
      <c r="AS237" s="4"/>
      <c r="AT237" s="2"/>
      <c r="AV237" s="4"/>
      <c r="AW237" s="4"/>
      <c r="AX237" s="2"/>
      <c r="AZ237" s="4"/>
      <c r="BA237" s="4"/>
      <c r="BB237" s="2"/>
      <c r="BD237" s="4"/>
      <c r="BE237" s="4"/>
      <c r="BF237" s="2"/>
      <c r="BH237" s="4"/>
      <c r="BI237" s="4"/>
      <c r="BJ237" s="2"/>
      <c r="BL237" s="4"/>
    </row>
    <row r="238" spans="18:64" x14ac:dyDescent="0.2">
      <c r="R238" s="2"/>
      <c r="T238" s="4"/>
      <c r="U238" s="4"/>
      <c r="V238" s="2"/>
      <c r="X238" s="4"/>
      <c r="Y238" s="4"/>
      <c r="Z238" s="2"/>
      <c r="AB238" s="4"/>
      <c r="AC238" s="4"/>
      <c r="AD238" s="2"/>
      <c r="AF238" s="4"/>
      <c r="AG238" s="4"/>
      <c r="AH238" s="2"/>
      <c r="AJ238" s="4"/>
      <c r="AK238" s="4"/>
      <c r="AL238" s="2"/>
      <c r="AN238" s="4"/>
      <c r="AO238" s="4"/>
      <c r="AP238" s="2"/>
      <c r="AR238" s="4"/>
      <c r="AS238" s="4"/>
      <c r="AT238" s="2"/>
      <c r="AV238" s="4"/>
      <c r="AW238" s="4"/>
      <c r="AX238" s="2"/>
      <c r="AZ238" s="4"/>
      <c r="BA238" s="4"/>
      <c r="BB238" s="2"/>
      <c r="BD238" s="4"/>
      <c r="BE238" s="4"/>
      <c r="BF238" s="2"/>
      <c r="BH238" s="4"/>
      <c r="BI238" s="4"/>
      <c r="BJ238" s="2"/>
      <c r="BL238" s="4"/>
    </row>
    <row r="239" spans="18:64" x14ac:dyDescent="0.2">
      <c r="R239" s="2"/>
      <c r="T239" s="4"/>
      <c r="U239" s="4"/>
      <c r="V239" s="2"/>
      <c r="X239" s="4"/>
      <c r="Y239" s="4"/>
      <c r="Z239" s="2"/>
      <c r="AB239" s="4"/>
      <c r="AC239" s="4"/>
      <c r="AD239" s="2"/>
      <c r="AF239" s="4"/>
      <c r="AG239" s="4"/>
      <c r="AH239" s="2"/>
      <c r="AJ239" s="4"/>
      <c r="AK239" s="4"/>
      <c r="AL239" s="2"/>
      <c r="AN239" s="4"/>
      <c r="AO239" s="4"/>
      <c r="AP239" s="2"/>
      <c r="AR239" s="4"/>
      <c r="AS239" s="4"/>
      <c r="AT239" s="2"/>
      <c r="AV239" s="4"/>
      <c r="AW239" s="4"/>
      <c r="AX239" s="2"/>
      <c r="AZ239" s="4"/>
      <c r="BA239" s="4"/>
      <c r="BB239" s="2"/>
      <c r="BD239" s="4"/>
      <c r="BE239" s="4"/>
      <c r="BF239" s="2"/>
      <c r="BH239" s="4"/>
      <c r="BI239" s="4"/>
      <c r="BJ239" s="2"/>
      <c r="BL239" s="4"/>
    </row>
    <row r="240" spans="18:64" x14ac:dyDescent="0.2">
      <c r="R240" s="2"/>
      <c r="T240" s="4"/>
      <c r="U240" s="4"/>
      <c r="V240" s="2"/>
      <c r="X240" s="4"/>
      <c r="Y240" s="4"/>
      <c r="Z240" s="2"/>
      <c r="AB240" s="4"/>
      <c r="AC240" s="4"/>
      <c r="AD240" s="2"/>
      <c r="AF240" s="4"/>
      <c r="AG240" s="4"/>
      <c r="AH240" s="2"/>
      <c r="AJ240" s="4"/>
      <c r="AK240" s="4"/>
      <c r="AL240" s="2"/>
      <c r="AN240" s="4"/>
      <c r="AO240" s="4"/>
      <c r="AP240" s="2"/>
      <c r="AR240" s="4"/>
      <c r="AS240" s="4"/>
      <c r="AT240" s="2"/>
      <c r="AV240" s="4"/>
      <c r="AW240" s="4"/>
      <c r="AX240" s="2"/>
      <c r="AZ240" s="4"/>
      <c r="BA240" s="4"/>
      <c r="BB240" s="2"/>
      <c r="BD240" s="4"/>
      <c r="BE240" s="4"/>
      <c r="BF240" s="2"/>
      <c r="BH240" s="4"/>
      <c r="BI240" s="4"/>
      <c r="BJ240" s="2"/>
      <c r="BL240" s="4"/>
    </row>
    <row r="241" spans="18:64" x14ac:dyDescent="0.2">
      <c r="R241" s="2"/>
      <c r="T241" s="4"/>
      <c r="U241" s="4"/>
      <c r="V241" s="2"/>
      <c r="X241" s="4"/>
      <c r="Y241" s="4"/>
      <c r="Z241" s="2"/>
      <c r="AB241" s="4"/>
      <c r="AC241" s="4"/>
      <c r="AD241" s="2"/>
      <c r="AF241" s="4"/>
      <c r="AG241" s="4"/>
      <c r="AH241" s="2"/>
      <c r="AJ241" s="4"/>
      <c r="AK241" s="4"/>
      <c r="AL241" s="2"/>
      <c r="AN241" s="4"/>
      <c r="AO241" s="4"/>
      <c r="AP241" s="2"/>
      <c r="AR241" s="4"/>
      <c r="AS241" s="4"/>
      <c r="AT241" s="2"/>
      <c r="AV241" s="4"/>
      <c r="AW241" s="4"/>
      <c r="AX241" s="2"/>
      <c r="AZ241" s="4"/>
      <c r="BA241" s="4"/>
      <c r="BB241" s="2"/>
      <c r="BD241" s="4"/>
      <c r="BE241" s="4"/>
      <c r="BF241" s="2"/>
      <c r="BH241" s="4"/>
      <c r="BI241" s="4"/>
      <c r="BJ241" s="2"/>
      <c r="BL241" s="4"/>
    </row>
    <row r="242" spans="18:64" x14ac:dyDescent="0.2">
      <c r="R242" s="2"/>
      <c r="T242" s="4"/>
      <c r="U242" s="4"/>
      <c r="V242" s="2"/>
      <c r="X242" s="4"/>
      <c r="Y242" s="4"/>
      <c r="Z242" s="2"/>
      <c r="AB242" s="4"/>
      <c r="AC242" s="4"/>
      <c r="AD242" s="2"/>
      <c r="AF242" s="4"/>
      <c r="AG242" s="4"/>
      <c r="AH242" s="2"/>
      <c r="AJ242" s="4"/>
      <c r="AK242" s="4"/>
      <c r="AL242" s="2"/>
      <c r="AN242" s="4"/>
      <c r="AO242" s="4"/>
      <c r="AP242" s="2"/>
      <c r="AR242" s="4"/>
      <c r="AS242" s="4"/>
      <c r="AT242" s="2"/>
      <c r="AV242" s="4"/>
      <c r="AW242" s="4"/>
      <c r="AX242" s="2"/>
      <c r="AZ242" s="4"/>
      <c r="BA242" s="4"/>
      <c r="BB242" s="2"/>
      <c r="BD242" s="4"/>
      <c r="BE242" s="4"/>
      <c r="BF242" s="2"/>
      <c r="BH242" s="4"/>
      <c r="BI242" s="4"/>
      <c r="BJ242" s="2"/>
      <c r="BL242" s="4"/>
    </row>
    <row r="243" spans="18:64" x14ac:dyDescent="0.2">
      <c r="R243" s="2"/>
      <c r="T243" s="4"/>
      <c r="U243" s="4"/>
      <c r="V243" s="2"/>
      <c r="X243" s="4"/>
      <c r="Y243" s="4"/>
      <c r="Z243" s="2"/>
      <c r="AB243" s="4"/>
      <c r="AC243" s="4"/>
      <c r="AD243" s="2"/>
      <c r="AF243" s="4"/>
      <c r="AG243" s="4"/>
      <c r="AH243" s="2"/>
      <c r="AJ243" s="4"/>
      <c r="AK243" s="4"/>
      <c r="AL243" s="2"/>
      <c r="AN243" s="4"/>
      <c r="AO243" s="4"/>
      <c r="AP243" s="2"/>
      <c r="AR243" s="4"/>
      <c r="AS243" s="4"/>
      <c r="AT243" s="2"/>
      <c r="AV243" s="4"/>
      <c r="AW243" s="4"/>
      <c r="AX243" s="2"/>
      <c r="AZ243" s="4"/>
      <c r="BA243" s="4"/>
      <c r="BB243" s="2"/>
      <c r="BD243" s="4"/>
      <c r="BE243" s="4"/>
      <c r="BF243" s="2"/>
      <c r="BH243" s="4"/>
      <c r="BI243" s="4"/>
      <c r="BJ243" s="2"/>
      <c r="BL243" s="4"/>
    </row>
    <row r="244" spans="18:64" x14ac:dyDescent="0.2">
      <c r="R244" s="2"/>
      <c r="T244" s="4"/>
      <c r="U244" s="4"/>
      <c r="V244" s="2"/>
      <c r="X244" s="4"/>
      <c r="Y244" s="4"/>
      <c r="Z244" s="2"/>
      <c r="AB244" s="4"/>
      <c r="AC244" s="4"/>
      <c r="AD244" s="2"/>
      <c r="AF244" s="4"/>
      <c r="AG244" s="4"/>
      <c r="AH244" s="2"/>
      <c r="AJ244" s="4"/>
      <c r="AK244" s="4"/>
      <c r="AL244" s="2"/>
      <c r="AN244" s="4"/>
      <c r="AO244" s="4"/>
      <c r="AP244" s="2"/>
      <c r="AR244" s="4"/>
      <c r="AS244" s="4"/>
      <c r="AT244" s="2"/>
      <c r="AV244" s="4"/>
      <c r="AW244" s="4"/>
      <c r="AX244" s="2"/>
      <c r="AZ244" s="4"/>
      <c r="BA244" s="4"/>
      <c r="BB244" s="2"/>
      <c r="BD244" s="4"/>
      <c r="BE244" s="4"/>
      <c r="BF244" s="2"/>
      <c r="BH244" s="4"/>
      <c r="BI244" s="4"/>
      <c r="BJ244" s="2"/>
      <c r="BL244" s="4"/>
    </row>
    <row r="245" spans="18:64" x14ac:dyDescent="0.2">
      <c r="R245" s="2"/>
      <c r="T245" s="4"/>
      <c r="U245" s="4"/>
      <c r="V245" s="2"/>
      <c r="X245" s="4"/>
      <c r="Y245" s="4"/>
      <c r="Z245" s="2"/>
      <c r="AB245" s="4"/>
      <c r="AC245" s="4"/>
      <c r="AD245" s="2"/>
      <c r="AF245" s="4"/>
      <c r="AG245" s="4"/>
      <c r="AH245" s="2"/>
      <c r="AJ245" s="4"/>
      <c r="AK245" s="4"/>
      <c r="AL245" s="2"/>
      <c r="AN245" s="4"/>
      <c r="AO245" s="4"/>
      <c r="AP245" s="2"/>
      <c r="AR245" s="4"/>
      <c r="AS245" s="4"/>
      <c r="AT245" s="2"/>
      <c r="AV245" s="4"/>
      <c r="AW245" s="4"/>
      <c r="AX245" s="2"/>
      <c r="AZ245" s="4"/>
      <c r="BA245" s="4"/>
      <c r="BB245" s="2"/>
      <c r="BD245" s="4"/>
      <c r="BE245" s="4"/>
      <c r="BF245" s="2"/>
      <c r="BH245" s="4"/>
      <c r="BI245" s="4"/>
      <c r="BJ245" s="2"/>
      <c r="BL245" s="4"/>
    </row>
    <row r="246" spans="18:64" x14ac:dyDescent="0.2">
      <c r="R246" s="2"/>
      <c r="T246" s="4"/>
      <c r="U246" s="4"/>
      <c r="V246" s="2"/>
      <c r="X246" s="4"/>
      <c r="Y246" s="4"/>
      <c r="Z246" s="2"/>
      <c r="AB246" s="4"/>
      <c r="AC246" s="4"/>
      <c r="AD246" s="2"/>
      <c r="AF246" s="4"/>
      <c r="AG246" s="4"/>
      <c r="AH246" s="2"/>
      <c r="AJ246" s="4"/>
      <c r="AK246" s="4"/>
      <c r="AL246" s="2"/>
      <c r="AN246" s="4"/>
      <c r="AO246" s="4"/>
      <c r="AP246" s="2"/>
      <c r="AR246" s="4"/>
      <c r="AS246" s="4"/>
      <c r="AT246" s="2"/>
      <c r="AV246" s="4"/>
      <c r="AW246" s="4"/>
      <c r="AX246" s="2"/>
      <c r="AZ246" s="4"/>
      <c r="BA246" s="4"/>
      <c r="BB246" s="2"/>
      <c r="BD246" s="4"/>
      <c r="BE246" s="4"/>
      <c r="BF246" s="2"/>
      <c r="BH246" s="4"/>
      <c r="BI246" s="4"/>
      <c r="BJ246" s="2"/>
      <c r="BL246" s="4"/>
    </row>
    <row r="247" spans="18:64" x14ac:dyDescent="0.2">
      <c r="R247" s="2"/>
      <c r="T247" s="4"/>
      <c r="U247" s="4"/>
      <c r="V247" s="2"/>
      <c r="X247" s="4"/>
      <c r="Y247" s="4"/>
      <c r="Z247" s="2"/>
      <c r="AB247" s="4"/>
      <c r="AC247" s="4"/>
      <c r="AD247" s="2"/>
      <c r="AF247" s="4"/>
      <c r="AG247" s="4"/>
      <c r="AH247" s="2"/>
      <c r="AJ247" s="4"/>
      <c r="AK247" s="4"/>
      <c r="AL247" s="2"/>
      <c r="AN247" s="4"/>
      <c r="AO247" s="4"/>
      <c r="AP247" s="2"/>
      <c r="AR247" s="4"/>
      <c r="AS247" s="4"/>
      <c r="AT247" s="2"/>
      <c r="AV247" s="4"/>
      <c r="AW247" s="4"/>
      <c r="AX247" s="2"/>
      <c r="AZ247" s="4"/>
      <c r="BA247" s="4"/>
      <c r="BB247" s="2"/>
      <c r="BD247" s="4"/>
      <c r="BE247" s="4"/>
      <c r="BF247" s="2"/>
      <c r="BH247" s="4"/>
      <c r="BI247" s="4"/>
      <c r="BJ247" s="2"/>
      <c r="BL247" s="4"/>
    </row>
    <row r="248" spans="18:64" x14ac:dyDescent="0.2">
      <c r="R248" s="2"/>
      <c r="T248" s="4"/>
      <c r="U248" s="4"/>
      <c r="V248" s="2"/>
      <c r="X248" s="4"/>
      <c r="Y248" s="4"/>
      <c r="Z248" s="2"/>
      <c r="AB248" s="4"/>
      <c r="AC248" s="4"/>
      <c r="AD248" s="2"/>
      <c r="AF248" s="4"/>
      <c r="AG248" s="4"/>
      <c r="AH248" s="2"/>
      <c r="AJ248" s="4"/>
      <c r="AK248" s="4"/>
      <c r="AL248" s="2"/>
      <c r="AN248" s="4"/>
      <c r="AO248" s="4"/>
      <c r="AP248" s="2"/>
      <c r="AR248" s="4"/>
      <c r="AS248" s="4"/>
      <c r="AT248" s="2"/>
      <c r="AV248" s="4"/>
      <c r="AW248" s="4"/>
      <c r="AX248" s="2"/>
      <c r="AZ248" s="4"/>
      <c r="BA248" s="4"/>
      <c r="BB248" s="2"/>
      <c r="BD248" s="4"/>
      <c r="BE248" s="4"/>
      <c r="BF248" s="2"/>
      <c r="BH248" s="4"/>
      <c r="BI248" s="4"/>
      <c r="BJ248" s="2"/>
      <c r="BL248" s="4"/>
    </row>
    <row r="249" spans="18:64" x14ac:dyDescent="0.2">
      <c r="R249" s="2"/>
      <c r="T249" s="4"/>
      <c r="U249" s="4"/>
      <c r="V249" s="2"/>
      <c r="X249" s="4"/>
      <c r="Y249" s="4"/>
      <c r="Z249" s="2"/>
      <c r="AB249" s="4"/>
      <c r="AC249" s="4"/>
      <c r="AD249" s="2"/>
      <c r="AF249" s="4"/>
      <c r="AG249" s="4"/>
      <c r="AH249" s="2"/>
      <c r="AJ249" s="4"/>
      <c r="AK249" s="4"/>
      <c r="AL249" s="2"/>
      <c r="AN249" s="4"/>
      <c r="AO249" s="4"/>
      <c r="AP249" s="2"/>
      <c r="AR249" s="4"/>
      <c r="AS249" s="4"/>
      <c r="AT249" s="2"/>
      <c r="AV249" s="4"/>
      <c r="AW249" s="4"/>
      <c r="AX249" s="2"/>
      <c r="AZ249" s="4"/>
      <c r="BA249" s="4"/>
      <c r="BB249" s="2"/>
      <c r="BD249" s="4"/>
      <c r="BE249" s="4"/>
      <c r="BF249" s="2"/>
      <c r="BH249" s="4"/>
      <c r="BI249" s="4"/>
      <c r="BJ249" s="2"/>
      <c r="BL249" s="4"/>
    </row>
  </sheetData>
  <autoFilter ref="B6:Q175" xr:uid="{00000000-0009-0000-0000-000008000000}"/>
  <mergeCells count="16">
    <mergeCell ref="A2:Q2"/>
    <mergeCell ref="A1:Q1"/>
    <mergeCell ref="A40:Q40"/>
    <mergeCell ref="A5:Q5"/>
    <mergeCell ref="A102:Q102"/>
    <mergeCell ref="A117:Q117"/>
    <mergeCell ref="A4:Q4"/>
    <mergeCell ref="A3:Q3"/>
    <mergeCell ref="A128:Q128"/>
    <mergeCell ref="A154:Q154"/>
    <mergeCell ref="A150:Q150"/>
    <mergeCell ref="A152:Q152"/>
    <mergeCell ref="A131:Q131"/>
    <mergeCell ref="A134:Q134"/>
    <mergeCell ref="A146:Q146"/>
    <mergeCell ref="A148:Q148"/>
  </mergeCells>
  <hyperlinks>
    <hyperlink ref="C143" r:id="rId1" xr:uid="{7C7F9A1E-740C-4D33-B042-D550D6160FEC}"/>
    <hyperlink ref="C142" r:id="rId2" xr:uid="{5B221BFD-BA44-4E84-ABE5-27FC964ADA8C}"/>
    <hyperlink ref="C101" r:id="rId3" xr:uid="{398D8353-3B37-462C-9C99-98904778F9DB}"/>
    <hyperlink ref="C100" r:id="rId4" xr:uid="{DE00A9F1-EF7A-42D2-8D6E-35E5E4125F43}"/>
    <hyperlink ref="C99" r:id="rId5" xr:uid="{29A83753-C233-487E-A3DC-FF3BD048D868}"/>
    <hyperlink ref="C115" r:id="rId6" xr:uid="{8398ABE8-8DA5-4BEB-961D-AFCB574BC94A}"/>
    <hyperlink ref="C116" r:id="rId7" xr:uid="{E452592A-E163-4024-9D73-234A984B14EE}"/>
    <hyperlink ref="C133" r:id="rId8" xr:uid="{278A9526-0EDB-46F2-9FFE-D12435416B4E}"/>
    <hyperlink ref="C38" r:id="rId9" xr:uid="{2D36E382-03FB-4A45-B473-39CEE0DB20F3}"/>
    <hyperlink ref="C37" r:id="rId10" xr:uid="{D078EA31-27C9-4BD0-B849-C253766C3A80}"/>
    <hyperlink ref="C114" r:id="rId11" xr:uid="{9910DD18-3CF0-42C1-BDD3-3692A1D2758D}"/>
    <hyperlink ref="C39" r:id="rId12" xr:uid="{2819782A-BF6E-4DE1-9E18-6DFC7E41F62A}"/>
    <hyperlink ref="C36" r:id="rId13" xr:uid="{E7ACD037-DCA7-4874-97F9-3843C0900AA8}"/>
    <hyperlink ref="C113" r:id="rId14" xr:uid="{2E0D529B-385F-4F73-8AC4-8A6401A6CFFE}"/>
    <hyperlink ref="C111" r:id="rId15" xr:uid="{A855E7AC-CCFB-49BF-B397-1F783C0BFDF0}"/>
    <hyperlink ref="C109" r:id="rId16" xr:uid="{120ED6D0-3422-4B76-8F9F-DA72EB31DCAA}"/>
    <hyperlink ref="C110" r:id="rId17" xr:uid="{37ED2FD1-16DE-41FB-AFD6-A4003684785B}"/>
    <hyperlink ref="C112" r:id="rId18" xr:uid="{4BEE7307-6395-4F9D-9A02-1B045D898623}"/>
    <hyperlink ref="C108" r:id="rId19" xr:uid="{BB2A1CF0-B1A8-475B-9978-4CD266EF76F4}"/>
    <hyperlink ref="C98" r:id="rId20" xr:uid="{C5488EA7-103A-4280-A427-65C7C854B3BF}"/>
    <hyperlink ref="C35" r:id="rId21" xr:uid="{4F77AD73-806D-4A7B-9573-DDE196E2CEDD}"/>
    <hyperlink ref="C145" r:id="rId22" xr:uid="{F794B09E-A686-40BB-A6A3-E8A25A2929FF}"/>
    <hyperlink ref="C34" r:id="rId23" xr:uid="{F0B34BD2-349E-4AD0-8FC3-C44B2700C764}"/>
    <hyperlink ref="C144" r:id="rId24" xr:uid="{BC21744D-7CE0-4FB7-9D7B-55C52AA18BE9}"/>
    <hyperlink ref="C33" r:id="rId25" xr:uid="{0DA2DA13-30BB-4015-B0FE-0F5948599A3D}"/>
    <hyperlink ref="C127" r:id="rId26" xr:uid="{0E0833EF-991A-4A79-A29F-3FF4CA537E48}"/>
    <hyperlink ref="C32" r:id="rId27" xr:uid="{5F1B6B75-21C3-4687-9072-A66C28BBA0C6}"/>
    <hyperlink ref="C31" r:id="rId28" xr:uid="{AE3F3618-E2F7-4521-9D96-C25CE1218A45}"/>
    <hyperlink ref="C7" r:id="rId29" xr:uid="{CCE6CCFC-043B-46AF-AE42-C6256C09C13E}"/>
    <hyperlink ref="C8" r:id="rId30" xr:uid="{0A6F335D-39A2-4781-8387-143544DBE767}"/>
    <hyperlink ref="C9" r:id="rId31" xr:uid="{4318626E-D35D-45C4-8729-087363827EB5}"/>
    <hyperlink ref="C10" r:id="rId32" xr:uid="{8FCC5004-0EAE-491F-B9A4-AF4EA2BFA12B}"/>
    <hyperlink ref="C11" r:id="rId33" xr:uid="{30B9C594-2752-4679-9823-D0C19E568806}"/>
    <hyperlink ref="C12" r:id="rId34" xr:uid="{7D45921F-6364-4059-A024-E3F1FB6B7901}"/>
    <hyperlink ref="C13" r:id="rId35" xr:uid="{4C8F5DA2-4BC6-4EAB-BE4E-349ED528C295}"/>
    <hyperlink ref="C14" r:id="rId36" xr:uid="{5EF3B86C-8118-4DE3-B317-D07A9CDD094E}"/>
    <hyperlink ref="C15" r:id="rId37" xr:uid="{853B7A24-86FD-45FC-93B9-6474C7C6DB59}"/>
    <hyperlink ref="C132" r:id="rId38" xr:uid="{79E14D18-AB7A-4A86-A6E6-1254DA6EACB5}"/>
    <hyperlink ref="C16" r:id="rId39" xr:uid="{7075E926-1770-497D-843B-D3CD2BC70648}"/>
    <hyperlink ref="C17" r:id="rId40" xr:uid="{3AE1D2EE-8266-4995-ABDA-5C714490D267}"/>
    <hyperlink ref="C18" r:id="rId41" xr:uid="{084C52E1-94FB-46F1-AAD1-1ABC08AE1312}"/>
    <hyperlink ref="C19" r:id="rId42" xr:uid="{D0899B2F-8C69-4380-927F-9EE36C0FC73D}"/>
    <hyperlink ref="C20" r:id="rId43" xr:uid="{6BF52D6B-454B-4ADA-A71F-18230CED2E3A}"/>
    <hyperlink ref="C21" r:id="rId44" xr:uid="{AFD150C4-3633-4537-BB1B-CBC376BAC27C}"/>
    <hyperlink ref="C22" r:id="rId45" xr:uid="{A7841186-245C-4F0F-A48B-D8B15F57C13C}"/>
    <hyperlink ref="C23" r:id="rId46" xr:uid="{A81302C6-3222-4B37-B138-F7BFD957C460}"/>
    <hyperlink ref="C24" r:id="rId47" xr:uid="{56D712AB-3AD2-477F-809C-DCCE82A2206C}"/>
    <hyperlink ref="C25" r:id="rId48" xr:uid="{3DA72F9C-FBF9-413C-A23A-1AD3A3413C50}"/>
    <hyperlink ref="C26" r:id="rId49" xr:uid="{52A0C969-FE9D-418D-8127-7C5DD2B7E546}"/>
    <hyperlink ref="C27" r:id="rId50" xr:uid="{FF3AB401-9BEB-4938-BA54-C4FF6892BB49}"/>
    <hyperlink ref="C28" r:id="rId51" xr:uid="{ACAA5FDF-71C2-45FB-B5D3-3C0BDFFEA0BD}"/>
    <hyperlink ref="C29" r:id="rId52" xr:uid="{66CCF829-3DC2-4096-9D76-800B9B358F7F}"/>
    <hyperlink ref="C30" r:id="rId53" xr:uid="{C88EA9ED-9A02-4DA7-9D8F-B3983CA310B7}"/>
    <hyperlink ref="C41" r:id="rId54" xr:uid="{BB7A8B7F-7859-4D74-9D9C-A4261984BC38}"/>
    <hyperlink ref="C43" r:id="rId55" xr:uid="{13D7FFFC-1DC1-4306-BCB0-482EB9FDC2B0}"/>
    <hyperlink ref="C42" r:id="rId56" xr:uid="{79D8A151-761D-4E19-90D3-623298BB385C}"/>
    <hyperlink ref="C44" r:id="rId57" xr:uid="{56E240D7-3204-45EF-BF10-85DB78F822A5}"/>
    <hyperlink ref="C45" r:id="rId58" xr:uid="{D85B030C-98E2-426B-BB11-06747B2A167C}"/>
    <hyperlink ref="C46" r:id="rId59" xr:uid="{1430949C-A25F-438B-9C3D-77F7DE93B9B1}"/>
    <hyperlink ref="C47" r:id="rId60" xr:uid="{A257ABC4-E004-4C82-8A8F-A051396497A5}"/>
    <hyperlink ref="C48" r:id="rId61" xr:uid="{7842B9EC-05B1-4481-BC5D-3826B0430BB2}"/>
    <hyperlink ref="C49" r:id="rId62" xr:uid="{24AA44C5-7045-46C2-B79F-4B929563FA18}"/>
    <hyperlink ref="C50" r:id="rId63" xr:uid="{F55B9AB7-AC64-4C87-B86F-8A26CA498378}"/>
    <hyperlink ref="C51" r:id="rId64" xr:uid="{73971A1F-9037-4E41-98D0-9F73FDB012CA}"/>
    <hyperlink ref="C52" r:id="rId65" xr:uid="{206D446B-F668-4F2F-80AB-E58D1B724CB2}"/>
    <hyperlink ref="C53" r:id="rId66" xr:uid="{C095E5FE-5693-43FA-B286-9F9EE921E35F}"/>
    <hyperlink ref="C54" r:id="rId67" xr:uid="{63B3D55A-8E70-4008-8A81-4C6CFB37E7FD}"/>
    <hyperlink ref="C55" r:id="rId68" xr:uid="{96FE3110-7DCD-40A6-ACE1-757EFCB967DF}"/>
    <hyperlink ref="C56" r:id="rId69" xr:uid="{BCC352AF-6E61-4554-A246-D342BC013696}"/>
    <hyperlink ref="C57" r:id="rId70" xr:uid="{78E2BF13-42D0-4AD0-B774-FCDF3E6BF929}"/>
    <hyperlink ref="C58" r:id="rId71" xr:uid="{9DDE4F4B-7AC8-44F3-A191-A54329113582}"/>
    <hyperlink ref="C59" r:id="rId72" xr:uid="{B351CF39-E931-48D6-9197-D1B24EA76869}"/>
    <hyperlink ref="C60" r:id="rId73" xr:uid="{5483FD7E-6CB2-484D-B92F-75E2F45C86A6}"/>
    <hyperlink ref="C61" r:id="rId74" xr:uid="{2552FE18-819C-4794-9129-9E9C1AB46E08}"/>
    <hyperlink ref="C62" r:id="rId75" xr:uid="{1AE69C02-C5AD-45B8-AC35-51A2669A3E12}"/>
    <hyperlink ref="C63" r:id="rId76" xr:uid="{FA674B83-3ED1-4EAC-B0C3-39AAB00CC792}"/>
    <hyperlink ref="C64" r:id="rId77" xr:uid="{F7DB3337-C2F7-436E-A8F6-E1DE115CEF52}"/>
    <hyperlink ref="C65" r:id="rId78" xr:uid="{61EDEF56-8A45-4E96-B035-ABBDBC85BE82}"/>
    <hyperlink ref="C66" r:id="rId79" xr:uid="{5942DC4D-CF95-42E4-B854-31267F70C8FF}"/>
    <hyperlink ref="C67" r:id="rId80" xr:uid="{CA2376B3-12DB-4061-8A79-C61AB896D369}"/>
    <hyperlink ref="C68" r:id="rId81" xr:uid="{A5A85D0E-E440-46D8-89B6-07F11ECA9FF8}"/>
    <hyperlink ref="C69" r:id="rId82" xr:uid="{9DABD54B-3EBF-4278-89F7-7630B92C6E01}"/>
    <hyperlink ref="C70" r:id="rId83" xr:uid="{722681C7-845C-40DC-9A0E-E5B002D307B0}"/>
    <hyperlink ref="C71" r:id="rId84" xr:uid="{72FC11C5-BEA5-4C56-8A9B-0FFCE051171A}"/>
    <hyperlink ref="C72" r:id="rId85" xr:uid="{0AE25E10-CAE8-46CD-B29E-4977DE8A0261}"/>
    <hyperlink ref="C73" r:id="rId86" xr:uid="{A2894864-A4FA-4F8D-AE10-5F97D0209DB9}"/>
    <hyperlink ref="C74" r:id="rId87" xr:uid="{9420B3D0-EDEA-4DCE-A8ED-36B287FF0D1D}"/>
    <hyperlink ref="C75" r:id="rId88" xr:uid="{8486F8A8-7078-4F09-9AB1-02ABBEDF1707}"/>
    <hyperlink ref="C76" r:id="rId89" xr:uid="{576ED37C-58FE-4F98-A94A-9AE3A1088EBA}"/>
    <hyperlink ref="C77" r:id="rId90" xr:uid="{CF122BB7-CB21-4B45-98A9-A6F8FD3D1E1F}"/>
    <hyperlink ref="C78" r:id="rId91" xr:uid="{86FB3C13-0CDD-48DA-A3D6-B90D1211CF51}"/>
    <hyperlink ref="C79" r:id="rId92" xr:uid="{D0BFC691-5D07-41F2-9FE5-87AC2E433B05}"/>
    <hyperlink ref="C80" r:id="rId93" xr:uid="{99789E4B-E194-4E17-AEAD-ACE1AABC16C6}"/>
    <hyperlink ref="C81" r:id="rId94" xr:uid="{05549258-DD13-47BC-9B42-4FD89AEC3CAF}"/>
    <hyperlink ref="C82" r:id="rId95" xr:uid="{4A253AFB-6AA5-4960-BD69-1A7ED9B829F7}"/>
    <hyperlink ref="C83" r:id="rId96" xr:uid="{DE9E6DA0-2A08-4B16-807A-017539BC1B2F}"/>
    <hyperlink ref="C84" r:id="rId97" xr:uid="{92B46EDA-CB7C-46EA-8978-B8C9969458F8}"/>
    <hyperlink ref="C85" r:id="rId98" xr:uid="{473CA6B1-2E28-4202-A342-EE6E37EB7CEA}"/>
    <hyperlink ref="C86" r:id="rId99" xr:uid="{B5EF740B-5D89-4C96-BC87-043ACF66FE07}"/>
    <hyperlink ref="C87" r:id="rId100" xr:uid="{E83CF84A-85EE-46B6-9ADD-91F0AFDD8A8F}"/>
    <hyperlink ref="C88" r:id="rId101" xr:uid="{9121A441-0B71-4E5A-93E7-E4525A9C7AE8}"/>
    <hyperlink ref="C89" r:id="rId102" xr:uid="{7FD1773D-76B5-4BCA-BB3B-4F6E9C092C35}"/>
    <hyperlink ref="C90" r:id="rId103" xr:uid="{A2A76B1C-FE8E-4E92-8E4B-6D79281D3102}"/>
    <hyperlink ref="C91" r:id="rId104" xr:uid="{1EF9E5C6-D1FF-43C3-B5B9-7121FBD2537F}"/>
    <hyperlink ref="C92" r:id="rId105" xr:uid="{3BC9C6B1-1437-4079-B064-883F5A5A20F3}"/>
    <hyperlink ref="C93" r:id="rId106" xr:uid="{3CFEFAE2-1EA8-4A61-8AA9-029A69B99B82}"/>
    <hyperlink ref="C94" r:id="rId107" xr:uid="{538B7173-2F70-4330-864A-42F1B44B82AE}"/>
    <hyperlink ref="C95" r:id="rId108" xr:uid="{F69CCAD6-DD22-4687-8E16-5A5116EFE2BF}"/>
    <hyperlink ref="C96" r:id="rId109" xr:uid="{0B25E5AA-DBDD-4947-8EBC-10A4EF882307}"/>
    <hyperlink ref="C97" r:id="rId110" xr:uid="{DF31B1D4-A12A-48AC-93F9-4AE4574BAE37}"/>
    <hyperlink ref="C103" r:id="rId111" xr:uid="{F0328E36-97D3-412B-B790-64CD133DB3E5}"/>
    <hyperlink ref="C104" r:id="rId112" xr:uid="{3D66666D-F968-484B-B713-C4E34C7D6C88}"/>
    <hyperlink ref="C105" r:id="rId113" xr:uid="{B8F6EBBA-1396-4153-B1BD-007367FA6213}"/>
    <hyperlink ref="C106" r:id="rId114" xr:uid="{6E790DF2-F6D7-4E18-B018-F931990F25A3}"/>
    <hyperlink ref="C119" r:id="rId115" xr:uid="{8B741181-340D-4129-B122-289FAC84E2AA}"/>
    <hyperlink ref="C120" r:id="rId116" xr:uid="{4E2788E7-3573-4AA1-977E-B8B7A98F90C5}"/>
    <hyperlink ref="C121" r:id="rId117" xr:uid="{AD1632FC-6F2E-418A-A290-007638E582A8}"/>
    <hyperlink ref="C122" r:id="rId118" xr:uid="{BE84B796-3549-4DEA-AFB7-5E124710A935}"/>
    <hyperlink ref="C123" r:id="rId119" xr:uid="{D4C51401-FDDB-44FB-843F-89EEACFD3A67}"/>
    <hyperlink ref="C125" r:id="rId120" xr:uid="{AE13FDBB-B06C-4660-A177-22483EA2C061}"/>
    <hyperlink ref="C126" r:id="rId121" xr:uid="{B2DCC714-A004-4146-99AD-B58D064AB299}"/>
    <hyperlink ref="C137" r:id="rId122" xr:uid="{3C321498-9BB2-4EB0-BC8E-0767DE9E2F4E}"/>
    <hyperlink ref="C129" r:id="rId123" xr:uid="{C9D8BC5F-1F95-4179-8A71-E26D26E6538A}"/>
    <hyperlink ref="C124" r:id="rId124" xr:uid="{41DCF89F-40AE-467A-82F6-AFDD91686B04}"/>
    <hyperlink ref="C135" r:id="rId125" xr:uid="{901DA81B-DEC0-4154-8A96-4AA5320AB3D2}"/>
    <hyperlink ref="C136" r:id="rId126" xr:uid="{E591E139-E1BA-49E1-8CB9-CCC9FFF76796}"/>
    <hyperlink ref="C138" r:id="rId127" xr:uid="{76B8D41F-75DE-430A-AC3A-1E0C7E0D5984}"/>
    <hyperlink ref="C139" r:id="rId128" xr:uid="{8EE952A6-03A0-482E-A5F6-97600B95431A}"/>
    <hyperlink ref="C140" r:id="rId129" xr:uid="{2F0D58F5-11E3-4C2A-8417-7C239CDEF1D5}"/>
    <hyperlink ref="C141" r:id="rId130" xr:uid="{BE5D24D4-37C7-486E-AAF7-0DA82053DDEC}"/>
    <hyperlink ref="C147" r:id="rId131" xr:uid="{3F108D23-3127-41C0-AEA5-8B74E378BE3E}"/>
    <hyperlink ref="C118" r:id="rId132" xr:uid="{9585D0C6-D3A6-4CFC-A539-33C4A80814AC}"/>
    <hyperlink ref="C149" r:id="rId133" xr:uid="{DA7B4872-6962-4D09-A528-86F5943D49C7}"/>
    <hyperlink ref="C151" r:id="rId134" xr:uid="{6DC40733-8BA6-4ACC-9521-1411C48F712C}"/>
    <hyperlink ref="C153" r:id="rId135" xr:uid="{D78C9C65-4CF0-4C84-B2F1-335076865922}"/>
    <hyperlink ref="C155" r:id="rId136" xr:uid="{51EAF258-438F-4E00-8C9F-A045DE86EB37}"/>
    <hyperlink ref="C156" r:id="rId137" xr:uid="{EE74B4A3-3F63-4337-B636-5B6A3646DCF0}"/>
    <hyperlink ref="C157" r:id="rId138" xr:uid="{E5AD582E-36AF-4815-84AE-45FD2CE52147}"/>
    <hyperlink ref="C158" r:id="rId139" xr:uid="{6A7340FC-9363-4A25-8741-8B9AF140A8CC}"/>
    <hyperlink ref="C159" r:id="rId140" xr:uid="{82593665-DA58-4A5C-B12A-602C6458E471}"/>
    <hyperlink ref="C160" r:id="rId141" xr:uid="{E27BBE78-330D-4645-B71C-6B088B08988C}"/>
    <hyperlink ref="C107" r:id="rId142" xr:uid="{BD1624A8-1333-43D9-AB6F-449F2F777D81}"/>
    <hyperlink ref="C130" r:id="rId143" xr:uid="{49C380E0-A306-4436-B228-FE772F726145}"/>
  </hyperlinks>
  <printOptions horizontalCentered="1"/>
  <pageMargins left="0.59055118110236227" right="0.19685039370078741" top="0.39370078740157483" bottom="0.39370078740157483" header="0" footer="0"/>
  <pageSetup paperSize="5" scale="45" orientation="landscape" r:id="rId144"/>
  <headerFooter alignWithMargins="0">
    <oddFooter>Página &amp;P de &amp;N</oddFooter>
  </headerFooter>
  <colBreaks count="1" manualBreakCount="1">
    <brk id="17" max="198" man="1"/>
  </colBreaks>
  <drawing r:id="rId14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249977111117893"/>
  </sheetPr>
  <dimension ref="A1:BO189"/>
  <sheetViews>
    <sheetView view="pageBreakPreview" zoomScale="40" zoomScaleNormal="55" zoomScaleSheetLayoutView="4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W60" sqref="BW60"/>
    </sheetView>
  </sheetViews>
  <sheetFormatPr baseColWidth="10" defaultRowHeight="12.75" x14ac:dyDescent="0.2"/>
  <cols>
    <col min="1" max="1" width="24.42578125" customWidth="1"/>
    <col min="2" max="2" width="11.42578125" style="2" customWidth="1"/>
    <col min="3" max="3" width="33.42578125" customWidth="1"/>
    <col min="4" max="4" width="36.140625" style="4" customWidth="1"/>
    <col min="5" max="5" width="28.85546875" style="4" customWidth="1"/>
    <col min="6" max="6" width="20" style="1" customWidth="1"/>
    <col min="7" max="7" width="18.7109375" style="1" customWidth="1"/>
    <col min="8" max="8" width="25.42578125" style="1" customWidth="1"/>
    <col min="9" max="9" width="15.7109375" style="1" customWidth="1"/>
    <col min="10" max="10" width="11.7109375" style="1" customWidth="1"/>
    <col min="11" max="11" width="15.140625" customWidth="1"/>
    <col min="12" max="12" width="22.85546875" style="5" customWidth="1"/>
    <col min="13" max="13" width="14.42578125" style="3" customWidth="1"/>
    <col min="14" max="14" width="16.7109375" customWidth="1"/>
    <col min="15" max="15" width="17.42578125" style="1" customWidth="1"/>
    <col min="16" max="16" width="19.5703125" style="1" customWidth="1"/>
    <col min="17" max="17" width="28.28515625" style="6" customWidth="1"/>
    <col min="18" max="18" width="20.42578125" style="6" bestFit="1" customWidth="1"/>
    <col min="19" max="19" width="9.7109375" customWidth="1"/>
    <col min="20" max="20" width="11.85546875" customWidth="1"/>
    <col min="21" max="21" width="13.140625" customWidth="1"/>
    <col min="24" max="24" width="13.140625" customWidth="1"/>
    <col min="25" max="25" width="11.85546875" customWidth="1"/>
    <col min="27" max="27" width="12" customWidth="1"/>
    <col min="28" max="28" width="11.85546875" customWidth="1"/>
    <col min="30" max="30" width="12" customWidth="1"/>
  </cols>
  <sheetData>
    <row r="1" spans="1:67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2"/>
      <c r="U1" s="4"/>
      <c r="W1" s="2"/>
      <c r="Y1" s="4"/>
      <c r="AA1" s="2"/>
      <c r="AC1" s="4"/>
      <c r="AE1" s="2"/>
      <c r="AG1" s="4"/>
      <c r="AI1" s="2"/>
      <c r="AK1" s="4"/>
      <c r="AM1" s="2"/>
      <c r="AO1" s="4"/>
      <c r="AQ1" s="2"/>
      <c r="AS1" s="4"/>
      <c r="AU1" s="2"/>
      <c r="AW1" s="4"/>
      <c r="AY1" s="2"/>
      <c r="BA1" s="4"/>
      <c r="BC1" s="2"/>
      <c r="BE1" s="4"/>
      <c r="BG1" s="2"/>
      <c r="BI1" s="4"/>
      <c r="BK1" s="2"/>
      <c r="BM1" s="4"/>
      <c r="BO1" s="2"/>
    </row>
    <row r="2" spans="1:67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2"/>
      <c r="U2" s="4"/>
      <c r="W2" s="2"/>
      <c r="Y2" s="4"/>
      <c r="AA2" s="2"/>
      <c r="AC2" s="4"/>
      <c r="AE2" s="2"/>
      <c r="AG2" s="4"/>
      <c r="AI2" s="2"/>
      <c r="AK2" s="4"/>
      <c r="AM2" s="2"/>
      <c r="AO2" s="4"/>
      <c r="AQ2" s="2"/>
      <c r="AS2" s="4"/>
      <c r="AU2" s="2"/>
      <c r="AW2" s="4"/>
      <c r="AY2" s="2"/>
      <c r="BA2" s="4"/>
      <c r="BC2" s="2"/>
      <c r="BE2" s="4"/>
      <c r="BG2" s="2"/>
      <c r="BI2" s="4"/>
      <c r="BK2" s="2"/>
      <c r="BM2" s="4"/>
      <c r="BO2" s="2"/>
    </row>
    <row r="3" spans="1:67" ht="20.25" x14ac:dyDescent="0.3">
      <c r="A3" s="378" t="s">
        <v>2088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2"/>
      <c r="U3" s="4"/>
      <c r="W3" s="2"/>
      <c r="Y3" s="4"/>
      <c r="AA3" s="2"/>
      <c r="AC3" s="4"/>
      <c r="AE3" s="2"/>
      <c r="AG3" s="4"/>
      <c r="AI3" s="2"/>
      <c r="AK3" s="4"/>
      <c r="AM3" s="2"/>
      <c r="AO3" s="4"/>
      <c r="AQ3" s="2"/>
      <c r="AS3" s="4"/>
      <c r="AU3" s="2"/>
      <c r="AW3" s="4"/>
      <c r="AY3" s="2"/>
      <c r="BA3" s="4"/>
      <c r="BC3" s="2"/>
      <c r="BE3" s="4"/>
      <c r="BG3" s="2"/>
      <c r="BI3" s="4"/>
      <c r="BK3" s="2"/>
      <c r="BM3" s="4"/>
      <c r="BO3" s="2"/>
    </row>
    <row r="4" spans="1:67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2"/>
      <c r="U4" s="4"/>
      <c r="W4" s="2"/>
      <c r="Y4" s="4"/>
      <c r="AA4" s="2"/>
      <c r="AC4" s="4"/>
      <c r="AE4" s="2"/>
      <c r="AG4" s="4"/>
      <c r="AI4" s="2"/>
      <c r="AK4" s="4"/>
      <c r="AM4" s="2"/>
      <c r="AO4" s="4"/>
      <c r="AQ4" s="2"/>
      <c r="AS4" s="4"/>
      <c r="AU4" s="2"/>
      <c r="AW4" s="4"/>
      <c r="AY4" s="2"/>
      <c r="BA4" s="4"/>
      <c r="BC4" s="2"/>
      <c r="BE4" s="4"/>
      <c r="BG4" s="2"/>
      <c r="BI4" s="4"/>
      <c r="BK4" s="2"/>
      <c r="BM4" s="4"/>
      <c r="BO4" s="2"/>
    </row>
    <row r="5" spans="1:67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2"/>
      <c r="T5"/>
      <c r="U5" s="4"/>
      <c r="V5"/>
      <c r="W5" s="2"/>
      <c r="X5"/>
      <c r="Y5" s="4"/>
      <c r="Z5"/>
      <c r="AA5" s="2"/>
      <c r="AB5"/>
      <c r="AC5" s="4"/>
      <c r="AD5"/>
      <c r="AE5" s="2"/>
      <c r="AF5"/>
      <c r="AG5" s="4"/>
      <c r="AH5"/>
      <c r="AI5" s="2"/>
      <c r="AJ5"/>
      <c r="AK5" s="4"/>
      <c r="AL5"/>
      <c r="AM5" s="2"/>
      <c r="AN5"/>
      <c r="AO5" s="4"/>
      <c r="AP5"/>
      <c r="AQ5" s="2"/>
      <c r="AR5"/>
      <c r="AS5" s="4"/>
      <c r="AT5"/>
      <c r="AU5" s="2"/>
      <c r="AV5"/>
      <c r="AW5" s="4"/>
      <c r="AX5"/>
      <c r="AY5" s="2"/>
      <c r="AZ5"/>
      <c r="BA5" s="4"/>
      <c r="BB5"/>
      <c r="BC5" s="2"/>
      <c r="BD5"/>
      <c r="BE5" s="4"/>
      <c r="BF5"/>
      <c r="BG5" s="2"/>
      <c r="BH5"/>
      <c r="BI5" s="4"/>
      <c r="BJ5"/>
      <c r="BK5" s="2"/>
      <c r="BL5"/>
      <c r="BM5" s="4"/>
      <c r="BN5"/>
      <c r="BO5" s="2"/>
    </row>
    <row r="6" spans="1:67" s="130" customFormat="1" ht="81" customHeight="1" x14ac:dyDescent="0.3">
      <c r="A6" s="131" t="s">
        <v>1860</v>
      </c>
      <c r="B6" s="132" t="s">
        <v>44</v>
      </c>
      <c r="C6" s="131" t="s">
        <v>1723</v>
      </c>
      <c r="D6" s="131" t="s">
        <v>65</v>
      </c>
      <c r="E6" s="131" t="s">
        <v>2342</v>
      </c>
      <c r="F6" s="131" t="s">
        <v>66</v>
      </c>
      <c r="G6" s="131" t="s">
        <v>67</v>
      </c>
      <c r="H6" s="131" t="s">
        <v>384</v>
      </c>
      <c r="I6" s="131" t="s">
        <v>385</v>
      </c>
      <c r="J6" s="131" t="s">
        <v>386</v>
      </c>
      <c r="K6" s="131" t="s">
        <v>387</v>
      </c>
      <c r="L6" s="133" t="s">
        <v>443</v>
      </c>
      <c r="M6" s="134" t="s">
        <v>444</v>
      </c>
      <c r="N6" s="131" t="s">
        <v>445</v>
      </c>
      <c r="O6" s="131" t="s">
        <v>446</v>
      </c>
      <c r="P6" s="131" t="s">
        <v>362</v>
      </c>
      <c r="Q6" s="131" t="s">
        <v>517</v>
      </c>
      <c r="R6"/>
      <c r="S6" s="2"/>
      <c r="T6"/>
      <c r="U6" s="4"/>
      <c r="V6"/>
      <c r="W6" s="2"/>
      <c r="X6"/>
      <c r="Y6" s="4"/>
      <c r="Z6"/>
      <c r="AA6" s="2"/>
      <c r="AB6"/>
      <c r="AC6" s="4"/>
      <c r="AD6"/>
      <c r="AE6" s="2"/>
      <c r="AF6"/>
      <c r="AG6" s="4"/>
      <c r="AH6"/>
      <c r="AI6" s="2"/>
      <c r="AJ6"/>
      <c r="AK6" s="4"/>
      <c r="AL6"/>
      <c r="AM6" s="2"/>
      <c r="AN6"/>
      <c r="AO6" s="4"/>
      <c r="AP6"/>
      <c r="AQ6" s="2"/>
      <c r="AR6"/>
      <c r="AS6" s="4"/>
      <c r="AT6"/>
      <c r="AU6" s="2"/>
      <c r="AV6"/>
      <c r="AW6" s="4"/>
      <c r="AX6"/>
      <c r="AY6" s="2"/>
      <c r="AZ6"/>
      <c r="BA6" s="4"/>
      <c r="BB6"/>
      <c r="BC6" s="2"/>
      <c r="BD6"/>
      <c r="BE6" s="4"/>
      <c r="BF6"/>
      <c r="BG6" s="2"/>
      <c r="BH6"/>
      <c r="BI6" s="4"/>
      <c r="BJ6"/>
      <c r="BK6" s="2"/>
      <c r="BL6"/>
      <c r="BM6" s="4"/>
      <c r="BN6"/>
      <c r="BO6" s="2"/>
    </row>
    <row r="7" spans="1:67" ht="72.75" customHeight="1" x14ac:dyDescent="0.2">
      <c r="A7" s="110">
        <v>5111</v>
      </c>
      <c r="B7" s="111">
        <v>1</v>
      </c>
      <c r="C7" s="153" t="s">
        <v>1084</v>
      </c>
      <c r="D7" s="110" t="s">
        <v>588</v>
      </c>
      <c r="E7" s="110" t="s">
        <v>2345</v>
      </c>
      <c r="F7" s="110"/>
      <c r="G7" s="110"/>
      <c r="H7" s="110"/>
      <c r="I7" s="110"/>
      <c r="J7" s="110">
        <v>0</v>
      </c>
      <c r="K7" s="110">
        <v>0</v>
      </c>
      <c r="L7" s="110"/>
      <c r="M7" s="113"/>
      <c r="N7" s="112">
        <v>35795</v>
      </c>
      <c r="O7" s="115">
        <v>612</v>
      </c>
      <c r="P7" s="111" t="s">
        <v>363</v>
      </c>
      <c r="Q7" s="110" t="s">
        <v>2088</v>
      </c>
      <c r="R7"/>
      <c r="S7" s="2"/>
      <c r="U7" s="4"/>
      <c r="W7" s="2"/>
      <c r="Y7" s="4"/>
      <c r="AA7" s="2"/>
      <c r="AC7" s="4"/>
      <c r="AE7" s="2"/>
      <c r="AG7" s="4"/>
      <c r="AI7" s="2"/>
      <c r="AK7" s="4"/>
      <c r="AM7" s="2"/>
      <c r="AO7" s="4"/>
      <c r="AQ7" s="2"/>
      <c r="AS7" s="4"/>
      <c r="AU7" s="2"/>
      <c r="AW7" s="4"/>
      <c r="AY7" s="2"/>
      <c r="BA7" s="4"/>
      <c r="BC7" s="2"/>
      <c r="BE7" s="4"/>
      <c r="BG7" s="2"/>
      <c r="BI7" s="4"/>
      <c r="BK7" s="2"/>
      <c r="BM7" s="4"/>
      <c r="BO7" s="2"/>
    </row>
    <row r="8" spans="1:67" ht="90" customHeight="1" x14ac:dyDescent="0.2">
      <c r="A8" s="110">
        <v>5111</v>
      </c>
      <c r="B8" s="111">
        <v>2</v>
      </c>
      <c r="C8" s="153" t="s">
        <v>1085</v>
      </c>
      <c r="D8" s="110" t="s">
        <v>12</v>
      </c>
      <c r="E8" s="110" t="s">
        <v>2345</v>
      </c>
      <c r="F8" s="110"/>
      <c r="G8" s="110"/>
      <c r="H8" s="110"/>
      <c r="I8" s="110"/>
      <c r="J8" s="110">
        <v>0</v>
      </c>
      <c r="K8" s="110">
        <v>0</v>
      </c>
      <c r="L8" s="110"/>
      <c r="M8" s="113"/>
      <c r="N8" s="112">
        <v>35795</v>
      </c>
      <c r="O8" s="115">
        <v>612</v>
      </c>
      <c r="P8" s="111" t="s">
        <v>363</v>
      </c>
      <c r="Q8" s="110" t="s">
        <v>2088</v>
      </c>
      <c r="R8"/>
      <c r="S8" s="2"/>
      <c r="U8" s="4"/>
      <c r="W8" s="2"/>
      <c r="Y8" s="4"/>
      <c r="AA8" s="2"/>
      <c r="AC8" s="4"/>
      <c r="AE8" s="2"/>
      <c r="AG8" s="4"/>
      <c r="AI8" s="2"/>
      <c r="AK8" s="4"/>
      <c r="AM8" s="2"/>
      <c r="AO8" s="4"/>
      <c r="AQ8" s="2"/>
      <c r="AS8" s="4"/>
      <c r="AU8" s="2"/>
      <c r="AW8" s="4"/>
      <c r="AY8" s="2"/>
      <c r="BA8" s="4"/>
      <c r="BC8" s="2"/>
      <c r="BE8" s="4"/>
      <c r="BG8" s="2"/>
      <c r="BI8" s="4"/>
      <c r="BK8" s="2"/>
      <c r="BM8" s="4"/>
      <c r="BO8" s="2"/>
    </row>
    <row r="9" spans="1:67" ht="60.75" customHeight="1" x14ac:dyDescent="0.2">
      <c r="A9" s="110">
        <v>5111</v>
      </c>
      <c r="B9" s="111">
        <v>3</v>
      </c>
      <c r="C9" s="153" t="s">
        <v>1091</v>
      </c>
      <c r="D9" s="110" t="s">
        <v>143</v>
      </c>
      <c r="E9" s="110" t="s">
        <v>2345</v>
      </c>
      <c r="F9" s="110"/>
      <c r="G9" s="110"/>
      <c r="H9" s="110"/>
      <c r="I9" s="110"/>
      <c r="J9" s="110">
        <v>0</v>
      </c>
      <c r="K9" s="110">
        <v>0</v>
      </c>
      <c r="L9" s="110"/>
      <c r="M9" s="113"/>
      <c r="N9" s="112">
        <v>35795</v>
      </c>
      <c r="O9" s="115">
        <v>19.38</v>
      </c>
      <c r="P9" s="111" t="s">
        <v>363</v>
      </c>
      <c r="Q9" s="110" t="s">
        <v>2088</v>
      </c>
      <c r="R9"/>
      <c r="S9" s="2"/>
      <c r="U9" s="4"/>
      <c r="W9" s="2"/>
      <c r="Y9" s="4"/>
      <c r="AA9" s="2"/>
      <c r="AC9" s="4"/>
      <c r="AE9" s="2"/>
      <c r="AG9" s="4"/>
      <c r="AI9" s="2"/>
      <c r="AK9" s="4"/>
      <c r="AM9" s="2"/>
      <c r="AO9" s="4"/>
      <c r="AQ9" s="2"/>
      <c r="AS9" s="4"/>
      <c r="AU9" s="2"/>
      <c r="AW9" s="4"/>
      <c r="AY9" s="2"/>
      <c r="BA9" s="4"/>
      <c r="BC9" s="2"/>
      <c r="BE9" s="4"/>
      <c r="BG9" s="2"/>
      <c r="BI9" s="4"/>
      <c r="BK9" s="2"/>
      <c r="BM9" s="4"/>
      <c r="BO9" s="2"/>
    </row>
    <row r="10" spans="1:67" ht="57" customHeight="1" x14ac:dyDescent="0.2">
      <c r="A10" s="110">
        <v>5111</v>
      </c>
      <c r="B10" s="111">
        <v>4</v>
      </c>
      <c r="C10" s="153" t="s">
        <v>1092</v>
      </c>
      <c r="D10" s="110" t="s">
        <v>305</v>
      </c>
      <c r="E10" s="110" t="s">
        <v>2346</v>
      </c>
      <c r="F10" s="110"/>
      <c r="G10" s="110"/>
      <c r="H10" s="110"/>
      <c r="I10" s="110"/>
      <c r="J10" s="110">
        <v>0</v>
      </c>
      <c r="K10" s="110">
        <v>0</v>
      </c>
      <c r="L10" s="110"/>
      <c r="M10" s="113"/>
      <c r="N10" s="112">
        <v>36160</v>
      </c>
      <c r="O10" s="115">
        <v>1023.5</v>
      </c>
      <c r="P10" s="111" t="s">
        <v>363</v>
      </c>
      <c r="Q10" s="110" t="s">
        <v>2088</v>
      </c>
      <c r="R10"/>
      <c r="S10" s="2"/>
      <c r="U10" s="4"/>
      <c r="W10" s="2"/>
      <c r="Y10" s="4"/>
      <c r="AA10" s="2"/>
      <c r="AC10" s="4"/>
      <c r="AE10" s="2"/>
      <c r="AG10" s="4"/>
      <c r="AI10" s="2"/>
      <c r="AK10" s="4"/>
      <c r="AM10" s="2"/>
      <c r="AO10" s="4"/>
      <c r="AQ10" s="2"/>
      <c r="AS10" s="4"/>
      <c r="AU10" s="2"/>
      <c r="AW10" s="4"/>
      <c r="AY10" s="2"/>
      <c r="BA10" s="4"/>
      <c r="BC10" s="2"/>
      <c r="BE10" s="4"/>
      <c r="BG10" s="2"/>
      <c r="BI10" s="4"/>
      <c r="BK10" s="2"/>
      <c r="BM10" s="4"/>
      <c r="BO10" s="2"/>
    </row>
    <row r="11" spans="1:67" ht="66" customHeight="1" x14ac:dyDescent="0.2">
      <c r="A11" s="110">
        <v>5111</v>
      </c>
      <c r="B11" s="111">
        <v>5</v>
      </c>
      <c r="C11" s="153" t="s">
        <v>1103</v>
      </c>
      <c r="D11" s="110" t="s">
        <v>303</v>
      </c>
      <c r="E11" s="110" t="s">
        <v>2345</v>
      </c>
      <c r="F11" s="110"/>
      <c r="G11" s="110"/>
      <c r="H11" s="110"/>
      <c r="I11" s="110" t="s">
        <v>92</v>
      </c>
      <c r="J11" s="110">
        <v>1109</v>
      </c>
      <c r="K11" s="110">
        <v>0</v>
      </c>
      <c r="L11" s="110"/>
      <c r="M11" s="113" t="s">
        <v>2198</v>
      </c>
      <c r="N11" s="112">
        <v>36959</v>
      </c>
      <c r="O11" s="115">
        <v>711.62</v>
      </c>
      <c r="P11" s="111" t="s">
        <v>363</v>
      </c>
      <c r="Q11" s="110" t="s">
        <v>2088</v>
      </c>
      <c r="R11"/>
      <c r="S11" s="2"/>
      <c r="U11" s="4"/>
      <c r="W11" s="2"/>
      <c r="Y11" s="4"/>
      <c r="AA11" s="2"/>
      <c r="AC11" s="4"/>
      <c r="AE11" s="2"/>
      <c r="AG11" s="4"/>
      <c r="AI11" s="2"/>
      <c r="AK11" s="4"/>
      <c r="AM11" s="2"/>
      <c r="AO11" s="4"/>
      <c r="AQ11" s="2"/>
      <c r="AS11" s="4"/>
      <c r="AU11" s="2"/>
      <c r="AW11" s="4"/>
      <c r="AY11" s="2"/>
      <c r="BA11" s="4"/>
      <c r="BC11" s="2"/>
      <c r="BE11" s="4"/>
      <c r="BG11" s="2"/>
      <c r="BI11" s="4"/>
      <c r="BK11" s="2"/>
      <c r="BM11" s="4"/>
      <c r="BO11" s="2"/>
    </row>
    <row r="12" spans="1:67" s="160" customFormat="1" ht="57" customHeight="1" x14ac:dyDescent="0.2">
      <c r="A12" s="110">
        <v>51101</v>
      </c>
      <c r="B12" s="111">
        <v>6</v>
      </c>
      <c r="C12" s="156" t="s">
        <v>4897</v>
      </c>
      <c r="D12" s="110" t="s">
        <v>4898</v>
      </c>
      <c r="E12" s="110" t="s">
        <v>2346</v>
      </c>
      <c r="F12" s="110"/>
      <c r="G12" s="110"/>
      <c r="H12" s="110"/>
      <c r="I12" s="110" t="s">
        <v>752</v>
      </c>
      <c r="J12" s="110"/>
      <c r="K12" s="110"/>
      <c r="L12" s="110" t="s">
        <v>753</v>
      </c>
      <c r="M12" s="113" t="s">
        <v>754</v>
      </c>
      <c r="N12" s="112">
        <v>40438</v>
      </c>
      <c r="O12" s="115">
        <v>4603.6099999999997</v>
      </c>
      <c r="P12" s="111" t="s">
        <v>242</v>
      </c>
      <c r="Q12" s="110" t="s">
        <v>2088</v>
      </c>
      <c r="R12"/>
      <c r="S12" s="2"/>
      <c r="T12"/>
      <c r="U12" s="4"/>
      <c r="V12"/>
      <c r="W12" s="2"/>
      <c r="X12"/>
      <c r="Y12" s="4"/>
      <c r="Z12"/>
      <c r="AA12" s="2"/>
      <c r="AB12"/>
      <c r="AC12" s="4"/>
      <c r="AD12"/>
      <c r="AE12" s="2"/>
      <c r="AF12"/>
      <c r="AG12" s="4"/>
      <c r="AH12"/>
      <c r="AI12" s="2"/>
      <c r="AJ12"/>
      <c r="AK12" s="4"/>
      <c r="AL12"/>
      <c r="AM12" s="2"/>
      <c r="AN12"/>
      <c r="AO12" s="4"/>
      <c r="AP12"/>
      <c r="AQ12" s="2"/>
      <c r="AR12"/>
      <c r="AS12" s="4"/>
      <c r="AT12"/>
      <c r="AU12" s="2"/>
      <c r="AV12"/>
      <c r="AW12" s="4"/>
      <c r="AX12"/>
      <c r="AY12" s="2"/>
      <c r="AZ12"/>
      <c r="BA12" s="4"/>
      <c r="BB12"/>
      <c r="BC12" s="2"/>
      <c r="BD12"/>
      <c r="BE12" s="4"/>
      <c r="BF12"/>
      <c r="BG12" s="2"/>
      <c r="BH12"/>
      <c r="BI12" s="4"/>
      <c r="BJ12"/>
      <c r="BK12" s="2"/>
      <c r="BL12"/>
      <c r="BM12" s="4"/>
      <c r="BN12"/>
      <c r="BO12" s="2"/>
    </row>
    <row r="13" spans="1:67" ht="66.75" customHeight="1" x14ac:dyDescent="0.2">
      <c r="A13" s="110">
        <v>5151</v>
      </c>
      <c r="B13" s="111">
        <v>7</v>
      </c>
      <c r="C13" s="153" t="s">
        <v>2025</v>
      </c>
      <c r="D13" s="110" t="s">
        <v>2026</v>
      </c>
      <c r="E13" s="110" t="s">
        <v>2346</v>
      </c>
      <c r="F13" s="110" t="s">
        <v>474</v>
      </c>
      <c r="G13" s="110" t="s">
        <v>2027</v>
      </c>
      <c r="H13" s="110" t="s">
        <v>2028</v>
      </c>
      <c r="I13" s="110" t="s">
        <v>92</v>
      </c>
      <c r="J13" s="110">
        <v>0</v>
      </c>
      <c r="K13" s="110">
        <v>0</v>
      </c>
      <c r="L13" s="110" t="s">
        <v>2029</v>
      </c>
      <c r="M13" s="113" t="s">
        <v>2030</v>
      </c>
      <c r="N13" s="112">
        <v>41879</v>
      </c>
      <c r="O13" s="115">
        <v>7198.96</v>
      </c>
      <c r="P13" s="111" t="s">
        <v>242</v>
      </c>
      <c r="Q13" s="110" t="s">
        <v>2088</v>
      </c>
      <c r="R13"/>
      <c r="S13" s="2"/>
      <c r="U13" s="4"/>
      <c r="W13" s="2"/>
      <c r="Y13" s="4"/>
      <c r="AA13" s="2"/>
      <c r="AC13" s="4"/>
      <c r="AE13" s="2"/>
      <c r="AG13" s="4"/>
      <c r="AI13" s="2"/>
      <c r="AK13" s="4"/>
      <c r="AM13" s="2"/>
      <c r="AO13" s="4"/>
      <c r="AQ13" s="2"/>
      <c r="AS13" s="4"/>
      <c r="AU13" s="2"/>
      <c r="AW13" s="4"/>
      <c r="AY13" s="2"/>
      <c r="BA13" s="4"/>
      <c r="BC13" s="2"/>
      <c r="BE13" s="4"/>
      <c r="BG13" s="2"/>
      <c r="BI13" s="4"/>
      <c r="BK13" s="2"/>
      <c r="BM13" s="4"/>
      <c r="BO13" s="2"/>
    </row>
    <row r="14" spans="1:67" ht="110.25" customHeight="1" x14ac:dyDescent="0.2">
      <c r="A14" s="110">
        <v>5191</v>
      </c>
      <c r="B14" s="111">
        <v>8</v>
      </c>
      <c r="C14" s="153" t="s">
        <v>2021</v>
      </c>
      <c r="D14" s="110" t="s">
        <v>2187</v>
      </c>
      <c r="E14" s="110" t="s">
        <v>2346</v>
      </c>
      <c r="F14" s="110" t="s">
        <v>1750</v>
      </c>
      <c r="G14" s="110" t="s">
        <v>2022</v>
      </c>
      <c r="H14" s="110" t="s">
        <v>2023</v>
      </c>
      <c r="I14" s="110" t="s">
        <v>516</v>
      </c>
      <c r="J14" s="110">
        <v>3430</v>
      </c>
      <c r="K14" s="110">
        <v>156470</v>
      </c>
      <c r="L14" s="110" t="s">
        <v>2019</v>
      </c>
      <c r="M14" s="113" t="s">
        <v>2024</v>
      </c>
      <c r="N14" s="112">
        <v>41838</v>
      </c>
      <c r="O14" s="115">
        <v>5568</v>
      </c>
      <c r="P14" s="111" t="s">
        <v>28</v>
      </c>
      <c r="Q14" s="110" t="s">
        <v>3841</v>
      </c>
      <c r="R14"/>
      <c r="S14" s="2"/>
      <c r="U14" s="4"/>
      <c r="W14" s="2"/>
      <c r="Y14" s="4"/>
      <c r="AA14" s="2"/>
      <c r="AC14" s="4"/>
      <c r="AE14" s="2"/>
      <c r="AG14" s="4"/>
      <c r="AI14" s="2"/>
      <c r="AK14" s="4"/>
      <c r="AM14" s="2"/>
      <c r="AO14" s="4"/>
      <c r="AQ14" s="2"/>
      <c r="AS14" s="4"/>
      <c r="AU14" s="2"/>
      <c r="AW14" s="4"/>
      <c r="AY14" s="2"/>
      <c r="BA14" s="4"/>
      <c r="BC14" s="2"/>
      <c r="BE14" s="4"/>
      <c r="BG14" s="2"/>
      <c r="BI14" s="4"/>
      <c r="BK14" s="2"/>
      <c r="BM14" s="4"/>
      <c r="BO14" s="2"/>
    </row>
    <row r="15" spans="1:67" ht="60.75" customHeight="1" x14ac:dyDescent="0.2">
      <c r="A15" s="110">
        <v>5111</v>
      </c>
      <c r="B15" s="111">
        <v>9</v>
      </c>
      <c r="C15" s="153" t="s">
        <v>2107</v>
      </c>
      <c r="D15" s="110" t="s">
        <v>2108</v>
      </c>
      <c r="E15" s="110" t="s">
        <v>2348</v>
      </c>
      <c r="F15" s="110" t="s">
        <v>191</v>
      </c>
      <c r="G15" s="110" t="s">
        <v>647</v>
      </c>
      <c r="H15" s="110" t="s">
        <v>647</v>
      </c>
      <c r="I15" s="110" t="s">
        <v>2109</v>
      </c>
      <c r="J15" s="110">
        <v>0</v>
      </c>
      <c r="K15" s="110">
        <v>0</v>
      </c>
      <c r="L15" s="110" t="s">
        <v>2197</v>
      </c>
      <c r="M15" s="113" t="s">
        <v>2020</v>
      </c>
      <c r="N15" s="112">
        <v>42185</v>
      </c>
      <c r="O15" s="115">
        <v>1</v>
      </c>
      <c r="P15" s="111" t="s">
        <v>242</v>
      </c>
      <c r="Q15" s="110" t="s">
        <v>2088</v>
      </c>
      <c r="R15"/>
      <c r="S15" s="2"/>
      <c r="U15" s="4"/>
      <c r="W15" s="2"/>
      <c r="Y15" s="4"/>
      <c r="AA15" s="2"/>
      <c r="AC15" s="4"/>
      <c r="AE15" s="2"/>
      <c r="AG15" s="4"/>
      <c r="AI15" s="2"/>
      <c r="AK15" s="4"/>
      <c r="AM15" s="2"/>
      <c r="AO15" s="4"/>
      <c r="AQ15" s="2"/>
      <c r="AS15" s="4"/>
      <c r="AU15" s="2"/>
      <c r="AW15" s="4"/>
      <c r="AY15" s="2"/>
      <c r="BA15" s="4"/>
      <c r="BC15" s="2"/>
      <c r="BE15" s="4"/>
      <c r="BG15" s="2"/>
      <c r="BI15" s="4"/>
      <c r="BK15" s="2"/>
      <c r="BM15" s="4"/>
      <c r="BO15" s="2"/>
    </row>
    <row r="16" spans="1:67" ht="89.25" customHeight="1" x14ac:dyDescent="0.2">
      <c r="A16" s="110">
        <v>5641</v>
      </c>
      <c r="B16" s="111">
        <v>10</v>
      </c>
      <c r="C16" s="153" t="s">
        <v>2101</v>
      </c>
      <c r="D16" s="110" t="s">
        <v>2102</v>
      </c>
      <c r="E16" s="110" t="s">
        <v>2348</v>
      </c>
      <c r="F16" s="110" t="s">
        <v>609</v>
      </c>
      <c r="G16" s="110" t="s">
        <v>2103</v>
      </c>
      <c r="H16" s="110" t="s">
        <v>2104</v>
      </c>
      <c r="I16" s="110"/>
      <c r="J16" s="110">
        <v>0</v>
      </c>
      <c r="K16" s="110">
        <v>0</v>
      </c>
      <c r="L16" s="110" t="s">
        <v>2105</v>
      </c>
      <c r="M16" s="113" t="s">
        <v>2106</v>
      </c>
      <c r="N16" s="112">
        <v>42185</v>
      </c>
      <c r="O16" s="115">
        <v>1</v>
      </c>
      <c r="P16" s="111" t="s">
        <v>242</v>
      </c>
      <c r="Q16" s="110" t="s">
        <v>2088</v>
      </c>
      <c r="R16"/>
      <c r="S16" s="2"/>
      <c r="U16" s="4"/>
      <c r="W16" s="2"/>
      <c r="Y16" s="4"/>
      <c r="AA16" s="2"/>
      <c r="AC16" s="4"/>
      <c r="AE16" s="2"/>
      <c r="AG16" s="4"/>
      <c r="AI16" s="2"/>
      <c r="AK16" s="4"/>
      <c r="AM16" s="2"/>
      <c r="AO16" s="4"/>
      <c r="AQ16" s="2"/>
      <c r="AS16" s="4"/>
      <c r="AU16" s="2"/>
      <c r="AW16" s="4"/>
      <c r="AY16" s="2"/>
      <c r="BA16" s="4"/>
      <c r="BC16" s="2"/>
      <c r="BE16" s="4"/>
      <c r="BG16" s="2"/>
      <c r="BI16" s="4"/>
      <c r="BK16" s="2"/>
      <c r="BM16" s="4"/>
      <c r="BO16" s="2"/>
    </row>
    <row r="17" spans="1:67" ht="64.5" customHeight="1" x14ac:dyDescent="0.2">
      <c r="A17" s="110">
        <v>51901</v>
      </c>
      <c r="B17" s="111">
        <v>11</v>
      </c>
      <c r="C17" s="153" t="s">
        <v>3859</v>
      </c>
      <c r="D17" s="110" t="s">
        <v>3860</v>
      </c>
      <c r="E17" s="110" t="s">
        <v>2345</v>
      </c>
      <c r="F17" s="110" t="s">
        <v>647</v>
      </c>
      <c r="G17" s="110" t="s">
        <v>647</v>
      </c>
      <c r="H17" s="110" t="s">
        <v>647</v>
      </c>
      <c r="I17" s="110" t="s">
        <v>92</v>
      </c>
      <c r="J17" s="110"/>
      <c r="K17" s="110"/>
      <c r="L17" s="110" t="s">
        <v>822</v>
      </c>
      <c r="M17" s="113" t="s">
        <v>3861</v>
      </c>
      <c r="N17" s="112">
        <v>43357</v>
      </c>
      <c r="O17" s="115">
        <v>11810</v>
      </c>
      <c r="P17" s="111" t="s">
        <v>28</v>
      </c>
      <c r="Q17" s="110" t="s">
        <v>2088</v>
      </c>
      <c r="R17"/>
      <c r="S17" s="2"/>
      <c r="U17" s="4"/>
      <c r="W17" s="2"/>
      <c r="Y17" s="4"/>
      <c r="AA17" s="2"/>
      <c r="AC17" s="4"/>
      <c r="AE17" s="2"/>
      <c r="AG17" s="4"/>
      <c r="AI17" s="2"/>
      <c r="AK17" s="4"/>
      <c r="AM17" s="2"/>
      <c r="AO17" s="4"/>
      <c r="AQ17" s="2"/>
      <c r="AS17" s="4"/>
      <c r="AU17" s="2"/>
      <c r="AW17" s="4"/>
      <c r="AY17" s="2"/>
      <c r="BA17" s="4"/>
      <c r="BC17" s="2"/>
      <c r="BE17" s="4"/>
      <c r="BG17" s="2"/>
      <c r="BI17" s="4"/>
      <c r="BK17" s="2"/>
      <c r="BM17" s="4"/>
      <c r="BO17" s="2"/>
    </row>
    <row r="18" spans="1:67" s="79" customFormat="1" ht="56.25" customHeight="1" x14ac:dyDescent="0.2">
      <c r="A18" s="110">
        <v>51501</v>
      </c>
      <c r="B18" s="111">
        <v>12</v>
      </c>
      <c r="C18" s="153" t="s">
        <v>3878</v>
      </c>
      <c r="D18" s="110" t="s">
        <v>3877</v>
      </c>
      <c r="E18" s="110" t="s">
        <v>2345</v>
      </c>
      <c r="F18" s="110" t="s">
        <v>3776</v>
      </c>
      <c r="G18" s="110" t="s">
        <v>3779</v>
      </c>
      <c r="H18" s="110" t="s">
        <v>3879</v>
      </c>
      <c r="I18" s="110" t="s">
        <v>92</v>
      </c>
      <c r="J18" s="110">
        <v>3636</v>
      </c>
      <c r="K18" s="110"/>
      <c r="L18" s="110" t="s">
        <v>3874</v>
      </c>
      <c r="M18" s="113" t="s">
        <v>2066</v>
      </c>
      <c r="N18" s="112">
        <v>43418</v>
      </c>
      <c r="O18" s="115">
        <v>8700</v>
      </c>
      <c r="P18" s="111" t="s">
        <v>28</v>
      </c>
      <c r="Q18" s="110" t="s">
        <v>2088</v>
      </c>
      <c r="R18"/>
      <c r="S18" s="2"/>
      <c r="T18"/>
      <c r="U18" s="4"/>
      <c r="V18"/>
      <c r="W18" s="2"/>
      <c r="X18"/>
      <c r="Y18" s="4"/>
      <c r="Z18"/>
      <c r="AA18" s="2"/>
      <c r="AB18"/>
      <c r="AC18" s="4"/>
      <c r="AD18"/>
      <c r="AE18" s="2"/>
      <c r="AF18"/>
      <c r="AG18" s="4"/>
      <c r="AH18"/>
      <c r="AI18" s="2"/>
      <c r="AJ18"/>
      <c r="AK18" s="4"/>
      <c r="AL18"/>
      <c r="AM18" s="2"/>
      <c r="AN18"/>
      <c r="AO18" s="4"/>
      <c r="AP18"/>
      <c r="AQ18" s="2"/>
      <c r="AR18"/>
      <c r="AS18" s="4"/>
      <c r="AT18"/>
      <c r="AU18" s="2"/>
      <c r="AV18"/>
      <c r="AW18" s="4"/>
      <c r="AX18"/>
      <c r="AY18" s="2"/>
      <c r="AZ18"/>
      <c r="BA18" s="4"/>
      <c r="BB18"/>
      <c r="BC18" s="2"/>
      <c r="BD18"/>
      <c r="BE18" s="4"/>
      <c r="BF18"/>
      <c r="BG18" s="2"/>
      <c r="BH18"/>
      <c r="BI18" s="4"/>
      <c r="BJ18"/>
      <c r="BK18" s="2"/>
      <c r="BL18"/>
      <c r="BM18" s="4"/>
      <c r="BN18"/>
      <c r="BO18" s="2"/>
    </row>
    <row r="19" spans="1:67" s="79" customFormat="1" ht="63.75" customHeight="1" x14ac:dyDescent="0.2">
      <c r="A19" s="110">
        <v>51501</v>
      </c>
      <c r="B19" s="111">
        <v>13</v>
      </c>
      <c r="C19" s="153" t="s">
        <v>4010</v>
      </c>
      <c r="D19" s="110" t="s">
        <v>4001</v>
      </c>
      <c r="E19" s="110" t="s">
        <v>3958</v>
      </c>
      <c r="F19" s="110" t="s">
        <v>2075</v>
      </c>
      <c r="G19" s="110" t="s">
        <v>4011</v>
      </c>
      <c r="H19" s="110" t="s">
        <v>4012</v>
      </c>
      <c r="I19" s="110" t="s">
        <v>583</v>
      </c>
      <c r="J19" s="110"/>
      <c r="K19" s="110"/>
      <c r="L19" s="110" t="s">
        <v>3874</v>
      </c>
      <c r="M19" s="113" t="s">
        <v>4013</v>
      </c>
      <c r="N19" s="112">
        <v>43530</v>
      </c>
      <c r="O19" s="115">
        <v>14743.6</v>
      </c>
      <c r="P19" s="111" t="s">
        <v>3955</v>
      </c>
      <c r="Q19" s="110" t="s">
        <v>2088</v>
      </c>
      <c r="R19"/>
      <c r="S19" s="2"/>
      <c r="T19"/>
      <c r="U19" s="4"/>
      <c r="V19"/>
      <c r="W19" s="2"/>
      <c r="X19"/>
      <c r="Y19" s="4"/>
      <c r="Z19"/>
      <c r="AA19" s="2"/>
      <c r="AB19"/>
      <c r="AC19" s="4"/>
      <c r="AD19"/>
      <c r="AE19" s="2"/>
      <c r="AF19"/>
      <c r="AG19" s="4"/>
      <c r="AH19"/>
      <c r="AI19" s="2"/>
      <c r="AJ19"/>
      <c r="AK19" s="4"/>
      <c r="AL19"/>
      <c r="AM19" s="2"/>
      <c r="AN19"/>
      <c r="AO19" s="4"/>
      <c r="AP19"/>
      <c r="AQ19" s="2"/>
      <c r="AR19"/>
      <c r="AS19" s="4"/>
      <c r="AT19"/>
      <c r="AU19" s="2"/>
      <c r="AV19"/>
      <c r="AW19" s="4"/>
      <c r="AX19"/>
      <c r="AY19" s="2"/>
      <c r="AZ19"/>
      <c r="BA19" s="4"/>
      <c r="BB19"/>
      <c r="BC19" s="2"/>
      <c r="BD19"/>
      <c r="BE19" s="4"/>
      <c r="BF19"/>
      <c r="BG19" s="2"/>
      <c r="BH19"/>
      <c r="BI19" s="4"/>
      <c r="BJ19"/>
      <c r="BK19" s="2"/>
      <c r="BL19"/>
      <c r="BM19" s="4"/>
      <c r="BN19"/>
      <c r="BO19" s="2"/>
    </row>
    <row r="20" spans="1:67" s="79" customFormat="1" ht="49.5" customHeight="1" x14ac:dyDescent="0.2">
      <c r="A20" s="110">
        <v>51501</v>
      </c>
      <c r="B20" s="111">
        <v>14</v>
      </c>
      <c r="C20" s="153" t="s">
        <v>4014</v>
      </c>
      <c r="D20" s="110" t="s">
        <v>4015</v>
      </c>
      <c r="E20" s="110" t="s">
        <v>2346</v>
      </c>
      <c r="F20" s="110" t="s">
        <v>474</v>
      </c>
      <c r="G20" s="110" t="s">
        <v>4016</v>
      </c>
      <c r="H20" s="110" t="s">
        <v>4017</v>
      </c>
      <c r="I20" s="110" t="s">
        <v>428</v>
      </c>
      <c r="J20" s="110"/>
      <c r="K20" s="110"/>
      <c r="L20" s="110" t="s">
        <v>3874</v>
      </c>
      <c r="M20" s="113">
        <v>53</v>
      </c>
      <c r="N20" s="112">
        <v>43546</v>
      </c>
      <c r="O20" s="115">
        <v>15080</v>
      </c>
      <c r="P20" s="111" t="s">
        <v>28</v>
      </c>
      <c r="Q20" s="110" t="s">
        <v>2088</v>
      </c>
      <c r="R20"/>
      <c r="S20" s="2"/>
      <c r="T20"/>
      <c r="U20" s="4"/>
      <c r="V20"/>
      <c r="W20" s="2"/>
      <c r="X20"/>
      <c r="Y20" s="4"/>
      <c r="Z20"/>
      <c r="AA20" s="2"/>
      <c r="AB20"/>
      <c r="AC20" s="4"/>
      <c r="AD20"/>
      <c r="AE20" s="2"/>
      <c r="AF20"/>
      <c r="AG20" s="4"/>
      <c r="AH20"/>
      <c r="AI20" s="2"/>
      <c r="AJ20"/>
      <c r="AK20" s="4"/>
      <c r="AL20"/>
      <c r="AM20" s="2"/>
      <c r="AN20"/>
      <c r="AO20" s="4"/>
      <c r="AP20"/>
      <c r="AQ20" s="2"/>
      <c r="AR20"/>
      <c r="AS20" s="4"/>
      <c r="AT20"/>
      <c r="AU20" s="2"/>
      <c r="AV20"/>
      <c r="AW20" s="4"/>
      <c r="AX20"/>
      <c r="AY20" s="2"/>
      <c r="AZ20"/>
      <c r="BA20" s="4"/>
      <c r="BB20"/>
      <c r="BC20" s="2"/>
      <c r="BD20"/>
      <c r="BE20" s="4"/>
      <c r="BF20"/>
      <c r="BG20" s="2"/>
      <c r="BH20"/>
      <c r="BI20" s="4"/>
      <c r="BJ20"/>
      <c r="BK20" s="2"/>
      <c r="BL20"/>
      <c r="BM20" s="4"/>
      <c r="BN20"/>
      <c r="BO20" s="2"/>
    </row>
    <row r="21" spans="1:67" s="79" customFormat="1" ht="78" customHeight="1" x14ac:dyDescent="0.2">
      <c r="A21" s="110">
        <v>51501</v>
      </c>
      <c r="B21" s="111">
        <v>15</v>
      </c>
      <c r="C21" s="153" t="s">
        <v>4018</v>
      </c>
      <c r="D21" s="110" t="s">
        <v>4019</v>
      </c>
      <c r="E21" s="110" t="s">
        <v>2346</v>
      </c>
      <c r="F21" s="110" t="s">
        <v>2141</v>
      </c>
      <c r="G21" s="110" t="s">
        <v>4020</v>
      </c>
      <c r="H21" s="110" t="s">
        <v>4021</v>
      </c>
      <c r="I21" s="110" t="s">
        <v>4022</v>
      </c>
      <c r="J21" s="110"/>
      <c r="K21" s="110"/>
      <c r="L21" s="110" t="s">
        <v>4023</v>
      </c>
      <c r="M21" s="113">
        <v>341</v>
      </c>
      <c r="N21" s="112">
        <v>43552</v>
      </c>
      <c r="O21" s="115">
        <v>14485</v>
      </c>
      <c r="P21" s="111" t="s">
        <v>28</v>
      </c>
      <c r="Q21" s="110" t="s">
        <v>2088</v>
      </c>
      <c r="R21"/>
      <c r="S21" s="2"/>
      <c r="T21"/>
      <c r="U21" s="4"/>
      <c r="V21"/>
      <c r="W21" s="2"/>
      <c r="X21"/>
      <c r="Y21" s="4"/>
      <c r="Z21"/>
      <c r="AA21" s="2"/>
      <c r="AB21"/>
      <c r="AC21" s="4"/>
      <c r="AD21"/>
      <c r="AE21" s="2"/>
      <c r="AF21"/>
      <c r="AG21" s="4"/>
      <c r="AH21"/>
      <c r="AI21" s="2"/>
      <c r="AJ21"/>
      <c r="AK21" s="4"/>
      <c r="AL21"/>
      <c r="AM21" s="2"/>
      <c r="AN21"/>
      <c r="AO21" s="4"/>
      <c r="AP21"/>
      <c r="AQ21" s="2"/>
      <c r="AR21"/>
      <c r="AS21" s="4"/>
      <c r="AT21"/>
      <c r="AU21" s="2"/>
      <c r="AV21"/>
      <c r="AW21" s="4"/>
      <c r="AX21"/>
      <c r="AY21" s="2"/>
      <c r="AZ21"/>
      <c r="BA21" s="4"/>
      <c r="BB21"/>
      <c r="BC21" s="2"/>
      <c r="BD21"/>
      <c r="BE21" s="4"/>
      <c r="BF21"/>
      <c r="BG21" s="2"/>
      <c r="BH21"/>
      <c r="BI21" s="4"/>
      <c r="BJ21"/>
      <c r="BK21" s="2"/>
      <c r="BL21"/>
      <c r="BM21" s="4"/>
      <c r="BN21"/>
      <c r="BO21" s="2"/>
    </row>
    <row r="22" spans="1:67" s="79" customFormat="1" ht="67.5" customHeight="1" x14ac:dyDescent="0.2">
      <c r="A22" s="110">
        <v>51101</v>
      </c>
      <c r="B22" s="111">
        <v>16</v>
      </c>
      <c r="C22" s="153" t="s">
        <v>4544</v>
      </c>
      <c r="D22" s="110" t="s">
        <v>4535</v>
      </c>
      <c r="E22" s="110" t="s">
        <v>2344</v>
      </c>
      <c r="F22" s="110" t="s">
        <v>515</v>
      </c>
      <c r="G22" s="110"/>
      <c r="H22" s="110"/>
      <c r="I22" s="110" t="s">
        <v>4056</v>
      </c>
      <c r="J22" s="110">
        <v>6243</v>
      </c>
      <c r="K22" s="110">
        <v>4064698533</v>
      </c>
      <c r="L22" s="110" t="s">
        <v>4521</v>
      </c>
      <c r="M22" s="113">
        <v>99</v>
      </c>
      <c r="N22" s="112">
        <v>44195</v>
      </c>
      <c r="O22" s="115">
        <v>7116.6</v>
      </c>
      <c r="P22" s="111" t="s">
        <v>3955</v>
      </c>
      <c r="Q22" s="110" t="s">
        <v>2088</v>
      </c>
      <c r="R22"/>
      <c r="S22" s="2"/>
      <c r="T22"/>
      <c r="U22" s="4"/>
      <c r="V22"/>
      <c r="W22" s="2"/>
      <c r="X22"/>
      <c r="Y22" s="4"/>
      <c r="Z22"/>
      <c r="AA22" s="2"/>
      <c r="AB22"/>
      <c r="AC22" s="4"/>
      <c r="AD22"/>
      <c r="AE22" s="2"/>
      <c r="AF22"/>
      <c r="AG22" s="4"/>
      <c r="AH22"/>
      <c r="AI22" s="2"/>
      <c r="AJ22"/>
      <c r="AK22" s="4"/>
      <c r="AL22"/>
      <c r="AM22" s="2"/>
      <c r="AN22"/>
      <c r="AO22" s="4"/>
      <c r="AP22"/>
      <c r="AQ22" s="2"/>
      <c r="AR22"/>
      <c r="AS22" s="4"/>
      <c r="AT22"/>
      <c r="AU22" s="2"/>
      <c r="AV22"/>
      <c r="AW22" s="4"/>
      <c r="AX22"/>
      <c r="AY22" s="2"/>
      <c r="AZ22"/>
      <c r="BA22" s="4"/>
      <c r="BB22"/>
      <c r="BC22" s="2"/>
      <c r="BD22"/>
      <c r="BE22" s="4"/>
      <c r="BF22"/>
      <c r="BG22" s="2"/>
      <c r="BH22"/>
      <c r="BI22" s="4"/>
      <c r="BJ22"/>
      <c r="BK22" s="2"/>
      <c r="BL22"/>
      <c r="BM22" s="4"/>
      <c r="BN22"/>
      <c r="BO22" s="2"/>
    </row>
    <row r="23" spans="1:67" s="79" customFormat="1" ht="57" customHeight="1" x14ac:dyDescent="0.2">
      <c r="A23" s="110">
        <v>51101</v>
      </c>
      <c r="B23" s="111">
        <v>17</v>
      </c>
      <c r="C23" s="153" t="s">
        <v>4545</v>
      </c>
      <c r="D23" s="110" t="s">
        <v>4519</v>
      </c>
      <c r="E23" s="110" t="s">
        <v>2344</v>
      </c>
      <c r="F23" s="110" t="s">
        <v>4520</v>
      </c>
      <c r="G23" s="110"/>
      <c r="H23" s="110"/>
      <c r="I23" s="110" t="s">
        <v>92</v>
      </c>
      <c r="J23" s="110">
        <v>6243</v>
      </c>
      <c r="K23" s="110">
        <v>4064698533</v>
      </c>
      <c r="L23" s="110" t="s">
        <v>4521</v>
      </c>
      <c r="M23" s="113" t="s">
        <v>2012</v>
      </c>
      <c r="N23" s="112">
        <v>44195</v>
      </c>
      <c r="O23" s="115">
        <v>2900</v>
      </c>
      <c r="P23" s="111" t="s">
        <v>28</v>
      </c>
      <c r="Q23" s="110" t="s">
        <v>2088</v>
      </c>
      <c r="R23"/>
      <c r="S23" s="2"/>
      <c r="T23"/>
      <c r="U23" s="4"/>
      <c r="V23"/>
      <c r="W23" s="2"/>
      <c r="X23"/>
      <c r="Y23" s="4"/>
      <c r="Z23"/>
      <c r="AA23" s="2"/>
      <c r="AB23"/>
      <c r="AC23" s="4"/>
      <c r="AD23"/>
      <c r="AE23" s="2"/>
      <c r="AF23"/>
      <c r="AG23" s="4"/>
      <c r="AH23"/>
      <c r="AI23" s="2"/>
      <c r="AJ23"/>
      <c r="AK23" s="4"/>
      <c r="AL23"/>
      <c r="AM23" s="2"/>
      <c r="AN23"/>
      <c r="AO23" s="4"/>
      <c r="AP23"/>
      <c r="AQ23" s="2"/>
      <c r="AR23"/>
      <c r="AS23" s="4"/>
      <c r="AT23"/>
      <c r="AU23" s="2"/>
      <c r="AV23"/>
      <c r="AW23" s="4"/>
      <c r="AX23"/>
      <c r="AY23" s="2"/>
      <c r="AZ23"/>
      <c r="BA23" s="4"/>
      <c r="BB23"/>
      <c r="BC23" s="2"/>
      <c r="BD23"/>
      <c r="BE23" s="4"/>
      <c r="BF23"/>
      <c r="BG23" s="2"/>
      <c r="BH23"/>
      <c r="BI23" s="4"/>
      <c r="BJ23"/>
      <c r="BK23" s="2"/>
      <c r="BL23"/>
      <c r="BM23" s="4"/>
      <c r="BN23"/>
      <c r="BO23" s="2"/>
    </row>
    <row r="24" spans="1:67" s="79" customFormat="1" ht="25.5" x14ac:dyDescent="0.2">
      <c r="A24" s="382" t="s">
        <v>4962</v>
      </c>
      <c r="B24" s="383"/>
      <c r="C24" s="383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/>
      <c r="S24" s="2"/>
      <c r="T24"/>
      <c r="U24" s="4"/>
      <c r="V24"/>
      <c r="W24" s="2"/>
      <c r="X24"/>
      <c r="Y24" s="4"/>
      <c r="Z24"/>
      <c r="AA24" s="2"/>
      <c r="AB24"/>
      <c r="AC24" s="4"/>
      <c r="AD24"/>
      <c r="AE24" s="2"/>
      <c r="AF24"/>
      <c r="AG24" s="4"/>
      <c r="AH24"/>
      <c r="AI24" s="2"/>
      <c r="AJ24"/>
      <c r="AK24" s="4"/>
      <c r="AL24"/>
      <c r="AM24" s="2"/>
      <c r="AN24"/>
      <c r="AO24" s="4"/>
      <c r="AP24"/>
      <c r="AQ24" s="2"/>
      <c r="AR24"/>
      <c r="AS24" s="4"/>
      <c r="AT24"/>
      <c r="AU24" s="2"/>
      <c r="AV24"/>
      <c r="AW24" s="4"/>
      <c r="AX24"/>
      <c r="AY24" s="2"/>
      <c r="AZ24"/>
      <c r="BA24" s="4"/>
      <c r="BB24"/>
      <c r="BC24" s="2"/>
      <c r="BD24"/>
      <c r="BE24" s="4"/>
      <c r="BF24"/>
      <c r="BG24" s="2"/>
      <c r="BH24"/>
      <c r="BI24" s="4"/>
      <c r="BJ24"/>
      <c r="BK24" s="2"/>
      <c r="BL24"/>
      <c r="BM24" s="4"/>
      <c r="BN24"/>
      <c r="BO24" s="2"/>
    </row>
    <row r="25" spans="1:67" ht="78.75" customHeight="1" x14ac:dyDescent="0.2">
      <c r="A25" s="110">
        <v>5111</v>
      </c>
      <c r="B25" s="111">
        <v>18</v>
      </c>
      <c r="C25" s="153" t="s">
        <v>1093</v>
      </c>
      <c r="D25" s="110" t="s">
        <v>309</v>
      </c>
      <c r="E25" s="110" t="s">
        <v>2345</v>
      </c>
      <c r="F25" s="110"/>
      <c r="G25" s="110"/>
      <c r="H25" s="110"/>
      <c r="I25" s="110" t="s">
        <v>659</v>
      </c>
      <c r="J25" s="110">
        <v>0</v>
      </c>
      <c r="K25" s="110">
        <v>0</v>
      </c>
      <c r="L25" s="110"/>
      <c r="M25" s="113"/>
      <c r="N25" s="112">
        <v>35795</v>
      </c>
      <c r="O25" s="115">
        <v>534</v>
      </c>
      <c r="P25" s="111" t="s">
        <v>363</v>
      </c>
      <c r="Q25" s="110" t="s">
        <v>4063</v>
      </c>
      <c r="R25"/>
      <c r="S25" s="2"/>
      <c r="U25" s="4"/>
      <c r="W25" s="2"/>
      <c r="Y25" s="4"/>
      <c r="AA25" s="2"/>
      <c r="AC25" s="4"/>
      <c r="AE25" s="2"/>
      <c r="AG25" s="4"/>
      <c r="AI25" s="2"/>
      <c r="AK25" s="4"/>
      <c r="AM25" s="2"/>
      <c r="AO25" s="4"/>
      <c r="AQ25" s="2"/>
      <c r="AS25" s="4"/>
      <c r="AU25" s="2"/>
      <c r="AW25" s="4"/>
      <c r="AY25" s="2"/>
      <c r="BA25" s="4"/>
      <c r="BC25" s="2"/>
      <c r="BE25" s="4"/>
      <c r="BG25" s="2"/>
      <c r="BI25" s="4"/>
      <c r="BK25" s="2"/>
      <c r="BM25" s="4"/>
      <c r="BO25" s="2"/>
    </row>
    <row r="26" spans="1:67" ht="45" customHeight="1" x14ac:dyDescent="0.2">
      <c r="A26" s="110">
        <v>5111</v>
      </c>
      <c r="B26" s="111">
        <v>19</v>
      </c>
      <c r="C26" s="153" t="s">
        <v>1080</v>
      </c>
      <c r="D26" s="110" t="s">
        <v>316</v>
      </c>
      <c r="E26" s="110" t="s">
        <v>2345</v>
      </c>
      <c r="F26" s="110"/>
      <c r="G26" s="110"/>
      <c r="H26" s="110"/>
      <c r="I26" s="110" t="s">
        <v>428</v>
      </c>
      <c r="J26" s="110">
        <v>3375</v>
      </c>
      <c r="K26" s="110">
        <v>0</v>
      </c>
      <c r="L26" s="110"/>
      <c r="M26" s="113" t="s">
        <v>2196</v>
      </c>
      <c r="N26" s="112">
        <v>37048</v>
      </c>
      <c r="O26" s="115">
        <v>2300</v>
      </c>
      <c r="P26" s="111" t="s">
        <v>363</v>
      </c>
      <c r="Q26" s="110" t="s">
        <v>4063</v>
      </c>
      <c r="R26"/>
      <c r="S26" s="2"/>
      <c r="U26" s="4"/>
      <c r="W26" s="2"/>
      <c r="Y26" s="4"/>
      <c r="AA26" s="2"/>
      <c r="AC26" s="4"/>
      <c r="AE26" s="2"/>
      <c r="AG26" s="4"/>
      <c r="AI26" s="2"/>
      <c r="AK26" s="4"/>
      <c r="AM26" s="2"/>
      <c r="AO26" s="4"/>
      <c r="AQ26" s="2"/>
      <c r="AS26" s="4"/>
      <c r="AU26" s="2"/>
      <c r="AW26" s="4"/>
      <c r="AY26" s="2"/>
      <c r="BA26" s="4"/>
      <c r="BC26" s="2"/>
      <c r="BE26" s="4"/>
      <c r="BG26" s="2"/>
      <c r="BI26" s="4"/>
      <c r="BK26" s="2"/>
      <c r="BM26" s="4"/>
      <c r="BO26" s="2"/>
    </row>
    <row r="27" spans="1:67" ht="106.5" customHeight="1" x14ac:dyDescent="0.2">
      <c r="A27" s="110">
        <v>5151</v>
      </c>
      <c r="B27" s="111">
        <v>20</v>
      </c>
      <c r="C27" s="153" t="s">
        <v>1899</v>
      </c>
      <c r="D27" s="110" t="s">
        <v>1896</v>
      </c>
      <c r="E27" s="110" t="s">
        <v>2345</v>
      </c>
      <c r="F27" s="110" t="s">
        <v>1861</v>
      </c>
      <c r="G27" s="110" t="s">
        <v>1862</v>
      </c>
      <c r="H27" s="110" t="s">
        <v>1868</v>
      </c>
      <c r="I27" s="110" t="s">
        <v>92</v>
      </c>
      <c r="J27" s="110">
        <v>1668</v>
      </c>
      <c r="K27" s="110">
        <v>162106</v>
      </c>
      <c r="L27" s="110" t="s">
        <v>1863</v>
      </c>
      <c r="M27" s="113" t="s">
        <v>2200</v>
      </c>
      <c r="N27" s="112">
        <v>41380</v>
      </c>
      <c r="O27" s="115">
        <v>8007.48</v>
      </c>
      <c r="P27" s="111" t="s">
        <v>242</v>
      </c>
      <c r="Q27" s="110" t="s">
        <v>4063</v>
      </c>
      <c r="R27"/>
      <c r="S27" s="2"/>
      <c r="U27" s="4"/>
      <c r="W27" s="2"/>
      <c r="Y27" s="4"/>
      <c r="AA27" s="2"/>
      <c r="AC27" s="4"/>
      <c r="AE27" s="2"/>
      <c r="AG27" s="4"/>
      <c r="AI27" s="2"/>
      <c r="AK27" s="4"/>
      <c r="AM27" s="2"/>
      <c r="AO27" s="4"/>
      <c r="AQ27" s="2"/>
      <c r="AS27" s="4"/>
      <c r="AU27" s="2"/>
      <c r="AW27" s="4"/>
      <c r="AY27" s="2"/>
      <c r="BA27" s="4"/>
      <c r="BC27" s="2"/>
      <c r="BE27" s="4"/>
      <c r="BG27" s="2"/>
      <c r="BI27" s="4"/>
      <c r="BK27" s="2"/>
      <c r="BM27" s="4"/>
      <c r="BO27" s="2"/>
    </row>
    <row r="28" spans="1:67" ht="64.5" customHeight="1" x14ac:dyDescent="0.2">
      <c r="A28" s="110">
        <v>51501</v>
      </c>
      <c r="B28" s="111">
        <v>21</v>
      </c>
      <c r="C28" s="153" t="s">
        <v>3833</v>
      </c>
      <c r="D28" s="110" t="s">
        <v>3834</v>
      </c>
      <c r="E28" s="110" t="s">
        <v>2345</v>
      </c>
      <c r="F28" s="110" t="s">
        <v>474</v>
      </c>
      <c r="G28" s="110" t="s">
        <v>3835</v>
      </c>
      <c r="H28" s="110" t="s">
        <v>3836</v>
      </c>
      <c r="I28" s="110" t="s">
        <v>583</v>
      </c>
      <c r="J28" s="110">
        <v>1483</v>
      </c>
      <c r="K28" s="110" t="s">
        <v>3863</v>
      </c>
      <c r="L28" s="110" t="s">
        <v>3837</v>
      </c>
      <c r="M28" s="113" t="s">
        <v>3838</v>
      </c>
      <c r="N28" s="112">
        <v>43228</v>
      </c>
      <c r="O28" s="115">
        <v>19488</v>
      </c>
      <c r="P28" s="111" t="s">
        <v>28</v>
      </c>
      <c r="Q28" s="110" t="s">
        <v>4063</v>
      </c>
      <c r="R28"/>
      <c r="S28" s="2"/>
      <c r="U28" s="4"/>
      <c r="W28" s="2"/>
      <c r="Y28" s="4"/>
      <c r="AA28" s="2"/>
      <c r="AC28" s="4"/>
      <c r="AE28" s="2"/>
      <c r="AG28" s="4"/>
      <c r="AI28" s="2"/>
      <c r="AK28" s="4"/>
      <c r="AM28" s="2"/>
      <c r="AO28" s="4"/>
      <c r="AQ28" s="2"/>
      <c r="AS28" s="4"/>
      <c r="AU28" s="2"/>
      <c r="AW28" s="4"/>
      <c r="AY28" s="2"/>
      <c r="BA28" s="4"/>
      <c r="BC28" s="2"/>
      <c r="BE28" s="4"/>
      <c r="BG28" s="2"/>
      <c r="BI28" s="4"/>
      <c r="BK28" s="2"/>
      <c r="BM28" s="4"/>
      <c r="BO28" s="2"/>
    </row>
    <row r="29" spans="1:67" s="79" customFormat="1" ht="67.5" customHeight="1" x14ac:dyDescent="0.2">
      <c r="A29" s="110">
        <v>51501</v>
      </c>
      <c r="B29" s="111">
        <v>22</v>
      </c>
      <c r="C29" s="153" t="s">
        <v>4059</v>
      </c>
      <c r="D29" s="110" t="s">
        <v>1894</v>
      </c>
      <c r="E29" s="110" t="s">
        <v>4060</v>
      </c>
      <c r="F29" s="110" t="s">
        <v>399</v>
      </c>
      <c r="G29" s="110" t="s">
        <v>4061</v>
      </c>
      <c r="H29" s="110" t="s">
        <v>4062</v>
      </c>
      <c r="I29" s="110" t="s">
        <v>352</v>
      </c>
      <c r="J29" s="110"/>
      <c r="K29" s="110"/>
      <c r="L29" s="110" t="s">
        <v>3954</v>
      </c>
      <c r="M29" s="113">
        <v>57</v>
      </c>
      <c r="N29" s="112">
        <v>43565</v>
      </c>
      <c r="O29" s="115">
        <v>5800</v>
      </c>
      <c r="P29" s="111" t="s">
        <v>3955</v>
      </c>
      <c r="Q29" s="110" t="s">
        <v>4063</v>
      </c>
      <c r="R29"/>
      <c r="S29" s="2"/>
      <c r="T29"/>
      <c r="U29" s="4"/>
      <c r="V29"/>
      <c r="W29" s="2"/>
      <c r="X29"/>
      <c r="Y29" s="4"/>
      <c r="Z29"/>
      <c r="AA29" s="2"/>
      <c r="AB29"/>
      <c r="AC29" s="4"/>
      <c r="AD29"/>
      <c r="AE29" s="2"/>
      <c r="AF29"/>
      <c r="AG29" s="4"/>
      <c r="AH29"/>
      <c r="AI29" s="2"/>
      <c r="AJ29"/>
      <c r="AK29" s="4"/>
      <c r="AL29"/>
      <c r="AM29" s="2"/>
      <c r="AN29"/>
      <c r="AO29" s="4"/>
      <c r="AP29"/>
      <c r="AQ29" s="2"/>
      <c r="AR29"/>
      <c r="AS29" s="4"/>
      <c r="AT29"/>
      <c r="AU29" s="2"/>
      <c r="AV29"/>
      <c r="AW29" s="4"/>
      <c r="AX29"/>
      <c r="AY29" s="2"/>
      <c r="AZ29"/>
      <c r="BA29" s="4"/>
      <c r="BB29"/>
      <c r="BC29" s="2"/>
      <c r="BD29"/>
      <c r="BE29" s="4"/>
      <c r="BF29"/>
      <c r="BG29" s="2"/>
      <c r="BH29"/>
      <c r="BI29" s="4"/>
      <c r="BJ29"/>
      <c r="BK29" s="2"/>
      <c r="BL29"/>
      <c r="BM29" s="4"/>
      <c r="BN29"/>
      <c r="BO29" s="2"/>
    </row>
    <row r="30" spans="1:67" s="79" customFormat="1" ht="57" customHeight="1" x14ac:dyDescent="0.2">
      <c r="A30" s="110">
        <v>51101</v>
      </c>
      <c r="B30" s="111">
        <v>23</v>
      </c>
      <c r="C30" s="153" t="s">
        <v>4546</v>
      </c>
      <c r="D30" s="110" t="s">
        <v>4519</v>
      </c>
      <c r="E30" s="110" t="s">
        <v>2344</v>
      </c>
      <c r="F30" s="110" t="s">
        <v>4520</v>
      </c>
      <c r="G30" s="110"/>
      <c r="H30" s="110"/>
      <c r="I30" s="110" t="s">
        <v>92</v>
      </c>
      <c r="J30" s="110">
        <v>6243</v>
      </c>
      <c r="K30" s="110">
        <v>4064698533</v>
      </c>
      <c r="L30" s="110" t="s">
        <v>4521</v>
      </c>
      <c r="M30" s="113" t="s">
        <v>2012</v>
      </c>
      <c r="N30" s="112">
        <v>44195</v>
      </c>
      <c r="O30" s="115">
        <v>2900</v>
      </c>
      <c r="P30" s="111" t="s">
        <v>28</v>
      </c>
      <c r="Q30" s="110" t="s">
        <v>4063</v>
      </c>
      <c r="R30"/>
      <c r="S30" s="2"/>
      <c r="T30"/>
      <c r="U30" s="4"/>
      <c r="V30"/>
      <c r="W30" s="2"/>
      <c r="X30"/>
      <c r="Y30" s="4"/>
      <c r="Z30"/>
      <c r="AA30" s="2"/>
      <c r="AB30"/>
      <c r="AC30" s="4"/>
      <c r="AD30"/>
      <c r="AE30" s="2"/>
      <c r="AF30"/>
      <c r="AG30" s="4"/>
      <c r="AH30"/>
      <c r="AI30" s="2"/>
      <c r="AJ30"/>
      <c r="AK30" s="4"/>
      <c r="AL30"/>
      <c r="AM30" s="2"/>
      <c r="AN30"/>
      <c r="AO30" s="4"/>
      <c r="AP30"/>
      <c r="AQ30" s="2"/>
      <c r="AR30"/>
      <c r="AS30" s="4"/>
      <c r="AT30"/>
      <c r="AU30" s="2"/>
      <c r="AV30"/>
      <c r="AW30" s="4"/>
      <c r="AX30"/>
      <c r="AY30" s="2"/>
      <c r="AZ30"/>
      <c r="BA30" s="4"/>
      <c r="BB30"/>
      <c r="BC30" s="2"/>
      <c r="BD30"/>
      <c r="BE30" s="4"/>
      <c r="BF30"/>
      <c r="BG30" s="2"/>
      <c r="BH30"/>
      <c r="BI30" s="4"/>
      <c r="BJ30"/>
      <c r="BK30" s="2"/>
      <c r="BL30"/>
      <c r="BM30" s="4"/>
      <c r="BN30"/>
      <c r="BO30" s="2"/>
    </row>
    <row r="31" spans="1:67" s="79" customFormat="1" ht="57" customHeight="1" x14ac:dyDescent="0.2">
      <c r="A31" s="110">
        <v>51501</v>
      </c>
      <c r="B31" s="111">
        <v>24</v>
      </c>
      <c r="C31" s="153" t="s">
        <v>4629</v>
      </c>
      <c r="D31" s="110" t="s">
        <v>4362</v>
      </c>
      <c r="E31" s="110" t="s">
        <v>4194</v>
      </c>
      <c r="F31" s="110" t="s">
        <v>2016</v>
      </c>
      <c r="G31" s="110" t="s">
        <v>4612</v>
      </c>
      <c r="H31" s="110" t="s">
        <v>4630</v>
      </c>
      <c r="I31" s="110" t="s">
        <v>197</v>
      </c>
      <c r="J31" s="110">
        <v>6241</v>
      </c>
      <c r="K31" s="110">
        <v>4064698533</v>
      </c>
      <c r="L31" s="110" t="s">
        <v>4521</v>
      </c>
      <c r="M31" s="113">
        <v>100</v>
      </c>
      <c r="N31" s="112">
        <v>44195</v>
      </c>
      <c r="O31" s="115">
        <v>16240</v>
      </c>
      <c r="P31" s="111" t="s">
        <v>3955</v>
      </c>
      <c r="Q31" s="110" t="s">
        <v>4063</v>
      </c>
      <c r="R31"/>
      <c r="S31" s="2"/>
      <c r="T31"/>
      <c r="U31" s="4"/>
      <c r="V31"/>
      <c r="W31" s="2"/>
      <c r="X31"/>
      <c r="Y31" s="4"/>
      <c r="Z31"/>
      <c r="AA31" s="2"/>
      <c r="AB31"/>
      <c r="AC31" s="4"/>
      <c r="AD31"/>
      <c r="AE31" s="2"/>
      <c r="AF31"/>
      <c r="AG31" s="4"/>
      <c r="AH31"/>
      <c r="AI31" s="2"/>
      <c r="AJ31"/>
      <c r="AK31" s="4"/>
      <c r="AL31"/>
      <c r="AM31" s="2"/>
      <c r="AN31"/>
      <c r="AO31" s="4"/>
      <c r="AP31"/>
      <c r="AQ31" s="2"/>
      <c r="AR31"/>
      <c r="AS31" s="4"/>
      <c r="AT31"/>
      <c r="AU31" s="2"/>
      <c r="AV31"/>
      <c r="AW31" s="4"/>
      <c r="AX31"/>
      <c r="AY31" s="2"/>
      <c r="AZ31"/>
      <c r="BA31" s="4"/>
      <c r="BB31"/>
      <c r="BC31" s="2"/>
      <c r="BD31"/>
      <c r="BE31" s="4"/>
      <c r="BF31"/>
      <c r="BG31" s="2"/>
      <c r="BH31"/>
      <c r="BI31" s="4"/>
      <c r="BJ31"/>
      <c r="BK31" s="2"/>
      <c r="BL31"/>
      <c r="BM31" s="4"/>
      <c r="BN31"/>
      <c r="BO31" s="2"/>
    </row>
    <row r="32" spans="1:67" s="79" customFormat="1" ht="57" x14ac:dyDescent="0.2">
      <c r="A32" s="110">
        <v>51501</v>
      </c>
      <c r="B32" s="111">
        <v>25</v>
      </c>
      <c r="C32" s="153" t="s">
        <v>5389</v>
      </c>
      <c r="D32" s="110" t="s">
        <v>5486</v>
      </c>
      <c r="E32" s="110" t="s">
        <v>2346</v>
      </c>
      <c r="F32" s="110" t="s">
        <v>5470</v>
      </c>
      <c r="G32" s="157" t="s">
        <v>5483</v>
      </c>
      <c r="H32" s="110" t="s">
        <v>5484</v>
      </c>
      <c r="I32" s="110" t="s">
        <v>92</v>
      </c>
      <c r="J32" s="110">
        <v>3044</v>
      </c>
      <c r="K32" s="110">
        <v>4066371998</v>
      </c>
      <c r="L32" s="110" t="s">
        <v>5365</v>
      </c>
      <c r="M32" s="113" t="s">
        <v>5371</v>
      </c>
      <c r="N32" s="112">
        <v>44749</v>
      </c>
      <c r="O32" s="115">
        <v>14523.2</v>
      </c>
      <c r="P32" s="110" t="s">
        <v>3955</v>
      </c>
      <c r="Q32" s="110" t="s">
        <v>4063</v>
      </c>
      <c r="R32"/>
      <c r="S32" s="2"/>
      <c r="T32"/>
      <c r="U32" s="4"/>
      <c r="V32"/>
      <c r="W32" s="2"/>
      <c r="X32"/>
      <c r="Y32" s="4"/>
      <c r="Z32"/>
      <c r="AA32" s="2"/>
      <c r="AB32"/>
      <c r="AC32" s="4"/>
      <c r="AD32"/>
      <c r="AE32" s="2"/>
      <c r="AF32"/>
      <c r="AG32" s="4"/>
      <c r="AH32"/>
      <c r="AI32" s="2"/>
      <c r="AJ32"/>
      <c r="AK32" s="4"/>
      <c r="AL32"/>
      <c r="AM32" s="2"/>
      <c r="AN32"/>
      <c r="AO32" s="4"/>
      <c r="AP32"/>
      <c r="AQ32" s="2"/>
      <c r="AR32"/>
      <c r="AS32" s="4"/>
      <c r="AT32"/>
      <c r="AU32" s="2"/>
      <c r="AV32"/>
      <c r="AW32" s="4"/>
      <c r="AX32"/>
      <c r="AY32" s="2"/>
      <c r="AZ32"/>
      <c r="BA32" s="4"/>
      <c r="BB32"/>
      <c r="BC32" s="2"/>
      <c r="BD32"/>
      <c r="BE32" s="4"/>
      <c r="BF32"/>
      <c r="BG32" s="2"/>
      <c r="BH32"/>
      <c r="BI32" s="4"/>
      <c r="BJ32"/>
      <c r="BK32" s="2"/>
      <c r="BL32"/>
      <c r="BM32" s="4"/>
      <c r="BN32"/>
      <c r="BO32" s="2"/>
    </row>
    <row r="33" spans="1:67" ht="25.5" x14ac:dyDescent="0.2">
      <c r="A33" s="382" t="s">
        <v>4963</v>
      </c>
      <c r="B33" s="383"/>
      <c r="C33" s="383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/>
      <c r="S33" s="2"/>
      <c r="U33" s="4"/>
      <c r="W33" s="2"/>
      <c r="Y33" s="4"/>
      <c r="AA33" s="2"/>
      <c r="AC33" s="4"/>
      <c r="AE33" s="2"/>
      <c r="AG33" s="4"/>
      <c r="AI33" s="2"/>
      <c r="AK33" s="4"/>
      <c r="AM33" s="2"/>
      <c r="AO33" s="4"/>
      <c r="AQ33" s="2"/>
      <c r="AS33" s="4"/>
      <c r="AU33" s="2"/>
      <c r="AW33" s="4"/>
      <c r="AY33" s="2"/>
      <c r="BA33" s="4"/>
      <c r="BC33" s="2"/>
      <c r="BE33" s="4"/>
      <c r="BG33" s="2"/>
      <c r="BI33" s="4"/>
      <c r="BK33" s="2"/>
      <c r="BM33" s="4"/>
      <c r="BO33" s="2"/>
    </row>
    <row r="34" spans="1:67" ht="59.25" customHeight="1" x14ac:dyDescent="0.2">
      <c r="A34" s="110">
        <v>5111</v>
      </c>
      <c r="B34" s="111">
        <v>26</v>
      </c>
      <c r="C34" s="153" t="s">
        <v>1089</v>
      </c>
      <c r="D34" s="110" t="s">
        <v>2084</v>
      </c>
      <c r="E34" s="110" t="s">
        <v>2345</v>
      </c>
      <c r="F34" s="110"/>
      <c r="G34" s="110"/>
      <c r="H34" s="110"/>
      <c r="I34" s="110" t="s">
        <v>516</v>
      </c>
      <c r="J34" s="110">
        <v>0</v>
      </c>
      <c r="K34" s="110">
        <v>0</v>
      </c>
      <c r="L34" s="110"/>
      <c r="M34" s="113"/>
      <c r="N34" s="112">
        <v>35795</v>
      </c>
      <c r="O34" s="115">
        <v>552</v>
      </c>
      <c r="P34" s="111" t="s">
        <v>363</v>
      </c>
      <c r="Q34" s="110" t="s">
        <v>3372</v>
      </c>
      <c r="R34"/>
      <c r="S34" s="2"/>
      <c r="U34" s="4"/>
      <c r="W34" s="2"/>
      <c r="Y34" s="4"/>
      <c r="AA34" s="2"/>
      <c r="AC34" s="4"/>
      <c r="AE34" s="2"/>
      <c r="AG34" s="4"/>
      <c r="AI34" s="2"/>
      <c r="AK34" s="4"/>
      <c r="AM34" s="2"/>
      <c r="AO34" s="4"/>
      <c r="AQ34" s="2"/>
      <c r="AS34" s="4"/>
      <c r="AU34" s="2"/>
      <c r="AW34" s="4"/>
      <c r="AY34" s="2"/>
      <c r="BA34" s="4"/>
      <c r="BC34" s="2"/>
      <c r="BE34" s="4"/>
      <c r="BG34" s="2"/>
      <c r="BI34" s="4"/>
      <c r="BK34" s="2"/>
      <c r="BM34" s="4"/>
      <c r="BO34" s="2"/>
    </row>
    <row r="35" spans="1:67" ht="63.75" customHeight="1" x14ac:dyDescent="0.2">
      <c r="A35" s="110">
        <v>5111</v>
      </c>
      <c r="B35" s="111">
        <v>27</v>
      </c>
      <c r="C35" s="153" t="s">
        <v>1086</v>
      </c>
      <c r="D35" s="110" t="s">
        <v>302</v>
      </c>
      <c r="E35" s="110" t="s">
        <v>2346</v>
      </c>
      <c r="F35" s="110"/>
      <c r="G35" s="110"/>
      <c r="H35" s="110"/>
      <c r="I35" s="110" t="s">
        <v>630</v>
      </c>
      <c r="J35" s="110">
        <v>869</v>
      </c>
      <c r="K35" s="110">
        <v>8309</v>
      </c>
      <c r="L35" s="110" t="s">
        <v>139</v>
      </c>
      <c r="M35" s="113" t="s">
        <v>2164</v>
      </c>
      <c r="N35" s="112">
        <v>37308</v>
      </c>
      <c r="O35" s="115">
        <v>805</v>
      </c>
      <c r="P35" s="111" t="s">
        <v>363</v>
      </c>
      <c r="Q35" s="110" t="s">
        <v>3372</v>
      </c>
      <c r="R35"/>
      <c r="S35" s="2"/>
      <c r="U35" s="4"/>
      <c r="W35" s="2"/>
      <c r="Y35" s="4"/>
      <c r="AA35" s="2"/>
      <c r="AC35" s="4"/>
      <c r="AE35" s="2"/>
      <c r="AG35" s="4"/>
      <c r="AI35" s="2"/>
      <c r="AK35" s="4"/>
      <c r="AM35" s="2"/>
      <c r="AO35" s="4"/>
      <c r="AQ35" s="2"/>
      <c r="AS35" s="4"/>
      <c r="AU35" s="2"/>
      <c r="AW35" s="4"/>
      <c r="AY35" s="2"/>
      <c r="BA35" s="4"/>
      <c r="BC35" s="2"/>
      <c r="BE35" s="4"/>
      <c r="BG35" s="2"/>
      <c r="BI35" s="4"/>
      <c r="BK35" s="2"/>
      <c r="BM35" s="4"/>
      <c r="BO35" s="2"/>
    </row>
    <row r="36" spans="1:67" ht="90.75" customHeight="1" x14ac:dyDescent="0.2">
      <c r="A36" s="110">
        <v>5111</v>
      </c>
      <c r="B36" s="111">
        <v>28</v>
      </c>
      <c r="C36" s="153" t="s">
        <v>1083</v>
      </c>
      <c r="D36" s="110" t="s">
        <v>577</v>
      </c>
      <c r="E36" s="110" t="s">
        <v>2346</v>
      </c>
      <c r="F36" s="110" t="s">
        <v>250</v>
      </c>
      <c r="G36" s="110">
        <v>1003</v>
      </c>
      <c r="H36" s="110"/>
      <c r="I36" s="110" t="s">
        <v>428</v>
      </c>
      <c r="J36" s="110">
        <v>2419</v>
      </c>
      <c r="K36" s="110">
        <v>8292</v>
      </c>
      <c r="L36" s="110" t="s">
        <v>139</v>
      </c>
      <c r="M36" s="113" t="s">
        <v>2168</v>
      </c>
      <c r="N36" s="112">
        <v>37378</v>
      </c>
      <c r="O36" s="115">
        <v>1495</v>
      </c>
      <c r="P36" s="111" t="s">
        <v>363</v>
      </c>
      <c r="Q36" s="110" t="s">
        <v>3372</v>
      </c>
      <c r="R36"/>
      <c r="S36" s="2"/>
      <c r="U36" s="4"/>
      <c r="W36" s="2"/>
      <c r="Y36" s="4"/>
      <c r="AA36" s="2"/>
      <c r="AC36" s="4"/>
      <c r="AE36" s="2"/>
      <c r="AG36" s="4"/>
      <c r="AI36" s="2"/>
      <c r="AK36" s="4"/>
      <c r="AM36" s="2"/>
      <c r="AO36" s="4"/>
      <c r="AQ36" s="2"/>
      <c r="AS36" s="4"/>
      <c r="AU36" s="2"/>
      <c r="AW36" s="4"/>
      <c r="AY36" s="2"/>
      <c r="BA36" s="4"/>
      <c r="BC36" s="2"/>
      <c r="BE36" s="4"/>
      <c r="BG36" s="2"/>
      <c r="BI36" s="4"/>
      <c r="BK36" s="2"/>
      <c r="BM36" s="4"/>
      <c r="BO36" s="2"/>
    </row>
    <row r="37" spans="1:67" ht="111.75" customHeight="1" x14ac:dyDescent="0.2">
      <c r="A37" s="110">
        <v>5111</v>
      </c>
      <c r="B37" s="111">
        <v>29</v>
      </c>
      <c r="C37" s="153" t="s">
        <v>1822</v>
      </c>
      <c r="D37" s="110" t="s">
        <v>511</v>
      </c>
      <c r="E37" s="110" t="s">
        <v>2345</v>
      </c>
      <c r="F37" s="110" t="s">
        <v>552</v>
      </c>
      <c r="G37" s="110" t="s">
        <v>236</v>
      </c>
      <c r="H37" s="110"/>
      <c r="I37" s="110" t="s">
        <v>593</v>
      </c>
      <c r="J37" s="110">
        <v>5360</v>
      </c>
      <c r="K37" s="110">
        <v>3622</v>
      </c>
      <c r="L37" s="110" t="s">
        <v>124</v>
      </c>
      <c r="M37" s="113" t="s">
        <v>235</v>
      </c>
      <c r="N37" s="112">
        <v>38574</v>
      </c>
      <c r="O37" s="115">
        <v>2443.75</v>
      </c>
      <c r="P37" s="111" t="s">
        <v>363</v>
      </c>
      <c r="Q37" s="110" t="s">
        <v>3372</v>
      </c>
      <c r="R37"/>
      <c r="S37" s="2"/>
      <c r="U37" s="4"/>
      <c r="W37" s="2"/>
      <c r="Y37" s="4"/>
      <c r="AA37" s="2"/>
      <c r="AC37" s="4"/>
      <c r="AE37" s="2"/>
      <c r="AG37" s="4"/>
      <c r="AI37" s="2"/>
      <c r="AK37" s="4"/>
      <c r="AM37" s="2"/>
      <c r="AO37" s="4"/>
      <c r="AQ37" s="2"/>
      <c r="AS37" s="4"/>
      <c r="AU37" s="2"/>
      <c r="AW37" s="4"/>
      <c r="AY37" s="2"/>
      <c r="BA37" s="4"/>
      <c r="BC37" s="2"/>
      <c r="BE37" s="4"/>
      <c r="BG37" s="2"/>
      <c r="BI37" s="4"/>
      <c r="BK37" s="2"/>
      <c r="BM37" s="4"/>
      <c r="BO37" s="2"/>
    </row>
    <row r="38" spans="1:67" ht="92.25" customHeight="1" x14ac:dyDescent="0.2">
      <c r="A38" s="110">
        <v>5111</v>
      </c>
      <c r="B38" s="111">
        <v>30</v>
      </c>
      <c r="C38" s="153" t="s">
        <v>1087</v>
      </c>
      <c r="D38" s="110" t="s">
        <v>600</v>
      </c>
      <c r="E38" s="110" t="s">
        <v>2345</v>
      </c>
      <c r="F38" s="110"/>
      <c r="G38" s="110"/>
      <c r="H38" s="110"/>
      <c r="I38" s="110"/>
      <c r="J38" s="110">
        <v>2333</v>
      </c>
      <c r="K38" s="110">
        <v>4836</v>
      </c>
      <c r="L38" s="110" t="s">
        <v>11</v>
      </c>
      <c r="M38" s="113" t="s">
        <v>601</v>
      </c>
      <c r="N38" s="112">
        <v>38853</v>
      </c>
      <c r="O38" s="115">
        <v>2511.6</v>
      </c>
      <c r="P38" s="111" t="s">
        <v>363</v>
      </c>
      <c r="Q38" s="110" t="s">
        <v>3372</v>
      </c>
      <c r="R38"/>
      <c r="S38" s="2"/>
      <c r="U38" s="4"/>
      <c r="W38" s="2"/>
      <c r="Y38" s="4"/>
      <c r="AA38" s="2"/>
      <c r="AC38" s="4"/>
      <c r="AE38" s="2"/>
      <c r="AG38" s="4"/>
      <c r="AI38" s="2"/>
      <c r="AK38" s="4"/>
      <c r="AM38" s="2"/>
      <c r="AO38" s="4"/>
      <c r="AQ38" s="2"/>
      <c r="AS38" s="4"/>
      <c r="AU38" s="2"/>
      <c r="AW38" s="4"/>
      <c r="AY38" s="2"/>
      <c r="BA38" s="4"/>
      <c r="BC38" s="2"/>
      <c r="BE38" s="4"/>
      <c r="BG38" s="2"/>
      <c r="BI38" s="4"/>
      <c r="BK38" s="2"/>
      <c r="BM38" s="4"/>
      <c r="BO38" s="2"/>
    </row>
    <row r="39" spans="1:67" ht="45" customHeight="1" x14ac:dyDescent="0.2">
      <c r="A39" s="110">
        <v>5111</v>
      </c>
      <c r="B39" s="111">
        <v>31</v>
      </c>
      <c r="C39" s="153" t="s">
        <v>1081</v>
      </c>
      <c r="D39" s="110" t="s">
        <v>5212</v>
      </c>
      <c r="E39" s="110" t="s">
        <v>2346</v>
      </c>
      <c r="F39" s="110"/>
      <c r="G39" s="110"/>
      <c r="H39" s="110"/>
      <c r="I39" s="110" t="s">
        <v>649</v>
      </c>
      <c r="J39" s="110">
        <v>8462</v>
      </c>
      <c r="K39" s="110">
        <v>965</v>
      </c>
      <c r="L39" s="110" t="s">
        <v>69</v>
      </c>
      <c r="M39" s="113" t="s">
        <v>2159</v>
      </c>
      <c r="N39" s="112">
        <v>39433</v>
      </c>
      <c r="O39" s="115">
        <v>3795</v>
      </c>
      <c r="P39" s="111" t="s">
        <v>363</v>
      </c>
      <c r="Q39" s="110" t="s">
        <v>3372</v>
      </c>
      <c r="R39"/>
      <c r="S39" s="2"/>
      <c r="U39" s="4"/>
      <c r="W39" s="2"/>
      <c r="Y39" s="4"/>
      <c r="AA39" s="2"/>
      <c r="AC39" s="4"/>
      <c r="AE39" s="2"/>
      <c r="AG39" s="4"/>
      <c r="AI39" s="2"/>
      <c r="AK39" s="4"/>
      <c r="AM39" s="2"/>
      <c r="AO39" s="4"/>
      <c r="AQ39" s="2"/>
      <c r="AS39" s="4"/>
      <c r="AU39" s="2"/>
      <c r="AW39" s="4"/>
      <c r="AY39" s="2"/>
      <c r="BA39" s="4"/>
      <c r="BC39" s="2"/>
      <c r="BE39" s="4"/>
      <c r="BG39" s="2"/>
      <c r="BI39" s="4"/>
      <c r="BK39" s="2"/>
      <c r="BM39" s="4"/>
      <c r="BO39" s="2"/>
    </row>
    <row r="40" spans="1:67" ht="45" customHeight="1" x14ac:dyDescent="0.2">
      <c r="A40" s="110">
        <v>5231</v>
      </c>
      <c r="B40" s="111">
        <v>32</v>
      </c>
      <c r="C40" s="153" t="s">
        <v>1077</v>
      </c>
      <c r="D40" s="110" t="s">
        <v>5213</v>
      </c>
      <c r="E40" s="110" t="s">
        <v>2346</v>
      </c>
      <c r="F40" s="110" t="s">
        <v>5214</v>
      </c>
      <c r="G40" s="110">
        <v>480</v>
      </c>
      <c r="H40" s="110">
        <v>9222000705</v>
      </c>
      <c r="I40" s="110" t="s">
        <v>92</v>
      </c>
      <c r="J40" s="110">
        <v>8463</v>
      </c>
      <c r="K40" s="110">
        <v>966</v>
      </c>
      <c r="L40" s="110" t="s">
        <v>69</v>
      </c>
      <c r="M40" s="113"/>
      <c r="N40" s="112">
        <v>39433</v>
      </c>
      <c r="O40" s="115">
        <v>3565</v>
      </c>
      <c r="P40" s="111" t="s">
        <v>2158</v>
      </c>
      <c r="Q40" s="110" t="s">
        <v>3372</v>
      </c>
      <c r="R40"/>
      <c r="S40" s="2"/>
      <c r="U40" s="4"/>
      <c r="W40" s="2"/>
      <c r="Y40" s="4"/>
      <c r="AA40" s="2"/>
      <c r="AC40" s="4"/>
      <c r="AE40" s="2"/>
      <c r="AG40" s="4"/>
      <c r="AI40" s="2"/>
      <c r="AK40" s="4"/>
      <c r="AM40" s="2"/>
      <c r="AO40" s="4"/>
      <c r="AQ40" s="2"/>
      <c r="AS40" s="4"/>
      <c r="AU40" s="2"/>
      <c r="AW40" s="4"/>
      <c r="AY40" s="2"/>
      <c r="BA40" s="4"/>
      <c r="BC40" s="2"/>
      <c r="BE40" s="4"/>
      <c r="BG40" s="2"/>
      <c r="BI40" s="4"/>
      <c r="BK40" s="2"/>
      <c r="BM40" s="4"/>
      <c r="BO40" s="2"/>
    </row>
    <row r="41" spans="1:67" ht="60.75" customHeight="1" x14ac:dyDescent="0.2">
      <c r="A41" s="110">
        <v>5111</v>
      </c>
      <c r="B41" s="111">
        <v>33</v>
      </c>
      <c r="C41" s="153" t="s">
        <v>3787</v>
      </c>
      <c r="D41" s="110" t="s">
        <v>1816</v>
      </c>
      <c r="E41" s="110" t="s">
        <v>2345</v>
      </c>
      <c r="F41" s="110"/>
      <c r="G41" s="110"/>
      <c r="H41" s="110">
        <v>25648</v>
      </c>
      <c r="I41" s="110" t="s">
        <v>197</v>
      </c>
      <c r="J41" s="110">
        <v>7726</v>
      </c>
      <c r="K41" s="110">
        <v>4578</v>
      </c>
      <c r="L41" s="110" t="s">
        <v>413</v>
      </c>
      <c r="M41" s="113" t="s">
        <v>2012</v>
      </c>
      <c r="N41" s="112">
        <v>39755</v>
      </c>
      <c r="O41" s="115">
        <v>3007.25</v>
      </c>
      <c r="P41" s="111" t="s">
        <v>242</v>
      </c>
      <c r="Q41" s="110" t="s">
        <v>3372</v>
      </c>
      <c r="R41"/>
      <c r="S41" s="2"/>
      <c r="U41" s="4"/>
      <c r="W41" s="2"/>
      <c r="Y41" s="4"/>
      <c r="AA41" s="2"/>
      <c r="AC41" s="4"/>
      <c r="AE41" s="2"/>
      <c r="AG41" s="4"/>
      <c r="AI41" s="2"/>
      <c r="AK41" s="4"/>
      <c r="AM41" s="2"/>
      <c r="AO41" s="4"/>
      <c r="AQ41" s="2"/>
      <c r="AS41" s="4"/>
      <c r="AU41" s="2"/>
      <c r="AW41" s="4"/>
      <c r="AY41" s="2"/>
      <c r="BA41" s="4"/>
      <c r="BC41" s="2"/>
      <c r="BE41" s="4"/>
      <c r="BG41" s="2"/>
      <c r="BI41" s="4"/>
      <c r="BK41" s="2"/>
      <c r="BM41" s="4"/>
      <c r="BO41" s="2"/>
    </row>
    <row r="42" spans="1:67" ht="99" customHeight="1" x14ac:dyDescent="0.2">
      <c r="A42" s="110">
        <v>5641</v>
      </c>
      <c r="B42" s="111">
        <v>34</v>
      </c>
      <c r="C42" s="153" t="s">
        <v>1097</v>
      </c>
      <c r="D42" s="110" t="s">
        <v>5221</v>
      </c>
      <c r="E42" s="110" t="s">
        <v>2345</v>
      </c>
      <c r="F42" s="110" t="s">
        <v>30</v>
      </c>
      <c r="G42" s="157" t="s">
        <v>5220</v>
      </c>
      <c r="H42" s="110" t="s">
        <v>5222</v>
      </c>
      <c r="I42" s="110" t="s">
        <v>583</v>
      </c>
      <c r="J42" s="110">
        <v>1917</v>
      </c>
      <c r="K42" s="110">
        <v>476</v>
      </c>
      <c r="L42" s="110" t="s">
        <v>709</v>
      </c>
      <c r="M42" s="113" t="s">
        <v>710</v>
      </c>
      <c r="N42" s="112">
        <v>40302</v>
      </c>
      <c r="O42" s="115">
        <v>13799.99</v>
      </c>
      <c r="P42" s="111" t="s">
        <v>363</v>
      </c>
      <c r="Q42" s="110" t="s">
        <v>3372</v>
      </c>
      <c r="R42"/>
      <c r="S42" s="2"/>
      <c r="U42" s="4"/>
      <c r="W42" s="2"/>
      <c r="Y42" s="4"/>
      <c r="AA42" s="2"/>
      <c r="AC42" s="4"/>
      <c r="AE42" s="2"/>
      <c r="AG42" s="4"/>
      <c r="AI42" s="2"/>
      <c r="AK42" s="4"/>
      <c r="AM42" s="2"/>
      <c r="AO42" s="4"/>
      <c r="AQ42" s="2"/>
      <c r="AS42" s="4"/>
      <c r="AU42" s="2"/>
      <c r="AW42" s="4"/>
      <c r="AY42" s="2"/>
      <c r="BA42" s="4"/>
      <c r="BC42" s="2"/>
      <c r="BE42" s="4"/>
      <c r="BG42" s="2"/>
      <c r="BI42" s="4"/>
      <c r="BK42" s="2"/>
      <c r="BM42" s="4"/>
      <c r="BO42" s="2"/>
    </row>
    <row r="43" spans="1:67" ht="64.5" customHeight="1" x14ac:dyDescent="0.2">
      <c r="A43" s="110">
        <v>5151</v>
      </c>
      <c r="B43" s="111">
        <v>35</v>
      </c>
      <c r="C43" s="153" t="s">
        <v>2010</v>
      </c>
      <c r="D43" s="110" t="s">
        <v>2199</v>
      </c>
      <c r="E43" s="110" t="s">
        <v>2346</v>
      </c>
      <c r="F43" s="110" t="s">
        <v>5215</v>
      </c>
      <c r="G43" s="110" t="s">
        <v>5216</v>
      </c>
      <c r="H43" s="110" t="s">
        <v>5217</v>
      </c>
      <c r="I43" s="110" t="s">
        <v>92</v>
      </c>
      <c r="J43" s="110">
        <v>3042</v>
      </c>
      <c r="K43" s="110">
        <v>177744</v>
      </c>
      <c r="L43" s="110" t="s">
        <v>1796</v>
      </c>
      <c r="M43" s="113" t="s">
        <v>2011</v>
      </c>
      <c r="N43" s="112">
        <v>41801</v>
      </c>
      <c r="O43" s="115">
        <v>8120</v>
      </c>
      <c r="P43" s="111" t="s">
        <v>2158</v>
      </c>
      <c r="Q43" s="110" t="s">
        <v>3372</v>
      </c>
      <c r="R43"/>
      <c r="S43" s="2"/>
      <c r="U43" s="4"/>
      <c r="W43" s="2"/>
      <c r="Y43" s="4"/>
      <c r="AA43" s="2"/>
      <c r="AC43" s="4"/>
      <c r="AE43" s="2"/>
      <c r="AG43" s="4"/>
      <c r="AI43" s="2"/>
      <c r="AK43" s="4"/>
      <c r="AM43" s="2"/>
      <c r="AO43" s="4"/>
      <c r="AQ43" s="2"/>
      <c r="AS43" s="4"/>
      <c r="AU43" s="2"/>
      <c r="AW43" s="4"/>
      <c r="AY43" s="2"/>
      <c r="BA43" s="4"/>
      <c r="BC43" s="2"/>
      <c r="BE43" s="4"/>
      <c r="BG43" s="2"/>
      <c r="BI43" s="4"/>
      <c r="BK43" s="2"/>
      <c r="BM43" s="4"/>
      <c r="BO43" s="2"/>
    </row>
    <row r="44" spans="1:67" ht="64.5" customHeight="1" x14ac:dyDescent="0.2">
      <c r="A44" s="110">
        <v>5151</v>
      </c>
      <c r="B44" s="111">
        <v>36</v>
      </c>
      <c r="C44" s="153" t="s">
        <v>3549</v>
      </c>
      <c r="D44" s="161" t="s">
        <v>3550</v>
      </c>
      <c r="E44" s="161" t="s">
        <v>2345</v>
      </c>
      <c r="F44" s="161" t="s">
        <v>788</v>
      </c>
      <c r="G44" s="161" t="s">
        <v>3551</v>
      </c>
      <c r="H44" s="161" t="s">
        <v>3552</v>
      </c>
      <c r="I44" s="161" t="s">
        <v>428</v>
      </c>
      <c r="J44" s="161">
        <v>4082</v>
      </c>
      <c r="K44" s="161" t="s">
        <v>3597</v>
      </c>
      <c r="L44" s="161" t="s">
        <v>3553</v>
      </c>
      <c r="M44" s="162" t="s">
        <v>3554</v>
      </c>
      <c r="N44" s="163">
        <v>42667</v>
      </c>
      <c r="O44" s="164">
        <v>7795.2</v>
      </c>
      <c r="P44" s="165" t="s">
        <v>242</v>
      </c>
      <c r="Q44" s="161" t="s">
        <v>3372</v>
      </c>
      <c r="R44"/>
      <c r="S44" s="2"/>
      <c r="U44" s="4"/>
      <c r="W44" s="2"/>
      <c r="Y44" s="4"/>
      <c r="AA44" s="2"/>
      <c r="AC44" s="4"/>
      <c r="AE44" s="2"/>
      <c r="AG44" s="4"/>
      <c r="AI44" s="2"/>
      <c r="AK44" s="4"/>
      <c r="AM44" s="2"/>
      <c r="AO44" s="4"/>
      <c r="AQ44" s="2"/>
      <c r="AS44" s="4"/>
      <c r="AU44" s="2"/>
      <c r="AW44" s="4"/>
      <c r="AY44" s="2"/>
      <c r="BA44" s="4"/>
      <c r="BC44" s="2"/>
      <c r="BE44" s="4"/>
      <c r="BG44" s="2"/>
      <c r="BI44" s="4"/>
      <c r="BK44" s="2"/>
      <c r="BM44" s="4"/>
      <c r="BO44" s="2"/>
    </row>
    <row r="45" spans="1:67" s="79" customFormat="1" ht="42.75" x14ac:dyDescent="0.2">
      <c r="A45" s="110">
        <v>51501</v>
      </c>
      <c r="B45" s="111">
        <v>37</v>
      </c>
      <c r="C45" s="153" t="s">
        <v>3820</v>
      </c>
      <c r="D45" s="110" t="s">
        <v>3824</v>
      </c>
      <c r="E45" s="110" t="s">
        <v>2345</v>
      </c>
      <c r="F45" s="110" t="s">
        <v>3821</v>
      </c>
      <c r="G45" s="110" t="s">
        <v>3822</v>
      </c>
      <c r="H45" s="110" t="s">
        <v>3823</v>
      </c>
      <c r="I45" s="110" t="s">
        <v>92</v>
      </c>
      <c r="J45" s="110">
        <v>271</v>
      </c>
      <c r="K45" s="110" t="s">
        <v>3862</v>
      </c>
      <c r="L45" s="110" t="s">
        <v>3784</v>
      </c>
      <c r="M45" s="113" t="s">
        <v>3825</v>
      </c>
      <c r="N45" s="112">
        <v>43131</v>
      </c>
      <c r="O45" s="115">
        <v>86710</v>
      </c>
      <c r="P45" s="111" t="s">
        <v>28</v>
      </c>
      <c r="Q45" s="110" t="s">
        <v>3372</v>
      </c>
      <c r="R45"/>
      <c r="S45" s="2"/>
      <c r="T45"/>
      <c r="U45" s="4"/>
      <c r="V45"/>
      <c r="W45" s="2"/>
      <c r="X45"/>
      <c r="Y45" s="4"/>
      <c r="Z45"/>
      <c r="AA45" s="2"/>
      <c r="AB45"/>
      <c r="AC45" s="4"/>
      <c r="AD45"/>
      <c r="AE45" s="2"/>
      <c r="AF45"/>
      <c r="AG45" s="4"/>
      <c r="AH45"/>
      <c r="AI45" s="2"/>
      <c r="AJ45"/>
      <c r="AK45" s="4"/>
      <c r="AL45"/>
      <c r="AM45" s="2"/>
      <c r="AN45"/>
      <c r="AO45" s="4"/>
      <c r="AP45"/>
      <c r="AQ45" s="2"/>
      <c r="AR45"/>
      <c r="AS45" s="4"/>
      <c r="AT45"/>
      <c r="AU45" s="2"/>
      <c r="AV45"/>
      <c r="AW45" s="4"/>
      <c r="AX45"/>
      <c r="AY45" s="2"/>
      <c r="AZ45"/>
      <c r="BA45" s="4"/>
      <c r="BB45"/>
      <c r="BC45" s="2"/>
      <c r="BD45"/>
      <c r="BE45" s="4"/>
      <c r="BF45"/>
      <c r="BG45" s="2"/>
      <c r="BH45"/>
      <c r="BI45" s="4"/>
      <c r="BJ45"/>
      <c r="BK45" s="2"/>
      <c r="BL45"/>
      <c r="BM45" s="4"/>
      <c r="BN45"/>
      <c r="BO45" s="2"/>
    </row>
    <row r="46" spans="1:67" s="79" customFormat="1" ht="28.5" x14ac:dyDescent="0.2">
      <c r="A46" s="110">
        <v>51501</v>
      </c>
      <c r="B46" s="111">
        <v>38</v>
      </c>
      <c r="C46" s="153" t="s">
        <v>4024</v>
      </c>
      <c r="D46" s="110" t="s">
        <v>4015</v>
      </c>
      <c r="E46" s="110" t="s">
        <v>2346</v>
      </c>
      <c r="F46" s="110" t="s">
        <v>474</v>
      </c>
      <c r="G46" s="110" t="s">
        <v>4016</v>
      </c>
      <c r="H46" s="110" t="s">
        <v>4017</v>
      </c>
      <c r="I46" s="110" t="s">
        <v>428</v>
      </c>
      <c r="J46" s="110"/>
      <c r="K46" s="110"/>
      <c r="L46" s="110" t="s">
        <v>3874</v>
      </c>
      <c r="M46" s="113">
        <v>53</v>
      </c>
      <c r="N46" s="112">
        <v>43546</v>
      </c>
      <c r="O46" s="115">
        <v>15080</v>
      </c>
      <c r="P46" s="111" t="s">
        <v>28</v>
      </c>
      <c r="Q46" s="110" t="s">
        <v>3372</v>
      </c>
      <c r="R46"/>
      <c r="S46" s="2"/>
      <c r="T46"/>
      <c r="U46" s="4"/>
      <c r="V46"/>
      <c r="W46" s="2"/>
      <c r="X46"/>
      <c r="Y46" s="4"/>
      <c r="Z46"/>
      <c r="AA46" s="2"/>
      <c r="AB46"/>
      <c r="AC46" s="4"/>
      <c r="AD46"/>
      <c r="AE46" s="2"/>
      <c r="AF46"/>
      <c r="AG46" s="4"/>
      <c r="AH46"/>
      <c r="AI46" s="2"/>
      <c r="AJ46"/>
      <c r="AK46" s="4"/>
      <c r="AL46"/>
      <c r="AM46" s="2"/>
      <c r="AN46"/>
      <c r="AO46" s="4"/>
      <c r="AP46"/>
      <c r="AQ46" s="2"/>
      <c r="AR46"/>
      <c r="AS46" s="4"/>
      <c r="AT46"/>
      <c r="AU46" s="2"/>
      <c r="AV46"/>
      <c r="AW46" s="4"/>
      <c r="AX46"/>
      <c r="AY46" s="2"/>
      <c r="AZ46"/>
      <c r="BA46" s="4"/>
      <c r="BB46"/>
      <c r="BC46" s="2"/>
      <c r="BD46"/>
      <c r="BE46" s="4"/>
      <c r="BF46"/>
      <c r="BG46" s="2"/>
      <c r="BH46"/>
      <c r="BI46" s="4"/>
      <c r="BJ46"/>
      <c r="BK46" s="2"/>
      <c r="BL46"/>
      <c r="BM46" s="4"/>
      <c r="BN46"/>
      <c r="BO46" s="2"/>
    </row>
    <row r="47" spans="1:67" s="79" customFormat="1" ht="42.75" x14ac:dyDescent="0.2">
      <c r="A47" s="110">
        <v>51901</v>
      </c>
      <c r="B47" s="111">
        <v>39</v>
      </c>
      <c r="C47" s="153" t="s">
        <v>4211</v>
      </c>
      <c r="D47" s="110" t="s">
        <v>4212</v>
      </c>
      <c r="E47" s="110" t="s">
        <v>2345</v>
      </c>
      <c r="F47" s="110" t="s">
        <v>834</v>
      </c>
      <c r="G47" s="110" t="s">
        <v>4213</v>
      </c>
      <c r="H47" s="110" t="s">
        <v>4214</v>
      </c>
      <c r="I47" s="110" t="s">
        <v>428</v>
      </c>
      <c r="J47" s="110"/>
      <c r="K47" s="110"/>
      <c r="L47" s="110" t="s">
        <v>4215</v>
      </c>
      <c r="M47" s="113">
        <v>265</v>
      </c>
      <c r="N47" s="112">
        <v>43649</v>
      </c>
      <c r="O47" s="115">
        <v>21251.200000000001</v>
      </c>
      <c r="P47" s="111" t="s">
        <v>28</v>
      </c>
      <c r="Q47" s="110" t="s">
        <v>3372</v>
      </c>
      <c r="R47"/>
      <c r="S47" s="2"/>
      <c r="T47"/>
      <c r="U47" s="4"/>
      <c r="V47"/>
      <c r="W47" s="2"/>
      <c r="X47"/>
      <c r="Y47" s="4"/>
      <c r="Z47"/>
      <c r="AA47" s="2"/>
      <c r="AB47"/>
      <c r="AC47" s="4"/>
      <c r="AD47"/>
      <c r="AE47" s="2"/>
      <c r="AF47"/>
      <c r="AG47" s="4"/>
      <c r="AH47"/>
      <c r="AI47" s="2"/>
      <c r="AJ47"/>
      <c r="AK47" s="4"/>
      <c r="AL47"/>
      <c r="AM47" s="2"/>
      <c r="AN47"/>
      <c r="AO47" s="4"/>
      <c r="AP47"/>
      <c r="AQ47" s="2"/>
      <c r="AR47"/>
      <c r="AS47" s="4"/>
      <c r="AT47"/>
      <c r="AU47" s="2"/>
      <c r="AV47"/>
      <c r="AW47" s="4"/>
      <c r="AX47"/>
      <c r="AY47" s="2"/>
      <c r="AZ47"/>
      <c r="BA47" s="4"/>
      <c r="BB47"/>
      <c r="BC47" s="2"/>
      <c r="BD47"/>
      <c r="BE47" s="4"/>
      <c r="BF47"/>
      <c r="BG47" s="2"/>
      <c r="BH47"/>
      <c r="BI47" s="4"/>
      <c r="BJ47"/>
      <c r="BK47" s="2"/>
      <c r="BL47"/>
      <c r="BM47" s="4"/>
      <c r="BN47"/>
      <c r="BO47" s="2"/>
    </row>
    <row r="48" spans="1:67" s="79" customFormat="1" ht="42.75" x14ac:dyDescent="0.2">
      <c r="A48" s="110">
        <v>51901</v>
      </c>
      <c r="B48" s="111">
        <v>40</v>
      </c>
      <c r="C48" s="153" t="s">
        <v>4216</v>
      </c>
      <c r="D48" s="110" t="s">
        <v>4217</v>
      </c>
      <c r="E48" s="110" t="s">
        <v>2345</v>
      </c>
      <c r="F48" s="110" t="s">
        <v>324</v>
      </c>
      <c r="G48" s="110" t="s">
        <v>4218</v>
      </c>
      <c r="H48" s="110" t="s">
        <v>4219</v>
      </c>
      <c r="I48" s="110" t="s">
        <v>92</v>
      </c>
      <c r="J48" s="110"/>
      <c r="K48" s="110"/>
      <c r="L48" s="110" t="s">
        <v>4215</v>
      </c>
      <c r="M48" s="113">
        <v>264</v>
      </c>
      <c r="N48" s="112">
        <v>43649</v>
      </c>
      <c r="O48" s="115">
        <v>5008.88</v>
      </c>
      <c r="P48" s="111" t="s">
        <v>28</v>
      </c>
      <c r="Q48" s="110" t="s">
        <v>3372</v>
      </c>
      <c r="R48"/>
      <c r="S48" s="2"/>
      <c r="T48"/>
      <c r="U48" s="4"/>
      <c r="V48"/>
      <c r="W48" s="2"/>
      <c r="X48"/>
      <c r="Y48" s="4"/>
      <c r="Z48"/>
      <c r="AA48" s="2"/>
      <c r="AB48"/>
      <c r="AC48" s="4"/>
      <c r="AD48"/>
      <c r="AE48" s="2"/>
      <c r="AF48"/>
      <c r="AG48" s="4"/>
      <c r="AH48"/>
      <c r="AI48" s="2"/>
      <c r="AJ48"/>
      <c r="AK48" s="4"/>
      <c r="AL48"/>
      <c r="AM48" s="2"/>
      <c r="AN48"/>
      <c r="AO48" s="4"/>
      <c r="AP48"/>
      <c r="AQ48" s="2"/>
      <c r="AR48"/>
      <c r="AS48" s="4"/>
      <c r="AT48"/>
      <c r="AU48" s="2"/>
      <c r="AV48"/>
      <c r="AW48" s="4"/>
      <c r="AX48"/>
      <c r="AY48" s="2"/>
      <c r="AZ48"/>
      <c r="BA48" s="4"/>
      <c r="BB48"/>
      <c r="BC48" s="2"/>
      <c r="BD48"/>
      <c r="BE48" s="4"/>
      <c r="BF48"/>
      <c r="BG48" s="2"/>
      <c r="BH48"/>
      <c r="BI48" s="4"/>
      <c r="BJ48"/>
      <c r="BK48" s="2"/>
      <c r="BL48"/>
      <c r="BM48" s="4"/>
      <c r="BN48"/>
      <c r="BO48" s="2"/>
    </row>
    <row r="49" spans="1:67" s="79" customFormat="1" ht="57" customHeight="1" x14ac:dyDescent="0.2">
      <c r="A49" s="110">
        <v>51101</v>
      </c>
      <c r="B49" s="111">
        <v>41</v>
      </c>
      <c r="C49" s="153" t="s">
        <v>4547</v>
      </c>
      <c r="D49" s="110" t="s">
        <v>4535</v>
      </c>
      <c r="E49" s="110" t="s">
        <v>2344</v>
      </c>
      <c r="F49" s="110" t="s">
        <v>515</v>
      </c>
      <c r="G49" s="110"/>
      <c r="H49" s="110"/>
      <c r="I49" s="110" t="s">
        <v>4056</v>
      </c>
      <c r="J49" s="110">
        <v>6243</v>
      </c>
      <c r="K49" s="110">
        <v>4064698533</v>
      </c>
      <c r="L49" s="110" t="s">
        <v>4521</v>
      </c>
      <c r="M49" s="113">
        <v>99</v>
      </c>
      <c r="N49" s="112">
        <v>44195</v>
      </c>
      <c r="O49" s="115">
        <v>7116.6</v>
      </c>
      <c r="P49" s="111" t="s">
        <v>3955</v>
      </c>
      <c r="Q49" s="110" t="s">
        <v>3372</v>
      </c>
      <c r="R49"/>
      <c r="S49" s="2"/>
      <c r="T49"/>
      <c r="U49" s="4"/>
      <c r="V49"/>
      <c r="W49" s="2"/>
      <c r="X49"/>
      <c r="Y49" s="4"/>
      <c r="Z49"/>
      <c r="AA49" s="2"/>
      <c r="AB49"/>
      <c r="AC49" s="4"/>
      <c r="AD49"/>
      <c r="AE49" s="2"/>
      <c r="AF49"/>
      <c r="AG49" s="4"/>
      <c r="AH49"/>
      <c r="AI49" s="2"/>
      <c r="AJ49"/>
      <c r="AK49" s="4"/>
      <c r="AL49"/>
      <c r="AM49" s="2"/>
      <c r="AN49"/>
      <c r="AO49" s="4"/>
      <c r="AP49"/>
      <c r="AQ49" s="2"/>
      <c r="AR49"/>
      <c r="AS49" s="4"/>
      <c r="AT49"/>
      <c r="AU49" s="2"/>
      <c r="AV49"/>
      <c r="AW49" s="4"/>
      <c r="AX49"/>
      <c r="AY49" s="2"/>
      <c r="AZ49"/>
      <c r="BA49" s="4"/>
      <c r="BB49"/>
      <c r="BC49" s="2"/>
      <c r="BD49"/>
      <c r="BE49" s="4"/>
      <c r="BF49"/>
      <c r="BG49" s="2"/>
      <c r="BH49"/>
      <c r="BI49" s="4"/>
      <c r="BJ49"/>
      <c r="BK49" s="2"/>
      <c r="BL49"/>
      <c r="BM49" s="4"/>
      <c r="BN49"/>
      <c r="BO49" s="2"/>
    </row>
    <row r="50" spans="1:67" s="79" customFormat="1" ht="57" customHeight="1" x14ac:dyDescent="0.2">
      <c r="A50" s="110">
        <v>51501</v>
      </c>
      <c r="B50" s="111">
        <v>42</v>
      </c>
      <c r="C50" s="153" t="s">
        <v>4631</v>
      </c>
      <c r="D50" s="110" t="s">
        <v>4632</v>
      </c>
      <c r="E50" s="110" t="s">
        <v>4194</v>
      </c>
      <c r="F50" s="110" t="s">
        <v>474</v>
      </c>
      <c r="G50" s="110" t="s">
        <v>4633</v>
      </c>
      <c r="H50" s="110" t="s">
        <v>4634</v>
      </c>
      <c r="I50" s="110" t="s">
        <v>92</v>
      </c>
      <c r="J50" s="110">
        <v>6241</v>
      </c>
      <c r="K50" s="110">
        <v>4064698533</v>
      </c>
      <c r="L50" s="110" t="s">
        <v>4521</v>
      </c>
      <c r="M50" s="113">
        <v>100</v>
      </c>
      <c r="N50" s="112">
        <v>44195</v>
      </c>
      <c r="O50" s="115">
        <v>33082.04</v>
      </c>
      <c r="P50" s="111" t="s">
        <v>3955</v>
      </c>
      <c r="Q50" s="110" t="s">
        <v>3372</v>
      </c>
      <c r="R50"/>
      <c r="S50" s="2"/>
      <c r="T50"/>
      <c r="U50" s="4"/>
      <c r="V50"/>
      <c r="W50" s="2"/>
      <c r="X50"/>
      <c r="Y50" s="4"/>
      <c r="Z50"/>
      <c r="AA50" s="2"/>
      <c r="AB50"/>
      <c r="AC50" s="4"/>
      <c r="AD50"/>
      <c r="AE50" s="2"/>
      <c r="AF50"/>
      <c r="AG50" s="4"/>
      <c r="AH50"/>
      <c r="AI50" s="2"/>
      <c r="AJ50"/>
      <c r="AK50" s="4"/>
      <c r="AL50"/>
      <c r="AM50" s="2"/>
      <c r="AN50"/>
      <c r="AO50" s="4"/>
      <c r="AP50"/>
      <c r="AQ50" s="2"/>
      <c r="AR50"/>
      <c r="AS50" s="4"/>
      <c r="AT50"/>
      <c r="AU50" s="2"/>
      <c r="AV50"/>
      <c r="AW50" s="4"/>
      <c r="AX50"/>
      <c r="AY50" s="2"/>
      <c r="AZ50"/>
      <c r="BA50" s="4"/>
      <c r="BB50"/>
      <c r="BC50" s="2"/>
      <c r="BD50"/>
      <c r="BE50" s="4"/>
      <c r="BF50"/>
      <c r="BG50" s="2"/>
      <c r="BH50"/>
      <c r="BI50" s="4"/>
      <c r="BJ50"/>
      <c r="BK50" s="2"/>
      <c r="BL50"/>
      <c r="BM50" s="4"/>
      <c r="BN50"/>
      <c r="BO50" s="2"/>
    </row>
    <row r="51" spans="1:67" s="79" customFormat="1" ht="57" customHeight="1" x14ac:dyDescent="0.2">
      <c r="A51" s="110">
        <v>51101</v>
      </c>
      <c r="B51" s="111">
        <v>43</v>
      </c>
      <c r="C51" s="153" t="s">
        <v>4635</v>
      </c>
      <c r="D51" s="110" t="s">
        <v>4535</v>
      </c>
      <c r="E51" s="110" t="s">
        <v>2344</v>
      </c>
      <c r="F51" s="110" t="s">
        <v>515</v>
      </c>
      <c r="G51" s="110"/>
      <c r="H51" s="110"/>
      <c r="I51" s="110" t="s">
        <v>4056</v>
      </c>
      <c r="J51" s="110">
        <v>6243</v>
      </c>
      <c r="K51" s="110">
        <v>4064698533</v>
      </c>
      <c r="L51" s="110" t="s">
        <v>4521</v>
      </c>
      <c r="M51" s="113">
        <v>99</v>
      </c>
      <c r="N51" s="112">
        <v>44195</v>
      </c>
      <c r="O51" s="115">
        <v>7116.6</v>
      </c>
      <c r="P51" s="111" t="s">
        <v>3955</v>
      </c>
      <c r="Q51" s="110" t="s">
        <v>3372</v>
      </c>
      <c r="R51"/>
      <c r="S51" s="2"/>
      <c r="T51"/>
      <c r="U51" s="4"/>
      <c r="V51"/>
      <c r="W51" s="2"/>
      <c r="X51"/>
      <c r="Y51" s="4"/>
      <c r="Z51"/>
      <c r="AA51" s="2"/>
      <c r="AB51"/>
      <c r="AC51" s="4"/>
      <c r="AD51"/>
      <c r="AE51" s="2"/>
      <c r="AF51"/>
      <c r="AG51" s="4"/>
      <c r="AH51"/>
      <c r="AI51" s="2"/>
      <c r="AJ51"/>
      <c r="AK51" s="4"/>
      <c r="AL51"/>
      <c r="AM51" s="2"/>
      <c r="AN51"/>
      <c r="AO51" s="4"/>
      <c r="AP51"/>
      <c r="AQ51" s="2"/>
      <c r="AR51"/>
      <c r="AS51" s="4"/>
      <c r="AT51"/>
      <c r="AU51" s="2"/>
      <c r="AV51"/>
      <c r="AW51" s="4"/>
      <c r="AX51"/>
      <c r="AY51" s="2"/>
      <c r="AZ51"/>
      <c r="BA51" s="4"/>
      <c r="BB51"/>
      <c r="BC51" s="2"/>
      <c r="BD51"/>
      <c r="BE51" s="4"/>
      <c r="BF51"/>
      <c r="BG51" s="2"/>
      <c r="BH51"/>
      <c r="BI51" s="4"/>
      <c r="BJ51"/>
      <c r="BK51" s="2"/>
      <c r="BL51"/>
      <c r="BM51" s="4"/>
      <c r="BN51"/>
      <c r="BO51" s="2"/>
    </row>
    <row r="52" spans="1:67" ht="35.25" customHeight="1" x14ac:dyDescent="0.2">
      <c r="A52" s="382" t="s">
        <v>4964</v>
      </c>
      <c r="B52" s="383"/>
      <c r="C52" s="383"/>
      <c r="D52" s="383"/>
      <c r="E52" s="383"/>
      <c r="F52" s="383"/>
      <c r="G52" s="383"/>
      <c r="H52" s="383"/>
      <c r="I52" s="383"/>
      <c r="J52" s="383"/>
      <c r="K52" s="383"/>
      <c r="L52" s="383"/>
      <c r="M52" s="383"/>
      <c r="N52" s="383"/>
      <c r="O52" s="383"/>
      <c r="P52" s="383"/>
      <c r="Q52" s="383"/>
      <c r="R52"/>
      <c r="S52" s="2"/>
      <c r="U52" s="4"/>
      <c r="W52" s="2"/>
      <c r="Y52" s="4"/>
      <c r="AA52" s="2"/>
      <c r="AC52" s="4"/>
      <c r="AE52" s="2"/>
      <c r="AG52" s="4"/>
      <c r="AI52" s="2"/>
      <c r="AK52" s="4"/>
      <c r="AM52" s="2"/>
      <c r="AO52" s="4"/>
      <c r="AQ52" s="2"/>
      <c r="AS52" s="4"/>
      <c r="AU52" s="2"/>
      <c r="AW52" s="4"/>
      <c r="AY52" s="2"/>
      <c r="BA52" s="4"/>
      <c r="BC52" s="2"/>
      <c r="BE52" s="4"/>
      <c r="BG52" s="2"/>
      <c r="BI52" s="4"/>
      <c r="BK52" s="2"/>
      <c r="BM52" s="4"/>
      <c r="BO52" s="2"/>
    </row>
    <row r="53" spans="1:67" ht="64.5" customHeight="1" x14ac:dyDescent="0.2">
      <c r="A53" s="110">
        <v>5111</v>
      </c>
      <c r="B53" s="111">
        <v>44</v>
      </c>
      <c r="C53" s="153" t="s">
        <v>1073</v>
      </c>
      <c r="D53" s="110" t="s">
        <v>201</v>
      </c>
      <c r="E53" s="110" t="s">
        <v>2345</v>
      </c>
      <c r="F53" s="110"/>
      <c r="G53" s="110"/>
      <c r="H53" s="110"/>
      <c r="I53" s="110"/>
      <c r="J53" s="110">
        <v>0</v>
      </c>
      <c r="K53" s="110">
        <v>0</v>
      </c>
      <c r="L53" s="110"/>
      <c r="M53" s="113"/>
      <c r="N53" s="112">
        <v>35795</v>
      </c>
      <c r="O53" s="115">
        <v>90</v>
      </c>
      <c r="P53" s="111" t="s">
        <v>363</v>
      </c>
      <c r="Q53" s="110" t="s">
        <v>3370</v>
      </c>
      <c r="R53"/>
      <c r="S53" s="2"/>
      <c r="U53" s="4"/>
      <c r="W53" s="2"/>
      <c r="Y53" s="4"/>
      <c r="AA53" s="2"/>
      <c r="AC53" s="4"/>
      <c r="AE53" s="2"/>
      <c r="AG53" s="4"/>
      <c r="AI53" s="2"/>
      <c r="AK53" s="4"/>
      <c r="AM53" s="2"/>
      <c r="AO53" s="4"/>
      <c r="AQ53" s="2"/>
      <c r="AS53" s="4"/>
      <c r="AU53" s="2"/>
      <c r="AW53" s="4"/>
      <c r="AY53" s="2"/>
      <c r="BA53" s="4"/>
      <c r="BC53" s="2"/>
      <c r="BE53" s="4"/>
      <c r="BG53" s="2"/>
      <c r="BI53" s="4"/>
      <c r="BK53" s="2"/>
      <c r="BM53" s="4"/>
      <c r="BO53" s="2"/>
    </row>
    <row r="54" spans="1:67" ht="97.5" customHeight="1" x14ac:dyDescent="0.2">
      <c r="A54" s="110">
        <v>5111</v>
      </c>
      <c r="B54" s="111">
        <v>45</v>
      </c>
      <c r="C54" s="153" t="s">
        <v>1096</v>
      </c>
      <c r="D54" s="110" t="s">
        <v>1834</v>
      </c>
      <c r="E54" s="110" t="s">
        <v>2345</v>
      </c>
      <c r="F54" s="110" t="s">
        <v>515</v>
      </c>
      <c r="G54" s="110"/>
      <c r="H54" s="110"/>
      <c r="I54" s="110" t="s">
        <v>583</v>
      </c>
      <c r="J54" s="110">
        <v>0</v>
      </c>
      <c r="K54" s="110">
        <v>0</v>
      </c>
      <c r="L54" s="110"/>
      <c r="M54" s="113" t="s">
        <v>492</v>
      </c>
      <c r="N54" s="112">
        <v>35795</v>
      </c>
      <c r="O54" s="115">
        <v>190</v>
      </c>
      <c r="P54" s="111" t="s">
        <v>363</v>
      </c>
      <c r="Q54" s="110" t="s">
        <v>3370</v>
      </c>
      <c r="R54"/>
      <c r="S54" s="2"/>
      <c r="U54" s="4"/>
      <c r="W54" s="2"/>
      <c r="Y54" s="4"/>
      <c r="AA54" s="2"/>
      <c r="AC54" s="4"/>
      <c r="AE54" s="2"/>
      <c r="AG54" s="4"/>
      <c r="AI54" s="2"/>
      <c r="AK54" s="4"/>
      <c r="AM54" s="2"/>
      <c r="AO54" s="4"/>
      <c r="AQ54" s="2"/>
      <c r="AS54" s="4"/>
      <c r="AU54" s="2"/>
      <c r="AW54" s="4"/>
      <c r="AY54" s="2"/>
      <c r="BA54" s="4"/>
      <c r="BC54" s="2"/>
      <c r="BE54" s="4"/>
      <c r="BG54" s="2"/>
      <c r="BI54" s="4"/>
      <c r="BK54" s="2"/>
      <c r="BM54" s="4"/>
      <c r="BO54" s="2"/>
    </row>
    <row r="55" spans="1:67" ht="78" customHeight="1" x14ac:dyDescent="0.2">
      <c r="A55" s="110">
        <v>5111</v>
      </c>
      <c r="B55" s="111">
        <v>46</v>
      </c>
      <c r="C55" s="153" t="s">
        <v>1076</v>
      </c>
      <c r="D55" s="110" t="s">
        <v>5</v>
      </c>
      <c r="E55" s="110" t="s">
        <v>2346</v>
      </c>
      <c r="F55" s="110" t="s">
        <v>250</v>
      </c>
      <c r="G55" s="110">
        <v>1009</v>
      </c>
      <c r="H55" s="110"/>
      <c r="I55" s="110" t="s">
        <v>435</v>
      </c>
      <c r="J55" s="110">
        <v>4225</v>
      </c>
      <c r="K55" s="110">
        <v>8365</v>
      </c>
      <c r="L55" s="110" t="s">
        <v>221</v>
      </c>
      <c r="M55" s="113" t="s">
        <v>2194</v>
      </c>
      <c r="N55" s="112">
        <v>37421</v>
      </c>
      <c r="O55" s="115">
        <v>2415</v>
      </c>
      <c r="P55" s="111" t="s">
        <v>242</v>
      </c>
      <c r="Q55" s="110" t="s">
        <v>3370</v>
      </c>
      <c r="R55"/>
      <c r="S55" s="2"/>
      <c r="U55" s="4"/>
      <c r="W55" s="2"/>
      <c r="Y55" s="4"/>
      <c r="AA55" s="2"/>
      <c r="AC55" s="4"/>
      <c r="AE55" s="2"/>
      <c r="AG55" s="4"/>
      <c r="AI55" s="2"/>
      <c r="AK55" s="4"/>
      <c r="AM55" s="2"/>
      <c r="AO55" s="4"/>
      <c r="AQ55" s="2"/>
      <c r="AS55" s="4"/>
      <c r="AU55" s="2"/>
      <c r="AW55" s="4"/>
      <c r="AY55" s="2"/>
      <c r="BA55" s="4"/>
      <c r="BC55" s="2"/>
      <c r="BE55" s="4"/>
      <c r="BG55" s="2"/>
      <c r="BI55" s="4"/>
      <c r="BK55" s="2"/>
      <c r="BM55" s="4"/>
      <c r="BO55" s="2"/>
    </row>
    <row r="56" spans="1:67" ht="58.5" customHeight="1" x14ac:dyDescent="0.2">
      <c r="A56" s="110">
        <v>5151</v>
      </c>
      <c r="B56" s="111">
        <v>47</v>
      </c>
      <c r="C56" s="153" t="s">
        <v>1078</v>
      </c>
      <c r="D56" s="110" t="s">
        <v>1707</v>
      </c>
      <c r="E56" s="110" t="s">
        <v>2346</v>
      </c>
      <c r="F56" s="110" t="s">
        <v>2085</v>
      </c>
      <c r="G56" s="110" t="s">
        <v>192</v>
      </c>
      <c r="H56" s="110" t="s">
        <v>1987</v>
      </c>
      <c r="I56" s="110" t="s">
        <v>148</v>
      </c>
      <c r="J56" s="110">
        <v>0</v>
      </c>
      <c r="K56" s="110">
        <v>0</v>
      </c>
      <c r="L56" s="110" t="s">
        <v>319</v>
      </c>
      <c r="M56" s="113" t="s">
        <v>2201</v>
      </c>
      <c r="N56" s="112">
        <v>39514</v>
      </c>
      <c r="O56" s="115">
        <v>10410.950000000001</v>
      </c>
      <c r="P56" s="111" t="s">
        <v>242</v>
      </c>
      <c r="Q56" s="110" t="s">
        <v>3370</v>
      </c>
      <c r="R56"/>
      <c r="S56" s="2"/>
      <c r="U56" s="4"/>
      <c r="W56" s="2"/>
      <c r="Y56" s="4"/>
      <c r="AA56" s="2"/>
      <c r="AC56" s="4"/>
      <c r="AE56" s="2"/>
      <c r="AG56" s="4"/>
      <c r="AI56" s="2"/>
      <c r="AK56" s="4"/>
      <c r="AM56" s="2"/>
      <c r="AO56" s="4"/>
      <c r="AQ56" s="2"/>
      <c r="AS56" s="4"/>
      <c r="AU56" s="2"/>
      <c r="AW56" s="4"/>
      <c r="AY56" s="2"/>
      <c r="BA56" s="4"/>
      <c r="BC56" s="2"/>
      <c r="BE56" s="4"/>
      <c r="BG56" s="2"/>
      <c r="BI56" s="4"/>
      <c r="BK56" s="2"/>
      <c r="BM56" s="4"/>
      <c r="BO56" s="2"/>
    </row>
    <row r="57" spans="1:67" s="79" customFormat="1" ht="64.5" customHeight="1" x14ac:dyDescent="0.2">
      <c r="A57" s="110">
        <v>5641</v>
      </c>
      <c r="B57" s="111">
        <v>48</v>
      </c>
      <c r="C57" s="153" t="s">
        <v>1068</v>
      </c>
      <c r="D57" s="110" t="s">
        <v>892</v>
      </c>
      <c r="E57" s="110" t="s">
        <v>2346</v>
      </c>
      <c r="F57" s="110" t="s">
        <v>834</v>
      </c>
      <c r="G57" s="110" t="s">
        <v>835</v>
      </c>
      <c r="H57" s="110" t="s">
        <v>840</v>
      </c>
      <c r="I57" s="110" t="s">
        <v>583</v>
      </c>
      <c r="J57" s="110">
        <v>2447</v>
      </c>
      <c r="K57" s="110">
        <v>731</v>
      </c>
      <c r="L57" s="110" t="s">
        <v>832</v>
      </c>
      <c r="M57" s="113" t="s">
        <v>2203</v>
      </c>
      <c r="N57" s="112">
        <v>40679</v>
      </c>
      <c r="O57" s="115">
        <v>12354</v>
      </c>
      <c r="P57" s="111" t="s">
        <v>2158</v>
      </c>
      <c r="Q57" s="110" t="s">
        <v>3370</v>
      </c>
      <c r="R57"/>
      <c r="S57" s="2"/>
      <c r="T57"/>
      <c r="U57" s="4"/>
      <c r="V57"/>
      <c r="W57" s="2"/>
      <c r="X57"/>
      <c r="Y57" s="4"/>
      <c r="Z57"/>
      <c r="AA57" s="2"/>
      <c r="AB57"/>
      <c r="AC57" s="4"/>
      <c r="AD57"/>
      <c r="AE57" s="2"/>
      <c r="AF57"/>
      <c r="AG57" s="4"/>
      <c r="AH57"/>
      <c r="AI57" s="2"/>
      <c r="AJ57"/>
      <c r="AK57" s="4"/>
      <c r="AL57"/>
      <c r="AM57" s="2"/>
      <c r="AN57"/>
      <c r="AO57" s="4"/>
      <c r="AP57"/>
      <c r="AQ57" s="2"/>
      <c r="AR57"/>
      <c r="AS57" s="4"/>
      <c r="AT57"/>
      <c r="AU57" s="2"/>
      <c r="AV57"/>
      <c r="AW57" s="4"/>
      <c r="AX57"/>
      <c r="AY57" s="2"/>
      <c r="AZ57"/>
      <c r="BA57" s="4"/>
      <c r="BB57"/>
      <c r="BC57" s="2"/>
      <c r="BD57"/>
      <c r="BE57" s="4"/>
      <c r="BF57"/>
      <c r="BG57" s="2"/>
      <c r="BH57"/>
      <c r="BI57" s="4"/>
      <c r="BJ57"/>
      <c r="BK57" s="2"/>
      <c r="BL57"/>
      <c r="BM57" s="4"/>
      <c r="BN57"/>
      <c r="BO57" s="2"/>
    </row>
    <row r="58" spans="1:67" s="166" customFormat="1" ht="28.5" x14ac:dyDescent="0.2">
      <c r="A58" s="110">
        <v>51501</v>
      </c>
      <c r="B58" s="111">
        <v>49</v>
      </c>
      <c r="C58" s="153" t="s">
        <v>3894</v>
      </c>
      <c r="D58" s="110" t="s">
        <v>3895</v>
      </c>
      <c r="E58" s="110" t="s">
        <v>2346</v>
      </c>
      <c r="F58" s="110" t="s">
        <v>3896</v>
      </c>
      <c r="G58" s="110" t="s">
        <v>3897</v>
      </c>
      <c r="H58" s="110" t="s">
        <v>3898</v>
      </c>
      <c r="I58" s="110" t="s">
        <v>3899</v>
      </c>
      <c r="J58" s="110">
        <v>4407</v>
      </c>
      <c r="K58" s="110"/>
      <c r="L58" s="110" t="s">
        <v>3889</v>
      </c>
      <c r="M58" s="113" t="s">
        <v>3656</v>
      </c>
      <c r="N58" s="112">
        <v>43459</v>
      </c>
      <c r="O58" s="115">
        <v>7000</v>
      </c>
      <c r="P58" s="111" t="s">
        <v>363</v>
      </c>
      <c r="Q58" s="110" t="s">
        <v>3372</v>
      </c>
      <c r="R58"/>
      <c r="S58" s="2"/>
      <c r="T58"/>
      <c r="U58" s="4"/>
      <c r="V58"/>
      <c r="W58" s="2"/>
      <c r="X58"/>
      <c r="Y58" s="4"/>
      <c r="Z58"/>
      <c r="AA58" s="2"/>
      <c r="AB58"/>
      <c r="AC58" s="4"/>
      <c r="AD58"/>
      <c r="AE58" s="2"/>
      <c r="AF58"/>
      <c r="AG58" s="4"/>
      <c r="AH58"/>
      <c r="AI58" s="2"/>
      <c r="AJ58"/>
      <c r="AK58" s="4"/>
      <c r="AL58"/>
      <c r="AM58" s="2"/>
      <c r="AN58"/>
      <c r="AO58" s="4"/>
      <c r="AP58"/>
      <c r="AQ58" s="2"/>
      <c r="AR58"/>
      <c r="AS58" s="4"/>
      <c r="AT58"/>
      <c r="AU58" s="2"/>
      <c r="AV58"/>
      <c r="AW58" s="4"/>
      <c r="AX58"/>
      <c r="AY58" s="2"/>
      <c r="AZ58"/>
      <c r="BA58" s="4"/>
      <c r="BB58"/>
      <c r="BC58" s="2"/>
      <c r="BD58"/>
      <c r="BE58" s="4"/>
      <c r="BF58"/>
      <c r="BG58" s="2"/>
      <c r="BH58"/>
      <c r="BI58" s="4"/>
      <c r="BJ58"/>
      <c r="BK58" s="2"/>
      <c r="BL58"/>
      <c r="BM58" s="4"/>
      <c r="BN58"/>
      <c r="BO58" s="2"/>
    </row>
    <row r="59" spans="1:67" s="79" customFormat="1" ht="28.5" x14ac:dyDescent="0.2">
      <c r="A59" s="110">
        <v>51501</v>
      </c>
      <c r="B59" s="111">
        <v>50</v>
      </c>
      <c r="C59" s="153" t="s">
        <v>4025</v>
      </c>
      <c r="D59" s="110" t="s">
        <v>4026</v>
      </c>
      <c r="E59" s="110" t="s">
        <v>3958</v>
      </c>
      <c r="F59" s="110" t="s">
        <v>4027</v>
      </c>
      <c r="G59" s="110" t="s">
        <v>4028</v>
      </c>
      <c r="H59" s="110" t="s">
        <v>4029</v>
      </c>
      <c r="I59" s="110" t="s">
        <v>92</v>
      </c>
      <c r="J59" s="110"/>
      <c r="K59" s="110"/>
      <c r="L59" s="110" t="s">
        <v>3954</v>
      </c>
      <c r="M59" s="113" t="s">
        <v>4013</v>
      </c>
      <c r="N59" s="112">
        <v>43530</v>
      </c>
      <c r="O59" s="115">
        <v>13920</v>
      </c>
      <c r="P59" s="111" t="s">
        <v>3955</v>
      </c>
      <c r="Q59" s="110" t="s">
        <v>3370</v>
      </c>
      <c r="R59"/>
      <c r="S59" s="2"/>
      <c r="T59"/>
      <c r="U59" s="4"/>
      <c r="V59"/>
      <c r="W59" s="2"/>
      <c r="X59"/>
      <c r="Y59" s="4"/>
      <c r="Z59"/>
      <c r="AA59" s="2"/>
      <c r="AB59"/>
      <c r="AC59" s="4"/>
      <c r="AD59"/>
      <c r="AE59" s="2"/>
      <c r="AF59"/>
      <c r="AG59" s="4"/>
      <c r="AH59"/>
      <c r="AI59" s="2"/>
      <c r="AJ59"/>
      <c r="AK59" s="4"/>
      <c r="AL59"/>
      <c r="AM59" s="2"/>
      <c r="AN59"/>
      <c r="AO59" s="4"/>
      <c r="AP59"/>
      <c r="AQ59" s="2"/>
      <c r="AR59"/>
      <c r="AS59" s="4"/>
      <c r="AT59"/>
      <c r="AU59" s="2"/>
      <c r="AV59"/>
      <c r="AW59" s="4"/>
      <c r="AX59"/>
      <c r="AY59" s="2"/>
      <c r="AZ59"/>
      <c r="BA59" s="4"/>
      <c r="BB59"/>
      <c r="BC59" s="2"/>
      <c r="BD59"/>
      <c r="BE59" s="4"/>
      <c r="BF59"/>
      <c r="BG59" s="2"/>
      <c r="BH59"/>
      <c r="BI59" s="4"/>
      <c r="BJ59"/>
      <c r="BK59" s="2"/>
      <c r="BL59"/>
      <c r="BM59" s="4"/>
      <c r="BN59"/>
      <c r="BO59" s="2"/>
    </row>
    <row r="60" spans="1:67" s="79" customFormat="1" ht="61.5" customHeight="1" x14ac:dyDescent="0.2">
      <c r="A60" s="110">
        <v>51501</v>
      </c>
      <c r="B60" s="111">
        <v>51</v>
      </c>
      <c r="C60" s="153" t="s">
        <v>4030</v>
      </c>
      <c r="D60" s="110" t="s">
        <v>4015</v>
      </c>
      <c r="E60" s="110" t="s">
        <v>2346</v>
      </c>
      <c r="F60" s="110" t="s">
        <v>474</v>
      </c>
      <c r="G60" s="110" t="s">
        <v>4016</v>
      </c>
      <c r="H60" s="110" t="s">
        <v>4017</v>
      </c>
      <c r="I60" s="110" t="s">
        <v>428</v>
      </c>
      <c r="J60" s="110"/>
      <c r="K60" s="110"/>
      <c r="L60" s="110" t="s">
        <v>3874</v>
      </c>
      <c r="M60" s="113">
        <v>53</v>
      </c>
      <c r="N60" s="112">
        <v>43546</v>
      </c>
      <c r="O60" s="115">
        <v>15080</v>
      </c>
      <c r="P60" s="111" t="s">
        <v>28</v>
      </c>
      <c r="Q60" s="110" t="s">
        <v>3370</v>
      </c>
      <c r="R60"/>
      <c r="S60" s="2"/>
      <c r="T60"/>
      <c r="U60" s="4"/>
      <c r="V60"/>
      <c r="W60" s="2"/>
      <c r="X60"/>
      <c r="Y60" s="4"/>
      <c r="Z60"/>
      <c r="AA60" s="2"/>
      <c r="AB60"/>
      <c r="AC60" s="4"/>
      <c r="AD60"/>
      <c r="AE60" s="2"/>
      <c r="AF60"/>
      <c r="AG60" s="4"/>
      <c r="AH60"/>
      <c r="AI60" s="2"/>
      <c r="AJ60"/>
      <c r="AK60" s="4"/>
      <c r="AL60"/>
      <c r="AM60" s="2"/>
      <c r="AN60"/>
      <c r="AO60" s="4"/>
      <c r="AP60"/>
      <c r="AQ60" s="2"/>
      <c r="AR60"/>
      <c r="AS60" s="4"/>
      <c r="AT60"/>
      <c r="AU60" s="2"/>
      <c r="AV60"/>
      <c r="AW60" s="4"/>
      <c r="AX60"/>
      <c r="AY60" s="2"/>
      <c r="AZ60"/>
      <c r="BA60" s="4"/>
      <c r="BB60"/>
      <c r="BC60" s="2"/>
      <c r="BD60"/>
      <c r="BE60" s="4"/>
      <c r="BF60"/>
      <c r="BG60" s="2"/>
      <c r="BH60"/>
      <c r="BI60" s="4"/>
      <c r="BJ60"/>
      <c r="BK60" s="2"/>
      <c r="BL60"/>
      <c r="BM60" s="4"/>
      <c r="BN60"/>
      <c r="BO60" s="2"/>
    </row>
    <row r="61" spans="1:67" s="79" customFormat="1" ht="60" customHeight="1" x14ac:dyDescent="0.2">
      <c r="A61" s="110">
        <v>51501</v>
      </c>
      <c r="B61" s="111">
        <v>52</v>
      </c>
      <c r="C61" s="153" t="s">
        <v>4064</v>
      </c>
      <c r="D61" s="110" t="s">
        <v>1894</v>
      </c>
      <c r="E61" s="110" t="s">
        <v>4060</v>
      </c>
      <c r="F61" s="110" t="s">
        <v>399</v>
      </c>
      <c r="G61" s="110" t="s">
        <v>4061</v>
      </c>
      <c r="H61" s="110" t="s">
        <v>4065</v>
      </c>
      <c r="I61" s="110" t="s">
        <v>352</v>
      </c>
      <c r="J61" s="110"/>
      <c r="K61" s="110"/>
      <c r="L61" s="110" t="s">
        <v>3954</v>
      </c>
      <c r="M61" s="113">
        <v>57</v>
      </c>
      <c r="N61" s="112">
        <v>43565</v>
      </c>
      <c r="O61" s="115">
        <v>5800</v>
      </c>
      <c r="P61" s="111" t="s">
        <v>3955</v>
      </c>
      <c r="Q61" s="110" t="s">
        <v>3370</v>
      </c>
      <c r="R61"/>
      <c r="S61" s="2"/>
      <c r="T61"/>
      <c r="U61" s="4"/>
      <c r="V61"/>
      <c r="W61" s="2"/>
      <c r="X61"/>
      <c r="Y61" s="4"/>
      <c r="Z61"/>
      <c r="AA61" s="2"/>
      <c r="AB61"/>
      <c r="AC61" s="4"/>
      <c r="AD61"/>
      <c r="AE61" s="2"/>
      <c r="AF61"/>
      <c r="AG61" s="4"/>
      <c r="AH61"/>
      <c r="AI61" s="2"/>
      <c r="AJ61"/>
      <c r="AK61" s="4"/>
      <c r="AL61"/>
      <c r="AM61" s="2"/>
      <c r="AN61"/>
      <c r="AO61" s="4"/>
      <c r="AP61"/>
      <c r="AQ61" s="2"/>
      <c r="AR61"/>
      <c r="AS61" s="4"/>
      <c r="AT61"/>
      <c r="AU61" s="2"/>
      <c r="AV61"/>
      <c r="AW61" s="4"/>
      <c r="AX61"/>
      <c r="AY61" s="2"/>
      <c r="AZ61"/>
      <c r="BA61" s="4"/>
      <c r="BB61"/>
      <c r="BC61" s="2"/>
      <c r="BD61"/>
      <c r="BE61" s="4"/>
      <c r="BF61"/>
      <c r="BG61" s="2"/>
      <c r="BH61"/>
      <c r="BI61" s="4"/>
      <c r="BJ61"/>
      <c r="BK61" s="2"/>
      <c r="BL61"/>
      <c r="BM61" s="4"/>
      <c r="BN61"/>
      <c r="BO61" s="2"/>
    </row>
    <row r="62" spans="1:67" s="79" customFormat="1" ht="42.75" x14ac:dyDescent="0.2">
      <c r="A62" s="110">
        <v>51501</v>
      </c>
      <c r="B62" s="111">
        <v>53</v>
      </c>
      <c r="C62" s="153" t="s">
        <v>4066</v>
      </c>
      <c r="D62" s="110" t="s">
        <v>1894</v>
      </c>
      <c r="E62" s="110" t="s">
        <v>4060</v>
      </c>
      <c r="F62" s="110" t="s">
        <v>399</v>
      </c>
      <c r="G62" s="110" t="s">
        <v>4061</v>
      </c>
      <c r="H62" s="110" t="s">
        <v>4067</v>
      </c>
      <c r="I62" s="110" t="s">
        <v>352</v>
      </c>
      <c r="J62" s="110"/>
      <c r="K62" s="110"/>
      <c r="L62" s="110" t="s">
        <v>3954</v>
      </c>
      <c r="M62" s="113">
        <v>57</v>
      </c>
      <c r="N62" s="112">
        <v>43565</v>
      </c>
      <c r="O62" s="115">
        <v>5800</v>
      </c>
      <c r="P62" s="111" t="s">
        <v>3955</v>
      </c>
      <c r="Q62" s="110" t="s">
        <v>3370</v>
      </c>
      <c r="R62"/>
      <c r="S62" s="2"/>
      <c r="T62"/>
      <c r="U62" s="4"/>
      <c r="V62"/>
      <c r="W62" s="2"/>
      <c r="X62"/>
      <c r="Y62" s="4"/>
      <c r="Z62"/>
      <c r="AA62" s="2"/>
      <c r="AB62"/>
      <c r="AC62" s="4"/>
      <c r="AD62"/>
      <c r="AE62" s="2"/>
      <c r="AF62"/>
      <c r="AG62" s="4"/>
      <c r="AH62"/>
      <c r="AI62" s="2"/>
      <c r="AJ62"/>
      <c r="AK62" s="4"/>
      <c r="AL62"/>
      <c r="AM62" s="2"/>
      <c r="AN62"/>
      <c r="AO62" s="4"/>
      <c r="AP62"/>
      <c r="AQ62" s="2"/>
      <c r="AR62"/>
      <c r="AS62" s="4"/>
      <c r="AT62"/>
      <c r="AU62" s="2"/>
      <c r="AV62"/>
      <c r="AW62" s="4"/>
      <c r="AX62"/>
      <c r="AY62" s="2"/>
      <c r="AZ62"/>
      <c r="BA62" s="4"/>
      <c r="BB62"/>
      <c r="BC62" s="2"/>
      <c r="BD62"/>
      <c r="BE62" s="4"/>
      <c r="BF62"/>
      <c r="BG62" s="2"/>
      <c r="BH62"/>
      <c r="BI62" s="4"/>
      <c r="BJ62"/>
      <c r="BK62" s="2"/>
      <c r="BL62"/>
      <c r="BM62" s="4"/>
      <c r="BN62"/>
      <c r="BO62" s="2"/>
    </row>
    <row r="63" spans="1:67" s="79" customFormat="1" ht="57" customHeight="1" x14ac:dyDescent="0.2">
      <c r="A63" s="110">
        <v>51501</v>
      </c>
      <c r="B63" s="111">
        <v>54</v>
      </c>
      <c r="C63" s="153" t="s">
        <v>4636</v>
      </c>
      <c r="D63" s="110" t="s">
        <v>4362</v>
      </c>
      <c r="E63" s="110" t="s">
        <v>4194</v>
      </c>
      <c r="F63" s="110" t="s">
        <v>2016</v>
      </c>
      <c r="G63" s="110" t="s">
        <v>4612</v>
      </c>
      <c r="H63" s="110" t="s">
        <v>4637</v>
      </c>
      <c r="I63" s="110" t="s">
        <v>197</v>
      </c>
      <c r="J63" s="110">
        <v>6241</v>
      </c>
      <c r="K63" s="110">
        <v>4064698533</v>
      </c>
      <c r="L63" s="110" t="s">
        <v>4521</v>
      </c>
      <c r="M63" s="113">
        <v>100</v>
      </c>
      <c r="N63" s="112">
        <v>44195</v>
      </c>
      <c r="O63" s="115">
        <v>16240</v>
      </c>
      <c r="P63" s="111" t="s">
        <v>3955</v>
      </c>
      <c r="Q63" s="110" t="s">
        <v>3370</v>
      </c>
      <c r="R63"/>
      <c r="S63" s="2"/>
      <c r="T63"/>
      <c r="U63" s="4"/>
      <c r="V63"/>
      <c r="W63" s="2"/>
      <c r="X63"/>
      <c r="Y63" s="4"/>
      <c r="Z63"/>
      <c r="AA63" s="2"/>
      <c r="AB63"/>
      <c r="AC63" s="4"/>
      <c r="AD63"/>
      <c r="AE63" s="2"/>
      <c r="AF63"/>
      <c r="AG63" s="4"/>
      <c r="AH63"/>
      <c r="AI63" s="2"/>
      <c r="AJ63"/>
      <c r="AK63" s="4"/>
      <c r="AL63"/>
      <c r="AM63" s="2"/>
      <c r="AN63"/>
      <c r="AO63" s="4"/>
      <c r="AP63"/>
      <c r="AQ63" s="2"/>
      <c r="AR63"/>
      <c r="AS63" s="4"/>
      <c r="AT63"/>
      <c r="AU63" s="2"/>
      <c r="AV63"/>
      <c r="AW63" s="4"/>
      <c r="AX63"/>
      <c r="AY63" s="2"/>
      <c r="AZ63"/>
      <c r="BA63" s="4"/>
      <c r="BB63"/>
      <c r="BC63" s="2"/>
      <c r="BD63"/>
      <c r="BE63" s="4"/>
      <c r="BF63"/>
      <c r="BG63" s="2"/>
      <c r="BH63"/>
      <c r="BI63" s="4"/>
      <c r="BJ63"/>
      <c r="BK63" s="2"/>
      <c r="BL63"/>
      <c r="BM63" s="4"/>
      <c r="BN63"/>
      <c r="BO63" s="2"/>
    </row>
    <row r="64" spans="1:67" s="79" customFormat="1" ht="42.75" x14ac:dyDescent="0.2">
      <c r="A64" s="110">
        <v>51901</v>
      </c>
      <c r="B64" s="111">
        <v>55</v>
      </c>
      <c r="C64" s="153" t="s">
        <v>4820</v>
      </c>
      <c r="D64" s="110" t="s">
        <v>4821</v>
      </c>
      <c r="E64" s="110" t="s">
        <v>4822</v>
      </c>
      <c r="F64" s="110" t="s">
        <v>3416</v>
      </c>
      <c r="G64" s="110" t="s">
        <v>4823</v>
      </c>
      <c r="H64" s="110" t="s">
        <v>4824</v>
      </c>
      <c r="I64" s="110" t="s">
        <v>583</v>
      </c>
      <c r="J64" s="110">
        <v>2038</v>
      </c>
      <c r="K64" s="110">
        <v>4064698566</v>
      </c>
      <c r="L64" s="110" t="s">
        <v>4825</v>
      </c>
      <c r="M64" s="113" t="s">
        <v>4826</v>
      </c>
      <c r="N64" s="112">
        <v>44300</v>
      </c>
      <c r="O64" s="115">
        <v>12238</v>
      </c>
      <c r="P64" s="111" t="s">
        <v>242</v>
      </c>
      <c r="Q64" s="110" t="s">
        <v>3370</v>
      </c>
      <c r="R64"/>
      <c r="S64" s="2"/>
      <c r="T64"/>
      <c r="U64" s="4"/>
      <c r="V64"/>
      <c r="W64" s="2"/>
      <c r="X64"/>
      <c r="Y64" s="4"/>
      <c r="Z64"/>
      <c r="AA64" s="2"/>
      <c r="AB64"/>
      <c r="AC64" s="4"/>
      <c r="AD64"/>
      <c r="AE64" s="2"/>
      <c r="AF64"/>
      <c r="AG64" s="4"/>
      <c r="AH64"/>
      <c r="AI64" s="2"/>
      <c r="AJ64"/>
      <c r="AK64" s="4"/>
      <c r="AL64"/>
      <c r="AM64" s="2"/>
      <c r="AN64"/>
      <c r="AO64" s="4"/>
      <c r="AP64"/>
      <c r="AQ64" s="2"/>
      <c r="AR64"/>
      <c r="AS64" s="4"/>
      <c r="AT64"/>
      <c r="AU64" s="2"/>
      <c r="AV64"/>
      <c r="AW64" s="4"/>
      <c r="AX64"/>
      <c r="AY64" s="2"/>
      <c r="AZ64"/>
      <c r="BA64" s="4"/>
      <c r="BB64"/>
      <c r="BC64" s="2"/>
      <c r="BD64"/>
      <c r="BE64" s="4"/>
      <c r="BF64"/>
      <c r="BG64" s="2"/>
      <c r="BH64"/>
      <c r="BI64" s="4"/>
      <c r="BJ64"/>
      <c r="BK64" s="2"/>
      <c r="BL64"/>
      <c r="BM64" s="4"/>
      <c r="BN64"/>
      <c r="BO64" s="2"/>
    </row>
    <row r="65" spans="1:67" ht="32.25" customHeight="1" x14ac:dyDescent="0.2">
      <c r="A65" s="382" t="s">
        <v>4965</v>
      </c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/>
      <c r="N65" s="383"/>
      <c r="O65" s="383"/>
      <c r="P65" s="383"/>
      <c r="Q65" s="383"/>
      <c r="R65"/>
      <c r="S65" s="2"/>
      <c r="U65" s="4"/>
      <c r="W65" s="2"/>
      <c r="Y65" s="4"/>
      <c r="AA65" s="2"/>
      <c r="AC65" s="4"/>
      <c r="AE65" s="2"/>
      <c r="AG65" s="4"/>
      <c r="AI65" s="2"/>
      <c r="AK65" s="4"/>
      <c r="AM65" s="2"/>
      <c r="AO65" s="4"/>
      <c r="AQ65" s="2"/>
      <c r="AS65" s="4"/>
      <c r="AU65" s="2"/>
      <c r="AW65" s="4"/>
      <c r="AY65" s="2"/>
      <c r="BA65" s="4"/>
      <c r="BC65" s="2"/>
      <c r="BE65" s="4"/>
      <c r="BG65" s="2"/>
      <c r="BI65" s="4"/>
      <c r="BK65" s="2"/>
      <c r="BM65" s="4"/>
      <c r="BO65" s="2"/>
    </row>
    <row r="66" spans="1:67" ht="78.75" customHeight="1" x14ac:dyDescent="0.2">
      <c r="A66" s="110">
        <v>5111</v>
      </c>
      <c r="B66" s="111">
        <v>56</v>
      </c>
      <c r="C66" s="153" t="s">
        <v>1088</v>
      </c>
      <c r="D66" s="110" t="s">
        <v>1857</v>
      </c>
      <c r="E66" s="110" t="s">
        <v>2345</v>
      </c>
      <c r="F66" s="110"/>
      <c r="G66" s="110"/>
      <c r="H66" s="110"/>
      <c r="I66" s="110" t="s">
        <v>196</v>
      </c>
      <c r="J66" s="110">
        <v>0</v>
      </c>
      <c r="K66" s="110">
        <v>0</v>
      </c>
      <c r="L66" s="110"/>
      <c r="M66" s="113"/>
      <c r="N66" s="112">
        <v>35795</v>
      </c>
      <c r="O66" s="115">
        <v>285</v>
      </c>
      <c r="P66" s="111" t="s">
        <v>363</v>
      </c>
      <c r="Q66" s="110" t="s">
        <v>3369</v>
      </c>
      <c r="R66"/>
      <c r="S66" s="2"/>
      <c r="U66" s="4"/>
      <c r="W66" s="2"/>
      <c r="Y66" s="4"/>
      <c r="AA66" s="2"/>
      <c r="AC66" s="4"/>
      <c r="AE66" s="2"/>
      <c r="AG66" s="4"/>
      <c r="AI66" s="2"/>
      <c r="AK66" s="4"/>
      <c r="AM66" s="2"/>
      <c r="AO66" s="4"/>
      <c r="AQ66" s="2"/>
      <c r="AS66" s="4"/>
      <c r="AU66" s="2"/>
      <c r="AW66" s="4"/>
      <c r="AY66" s="2"/>
      <c r="BA66" s="4"/>
      <c r="BC66" s="2"/>
      <c r="BE66" s="4"/>
      <c r="BG66" s="2"/>
      <c r="BI66" s="4"/>
      <c r="BK66" s="2"/>
      <c r="BM66" s="4"/>
      <c r="BO66" s="2"/>
    </row>
    <row r="67" spans="1:67" ht="63" customHeight="1" x14ac:dyDescent="0.2">
      <c r="A67" s="110">
        <v>5111</v>
      </c>
      <c r="B67" s="111">
        <v>57</v>
      </c>
      <c r="C67" s="155" t="s">
        <v>1096</v>
      </c>
      <c r="D67" s="110" t="s">
        <v>13</v>
      </c>
      <c r="E67" s="110" t="s">
        <v>2345</v>
      </c>
      <c r="F67" s="110"/>
      <c r="G67" s="110"/>
      <c r="H67" s="110"/>
      <c r="I67" s="110" t="s">
        <v>583</v>
      </c>
      <c r="J67" s="110">
        <v>0</v>
      </c>
      <c r="K67" s="110">
        <v>0</v>
      </c>
      <c r="L67" s="110"/>
      <c r="M67" s="113"/>
      <c r="N67" s="112">
        <v>35795</v>
      </c>
      <c r="O67" s="115">
        <v>140</v>
      </c>
      <c r="P67" s="111" t="s">
        <v>363</v>
      </c>
      <c r="Q67" s="110" t="s">
        <v>3369</v>
      </c>
      <c r="R67"/>
      <c r="S67" s="2"/>
      <c r="U67" s="4"/>
      <c r="W67" s="2"/>
      <c r="Y67" s="4"/>
      <c r="AA67" s="2"/>
      <c r="AC67" s="4"/>
      <c r="AE67" s="2"/>
      <c r="AG67" s="4"/>
      <c r="AI67" s="2"/>
      <c r="AK67" s="4"/>
      <c r="AM67" s="2"/>
      <c r="AO67" s="4"/>
      <c r="AQ67" s="2"/>
      <c r="AS67" s="4"/>
      <c r="AU67" s="2"/>
      <c r="AW67" s="4"/>
      <c r="AY67" s="2"/>
      <c r="BA67" s="4"/>
      <c r="BC67" s="2"/>
      <c r="BE67" s="4"/>
      <c r="BG67" s="2"/>
      <c r="BI67" s="4"/>
      <c r="BK67" s="2"/>
      <c r="BM67" s="4"/>
      <c r="BO67" s="2"/>
    </row>
    <row r="68" spans="1:67" ht="63" customHeight="1" x14ac:dyDescent="0.2">
      <c r="A68" s="110">
        <v>5111</v>
      </c>
      <c r="B68" s="111">
        <v>58</v>
      </c>
      <c r="C68" s="153" t="s">
        <v>1069</v>
      </c>
      <c r="D68" s="110" t="s">
        <v>288</v>
      </c>
      <c r="E68" s="110" t="s">
        <v>2345</v>
      </c>
      <c r="F68" s="110" t="s">
        <v>418</v>
      </c>
      <c r="G68" s="110"/>
      <c r="H68" s="110"/>
      <c r="I68" s="110" t="s">
        <v>428</v>
      </c>
      <c r="J68" s="110">
        <v>4904</v>
      </c>
      <c r="K68" s="110">
        <v>0</v>
      </c>
      <c r="L68" s="110"/>
      <c r="M68" s="113" t="s">
        <v>2193</v>
      </c>
      <c r="N68" s="112">
        <v>36689</v>
      </c>
      <c r="O68" s="115">
        <v>632.5</v>
      </c>
      <c r="P68" s="111" t="s">
        <v>363</v>
      </c>
      <c r="Q68" s="110" t="s">
        <v>3369</v>
      </c>
      <c r="R68"/>
      <c r="S68" s="2"/>
      <c r="U68" s="4"/>
      <c r="W68" s="2"/>
      <c r="Y68" s="4"/>
      <c r="AA68" s="2"/>
      <c r="AC68" s="4"/>
      <c r="AE68" s="2"/>
      <c r="AG68" s="4"/>
      <c r="AI68" s="2"/>
      <c r="AK68" s="4"/>
      <c r="AM68" s="2"/>
      <c r="AO68" s="4"/>
      <c r="AQ68" s="2"/>
      <c r="AS68" s="4"/>
      <c r="AU68" s="2"/>
      <c r="AW68" s="4"/>
      <c r="AY68" s="2"/>
      <c r="BA68" s="4"/>
      <c r="BC68" s="2"/>
      <c r="BE68" s="4"/>
      <c r="BG68" s="2"/>
      <c r="BI68" s="4"/>
      <c r="BK68" s="2"/>
      <c r="BM68" s="4"/>
      <c r="BO68" s="2"/>
    </row>
    <row r="69" spans="1:67" ht="63" customHeight="1" x14ac:dyDescent="0.2">
      <c r="A69" s="110">
        <v>5111</v>
      </c>
      <c r="B69" s="111">
        <v>59</v>
      </c>
      <c r="C69" s="153" t="s">
        <v>1070</v>
      </c>
      <c r="D69" s="110" t="s">
        <v>288</v>
      </c>
      <c r="E69" s="110" t="s">
        <v>2345</v>
      </c>
      <c r="F69" s="110" t="s">
        <v>418</v>
      </c>
      <c r="G69" s="110"/>
      <c r="H69" s="110"/>
      <c r="I69" s="110" t="s">
        <v>428</v>
      </c>
      <c r="J69" s="110">
        <v>4904</v>
      </c>
      <c r="K69" s="110">
        <v>0</v>
      </c>
      <c r="L69" s="110"/>
      <c r="M69" s="113" t="s">
        <v>2193</v>
      </c>
      <c r="N69" s="112">
        <v>36689</v>
      </c>
      <c r="O69" s="115">
        <v>632.5</v>
      </c>
      <c r="P69" s="111" t="s">
        <v>363</v>
      </c>
      <c r="Q69" s="110" t="s">
        <v>3369</v>
      </c>
      <c r="R69"/>
      <c r="S69" s="2"/>
      <c r="U69" s="4"/>
      <c r="W69" s="2"/>
      <c r="Y69" s="4"/>
      <c r="AA69" s="2"/>
      <c r="AC69" s="4"/>
      <c r="AE69" s="2"/>
      <c r="AG69" s="4"/>
      <c r="AI69" s="2"/>
      <c r="AK69" s="4"/>
      <c r="AM69" s="2"/>
      <c r="AO69" s="4"/>
      <c r="AQ69" s="2"/>
      <c r="AS69" s="4"/>
      <c r="AU69" s="2"/>
      <c r="AW69" s="4"/>
      <c r="AY69" s="2"/>
      <c r="BA69" s="4"/>
      <c r="BC69" s="2"/>
      <c r="BE69" s="4"/>
      <c r="BG69" s="2"/>
      <c r="BI69" s="4"/>
      <c r="BK69" s="2"/>
      <c r="BM69" s="4"/>
      <c r="BO69" s="2"/>
    </row>
    <row r="70" spans="1:67" ht="63" customHeight="1" x14ac:dyDescent="0.2">
      <c r="A70" s="110">
        <v>5111</v>
      </c>
      <c r="B70" s="111">
        <v>60</v>
      </c>
      <c r="C70" s="153" t="s">
        <v>1071</v>
      </c>
      <c r="D70" s="110" t="s">
        <v>288</v>
      </c>
      <c r="E70" s="110" t="s">
        <v>2345</v>
      </c>
      <c r="F70" s="110" t="s">
        <v>418</v>
      </c>
      <c r="G70" s="110"/>
      <c r="H70" s="110"/>
      <c r="I70" s="110" t="s">
        <v>428</v>
      </c>
      <c r="J70" s="110">
        <v>4904</v>
      </c>
      <c r="K70" s="110">
        <v>0</v>
      </c>
      <c r="L70" s="110"/>
      <c r="M70" s="113" t="s">
        <v>2193</v>
      </c>
      <c r="N70" s="112">
        <v>36689</v>
      </c>
      <c r="O70" s="115">
        <v>632.5</v>
      </c>
      <c r="P70" s="111" t="s">
        <v>363</v>
      </c>
      <c r="Q70" s="110" t="s">
        <v>3369</v>
      </c>
      <c r="R70"/>
      <c r="S70" s="2"/>
      <c r="U70" s="4"/>
      <c r="W70" s="2"/>
      <c r="Y70" s="4"/>
      <c r="AA70" s="2"/>
      <c r="AC70" s="4"/>
      <c r="AE70" s="2"/>
      <c r="AG70" s="4"/>
      <c r="AI70" s="2"/>
      <c r="AK70" s="4"/>
      <c r="AM70" s="2"/>
      <c r="AO70" s="4"/>
      <c r="AQ70" s="2"/>
      <c r="AS70" s="4"/>
      <c r="AU70" s="2"/>
      <c r="AW70" s="4"/>
      <c r="AY70" s="2"/>
      <c r="BA70" s="4"/>
      <c r="BC70" s="2"/>
      <c r="BE70" s="4"/>
      <c r="BG70" s="2"/>
      <c r="BI70" s="4"/>
      <c r="BK70" s="2"/>
      <c r="BM70" s="4"/>
      <c r="BO70" s="2"/>
    </row>
    <row r="71" spans="1:67" ht="63" customHeight="1" x14ac:dyDescent="0.2">
      <c r="A71" s="110">
        <v>5111</v>
      </c>
      <c r="B71" s="111">
        <v>61</v>
      </c>
      <c r="C71" s="153" t="s">
        <v>1072</v>
      </c>
      <c r="D71" s="110" t="s">
        <v>288</v>
      </c>
      <c r="E71" s="110" t="s">
        <v>2345</v>
      </c>
      <c r="F71" s="110" t="s">
        <v>418</v>
      </c>
      <c r="G71" s="110"/>
      <c r="H71" s="110"/>
      <c r="I71" s="110" t="s">
        <v>428</v>
      </c>
      <c r="J71" s="110">
        <v>4904</v>
      </c>
      <c r="K71" s="110">
        <v>0</v>
      </c>
      <c r="L71" s="110"/>
      <c r="M71" s="113" t="s">
        <v>2193</v>
      </c>
      <c r="N71" s="112">
        <v>36689</v>
      </c>
      <c r="O71" s="115">
        <v>632.5</v>
      </c>
      <c r="P71" s="111" t="s">
        <v>363</v>
      </c>
      <c r="Q71" s="110" t="s">
        <v>3369</v>
      </c>
      <c r="R71"/>
      <c r="S71" s="2"/>
      <c r="U71" s="4"/>
      <c r="W71" s="2"/>
      <c r="Y71" s="4"/>
      <c r="AA71" s="2"/>
      <c r="AC71" s="4"/>
      <c r="AE71" s="2"/>
      <c r="AG71" s="4"/>
      <c r="AI71" s="2"/>
      <c r="AK71" s="4"/>
      <c r="AM71" s="2"/>
      <c r="AO71" s="4"/>
      <c r="AQ71" s="2"/>
      <c r="AS71" s="4"/>
      <c r="AU71" s="2"/>
      <c r="AW71" s="4"/>
      <c r="AY71" s="2"/>
      <c r="BA71" s="4"/>
      <c r="BC71" s="2"/>
      <c r="BE71" s="4"/>
      <c r="BG71" s="2"/>
      <c r="BI71" s="4"/>
      <c r="BK71" s="2"/>
      <c r="BM71" s="4"/>
      <c r="BO71" s="2"/>
    </row>
    <row r="72" spans="1:67" ht="63" customHeight="1" x14ac:dyDescent="0.2">
      <c r="A72" s="110">
        <v>5111</v>
      </c>
      <c r="B72" s="111">
        <v>62</v>
      </c>
      <c r="C72" s="153" t="s">
        <v>1074</v>
      </c>
      <c r="D72" s="110" t="s">
        <v>257</v>
      </c>
      <c r="E72" s="110" t="s">
        <v>2345</v>
      </c>
      <c r="F72" s="110" t="s">
        <v>418</v>
      </c>
      <c r="G72" s="110">
        <v>373</v>
      </c>
      <c r="H72" s="110"/>
      <c r="I72" s="110" t="s">
        <v>428</v>
      </c>
      <c r="J72" s="110">
        <v>4904</v>
      </c>
      <c r="K72" s="110">
        <v>0</v>
      </c>
      <c r="L72" s="110"/>
      <c r="M72" s="113" t="s">
        <v>2193</v>
      </c>
      <c r="N72" s="112">
        <v>36689</v>
      </c>
      <c r="O72" s="115">
        <v>1163.5999999999999</v>
      </c>
      <c r="P72" s="111" t="s">
        <v>363</v>
      </c>
      <c r="Q72" s="110" t="s">
        <v>3369</v>
      </c>
      <c r="R72"/>
      <c r="S72" s="2"/>
      <c r="U72" s="4"/>
      <c r="W72" s="2"/>
      <c r="Y72" s="4"/>
      <c r="AA72" s="2"/>
      <c r="AC72" s="4"/>
      <c r="AE72" s="2"/>
      <c r="AG72" s="4"/>
      <c r="AI72" s="2"/>
      <c r="AK72" s="4"/>
      <c r="AM72" s="2"/>
      <c r="AO72" s="4"/>
      <c r="AQ72" s="2"/>
      <c r="AS72" s="4"/>
      <c r="AU72" s="2"/>
      <c r="AW72" s="4"/>
      <c r="AY72" s="2"/>
      <c r="BA72" s="4"/>
      <c r="BC72" s="2"/>
      <c r="BE72" s="4"/>
      <c r="BG72" s="2"/>
      <c r="BI72" s="4"/>
      <c r="BK72" s="2"/>
      <c r="BM72" s="4"/>
      <c r="BO72" s="2"/>
    </row>
    <row r="73" spans="1:67" ht="60.75" customHeight="1" x14ac:dyDescent="0.2">
      <c r="A73" s="110">
        <v>5111</v>
      </c>
      <c r="B73" s="111">
        <v>63</v>
      </c>
      <c r="C73" s="153" t="s">
        <v>1075</v>
      </c>
      <c r="D73" s="110" t="s">
        <v>59</v>
      </c>
      <c r="E73" s="110" t="s">
        <v>2345</v>
      </c>
      <c r="F73" s="110" t="s">
        <v>418</v>
      </c>
      <c r="G73" s="110">
        <v>373</v>
      </c>
      <c r="H73" s="110"/>
      <c r="I73" s="110" t="s">
        <v>428</v>
      </c>
      <c r="J73" s="110">
        <v>8904</v>
      </c>
      <c r="K73" s="110">
        <v>0</v>
      </c>
      <c r="L73" s="110"/>
      <c r="M73" s="113" t="s">
        <v>2193</v>
      </c>
      <c r="N73" s="112">
        <v>36689</v>
      </c>
      <c r="O73" s="115">
        <v>1163.5999999999999</v>
      </c>
      <c r="P73" s="111" t="s">
        <v>363</v>
      </c>
      <c r="Q73" s="110" t="s">
        <v>3369</v>
      </c>
      <c r="R73"/>
      <c r="S73" s="2"/>
      <c r="U73" s="4"/>
      <c r="W73" s="2"/>
      <c r="Y73" s="4"/>
      <c r="AA73" s="2"/>
      <c r="AC73" s="4"/>
      <c r="AE73" s="2"/>
      <c r="AG73" s="4"/>
      <c r="AI73" s="2"/>
      <c r="AK73" s="4"/>
      <c r="AM73" s="2"/>
      <c r="AO73" s="4"/>
      <c r="AQ73" s="2"/>
      <c r="AS73" s="4"/>
      <c r="AU73" s="2"/>
      <c r="AW73" s="4"/>
      <c r="AY73" s="2"/>
      <c r="BA73" s="4"/>
      <c r="BC73" s="2"/>
      <c r="BE73" s="4"/>
      <c r="BG73" s="2"/>
      <c r="BI73" s="4"/>
      <c r="BK73" s="2"/>
      <c r="BM73" s="4"/>
      <c r="BO73" s="2"/>
    </row>
    <row r="74" spans="1:67" ht="78.75" customHeight="1" x14ac:dyDescent="0.2">
      <c r="A74" s="110">
        <v>5111</v>
      </c>
      <c r="B74" s="111">
        <v>64</v>
      </c>
      <c r="C74" s="153" t="s">
        <v>1079</v>
      </c>
      <c r="D74" s="110" t="s">
        <v>415</v>
      </c>
      <c r="E74" s="110" t="s">
        <v>2345</v>
      </c>
      <c r="F74" s="110" t="s">
        <v>418</v>
      </c>
      <c r="G74" s="110" t="s">
        <v>570</v>
      </c>
      <c r="H74" s="110"/>
      <c r="I74" s="110" t="s">
        <v>630</v>
      </c>
      <c r="J74" s="110">
        <v>4904</v>
      </c>
      <c r="K74" s="110">
        <v>0</v>
      </c>
      <c r="L74" s="110"/>
      <c r="M74" s="113" t="s">
        <v>2195</v>
      </c>
      <c r="N74" s="112">
        <v>36689</v>
      </c>
      <c r="O74" s="115">
        <v>1273.26</v>
      </c>
      <c r="P74" s="111" t="s">
        <v>363</v>
      </c>
      <c r="Q74" s="110" t="s">
        <v>3369</v>
      </c>
      <c r="R74"/>
      <c r="S74" s="2"/>
      <c r="U74" s="4"/>
      <c r="W74" s="2"/>
      <c r="Y74" s="4"/>
      <c r="AA74" s="2"/>
      <c r="AC74" s="4"/>
      <c r="AE74" s="2"/>
      <c r="AG74" s="4"/>
      <c r="AI74" s="2"/>
      <c r="AK74" s="4"/>
      <c r="AM74" s="2"/>
      <c r="AO74" s="4"/>
      <c r="AQ74" s="2"/>
      <c r="AS74" s="4"/>
      <c r="AU74" s="2"/>
      <c r="AW74" s="4"/>
      <c r="AY74" s="2"/>
      <c r="BA74" s="4"/>
      <c r="BC74" s="2"/>
      <c r="BE74" s="4"/>
      <c r="BG74" s="2"/>
      <c r="BI74" s="4"/>
      <c r="BK74" s="2"/>
      <c r="BM74" s="4"/>
      <c r="BO74" s="2"/>
    </row>
    <row r="75" spans="1:67" ht="78.75" customHeight="1" x14ac:dyDescent="0.2">
      <c r="A75" s="110">
        <v>5111</v>
      </c>
      <c r="B75" s="111">
        <v>65</v>
      </c>
      <c r="C75" s="153" t="s">
        <v>1094</v>
      </c>
      <c r="D75" s="110" t="s">
        <v>522</v>
      </c>
      <c r="E75" s="110" t="s">
        <v>2345</v>
      </c>
      <c r="F75" s="110" t="s">
        <v>418</v>
      </c>
      <c r="G75" s="110" t="s">
        <v>571</v>
      </c>
      <c r="H75" s="110"/>
      <c r="I75" s="110" t="s">
        <v>630</v>
      </c>
      <c r="J75" s="110">
        <v>4904</v>
      </c>
      <c r="K75" s="110">
        <v>0</v>
      </c>
      <c r="L75" s="110"/>
      <c r="M75" s="113" t="s">
        <v>2193</v>
      </c>
      <c r="N75" s="112">
        <v>36689</v>
      </c>
      <c r="O75" s="115">
        <v>282.17</v>
      </c>
      <c r="P75" s="111" t="s">
        <v>363</v>
      </c>
      <c r="Q75" s="110" t="s">
        <v>3369</v>
      </c>
      <c r="R75"/>
      <c r="S75" s="2"/>
      <c r="U75" s="4"/>
      <c r="W75" s="2"/>
      <c r="Y75" s="4"/>
      <c r="AA75" s="2"/>
      <c r="AC75" s="4"/>
      <c r="AE75" s="2"/>
      <c r="AG75" s="4"/>
      <c r="AI75" s="2"/>
      <c r="AK75" s="4"/>
      <c r="AM75" s="2"/>
      <c r="AO75" s="4"/>
      <c r="AQ75" s="2"/>
      <c r="AS75" s="4"/>
      <c r="AU75" s="2"/>
      <c r="AW75" s="4"/>
      <c r="AY75" s="2"/>
      <c r="BA75" s="4"/>
      <c r="BC75" s="2"/>
      <c r="BE75" s="4"/>
      <c r="BG75" s="2"/>
      <c r="BI75" s="4"/>
      <c r="BK75" s="2"/>
      <c r="BM75" s="4"/>
      <c r="BO75" s="2"/>
    </row>
    <row r="76" spans="1:67" ht="78.75" customHeight="1" x14ac:dyDescent="0.2">
      <c r="A76" s="110">
        <v>5111</v>
      </c>
      <c r="B76" s="111">
        <v>66</v>
      </c>
      <c r="C76" s="153" t="s">
        <v>1095</v>
      </c>
      <c r="D76" s="110" t="s">
        <v>587</v>
      </c>
      <c r="E76" s="110" t="s">
        <v>2345</v>
      </c>
      <c r="F76" s="110" t="s">
        <v>418</v>
      </c>
      <c r="G76" s="110" t="s">
        <v>574</v>
      </c>
      <c r="H76" s="110"/>
      <c r="I76" s="110" t="s">
        <v>630</v>
      </c>
      <c r="J76" s="110">
        <v>4904</v>
      </c>
      <c r="K76" s="110">
        <v>0</v>
      </c>
      <c r="L76" s="110"/>
      <c r="M76" s="113" t="s">
        <v>2195</v>
      </c>
      <c r="N76" s="112">
        <v>36689</v>
      </c>
      <c r="O76" s="115">
        <v>557.75</v>
      </c>
      <c r="P76" s="111" t="s">
        <v>363</v>
      </c>
      <c r="Q76" s="110" t="s">
        <v>3369</v>
      </c>
      <c r="R76"/>
      <c r="S76" s="2"/>
      <c r="U76" s="4"/>
      <c r="W76" s="2"/>
      <c r="Y76" s="4"/>
      <c r="AA76" s="2"/>
      <c r="AC76" s="4"/>
      <c r="AE76" s="2"/>
      <c r="AG76" s="4"/>
      <c r="AI76" s="2"/>
      <c r="AK76" s="4"/>
      <c r="AM76" s="2"/>
      <c r="AO76" s="4"/>
      <c r="AQ76" s="2"/>
      <c r="AS76" s="4"/>
      <c r="AU76" s="2"/>
      <c r="AW76" s="4"/>
      <c r="AY76" s="2"/>
      <c r="BA76" s="4"/>
      <c r="BC76" s="2"/>
      <c r="BE76" s="4"/>
      <c r="BG76" s="2"/>
      <c r="BI76" s="4"/>
      <c r="BK76" s="2"/>
      <c r="BM76" s="4"/>
      <c r="BO76" s="2"/>
    </row>
    <row r="77" spans="1:67" ht="78.75" customHeight="1" x14ac:dyDescent="0.2">
      <c r="A77" s="110">
        <v>5111</v>
      </c>
      <c r="B77" s="111">
        <v>67</v>
      </c>
      <c r="C77" s="153" t="s">
        <v>1098</v>
      </c>
      <c r="D77" s="110" t="s">
        <v>80</v>
      </c>
      <c r="E77" s="110" t="s">
        <v>2345</v>
      </c>
      <c r="F77" s="110" t="s">
        <v>418</v>
      </c>
      <c r="G77" s="110" t="s">
        <v>572</v>
      </c>
      <c r="H77" s="110"/>
      <c r="I77" s="110" t="s">
        <v>92</v>
      </c>
      <c r="J77" s="110">
        <v>4904</v>
      </c>
      <c r="K77" s="110">
        <v>0</v>
      </c>
      <c r="L77" s="110"/>
      <c r="M77" s="113" t="s">
        <v>2195</v>
      </c>
      <c r="N77" s="112">
        <v>36689</v>
      </c>
      <c r="O77" s="115">
        <v>350.75</v>
      </c>
      <c r="P77" s="111" t="s">
        <v>363</v>
      </c>
      <c r="Q77" s="110" t="s">
        <v>3369</v>
      </c>
      <c r="R77"/>
      <c r="S77" s="2"/>
      <c r="U77" s="4"/>
      <c r="W77" s="2"/>
      <c r="Y77" s="4"/>
      <c r="AA77" s="2"/>
      <c r="AC77" s="4"/>
      <c r="AE77" s="2"/>
      <c r="AG77" s="4"/>
      <c r="AI77" s="2"/>
      <c r="AK77" s="4"/>
      <c r="AM77" s="2"/>
      <c r="AO77" s="4"/>
      <c r="AQ77" s="2"/>
      <c r="AS77" s="4"/>
      <c r="AU77" s="2"/>
      <c r="AW77" s="4"/>
      <c r="AY77" s="2"/>
      <c r="BA77" s="4"/>
      <c r="BC77" s="2"/>
      <c r="BE77" s="4"/>
      <c r="BG77" s="2"/>
      <c r="BI77" s="4"/>
      <c r="BK77" s="2"/>
      <c r="BM77" s="4"/>
      <c r="BO77" s="2"/>
    </row>
    <row r="78" spans="1:67" ht="78.75" customHeight="1" x14ac:dyDescent="0.2">
      <c r="A78" s="110">
        <v>5111</v>
      </c>
      <c r="B78" s="111">
        <v>68</v>
      </c>
      <c r="C78" s="153" t="s">
        <v>1099</v>
      </c>
      <c r="D78" s="110" t="s">
        <v>80</v>
      </c>
      <c r="E78" s="110" t="s">
        <v>2345</v>
      </c>
      <c r="F78" s="110" t="s">
        <v>418</v>
      </c>
      <c r="G78" s="110" t="s">
        <v>572</v>
      </c>
      <c r="H78" s="110"/>
      <c r="I78" s="110" t="s">
        <v>92</v>
      </c>
      <c r="J78" s="110">
        <v>4904</v>
      </c>
      <c r="K78" s="110">
        <v>0</v>
      </c>
      <c r="L78" s="110"/>
      <c r="M78" s="113" t="s">
        <v>2195</v>
      </c>
      <c r="N78" s="112">
        <v>36689</v>
      </c>
      <c r="O78" s="115">
        <v>350.75</v>
      </c>
      <c r="P78" s="111" t="s">
        <v>363</v>
      </c>
      <c r="Q78" s="110" t="s">
        <v>3369</v>
      </c>
      <c r="R78"/>
      <c r="S78" s="2"/>
      <c r="U78" s="4"/>
      <c r="W78" s="2"/>
      <c r="Y78" s="4"/>
      <c r="AA78" s="2"/>
      <c r="AC78" s="4"/>
      <c r="AE78" s="2"/>
      <c r="AG78" s="4"/>
      <c r="AI78" s="2"/>
      <c r="AK78" s="4"/>
      <c r="AM78" s="2"/>
      <c r="AO78" s="4"/>
      <c r="AQ78" s="2"/>
      <c r="AS78" s="4"/>
      <c r="AU78" s="2"/>
      <c r="AW78" s="4"/>
      <c r="AY78" s="2"/>
      <c r="BA78" s="4"/>
      <c r="BC78" s="2"/>
      <c r="BE78" s="4"/>
      <c r="BG78" s="2"/>
      <c r="BI78" s="4"/>
      <c r="BK78" s="2"/>
      <c r="BM78" s="4"/>
      <c r="BO78" s="2"/>
    </row>
    <row r="79" spans="1:67" ht="78.75" customHeight="1" x14ac:dyDescent="0.2">
      <c r="A79" s="110">
        <v>5111</v>
      </c>
      <c r="B79" s="111">
        <v>69</v>
      </c>
      <c r="C79" s="153" t="s">
        <v>1100</v>
      </c>
      <c r="D79" s="110" t="s">
        <v>80</v>
      </c>
      <c r="E79" s="110" t="s">
        <v>2345</v>
      </c>
      <c r="F79" s="110" t="s">
        <v>418</v>
      </c>
      <c r="G79" s="110" t="s">
        <v>572</v>
      </c>
      <c r="H79" s="110"/>
      <c r="I79" s="110" t="s">
        <v>92</v>
      </c>
      <c r="J79" s="110">
        <v>4904</v>
      </c>
      <c r="K79" s="110">
        <v>0</v>
      </c>
      <c r="L79" s="110"/>
      <c r="M79" s="113" t="s">
        <v>2195</v>
      </c>
      <c r="N79" s="112">
        <v>36689</v>
      </c>
      <c r="O79" s="115">
        <v>350.75</v>
      </c>
      <c r="P79" s="111" t="s">
        <v>363</v>
      </c>
      <c r="Q79" s="110" t="s">
        <v>3369</v>
      </c>
      <c r="R79"/>
      <c r="S79" s="2"/>
      <c r="U79" s="4"/>
      <c r="W79" s="2"/>
      <c r="Y79" s="4"/>
      <c r="AA79" s="2"/>
      <c r="AC79" s="4"/>
      <c r="AE79" s="2"/>
      <c r="AG79" s="4"/>
      <c r="AI79" s="2"/>
      <c r="AK79" s="4"/>
      <c r="AM79" s="2"/>
      <c r="AO79" s="4"/>
      <c r="AQ79" s="2"/>
      <c r="AS79" s="4"/>
      <c r="AU79" s="2"/>
      <c r="AW79" s="4"/>
      <c r="AY79" s="2"/>
      <c r="BA79" s="4"/>
      <c r="BC79" s="2"/>
      <c r="BE79" s="4"/>
      <c r="BG79" s="2"/>
      <c r="BI79" s="4"/>
      <c r="BK79" s="2"/>
      <c r="BM79" s="4"/>
      <c r="BO79" s="2"/>
    </row>
    <row r="80" spans="1:67" ht="66" customHeight="1" x14ac:dyDescent="0.2">
      <c r="A80" s="110">
        <v>5111</v>
      </c>
      <c r="B80" s="111">
        <v>70</v>
      </c>
      <c r="C80" s="153" t="s">
        <v>1101</v>
      </c>
      <c r="D80" s="110" t="s">
        <v>80</v>
      </c>
      <c r="E80" s="110" t="s">
        <v>2345</v>
      </c>
      <c r="F80" s="110" t="s">
        <v>418</v>
      </c>
      <c r="G80" s="110" t="s">
        <v>572</v>
      </c>
      <c r="H80" s="110"/>
      <c r="I80" s="110" t="s">
        <v>92</v>
      </c>
      <c r="J80" s="110">
        <v>4904</v>
      </c>
      <c r="K80" s="110">
        <v>0</v>
      </c>
      <c r="L80" s="110"/>
      <c r="M80" s="113" t="s">
        <v>2195</v>
      </c>
      <c r="N80" s="112">
        <v>36689</v>
      </c>
      <c r="O80" s="115">
        <v>350.75</v>
      </c>
      <c r="P80" s="111" t="s">
        <v>363</v>
      </c>
      <c r="Q80" s="110" t="s">
        <v>3369</v>
      </c>
      <c r="R80"/>
      <c r="S80" s="2"/>
      <c r="U80" s="4"/>
      <c r="W80" s="2"/>
      <c r="Y80" s="4"/>
      <c r="AA80" s="2"/>
      <c r="AC80" s="4"/>
      <c r="AE80" s="2"/>
      <c r="AG80" s="4"/>
      <c r="AI80" s="2"/>
      <c r="AK80" s="4"/>
      <c r="AM80" s="2"/>
      <c r="AO80" s="4"/>
      <c r="AQ80" s="2"/>
      <c r="AS80" s="4"/>
      <c r="AU80" s="2"/>
      <c r="AW80" s="4"/>
      <c r="AY80" s="2"/>
      <c r="BA80" s="4"/>
      <c r="BC80" s="2"/>
      <c r="BE80" s="4"/>
      <c r="BG80" s="2"/>
      <c r="BI80" s="4"/>
      <c r="BK80" s="2"/>
      <c r="BM80" s="4"/>
      <c r="BO80" s="2"/>
    </row>
    <row r="81" spans="1:67" ht="78.75" customHeight="1" x14ac:dyDescent="0.2">
      <c r="A81" s="110">
        <v>5111</v>
      </c>
      <c r="B81" s="111">
        <v>71</v>
      </c>
      <c r="C81" s="153" t="s">
        <v>1104</v>
      </c>
      <c r="D81" s="110" t="s">
        <v>628</v>
      </c>
      <c r="E81" s="110" t="s">
        <v>2345</v>
      </c>
      <c r="F81" s="110" t="s">
        <v>418</v>
      </c>
      <c r="G81" s="110" t="s">
        <v>573</v>
      </c>
      <c r="H81" s="110"/>
      <c r="I81" s="110" t="s">
        <v>92</v>
      </c>
      <c r="J81" s="110">
        <v>4904</v>
      </c>
      <c r="K81" s="110">
        <v>0</v>
      </c>
      <c r="L81" s="110"/>
      <c r="M81" s="113" t="s">
        <v>2195</v>
      </c>
      <c r="N81" s="112">
        <v>36689</v>
      </c>
      <c r="O81" s="115">
        <v>1483.5</v>
      </c>
      <c r="P81" s="111" t="s">
        <v>363</v>
      </c>
      <c r="Q81" s="110" t="s">
        <v>3369</v>
      </c>
      <c r="R81"/>
      <c r="S81" s="2"/>
      <c r="U81" s="4"/>
      <c r="W81" s="2"/>
      <c r="Y81" s="4"/>
      <c r="AA81" s="2"/>
      <c r="AC81" s="4"/>
      <c r="AE81" s="2"/>
      <c r="AG81" s="4"/>
      <c r="AI81" s="2"/>
      <c r="AK81" s="4"/>
      <c r="AM81" s="2"/>
      <c r="AO81" s="4"/>
      <c r="AQ81" s="2"/>
      <c r="AS81" s="4"/>
      <c r="AU81" s="2"/>
      <c r="AW81" s="4"/>
      <c r="AY81" s="2"/>
      <c r="BA81" s="4"/>
      <c r="BC81" s="2"/>
      <c r="BE81" s="4"/>
      <c r="BG81" s="2"/>
      <c r="BI81" s="4"/>
      <c r="BK81" s="2"/>
      <c r="BM81" s="4"/>
      <c r="BO81" s="2"/>
    </row>
    <row r="82" spans="1:67" s="79" customFormat="1" ht="62.25" customHeight="1" x14ac:dyDescent="0.2">
      <c r="A82" s="110">
        <v>5111</v>
      </c>
      <c r="B82" s="111">
        <v>72</v>
      </c>
      <c r="C82" s="153" t="s">
        <v>1102</v>
      </c>
      <c r="D82" s="110" t="s">
        <v>312</v>
      </c>
      <c r="E82" s="110" t="s">
        <v>2345</v>
      </c>
      <c r="F82" s="110"/>
      <c r="G82" s="110"/>
      <c r="H82" s="110"/>
      <c r="I82" s="110" t="s">
        <v>92</v>
      </c>
      <c r="J82" s="110">
        <v>5360</v>
      </c>
      <c r="K82" s="110">
        <v>3622</v>
      </c>
      <c r="L82" s="110" t="s">
        <v>124</v>
      </c>
      <c r="M82" s="113" t="s">
        <v>235</v>
      </c>
      <c r="N82" s="112">
        <v>38574</v>
      </c>
      <c r="O82" s="115">
        <v>353.05</v>
      </c>
      <c r="P82" s="111" t="s">
        <v>363</v>
      </c>
      <c r="Q82" s="110" t="s">
        <v>3369</v>
      </c>
      <c r="R82"/>
      <c r="S82" s="2"/>
      <c r="T82"/>
      <c r="U82" s="4"/>
      <c r="V82"/>
      <c r="W82" s="2"/>
      <c r="X82"/>
      <c r="Y82" s="4"/>
      <c r="Z82"/>
      <c r="AA82" s="2"/>
      <c r="AB82"/>
      <c r="AC82" s="4"/>
      <c r="AD82"/>
      <c r="AE82" s="2"/>
      <c r="AF82"/>
      <c r="AG82" s="4"/>
      <c r="AH82"/>
      <c r="AI82" s="2"/>
      <c r="AJ82"/>
      <c r="AK82" s="4"/>
      <c r="AL82"/>
      <c r="AM82" s="2"/>
      <c r="AN82"/>
      <c r="AO82" s="4"/>
      <c r="AP82"/>
      <c r="AQ82" s="2"/>
      <c r="AR82"/>
      <c r="AS82" s="4"/>
      <c r="AT82"/>
      <c r="AU82" s="2"/>
      <c r="AV82"/>
      <c r="AW82" s="4"/>
      <c r="AX82"/>
      <c r="AY82" s="2"/>
      <c r="AZ82"/>
      <c r="BA82" s="4"/>
      <c r="BB82"/>
      <c r="BC82" s="2"/>
      <c r="BD82"/>
      <c r="BE82" s="4"/>
      <c r="BF82"/>
      <c r="BG82" s="2"/>
      <c r="BH82"/>
      <c r="BI82" s="4"/>
      <c r="BJ82"/>
      <c r="BK82" s="2"/>
      <c r="BL82"/>
      <c r="BM82" s="4"/>
      <c r="BN82"/>
      <c r="BO82" s="2"/>
    </row>
    <row r="83" spans="1:67" s="79" customFormat="1" ht="45.75" customHeight="1" x14ac:dyDescent="0.2">
      <c r="A83" s="110">
        <v>51501</v>
      </c>
      <c r="B83" s="111">
        <v>73</v>
      </c>
      <c r="C83" s="153" t="s">
        <v>4031</v>
      </c>
      <c r="D83" s="110" t="s">
        <v>4001</v>
      </c>
      <c r="E83" s="110" t="s">
        <v>3958</v>
      </c>
      <c r="F83" s="110" t="s">
        <v>2075</v>
      </c>
      <c r="G83" s="110" t="s">
        <v>4032</v>
      </c>
      <c r="H83" s="110" t="s">
        <v>4033</v>
      </c>
      <c r="I83" s="110" t="s">
        <v>583</v>
      </c>
      <c r="J83" s="110"/>
      <c r="K83" s="110"/>
      <c r="L83" s="110" t="s">
        <v>3874</v>
      </c>
      <c r="M83" s="113" t="s">
        <v>4013</v>
      </c>
      <c r="N83" s="112">
        <v>43530</v>
      </c>
      <c r="O83" s="115">
        <v>14743.6</v>
      </c>
      <c r="P83" s="111" t="s">
        <v>3955</v>
      </c>
      <c r="Q83" s="110" t="s">
        <v>3369</v>
      </c>
      <c r="R83"/>
      <c r="S83" s="2"/>
      <c r="T83"/>
      <c r="U83" s="4"/>
      <c r="V83"/>
      <c r="W83" s="2"/>
      <c r="X83"/>
      <c r="Y83" s="4"/>
      <c r="Z83"/>
      <c r="AA83" s="2"/>
      <c r="AB83"/>
      <c r="AC83" s="4"/>
      <c r="AD83"/>
      <c r="AE83" s="2"/>
      <c r="AF83"/>
      <c r="AG83" s="4"/>
      <c r="AH83"/>
      <c r="AI83" s="2"/>
      <c r="AJ83"/>
      <c r="AK83" s="4"/>
      <c r="AL83"/>
      <c r="AM83" s="2"/>
      <c r="AN83"/>
      <c r="AO83" s="4"/>
      <c r="AP83"/>
      <c r="AQ83" s="2"/>
      <c r="AR83"/>
      <c r="AS83" s="4"/>
      <c r="AT83"/>
      <c r="AU83" s="2"/>
      <c r="AV83"/>
      <c r="AW83" s="4"/>
      <c r="AX83"/>
      <c r="AY83" s="2"/>
      <c r="AZ83"/>
      <c r="BA83" s="4"/>
      <c r="BB83"/>
      <c r="BC83" s="2"/>
      <c r="BD83"/>
      <c r="BE83" s="4"/>
      <c r="BF83"/>
      <c r="BG83" s="2"/>
      <c r="BH83"/>
      <c r="BI83" s="4"/>
      <c r="BJ83"/>
      <c r="BK83" s="2"/>
      <c r="BL83"/>
      <c r="BM83" s="4"/>
      <c r="BN83"/>
      <c r="BO83" s="2"/>
    </row>
    <row r="84" spans="1:67" s="79" customFormat="1" ht="91.5" customHeight="1" x14ac:dyDescent="0.2">
      <c r="A84" s="110">
        <v>51501</v>
      </c>
      <c r="B84" s="111">
        <v>74</v>
      </c>
      <c r="C84" s="153" t="s">
        <v>4391</v>
      </c>
      <c r="D84" s="110" t="s">
        <v>4392</v>
      </c>
      <c r="E84" s="110" t="s">
        <v>2345</v>
      </c>
      <c r="F84" s="110" t="s">
        <v>4393</v>
      </c>
      <c r="G84" s="110" t="s">
        <v>4394</v>
      </c>
      <c r="H84" s="110" t="s">
        <v>4395</v>
      </c>
      <c r="I84" s="110" t="s">
        <v>92</v>
      </c>
      <c r="J84" s="110">
        <v>1931</v>
      </c>
      <c r="K84" s="110">
        <v>4062374723</v>
      </c>
      <c r="L84" s="110" t="s">
        <v>4023</v>
      </c>
      <c r="M84" s="113">
        <v>656</v>
      </c>
      <c r="N84" s="112">
        <v>43949</v>
      </c>
      <c r="O84" s="115">
        <v>16607.150000000001</v>
      </c>
      <c r="P84" s="111" t="s">
        <v>28</v>
      </c>
      <c r="Q84" s="110" t="s">
        <v>3369</v>
      </c>
      <c r="R84"/>
      <c r="S84" s="2"/>
      <c r="T84"/>
      <c r="U84" s="4"/>
      <c r="V84"/>
      <c r="W84" s="2"/>
      <c r="X84"/>
      <c r="Y84" s="4"/>
      <c r="Z84"/>
      <c r="AA84" s="2"/>
      <c r="AB84"/>
      <c r="AC84" s="4"/>
      <c r="AD84"/>
      <c r="AE84" s="2"/>
      <c r="AF84"/>
      <c r="AG84" s="4"/>
      <c r="AH84"/>
      <c r="AI84" s="2"/>
      <c r="AJ84"/>
      <c r="AK84" s="4"/>
      <c r="AL84"/>
      <c r="AM84" s="2"/>
      <c r="AN84"/>
      <c r="AO84" s="4"/>
      <c r="AP84"/>
      <c r="AQ84" s="2"/>
      <c r="AR84"/>
      <c r="AS84" s="4"/>
      <c r="AT84"/>
      <c r="AU84" s="2"/>
      <c r="AV84"/>
      <c r="AW84" s="4"/>
      <c r="AX84"/>
      <c r="AY84" s="2"/>
      <c r="AZ84"/>
      <c r="BA84" s="4"/>
      <c r="BB84"/>
      <c r="BC84" s="2"/>
      <c r="BD84"/>
      <c r="BE84" s="4"/>
      <c r="BF84"/>
      <c r="BG84" s="2"/>
      <c r="BH84"/>
      <c r="BI84" s="4"/>
      <c r="BJ84"/>
      <c r="BK84" s="2"/>
      <c r="BL84"/>
      <c r="BM84" s="4"/>
      <c r="BN84"/>
      <c r="BO84" s="2"/>
    </row>
    <row r="85" spans="1:67" s="79" customFormat="1" ht="71.25" x14ac:dyDescent="0.2">
      <c r="A85" s="110">
        <v>51901</v>
      </c>
      <c r="B85" s="111">
        <v>75</v>
      </c>
      <c r="C85" s="153" t="s">
        <v>4490</v>
      </c>
      <c r="D85" s="110" t="s">
        <v>4491</v>
      </c>
      <c r="E85" s="110" t="s">
        <v>3958</v>
      </c>
      <c r="F85" s="110" t="s">
        <v>3699</v>
      </c>
      <c r="G85" s="110" t="s">
        <v>4492</v>
      </c>
      <c r="H85" s="110" t="s">
        <v>4493</v>
      </c>
      <c r="I85" s="110" t="s">
        <v>583</v>
      </c>
      <c r="J85" s="110">
        <v>4744</v>
      </c>
      <c r="K85" s="110">
        <v>4064698616</v>
      </c>
      <c r="L85" s="110" t="s">
        <v>4023</v>
      </c>
      <c r="M85" s="113">
        <v>719</v>
      </c>
      <c r="N85" s="112">
        <v>44118</v>
      </c>
      <c r="O85" s="115">
        <v>5871.16</v>
      </c>
      <c r="P85" s="111" t="s">
        <v>28</v>
      </c>
      <c r="Q85" s="110" t="s">
        <v>3369</v>
      </c>
      <c r="R85"/>
      <c r="S85" s="2"/>
      <c r="T85"/>
      <c r="U85" s="4"/>
      <c r="V85"/>
      <c r="W85" s="2"/>
      <c r="X85"/>
      <c r="Y85" s="4"/>
      <c r="Z85"/>
      <c r="AA85" s="2"/>
      <c r="AB85"/>
      <c r="AC85" s="4"/>
      <c r="AD85"/>
      <c r="AE85" s="2"/>
      <c r="AF85"/>
      <c r="AG85" s="4"/>
      <c r="AH85"/>
      <c r="AI85" s="2"/>
      <c r="AJ85"/>
      <c r="AK85" s="4"/>
      <c r="AL85"/>
      <c r="AM85" s="2"/>
      <c r="AN85"/>
      <c r="AO85" s="4"/>
      <c r="AP85"/>
      <c r="AQ85" s="2"/>
      <c r="AR85"/>
      <c r="AS85" s="4"/>
      <c r="AT85"/>
      <c r="AU85" s="2"/>
      <c r="AV85"/>
      <c r="AW85" s="4"/>
      <c r="AX85"/>
      <c r="AY85" s="2"/>
      <c r="AZ85"/>
      <c r="BA85" s="4"/>
      <c r="BB85"/>
      <c r="BC85" s="2"/>
      <c r="BD85"/>
      <c r="BE85" s="4"/>
      <c r="BF85"/>
      <c r="BG85" s="2"/>
      <c r="BH85"/>
      <c r="BI85" s="4"/>
      <c r="BJ85"/>
      <c r="BK85" s="2"/>
      <c r="BL85"/>
      <c r="BM85" s="4"/>
      <c r="BN85"/>
      <c r="BO85" s="2"/>
    </row>
    <row r="86" spans="1:67" s="79" customFormat="1" ht="69.75" customHeight="1" x14ac:dyDescent="0.2">
      <c r="A86" s="110">
        <v>51501</v>
      </c>
      <c r="B86" s="111">
        <v>76</v>
      </c>
      <c r="C86" s="153" t="s">
        <v>4818</v>
      </c>
      <c r="D86" s="110" t="s">
        <v>4362</v>
      </c>
      <c r="E86" s="110" t="s">
        <v>2345</v>
      </c>
      <c r="F86" s="110" t="s">
        <v>474</v>
      </c>
      <c r="G86" s="110" t="s">
        <v>4806</v>
      </c>
      <c r="H86" s="110" t="s">
        <v>4819</v>
      </c>
      <c r="I86" s="110" t="s">
        <v>583</v>
      </c>
      <c r="J86" s="110">
        <v>2016</v>
      </c>
      <c r="K86" s="110">
        <v>4064698566</v>
      </c>
      <c r="L86" s="110" t="s">
        <v>4521</v>
      </c>
      <c r="M86" s="113">
        <v>140</v>
      </c>
      <c r="N86" s="112">
        <v>44299</v>
      </c>
      <c r="O86" s="115">
        <v>20880</v>
      </c>
      <c r="P86" s="111" t="s">
        <v>28</v>
      </c>
      <c r="Q86" s="110" t="s">
        <v>3369</v>
      </c>
      <c r="R86"/>
      <c r="S86" s="2"/>
      <c r="T86"/>
      <c r="U86" s="4"/>
      <c r="V86"/>
      <c r="W86" s="2"/>
      <c r="X86"/>
      <c r="Y86" s="4"/>
      <c r="Z86"/>
      <c r="AA86" s="2"/>
      <c r="AB86"/>
      <c r="AC86" s="4"/>
      <c r="AD86"/>
      <c r="AE86" s="2"/>
      <c r="AF86"/>
      <c r="AG86" s="4"/>
      <c r="AH86"/>
      <c r="AI86" s="2"/>
      <c r="AJ86"/>
      <c r="AK86" s="4"/>
      <c r="AL86"/>
      <c r="AM86" s="2"/>
      <c r="AN86"/>
      <c r="AO86" s="4"/>
      <c r="AP86"/>
      <c r="AQ86" s="2"/>
      <c r="AR86"/>
      <c r="AS86" s="4"/>
      <c r="AT86"/>
      <c r="AU86" s="2"/>
      <c r="AV86"/>
      <c r="AW86" s="4"/>
      <c r="AX86"/>
      <c r="AY86" s="2"/>
      <c r="AZ86"/>
      <c r="BA86" s="4"/>
      <c r="BB86"/>
      <c r="BC86" s="2"/>
      <c r="BD86"/>
      <c r="BE86" s="4"/>
      <c r="BF86"/>
      <c r="BG86" s="2"/>
      <c r="BH86"/>
      <c r="BI86" s="4"/>
      <c r="BJ86"/>
      <c r="BK86" s="2"/>
      <c r="BL86"/>
      <c r="BM86" s="4"/>
      <c r="BN86"/>
      <c r="BO86" s="2"/>
    </row>
    <row r="87" spans="1:67" s="79" customFormat="1" ht="42.75" x14ac:dyDescent="0.2">
      <c r="A87" s="110">
        <v>51901</v>
      </c>
      <c r="B87" s="111">
        <v>77</v>
      </c>
      <c r="C87" s="153" t="s">
        <v>4827</v>
      </c>
      <c r="D87" s="110" t="s">
        <v>4821</v>
      </c>
      <c r="E87" s="110" t="s">
        <v>4822</v>
      </c>
      <c r="F87" s="110" t="s">
        <v>3416</v>
      </c>
      <c r="G87" s="110" t="s">
        <v>4823</v>
      </c>
      <c r="H87" s="110" t="s">
        <v>4828</v>
      </c>
      <c r="I87" s="110" t="s">
        <v>583</v>
      </c>
      <c r="J87" s="110">
        <v>2038</v>
      </c>
      <c r="K87" s="110">
        <v>4064698566</v>
      </c>
      <c r="L87" s="110" t="s">
        <v>4825</v>
      </c>
      <c r="M87" s="113" t="s">
        <v>4826</v>
      </c>
      <c r="N87" s="112">
        <v>44300</v>
      </c>
      <c r="O87" s="115">
        <v>12238</v>
      </c>
      <c r="P87" s="111" t="s">
        <v>28</v>
      </c>
      <c r="Q87" s="110" t="s">
        <v>3369</v>
      </c>
      <c r="R87"/>
      <c r="S87" s="2"/>
      <c r="T87"/>
      <c r="U87" s="4"/>
      <c r="V87"/>
      <c r="W87" s="2"/>
      <c r="X87"/>
      <c r="Y87" s="4"/>
      <c r="Z87"/>
      <c r="AA87" s="2"/>
      <c r="AB87"/>
      <c r="AC87" s="4"/>
      <c r="AD87"/>
      <c r="AE87" s="2"/>
      <c r="AF87"/>
      <c r="AG87" s="4"/>
      <c r="AH87"/>
      <c r="AI87" s="2"/>
      <c r="AJ87"/>
      <c r="AK87" s="4"/>
      <c r="AL87"/>
      <c r="AM87" s="2"/>
      <c r="AN87"/>
      <c r="AO87" s="4"/>
      <c r="AP87"/>
      <c r="AQ87" s="2"/>
      <c r="AR87"/>
      <c r="AS87" s="4"/>
      <c r="AT87"/>
      <c r="AU87" s="2"/>
      <c r="AV87"/>
      <c r="AW87" s="4"/>
      <c r="AX87"/>
      <c r="AY87" s="2"/>
      <c r="AZ87"/>
      <c r="BA87" s="4"/>
      <c r="BB87"/>
      <c r="BC87" s="2"/>
      <c r="BD87"/>
      <c r="BE87" s="4"/>
      <c r="BF87"/>
      <c r="BG87" s="2"/>
      <c r="BH87"/>
      <c r="BI87" s="4"/>
      <c r="BJ87"/>
      <c r="BK87" s="2"/>
      <c r="BL87"/>
      <c r="BM87" s="4"/>
      <c r="BN87"/>
      <c r="BO87" s="2"/>
    </row>
    <row r="88" spans="1:67" s="79" customFormat="1" ht="53.25" customHeight="1" x14ac:dyDescent="0.2">
      <c r="A88" s="110">
        <v>51501</v>
      </c>
      <c r="B88" s="111">
        <v>78</v>
      </c>
      <c r="C88" s="176" t="s">
        <v>5433</v>
      </c>
      <c r="D88" s="110" t="s">
        <v>5432</v>
      </c>
      <c r="E88" s="110" t="s">
        <v>2346</v>
      </c>
      <c r="F88" s="110" t="s">
        <v>474</v>
      </c>
      <c r="G88" s="110" t="s">
        <v>5436</v>
      </c>
      <c r="H88" s="110" t="s">
        <v>5435</v>
      </c>
      <c r="I88" s="110" t="s">
        <v>4191</v>
      </c>
      <c r="J88" s="110">
        <v>3045</v>
      </c>
      <c r="K88" s="110">
        <v>4066371956</v>
      </c>
      <c r="L88" s="110" t="s">
        <v>5365</v>
      </c>
      <c r="M88" s="113" t="s">
        <v>5392</v>
      </c>
      <c r="N88" s="112">
        <v>44749</v>
      </c>
      <c r="O88" s="115">
        <v>10284.56</v>
      </c>
      <c r="P88" s="110" t="s">
        <v>28</v>
      </c>
      <c r="Q88" s="110" t="s">
        <v>3369</v>
      </c>
      <c r="R88"/>
      <c r="S88" s="2"/>
      <c r="T88"/>
      <c r="U88" s="4"/>
      <c r="V88"/>
      <c r="W88" s="2"/>
      <c r="X88"/>
      <c r="Y88" s="4"/>
      <c r="Z88"/>
      <c r="AA88" s="2"/>
      <c r="AB88"/>
      <c r="AC88" s="4"/>
      <c r="AD88"/>
      <c r="AE88" s="2"/>
      <c r="AF88"/>
      <c r="AG88" s="4"/>
      <c r="AH88"/>
      <c r="AI88" s="2"/>
      <c r="AJ88"/>
      <c r="AK88" s="4"/>
      <c r="AL88"/>
      <c r="AM88" s="2"/>
      <c r="AN88"/>
      <c r="AO88" s="4"/>
      <c r="AP88"/>
      <c r="AQ88" s="2"/>
      <c r="AR88"/>
      <c r="AS88" s="4"/>
      <c r="AT88"/>
      <c r="AU88" s="2"/>
      <c r="AV88"/>
      <c r="AW88" s="4"/>
      <c r="AX88"/>
      <c r="AY88" s="2"/>
      <c r="AZ88"/>
      <c r="BA88" s="4"/>
      <c r="BB88"/>
      <c r="BC88" s="2"/>
      <c r="BD88"/>
      <c r="BE88" s="4"/>
      <c r="BF88"/>
      <c r="BG88" s="2"/>
      <c r="BH88"/>
      <c r="BI88" s="4"/>
      <c r="BJ88"/>
      <c r="BK88" s="2"/>
      <c r="BL88"/>
      <c r="BM88" s="4"/>
      <c r="BN88"/>
      <c r="BO88" s="2"/>
    </row>
    <row r="89" spans="1:67" ht="30" customHeight="1" x14ac:dyDescent="0.2">
      <c r="A89" s="382" t="s">
        <v>5338</v>
      </c>
      <c r="B89" s="383"/>
      <c r="C89" s="383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/>
      <c r="S89" s="2"/>
      <c r="U89" s="4"/>
      <c r="W89" s="2"/>
      <c r="Y89" s="4"/>
      <c r="AA89" s="2"/>
      <c r="AC89" s="4"/>
      <c r="AE89" s="2"/>
      <c r="AG89" s="4"/>
      <c r="AI89" s="2"/>
      <c r="AK89" s="4"/>
      <c r="AM89" s="2"/>
      <c r="AO89" s="4"/>
      <c r="AQ89" s="2"/>
      <c r="AS89" s="4"/>
      <c r="AU89" s="2"/>
      <c r="AW89" s="4"/>
      <c r="AY89" s="2"/>
      <c r="BA89" s="4"/>
      <c r="BC89" s="2"/>
      <c r="BE89" s="4"/>
      <c r="BG89" s="2"/>
      <c r="BI89" s="4"/>
      <c r="BK89" s="2"/>
      <c r="BM89" s="4"/>
      <c r="BO89" s="2"/>
    </row>
    <row r="90" spans="1:67" s="79" customFormat="1" ht="87" customHeight="1" x14ac:dyDescent="0.2">
      <c r="A90" s="110">
        <v>5111</v>
      </c>
      <c r="B90" s="111">
        <v>79</v>
      </c>
      <c r="C90" s="153" t="s">
        <v>1082</v>
      </c>
      <c r="D90" s="110" t="s">
        <v>577</v>
      </c>
      <c r="E90" s="110" t="s">
        <v>2346</v>
      </c>
      <c r="F90" s="110" t="s">
        <v>250</v>
      </c>
      <c r="G90" s="110">
        <v>1003</v>
      </c>
      <c r="H90" s="110"/>
      <c r="I90" s="110" t="s">
        <v>428</v>
      </c>
      <c r="J90" s="110">
        <v>2419</v>
      </c>
      <c r="K90" s="110">
        <v>8292</v>
      </c>
      <c r="L90" s="110" t="s">
        <v>139</v>
      </c>
      <c r="M90" s="113" t="s">
        <v>2168</v>
      </c>
      <c r="N90" s="112">
        <v>37378</v>
      </c>
      <c r="O90" s="115">
        <v>1495</v>
      </c>
      <c r="P90" s="111" t="s">
        <v>363</v>
      </c>
      <c r="Q90" s="110" t="s">
        <v>5398</v>
      </c>
      <c r="R90"/>
      <c r="S90" s="2"/>
      <c r="T90"/>
      <c r="U90" s="4"/>
      <c r="V90"/>
      <c r="W90" s="2"/>
      <c r="X90"/>
      <c r="Y90" s="4"/>
      <c r="Z90"/>
      <c r="AA90" s="2"/>
      <c r="AB90"/>
      <c r="AC90" s="4"/>
      <c r="AD90"/>
      <c r="AE90" s="2"/>
      <c r="AF90"/>
      <c r="AG90" s="4"/>
      <c r="AH90"/>
      <c r="AI90" s="2"/>
      <c r="AJ90"/>
      <c r="AK90" s="4"/>
      <c r="AL90"/>
      <c r="AM90" s="2"/>
      <c r="AN90"/>
      <c r="AO90" s="4"/>
      <c r="AP90"/>
      <c r="AQ90" s="2"/>
      <c r="AR90"/>
      <c r="AS90" s="4"/>
      <c r="AT90"/>
      <c r="AU90" s="2"/>
      <c r="AV90"/>
      <c r="AW90" s="4"/>
      <c r="AX90"/>
      <c r="AY90" s="2"/>
      <c r="AZ90"/>
      <c r="BA90" s="4"/>
      <c r="BB90"/>
      <c r="BC90" s="2"/>
      <c r="BD90"/>
      <c r="BE90" s="4"/>
      <c r="BF90"/>
      <c r="BG90" s="2"/>
      <c r="BH90"/>
      <c r="BI90" s="4"/>
      <c r="BJ90"/>
      <c r="BK90" s="2"/>
      <c r="BL90"/>
      <c r="BM90" s="4"/>
      <c r="BN90"/>
      <c r="BO90" s="2"/>
    </row>
    <row r="91" spans="1:67" s="109" customFormat="1" ht="87" customHeight="1" x14ac:dyDescent="0.2">
      <c r="A91" s="161">
        <v>51101</v>
      </c>
      <c r="B91" s="165">
        <v>80</v>
      </c>
      <c r="C91" s="174" t="s">
        <v>4548</v>
      </c>
      <c r="D91" s="161" t="s">
        <v>4524</v>
      </c>
      <c r="E91" s="161" t="s">
        <v>2344</v>
      </c>
      <c r="F91" s="161" t="s">
        <v>515</v>
      </c>
      <c r="G91" s="161" t="s">
        <v>4525</v>
      </c>
      <c r="H91" s="161"/>
      <c r="I91" s="161" t="s">
        <v>4526</v>
      </c>
      <c r="J91" s="161">
        <v>6243</v>
      </c>
      <c r="K91" s="161">
        <v>4064698533</v>
      </c>
      <c r="L91" s="161" t="s">
        <v>4521</v>
      </c>
      <c r="M91" s="162" t="s">
        <v>2012</v>
      </c>
      <c r="N91" s="163">
        <v>44195</v>
      </c>
      <c r="O91" s="164">
        <v>2053.1999999999998</v>
      </c>
      <c r="P91" s="165" t="s">
        <v>28</v>
      </c>
      <c r="Q91" s="110" t="s">
        <v>5398</v>
      </c>
      <c r="R91"/>
      <c r="S91" s="2"/>
      <c r="T91"/>
      <c r="U91" s="4"/>
      <c r="V91"/>
      <c r="W91" s="2"/>
      <c r="X91"/>
      <c r="Y91" s="4"/>
      <c r="Z91"/>
      <c r="AA91" s="2"/>
      <c r="AB91"/>
      <c r="AC91" s="4"/>
      <c r="AD91"/>
      <c r="AE91" s="2"/>
      <c r="AF91"/>
      <c r="AG91" s="4"/>
      <c r="AH91"/>
      <c r="AI91" s="2"/>
      <c r="AJ91"/>
      <c r="AK91" s="4"/>
      <c r="AL91"/>
      <c r="AM91" s="2"/>
      <c r="AN91"/>
      <c r="AO91" s="4"/>
      <c r="AP91"/>
      <c r="AQ91" s="2"/>
      <c r="AR91"/>
      <c r="AS91" s="4"/>
      <c r="AT91"/>
      <c r="AU91" s="2"/>
      <c r="AV91"/>
      <c r="AW91" s="4"/>
      <c r="AX91"/>
      <c r="AY91" s="2"/>
      <c r="AZ91"/>
      <c r="BA91" s="4"/>
      <c r="BB91"/>
      <c r="BC91" s="2"/>
      <c r="BD91"/>
      <c r="BE91" s="4"/>
      <c r="BF91"/>
      <c r="BG91" s="2"/>
      <c r="BH91"/>
      <c r="BI91" s="4"/>
      <c r="BJ91"/>
      <c r="BK91" s="2"/>
      <c r="BL91"/>
      <c r="BM91" s="4"/>
      <c r="BN91"/>
      <c r="BO91" s="2"/>
    </row>
    <row r="92" spans="1:67" s="109" customFormat="1" ht="87" customHeight="1" x14ac:dyDescent="0.2">
      <c r="A92" s="110">
        <v>51501</v>
      </c>
      <c r="B92" s="111">
        <v>81</v>
      </c>
      <c r="C92" s="174" t="s">
        <v>5396</v>
      </c>
      <c r="D92" s="110" t="s">
        <v>5384</v>
      </c>
      <c r="E92" s="110" t="s">
        <v>2346</v>
      </c>
      <c r="F92" s="110" t="s">
        <v>5385</v>
      </c>
      <c r="G92" s="110" t="s">
        <v>5387</v>
      </c>
      <c r="H92" s="110" t="s">
        <v>5397</v>
      </c>
      <c r="I92" s="110" t="s">
        <v>4056</v>
      </c>
      <c r="J92" s="110">
        <v>3044</v>
      </c>
      <c r="K92" s="110">
        <v>4066371998</v>
      </c>
      <c r="L92" s="110" t="s">
        <v>5365</v>
      </c>
      <c r="M92" s="113" t="s">
        <v>5371</v>
      </c>
      <c r="N92" s="112">
        <v>44749</v>
      </c>
      <c r="O92" s="115">
        <v>9164</v>
      </c>
      <c r="P92" s="110" t="s">
        <v>3955</v>
      </c>
      <c r="Q92" s="110" t="s">
        <v>5398</v>
      </c>
      <c r="R92"/>
      <c r="S92" s="2"/>
      <c r="T92"/>
      <c r="U92" s="4"/>
      <c r="V92"/>
      <c r="W92" s="2"/>
      <c r="X92"/>
      <c r="Y92" s="4"/>
      <c r="Z92"/>
      <c r="AA92" s="2"/>
      <c r="AB92"/>
      <c r="AC92" s="4"/>
      <c r="AD92"/>
      <c r="AE92" s="2"/>
      <c r="AF92"/>
      <c r="AG92" s="4"/>
      <c r="AH92"/>
      <c r="AI92" s="2"/>
      <c r="AJ92"/>
      <c r="AK92" s="4"/>
      <c r="AL92"/>
      <c r="AM92" s="2"/>
      <c r="AN92"/>
      <c r="AO92" s="4"/>
      <c r="AP92"/>
      <c r="AQ92" s="2"/>
      <c r="AR92"/>
      <c r="AS92" s="4"/>
      <c r="AT92"/>
      <c r="AU92" s="2"/>
      <c r="AV92"/>
      <c r="AW92" s="4"/>
      <c r="AX92"/>
      <c r="AY92" s="2"/>
      <c r="AZ92"/>
      <c r="BA92" s="4"/>
      <c r="BB92"/>
      <c r="BC92" s="2"/>
      <c r="BD92"/>
      <c r="BE92" s="4"/>
      <c r="BF92"/>
      <c r="BG92" s="2"/>
      <c r="BH92"/>
      <c r="BI92" s="4"/>
      <c r="BJ92"/>
      <c r="BK92" s="2"/>
      <c r="BL92"/>
      <c r="BM92" s="4"/>
      <c r="BN92"/>
      <c r="BO92" s="2"/>
    </row>
    <row r="93" spans="1:67" s="109" customFormat="1" ht="87" customHeight="1" x14ac:dyDescent="0.2">
      <c r="A93" s="110">
        <v>51501</v>
      </c>
      <c r="B93" s="165">
        <v>82</v>
      </c>
      <c r="C93" s="174" t="s">
        <v>5399</v>
      </c>
      <c r="D93" s="110" t="s">
        <v>5359</v>
      </c>
      <c r="E93" s="110" t="s">
        <v>2346</v>
      </c>
      <c r="F93" s="110" t="s">
        <v>5368</v>
      </c>
      <c r="G93" s="110" t="s">
        <v>5488</v>
      </c>
      <c r="H93" s="110" t="s">
        <v>5400</v>
      </c>
      <c r="I93" s="110" t="s">
        <v>92</v>
      </c>
      <c r="J93" s="110">
        <v>3044</v>
      </c>
      <c r="K93" s="110">
        <v>4066371998</v>
      </c>
      <c r="L93" s="110" t="s">
        <v>5365</v>
      </c>
      <c r="M93" s="113" t="s">
        <v>5371</v>
      </c>
      <c r="N93" s="112">
        <v>44749</v>
      </c>
      <c r="O93" s="115">
        <v>6786</v>
      </c>
      <c r="P93" s="110" t="s">
        <v>3955</v>
      </c>
      <c r="Q93" s="110" t="s">
        <v>5398</v>
      </c>
      <c r="R93"/>
      <c r="S93" s="2"/>
      <c r="T93"/>
      <c r="U93" s="4"/>
      <c r="V93"/>
      <c r="W93" s="2"/>
      <c r="X93"/>
      <c r="Y93" s="4"/>
      <c r="Z93"/>
      <c r="AA93" s="2"/>
      <c r="AB93"/>
      <c r="AC93" s="4"/>
      <c r="AD93"/>
      <c r="AE93" s="2"/>
      <c r="AF93"/>
      <c r="AG93" s="4"/>
      <c r="AH93"/>
      <c r="AI93" s="2"/>
      <c r="AJ93"/>
      <c r="AK93" s="4"/>
      <c r="AL93"/>
      <c r="AM93" s="2"/>
      <c r="AN93"/>
      <c r="AO93" s="4"/>
      <c r="AP93"/>
      <c r="AQ93" s="2"/>
      <c r="AR93"/>
      <c r="AS93" s="4"/>
      <c r="AT93"/>
      <c r="AU93" s="2"/>
      <c r="AV93"/>
      <c r="AW93" s="4"/>
      <c r="AX93"/>
      <c r="AY93" s="2"/>
      <c r="AZ93"/>
      <c r="BA93" s="4"/>
      <c r="BB93"/>
      <c r="BC93" s="2"/>
      <c r="BD93"/>
      <c r="BE93" s="4"/>
      <c r="BF93"/>
      <c r="BG93" s="2"/>
      <c r="BH93"/>
      <c r="BI93" s="4"/>
      <c r="BJ93"/>
      <c r="BK93" s="2"/>
      <c r="BL93"/>
      <c r="BM93" s="4"/>
      <c r="BN93"/>
      <c r="BO93" s="2"/>
    </row>
    <row r="94" spans="1:67" s="109" customFormat="1" ht="87" customHeight="1" x14ac:dyDescent="0.2">
      <c r="A94" s="110">
        <v>54103</v>
      </c>
      <c r="B94" s="111">
        <v>83</v>
      </c>
      <c r="C94" s="153" t="s">
        <v>5330</v>
      </c>
      <c r="D94" s="110" t="s">
        <v>5333</v>
      </c>
      <c r="E94" s="110" t="s">
        <v>2344</v>
      </c>
      <c r="F94" s="110" t="s">
        <v>5334</v>
      </c>
      <c r="G94" s="110">
        <v>2022</v>
      </c>
      <c r="H94" s="110" t="s">
        <v>5331</v>
      </c>
      <c r="I94" s="110" t="s">
        <v>583</v>
      </c>
      <c r="J94" s="110">
        <v>3047</v>
      </c>
      <c r="K94" s="110">
        <v>4067361600</v>
      </c>
      <c r="L94" s="110" t="s">
        <v>5332</v>
      </c>
      <c r="M94" s="113" t="s">
        <v>5416</v>
      </c>
      <c r="N94" s="112">
        <v>44771</v>
      </c>
      <c r="O94" s="115">
        <v>32990</v>
      </c>
      <c r="P94" s="111" t="s">
        <v>28</v>
      </c>
      <c r="Q94" s="110" t="s">
        <v>5398</v>
      </c>
      <c r="R94"/>
      <c r="S94" s="2"/>
      <c r="T94"/>
      <c r="U94" s="4"/>
      <c r="V94"/>
      <c r="W94" s="2"/>
      <c r="X94"/>
      <c r="Y94" s="4"/>
      <c r="Z94"/>
      <c r="AA94" s="2"/>
      <c r="AB94"/>
      <c r="AC94" s="4"/>
      <c r="AD94"/>
      <c r="AE94" s="2"/>
      <c r="AF94"/>
      <c r="AG94" s="4"/>
      <c r="AH94"/>
      <c r="AI94" s="2"/>
      <c r="AJ94"/>
      <c r="AK94" s="4"/>
      <c r="AL94"/>
      <c r="AM94" s="2"/>
      <c r="AN94"/>
      <c r="AO94" s="4"/>
      <c r="AP94"/>
      <c r="AQ94" s="2"/>
      <c r="AR94"/>
      <c r="AS94" s="4"/>
      <c r="AT94"/>
      <c r="AU94" s="2"/>
      <c r="AV94"/>
      <c r="AW94" s="4"/>
      <c r="AX94"/>
      <c r="AY94" s="2"/>
      <c r="AZ94"/>
      <c r="BA94" s="4"/>
      <c r="BB94"/>
      <c r="BC94" s="2"/>
      <c r="BD94"/>
      <c r="BE94" s="4"/>
      <c r="BF94"/>
      <c r="BG94" s="2"/>
      <c r="BH94"/>
      <c r="BI94" s="4"/>
      <c r="BJ94"/>
      <c r="BK94" s="2"/>
      <c r="BL94"/>
      <c r="BM94" s="4"/>
      <c r="BN94"/>
      <c r="BO94" s="2"/>
    </row>
    <row r="95" spans="1:67" ht="57" customHeight="1" x14ac:dyDescent="0.2">
      <c r="A95" s="110">
        <v>54103</v>
      </c>
      <c r="B95" s="165">
        <v>84</v>
      </c>
      <c r="C95" s="153" t="s">
        <v>5335</v>
      </c>
      <c r="D95" s="110" t="s">
        <v>5333</v>
      </c>
      <c r="E95" s="110" t="s">
        <v>2344</v>
      </c>
      <c r="F95" s="110" t="s">
        <v>5334</v>
      </c>
      <c r="G95" s="110">
        <v>2022</v>
      </c>
      <c r="H95" s="110" t="s">
        <v>5336</v>
      </c>
      <c r="I95" s="110" t="s">
        <v>583</v>
      </c>
      <c r="J95" s="110">
        <v>3047</v>
      </c>
      <c r="K95" s="110">
        <v>4067361600</v>
      </c>
      <c r="L95" s="110" t="s">
        <v>5332</v>
      </c>
      <c r="M95" s="113" t="s">
        <v>5415</v>
      </c>
      <c r="N95" s="112">
        <v>44771</v>
      </c>
      <c r="O95" s="115">
        <v>32990</v>
      </c>
      <c r="P95" s="111" t="s">
        <v>28</v>
      </c>
      <c r="Q95" s="110" t="s">
        <v>5398</v>
      </c>
      <c r="R95"/>
      <c r="S95" s="2"/>
      <c r="U95" s="4"/>
      <c r="W95" s="2"/>
      <c r="Y95" s="4"/>
      <c r="AA95" s="2"/>
      <c r="AC95" s="4"/>
      <c r="AE95" s="2"/>
      <c r="AG95" s="4"/>
      <c r="AI95" s="2"/>
      <c r="AK95" s="4"/>
      <c r="AM95" s="2"/>
      <c r="AO95" s="4"/>
      <c r="AQ95" s="2"/>
      <c r="AS95" s="4"/>
      <c r="AU95" s="2"/>
      <c r="AW95" s="4"/>
      <c r="AY95" s="2"/>
      <c r="BA95" s="4"/>
      <c r="BC95" s="2"/>
      <c r="BE95" s="4"/>
      <c r="BG95" s="2"/>
      <c r="BI95" s="4"/>
      <c r="BK95" s="2"/>
      <c r="BM95" s="4"/>
      <c r="BO95" s="2"/>
    </row>
    <row r="96" spans="1:67" ht="25.5" x14ac:dyDescent="0.2">
      <c r="A96" s="387" t="s">
        <v>5339</v>
      </c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/>
      <c r="S96" s="2"/>
      <c r="U96" s="4"/>
      <c r="W96" s="2"/>
      <c r="Y96" s="4"/>
      <c r="AA96" s="2"/>
      <c r="AC96" s="4"/>
      <c r="AE96" s="2"/>
      <c r="AG96" s="4"/>
      <c r="AI96" s="2"/>
      <c r="AK96" s="4"/>
      <c r="AM96" s="2"/>
      <c r="AO96" s="4"/>
      <c r="AQ96" s="2"/>
      <c r="AS96" s="4"/>
      <c r="AU96" s="2"/>
      <c r="AW96" s="4"/>
      <c r="AY96" s="2"/>
      <c r="BA96" s="4"/>
      <c r="BC96" s="2"/>
      <c r="BE96" s="4"/>
      <c r="BG96" s="2"/>
      <c r="BI96" s="4"/>
      <c r="BK96" s="2"/>
      <c r="BM96" s="4"/>
      <c r="BO96" s="2"/>
    </row>
    <row r="97" spans="1:67" ht="64.5" customHeight="1" x14ac:dyDescent="0.2">
      <c r="A97" s="110">
        <v>5151</v>
      </c>
      <c r="B97" s="111">
        <v>85</v>
      </c>
      <c r="C97" s="153" t="s">
        <v>3343</v>
      </c>
      <c r="D97" s="110" t="s">
        <v>3344</v>
      </c>
      <c r="E97" s="110" t="s">
        <v>2346</v>
      </c>
      <c r="F97" s="110" t="s">
        <v>2016</v>
      </c>
      <c r="G97" s="110" t="s">
        <v>3345</v>
      </c>
      <c r="H97" s="110" t="s">
        <v>3346</v>
      </c>
      <c r="I97" s="110" t="s">
        <v>92</v>
      </c>
      <c r="J97" s="110">
        <v>732</v>
      </c>
      <c r="K97" s="110">
        <v>26629</v>
      </c>
      <c r="L97" s="110" t="s">
        <v>3347</v>
      </c>
      <c r="M97" s="113" t="s">
        <v>2303</v>
      </c>
      <c r="N97" s="112">
        <v>42430</v>
      </c>
      <c r="O97" s="115">
        <v>12934</v>
      </c>
      <c r="P97" s="111" t="s">
        <v>28</v>
      </c>
      <c r="Q97" s="110" t="s">
        <v>4976</v>
      </c>
      <c r="R97"/>
      <c r="S97" s="2"/>
      <c r="U97" s="4"/>
      <c r="W97" s="2"/>
      <c r="Y97" s="4"/>
      <c r="AA97" s="2"/>
      <c r="AC97" s="4"/>
      <c r="AE97" s="2"/>
      <c r="AG97" s="4"/>
      <c r="AI97" s="2"/>
      <c r="AK97" s="4"/>
      <c r="AM97" s="2"/>
      <c r="AO97" s="4"/>
      <c r="AQ97" s="2"/>
      <c r="AS97" s="4"/>
      <c r="AU97" s="2"/>
      <c r="AW97" s="4"/>
      <c r="AY97" s="2"/>
      <c r="BA97" s="4"/>
      <c r="BC97" s="2"/>
      <c r="BE97" s="4"/>
      <c r="BG97" s="2"/>
      <c r="BI97" s="4"/>
      <c r="BK97" s="2"/>
      <c r="BM97" s="4"/>
      <c r="BO97" s="2"/>
    </row>
    <row r="98" spans="1:67" s="79" customFormat="1" ht="42.75" x14ac:dyDescent="0.2">
      <c r="A98" s="110">
        <v>5151</v>
      </c>
      <c r="B98" s="111">
        <v>86</v>
      </c>
      <c r="C98" s="153" t="s">
        <v>3645</v>
      </c>
      <c r="D98" s="110" t="s">
        <v>431</v>
      </c>
      <c r="E98" s="110" t="s">
        <v>2345</v>
      </c>
      <c r="F98" s="110" t="s">
        <v>606</v>
      </c>
      <c r="G98" s="110" t="s">
        <v>3652</v>
      </c>
      <c r="H98" s="110" t="s">
        <v>3653</v>
      </c>
      <c r="I98" s="110" t="s">
        <v>3649</v>
      </c>
      <c r="J98" s="110" t="s">
        <v>3654</v>
      </c>
      <c r="K98" s="110" t="s">
        <v>3655</v>
      </c>
      <c r="L98" s="110" t="s">
        <v>3651</v>
      </c>
      <c r="M98" s="113" t="s">
        <v>3656</v>
      </c>
      <c r="N98" s="112">
        <v>42779</v>
      </c>
      <c r="O98" s="115">
        <v>4814.54</v>
      </c>
      <c r="P98" s="111" t="s">
        <v>242</v>
      </c>
      <c r="Q98" s="110" t="s">
        <v>4976</v>
      </c>
      <c r="R98"/>
      <c r="S98" s="2"/>
      <c r="T98"/>
      <c r="U98" s="4"/>
      <c r="V98"/>
      <c r="W98" s="2"/>
      <c r="X98"/>
      <c r="Y98" s="4"/>
      <c r="Z98"/>
      <c r="AA98" s="2"/>
      <c r="AB98"/>
      <c r="AC98" s="4"/>
      <c r="AD98"/>
      <c r="AE98" s="2"/>
      <c r="AF98"/>
      <c r="AG98" s="4"/>
      <c r="AH98"/>
      <c r="AI98" s="2"/>
      <c r="AJ98"/>
      <c r="AK98" s="4"/>
      <c r="AL98"/>
      <c r="AM98" s="2"/>
      <c r="AN98"/>
      <c r="AO98" s="4"/>
      <c r="AP98"/>
      <c r="AQ98" s="2"/>
      <c r="AR98"/>
      <c r="AS98" s="4"/>
      <c r="AT98"/>
      <c r="AU98" s="2"/>
      <c r="AV98"/>
      <c r="AW98" s="4"/>
      <c r="AX98"/>
      <c r="AY98" s="2"/>
      <c r="AZ98"/>
      <c r="BA98" s="4"/>
      <c r="BB98"/>
      <c r="BC98" s="2"/>
      <c r="BD98"/>
      <c r="BE98" s="4"/>
      <c r="BF98"/>
      <c r="BG98" s="2"/>
      <c r="BH98"/>
      <c r="BI98" s="4"/>
      <c r="BJ98"/>
      <c r="BK98" s="2"/>
      <c r="BL98"/>
      <c r="BM98" s="4"/>
      <c r="BN98"/>
      <c r="BO98" s="2"/>
    </row>
    <row r="99" spans="1:67" ht="25.5" x14ac:dyDescent="0.2">
      <c r="A99" s="382" t="s">
        <v>4966</v>
      </c>
      <c r="B99" s="383"/>
      <c r="C99" s="383"/>
      <c r="D99" s="383"/>
      <c r="E99" s="383"/>
      <c r="F99" s="383"/>
      <c r="G99" s="383"/>
      <c r="H99" s="383"/>
      <c r="I99" s="383"/>
      <c r="J99" s="383"/>
      <c r="K99" s="383"/>
      <c r="L99" s="383"/>
      <c r="M99" s="383"/>
      <c r="N99" s="383"/>
      <c r="O99" s="383"/>
      <c r="P99" s="383"/>
      <c r="Q99" s="383"/>
      <c r="R99"/>
      <c r="S99" s="2"/>
      <c r="U99" s="4"/>
      <c r="W99" s="2"/>
      <c r="Y99" s="4"/>
      <c r="AA99" s="2"/>
      <c r="AC99" s="4"/>
      <c r="AE99" s="2"/>
      <c r="AG99" s="4"/>
      <c r="AI99" s="2"/>
      <c r="AK99" s="4"/>
      <c r="AM99" s="2"/>
      <c r="AO99" s="4"/>
      <c r="AQ99" s="2"/>
      <c r="AS99" s="4"/>
      <c r="AU99" s="2"/>
      <c r="AW99" s="4"/>
      <c r="AY99" s="2"/>
      <c r="BA99" s="4"/>
      <c r="BC99" s="2"/>
      <c r="BE99" s="4"/>
      <c r="BG99" s="2"/>
      <c r="BI99" s="4"/>
      <c r="BK99" s="2"/>
      <c r="BM99" s="4"/>
      <c r="BO99" s="2"/>
    </row>
    <row r="100" spans="1:67" ht="71.25" x14ac:dyDescent="0.2">
      <c r="A100" s="110">
        <v>5111</v>
      </c>
      <c r="B100" s="111">
        <v>87</v>
      </c>
      <c r="C100" s="153" t="s">
        <v>1821</v>
      </c>
      <c r="D100" s="110" t="s">
        <v>497</v>
      </c>
      <c r="E100" s="110" t="s">
        <v>2345</v>
      </c>
      <c r="F100" s="110"/>
      <c r="G100" s="110"/>
      <c r="H100" s="110"/>
      <c r="I100" s="110" t="s">
        <v>516</v>
      </c>
      <c r="J100" s="110">
        <v>0</v>
      </c>
      <c r="K100" s="110">
        <v>0</v>
      </c>
      <c r="L100" s="110"/>
      <c r="M100" s="113"/>
      <c r="N100" s="112">
        <v>35795</v>
      </c>
      <c r="O100" s="115">
        <v>437</v>
      </c>
      <c r="P100" s="111" t="s">
        <v>363</v>
      </c>
      <c r="Q100" s="110" t="s">
        <v>3371</v>
      </c>
      <c r="R100"/>
      <c r="S100" s="2"/>
      <c r="U100" s="4"/>
      <c r="W100" s="2"/>
      <c r="Y100" s="4"/>
      <c r="AA100" s="2"/>
      <c r="AC100" s="4"/>
      <c r="AE100" s="2"/>
      <c r="AG100" s="4"/>
      <c r="AI100" s="2"/>
      <c r="AK100" s="4"/>
      <c r="AM100" s="2"/>
      <c r="AO100" s="4"/>
      <c r="AQ100" s="2"/>
      <c r="AS100" s="4"/>
      <c r="AU100" s="2"/>
      <c r="AW100" s="4"/>
      <c r="AY100" s="2"/>
      <c r="BA100" s="4"/>
      <c r="BC100" s="2"/>
      <c r="BE100" s="4"/>
      <c r="BG100" s="2"/>
      <c r="BI100" s="4"/>
      <c r="BK100" s="2"/>
      <c r="BM100" s="4"/>
      <c r="BO100" s="2"/>
    </row>
    <row r="101" spans="1:67" ht="25.5" x14ac:dyDescent="0.2">
      <c r="A101" s="382" t="s">
        <v>4967</v>
      </c>
      <c r="B101" s="383"/>
      <c r="C101" s="383"/>
      <c r="D101" s="383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383"/>
      <c r="R101"/>
      <c r="S101" s="2"/>
      <c r="U101" s="4"/>
      <c r="W101" s="2"/>
      <c r="Y101" s="4"/>
      <c r="AA101" s="2"/>
      <c r="AC101" s="4"/>
      <c r="AE101" s="2"/>
      <c r="AG101" s="4"/>
      <c r="AI101" s="2"/>
      <c r="AK101" s="4"/>
      <c r="AM101" s="2"/>
      <c r="AO101" s="4"/>
      <c r="AQ101" s="2"/>
      <c r="AS101" s="4"/>
      <c r="AU101" s="2"/>
      <c r="AW101" s="4"/>
      <c r="AY101" s="2"/>
      <c r="BA101" s="4"/>
      <c r="BC101" s="2"/>
      <c r="BE101" s="4"/>
      <c r="BG101" s="2"/>
      <c r="BI101" s="4"/>
      <c r="BK101" s="2"/>
      <c r="BM101" s="4"/>
      <c r="BO101" s="2"/>
    </row>
    <row r="102" spans="1:67" ht="27" customHeight="1" x14ac:dyDescent="0.2">
      <c r="A102" s="110">
        <v>5191</v>
      </c>
      <c r="B102" s="111">
        <v>88</v>
      </c>
      <c r="C102" s="153" t="s">
        <v>1090</v>
      </c>
      <c r="D102" s="110" t="s">
        <v>83</v>
      </c>
      <c r="E102" s="110" t="s">
        <v>2345</v>
      </c>
      <c r="F102" s="110" t="s">
        <v>484</v>
      </c>
      <c r="G102" s="110" t="s">
        <v>454</v>
      </c>
      <c r="H102" s="110">
        <v>7599102</v>
      </c>
      <c r="I102" s="110" t="s">
        <v>114</v>
      </c>
      <c r="J102" s="110">
        <v>6666</v>
      </c>
      <c r="K102" s="110">
        <v>3910</v>
      </c>
      <c r="L102" s="110" t="s">
        <v>11</v>
      </c>
      <c r="M102" s="113" t="s">
        <v>643</v>
      </c>
      <c r="N102" s="112">
        <v>38637</v>
      </c>
      <c r="O102" s="115">
        <v>3795</v>
      </c>
      <c r="P102" s="111" t="s">
        <v>363</v>
      </c>
      <c r="Q102" s="110" t="s">
        <v>4977</v>
      </c>
      <c r="R102"/>
      <c r="S102" s="2"/>
      <c r="U102" s="4"/>
      <c r="W102" s="2"/>
      <c r="Y102" s="4"/>
      <c r="AA102" s="2"/>
      <c r="AC102" s="4"/>
      <c r="AE102" s="2"/>
      <c r="AG102" s="4"/>
      <c r="AI102" s="2"/>
      <c r="AK102" s="4"/>
      <c r="AM102" s="2"/>
      <c r="AO102" s="4"/>
      <c r="AQ102" s="2"/>
      <c r="AS102" s="4"/>
      <c r="AU102" s="2"/>
      <c r="AW102" s="4"/>
      <c r="AY102" s="2"/>
      <c r="BA102" s="4"/>
      <c r="BC102" s="2"/>
      <c r="BE102" s="4"/>
      <c r="BG102" s="2"/>
      <c r="BI102" s="4"/>
      <c r="BK102" s="2"/>
      <c r="BM102" s="4"/>
      <c r="BO102" s="2"/>
    </row>
    <row r="103" spans="1:67" x14ac:dyDescent="0.2">
      <c r="N103" s="25" t="s">
        <v>224</v>
      </c>
      <c r="O103" s="26">
        <f>SUM(O102,O100,O97:O98,O90:O95,O66:O88,O53:O64,O34:O51,O25:O32,O7:O23)</f>
        <v>688490.14999999979</v>
      </c>
      <c r="R103"/>
      <c r="S103" s="2"/>
      <c r="U103" s="4"/>
      <c r="W103" s="2"/>
      <c r="Y103" s="4"/>
      <c r="AA103" s="2"/>
      <c r="AC103" s="4"/>
      <c r="AE103" s="2"/>
      <c r="AG103" s="4"/>
      <c r="AI103" s="2"/>
      <c r="AK103" s="4"/>
      <c r="AM103" s="2"/>
      <c r="AO103" s="4"/>
      <c r="AQ103" s="2"/>
      <c r="AS103" s="4"/>
      <c r="AU103" s="2"/>
      <c r="AW103" s="4"/>
      <c r="AY103" s="2"/>
      <c r="BA103" s="4"/>
      <c r="BC103" s="2"/>
      <c r="BE103" s="4"/>
      <c r="BG103" s="2"/>
      <c r="BI103" s="4"/>
      <c r="BK103" s="2"/>
      <c r="BM103" s="4"/>
      <c r="BO103" s="2"/>
    </row>
    <row r="104" spans="1:67" x14ac:dyDescent="0.2">
      <c r="A104" s="49"/>
      <c r="C104" s="49"/>
      <c r="D104" s="13"/>
      <c r="E104" s="2"/>
      <c r="F104" s="2"/>
      <c r="G104" s="2"/>
      <c r="H104" s="2"/>
      <c r="I104" s="2"/>
      <c r="J104" s="13"/>
      <c r="K104" s="50"/>
      <c r="L104" s="51"/>
      <c r="M104" s="44"/>
      <c r="N104" s="167"/>
      <c r="O104" s="2"/>
      <c r="P104" s="53"/>
      <c r="Q104" s="53"/>
      <c r="R104"/>
      <c r="S104" s="2"/>
      <c r="U104" s="4"/>
      <c r="W104" s="2"/>
      <c r="Y104" s="4"/>
      <c r="AA104" s="2"/>
      <c r="AC104" s="4"/>
      <c r="AE104" s="2"/>
      <c r="AG104" s="4"/>
      <c r="AI104" s="2"/>
      <c r="AK104" s="4"/>
      <c r="AM104" s="2"/>
      <c r="AO104" s="4"/>
      <c r="AQ104" s="2"/>
      <c r="AS104" s="4"/>
      <c r="AU104" s="2"/>
      <c r="AW104" s="4"/>
      <c r="AY104" s="2"/>
      <c r="BA104" s="4"/>
      <c r="BC104" s="2"/>
      <c r="BE104" s="4"/>
      <c r="BG104" s="2"/>
      <c r="BI104" s="4"/>
      <c r="BK104" s="2"/>
      <c r="BM104" s="4"/>
      <c r="BO104" s="2"/>
    </row>
    <row r="105" spans="1:67" x14ac:dyDescent="0.2">
      <c r="A105" s="49"/>
      <c r="C105" s="49"/>
      <c r="D105" s="13"/>
      <c r="E105" s="2"/>
      <c r="F105" s="2"/>
      <c r="G105" s="2"/>
      <c r="H105" s="2"/>
      <c r="I105" s="2"/>
      <c r="J105" s="13"/>
      <c r="K105" s="50"/>
      <c r="L105" s="51"/>
      <c r="M105" s="44"/>
      <c r="N105" s="167"/>
      <c r="O105" s="2"/>
      <c r="P105" s="53"/>
      <c r="Q105" s="53"/>
      <c r="R105"/>
      <c r="S105" s="2"/>
      <c r="U105" s="4"/>
      <c r="W105" s="2"/>
      <c r="Y105" s="4"/>
      <c r="AA105" s="2"/>
      <c r="AC105" s="4"/>
      <c r="AE105" s="2"/>
      <c r="AG105" s="4"/>
      <c r="AI105" s="2"/>
      <c r="AK105" s="4"/>
      <c r="AM105" s="2"/>
      <c r="AO105" s="4"/>
      <c r="AQ105" s="2"/>
      <c r="AS105" s="4"/>
      <c r="AU105" s="2"/>
      <c r="AW105" s="4"/>
      <c r="AY105" s="2"/>
      <c r="BA105" s="4"/>
      <c r="BC105" s="2"/>
      <c r="BE105" s="4"/>
      <c r="BG105" s="2"/>
      <c r="BI105" s="4"/>
      <c r="BK105" s="2"/>
      <c r="BM105" s="4"/>
      <c r="BO105" s="2"/>
    </row>
    <row r="106" spans="1:67" x14ac:dyDescent="0.2">
      <c r="A106" s="49"/>
      <c r="C106" s="49"/>
      <c r="D106" s="13"/>
      <c r="E106" s="2"/>
      <c r="F106" s="2"/>
      <c r="G106" s="2"/>
      <c r="H106" s="2"/>
      <c r="I106" s="2"/>
      <c r="J106" s="13"/>
      <c r="K106" s="50"/>
      <c r="L106" s="51"/>
      <c r="M106" s="44"/>
      <c r="N106" s="167"/>
      <c r="O106" s="2"/>
      <c r="P106" s="53"/>
      <c r="Q106" s="53"/>
      <c r="R106"/>
      <c r="S106" s="2"/>
      <c r="U106" s="4"/>
      <c r="W106" s="2"/>
      <c r="Y106" s="4"/>
      <c r="AA106" s="2"/>
      <c r="AC106" s="4"/>
      <c r="AE106" s="2"/>
      <c r="AG106" s="4"/>
      <c r="AI106" s="2"/>
      <c r="AK106" s="4"/>
      <c r="AM106" s="2"/>
      <c r="AO106" s="4"/>
      <c r="AQ106" s="2"/>
      <c r="AS106" s="4"/>
      <c r="AU106" s="2"/>
      <c r="AW106" s="4"/>
      <c r="AY106" s="2"/>
      <c r="BA106" s="4"/>
      <c r="BC106" s="2"/>
      <c r="BE106" s="4"/>
      <c r="BG106" s="2"/>
      <c r="BI106" s="4"/>
      <c r="BK106" s="2"/>
      <c r="BM106" s="4"/>
      <c r="BO106" s="2"/>
    </row>
    <row r="107" spans="1:67" x14ac:dyDescent="0.2">
      <c r="A107" s="49"/>
      <c r="C107" s="49"/>
      <c r="D107" s="13"/>
      <c r="E107" s="2"/>
      <c r="F107" s="2"/>
      <c r="G107" s="2"/>
      <c r="H107" s="2"/>
      <c r="I107" s="2"/>
      <c r="J107" s="13"/>
      <c r="K107" s="50"/>
      <c r="L107" s="51"/>
      <c r="M107" s="44"/>
      <c r="N107" s="52"/>
      <c r="O107" s="2"/>
      <c r="P107" s="53"/>
      <c r="Q107" s="53"/>
      <c r="R107"/>
      <c r="S107" s="2"/>
      <c r="U107" s="4"/>
      <c r="W107" s="2"/>
      <c r="Y107" s="4"/>
      <c r="AA107" s="2"/>
      <c r="AC107" s="4"/>
      <c r="AE107" s="2"/>
      <c r="AG107" s="4"/>
      <c r="AI107" s="2"/>
      <c r="AK107" s="4"/>
      <c r="AM107" s="2"/>
      <c r="AO107" s="4"/>
      <c r="AQ107" s="2"/>
      <c r="AS107" s="4"/>
      <c r="AU107" s="2"/>
      <c r="AW107" s="4"/>
      <c r="AY107" s="2"/>
      <c r="BA107" s="4"/>
      <c r="BC107" s="2"/>
      <c r="BE107" s="4"/>
      <c r="BG107" s="2"/>
      <c r="BI107" s="4"/>
      <c r="BK107" s="2"/>
      <c r="BM107" s="4"/>
      <c r="BO107" s="2"/>
    </row>
    <row r="108" spans="1:67" x14ac:dyDescent="0.2">
      <c r="A108" s="49"/>
      <c r="C108" s="49"/>
      <c r="D108" s="13"/>
      <c r="E108" s="2"/>
      <c r="F108" s="2"/>
      <c r="G108" s="2"/>
      <c r="H108" s="2"/>
      <c r="I108" s="2"/>
      <c r="J108" s="13"/>
      <c r="K108" s="50"/>
      <c r="L108" s="51"/>
      <c r="M108" s="44"/>
      <c r="N108" s="52"/>
      <c r="O108" s="2"/>
      <c r="P108" s="53"/>
      <c r="Q108" s="53"/>
      <c r="R108"/>
      <c r="S108" s="2"/>
      <c r="U108" s="4"/>
      <c r="W108" s="2"/>
      <c r="Y108" s="4"/>
      <c r="AA108" s="2"/>
      <c r="AC108" s="4"/>
      <c r="AE108" s="2"/>
      <c r="AG108" s="4"/>
      <c r="AI108" s="2"/>
      <c r="AK108" s="4"/>
      <c r="AM108" s="2"/>
      <c r="AO108" s="4"/>
      <c r="AQ108" s="2"/>
      <c r="AS108" s="4"/>
      <c r="AU108" s="2"/>
      <c r="AW108" s="4"/>
      <c r="AY108" s="2"/>
      <c r="BA108" s="4"/>
      <c r="BC108" s="2"/>
      <c r="BE108" s="4"/>
      <c r="BG108" s="2"/>
      <c r="BI108" s="4"/>
      <c r="BK108" s="2"/>
      <c r="BM108" s="4"/>
      <c r="BO108" s="2"/>
    </row>
    <row r="109" spans="1:67" x14ac:dyDescent="0.2">
      <c r="A109" s="49"/>
      <c r="C109" s="49"/>
      <c r="D109" s="13"/>
      <c r="E109" s="2"/>
      <c r="F109" s="2"/>
      <c r="G109" s="2"/>
      <c r="H109" s="2"/>
      <c r="I109" s="2"/>
      <c r="J109" s="13"/>
      <c r="K109" s="50"/>
      <c r="L109" s="51"/>
      <c r="M109" s="44"/>
      <c r="N109" s="52"/>
      <c r="O109" s="2"/>
      <c r="P109" s="53"/>
      <c r="Q109" s="53"/>
      <c r="R109"/>
      <c r="S109" s="2"/>
      <c r="U109" s="4"/>
      <c r="W109" s="2"/>
      <c r="Y109" s="4"/>
      <c r="AA109" s="2"/>
      <c r="AC109" s="4"/>
      <c r="AE109" s="2"/>
      <c r="AG109" s="4"/>
      <c r="AI109" s="2"/>
      <c r="AK109" s="4"/>
      <c r="AM109" s="2"/>
      <c r="AO109" s="4"/>
      <c r="AQ109" s="2"/>
      <c r="AS109" s="4"/>
      <c r="AU109" s="2"/>
      <c r="AW109" s="4"/>
      <c r="AY109" s="2"/>
      <c r="BA109" s="4"/>
      <c r="BC109" s="2"/>
      <c r="BE109" s="4"/>
      <c r="BG109" s="2"/>
      <c r="BI109" s="4"/>
      <c r="BK109" s="2"/>
      <c r="BM109" s="4"/>
      <c r="BO109" s="2"/>
    </row>
    <row r="110" spans="1:67" x14ac:dyDescent="0.2">
      <c r="A110" s="49"/>
      <c r="C110" s="49"/>
      <c r="D110" s="13"/>
      <c r="E110" s="2"/>
      <c r="F110" s="2"/>
      <c r="G110" s="2"/>
      <c r="H110" s="2"/>
      <c r="I110" s="2"/>
      <c r="J110" s="13"/>
      <c r="K110" s="50"/>
      <c r="L110" s="51"/>
      <c r="M110" s="44"/>
      <c r="N110" s="52"/>
      <c r="O110" s="2"/>
      <c r="P110" s="53"/>
      <c r="Q110" s="53"/>
      <c r="R110"/>
      <c r="S110" s="2"/>
      <c r="U110" s="4"/>
      <c r="W110" s="2"/>
      <c r="Y110" s="4"/>
      <c r="AA110" s="2"/>
      <c r="AC110" s="4"/>
      <c r="AE110" s="2"/>
      <c r="AG110" s="4"/>
      <c r="AI110" s="2"/>
      <c r="AK110" s="4"/>
      <c r="AM110" s="2"/>
      <c r="AO110" s="4"/>
      <c r="AQ110" s="2"/>
      <c r="AS110" s="4"/>
      <c r="AU110" s="2"/>
      <c r="AW110" s="4"/>
      <c r="AY110" s="2"/>
      <c r="BA110" s="4"/>
      <c r="BC110" s="2"/>
      <c r="BE110" s="4"/>
      <c r="BG110" s="2"/>
      <c r="BI110" s="4"/>
      <c r="BK110" s="2"/>
      <c r="BM110" s="4"/>
      <c r="BO110" s="2"/>
    </row>
    <row r="111" spans="1:67" x14ac:dyDescent="0.2">
      <c r="A111" s="49"/>
      <c r="C111" s="49"/>
      <c r="D111" s="13"/>
      <c r="E111" s="2"/>
      <c r="F111" s="2"/>
      <c r="G111" s="2"/>
      <c r="H111" s="2"/>
      <c r="I111" s="2"/>
      <c r="J111" s="13"/>
      <c r="K111" s="50"/>
      <c r="L111" s="51"/>
      <c r="M111" s="44"/>
      <c r="N111" s="52"/>
      <c r="O111" s="2"/>
      <c r="P111" s="53"/>
      <c r="Q111" s="53"/>
      <c r="R111"/>
      <c r="S111" s="2"/>
      <c r="U111" s="4"/>
      <c r="W111" s="2"/>
      <c r="Y111" s="4"/>
      <c r="AA111" s="2"/>
      <c r="AC111" s="4"/>
      <c r="AE111" s="2"/>
      <c r="AG111" s="4"/>
      <c r="AI111" s="2"/>
      <c r="AK111" s="4"/>
      <c r="AM111" s="2"/>
      <c r="AO111" s="4"/>
      <c r="AQ111" s="2"/>
      <c r="AS111" s="4"/>
      <c r="AU111" s="2"/>
      <c r="AW111" s="4"/>
      <c r="AY111" s="2"/>
      <c r="BA111" s="4"/>
      <c r="BC111" s="2"/>
      <c r="BE111" s="4"/>
      <c r="BG111" s="2"/>
      <c r="BI111" s="4"/>
      <c r="BK111" s="2"/>
      <c r="BM111" s="4"/>
      <c r="BO111" s="2"/>
    </row>
    <row r="112" spans="1:67" x14ac:dyDescent="0.2">
      <c r="A112" s="27"/>
      <c r="C112" s="27"/>
      <c r="D112" s="30"/>
      <c r="E112" s="29"/>
      <c r="F112" s="30"/>
      <c r="G112" s="30"/>
      <c r="H112" s="30"/>
      <c r="J112" s="30"/>
      <c r="K112" s="30"/>
      <c r="L112" s="31"/>
      <c r="M112" s="32"/>
      <c r="N112" s="37"/>
      <c r="O112" s="29"/>
      <c r="P112" s="53"/>
      <c r="Q112" s="53"/>
      <c r="R112"/>
      <c r="S112" s="2"/>
      <c r="U112" s="4"/>
      <c r="W112" s="2"/>
      <c r="Y112" s="4"/>
      <c r="AA112" s="2"/>
      <c r="AC112" s="4"/>
      <c r="AE112" s="2"/>
      <c r="AG112" s="4"/>
      <c r="AI112" s="2"/>
      <c r="AK112" s="4"/>
      <c r="AM112" s="2"/>
      <c r="AO112" s="4"/>
      <c r="AQ112" s="2"/>
      <c r="AS112" s="4"/>
      <c r="AU112" s="2"/>
      <c r="AW112" s="4"/>
      <c r="AY112" s="2"/>
      <c r="BA112" s="4"/>
      <c r="BC112" s="2"/>
      <c r="BE112" s="4"/>
      <c r="BG112" s="2"/>
      <c r="BI112" s="4"/>
      <c r="BK112" s="2"/>
      <c r="BM112" s="4"/>
      <c r="BO112" s="2"/>
    </row>
    <row r="113" spans="2:67" x14ac:dyDescent="0.2">
      <c r="D113"/>
      <c r="E113" s="1"/>
      <c r="J113"/>
      <c r="K113" s="36"/>
      <c r="L113" s="3"/>
      <c r="M113"/>
      <c r="N113" s="1"/>
      <c r="P113" s="53"/>
      <c r="Q113" s="53"/>
      <c r="R113"/>
      <c r="S113" s="2"/>
      <c r="U113" s="4"/>
      <c r="W113" s="2"/>
      <c r="Y113" s="4"/>
      <c r="AA113" s="2"/>
      <c r="AC113" s="4"/>
      <c r="AE113" s="2"/>
      <c r="AG113" s="4"/>
      <c r="AI113" s="2"/>
      <c r="AK113" s="4"/>
      <c r="AM113" s="2"/>
      <c r="AO113" s="4"/>
      <c r="AQ113" s="2"/>
      <c r="AS113" s="4"/>
      <c r="AU113" s="2"/>
      <c r="AW113" s="4"/>
      <c r="AY113" s="2"/>
      <c r="BA113" s="4"/>
      <c r="BC113" s="2"/>
      <c r="BE113" s="4"/>
      <c r="BG113" s="2"/>
      <c r="BI113" s="4"/>
      <c r="BK113" s="2"/>
      <c r="BM113" s="4"/>
      <c r="BO113" s="2"/>
    </row>
    <row r="114" spans="2:67" x14ac:dyDescent="0.2">
      <c r="D114"/>
      <c r="E114" s="1"/>
      <c r="J114"/>
      <c r="K114" s="36"/>
      <c r="L114" s="3"/>
      <c r="M114"/>
      <c r="N114" s="1"/>
      <c r="P114" s="53"/>
      <c r="Q114" s="53"/>
      <c r="R114"/>
      <c r="S114" s="2"/>
      <c r="U114" s="4"/>
      <c r="W114" s="2"/>
      <c r="Y114" s="4"/>
      <c r="AA114" s="2"/>
      <c r="AC114" s="4"/>
      <c r="AE114" s="2"/>
      <c r="AG114" s="4"/>
      <c r="AI114" s="2"/>
      <c r="AK114" s="4"/>
      <c r="AM114" s="2"/>
      <c r="AO114" s="4"/>
      <c r="AQ114" s="2"/>
      <c r="AS114" s="4"/>
      <c r="AU114" s="2"/>
      <c r="AW114" s="4"/>
      <c r="AY114" s="2"/>
      <c r="BA114" s="4"/>
      <c r="BC114" s="2"/>
      <c r="BE114" s="4"/>
      <c r="BG114" s="2"/>
      <c r="BI114" s="4"/>
      <c r="BK114" s="2"/>
      <c r="BM114" s="4"/>
      <c r="BO114" s="2"/>
    </row>
    <row r="115" spans="2:67" x14ac:dyDescent="0.2">
      <c r="D115" t="s">
        <v>2379</v>
      </c>
      <c r="E115" s="1"/>
      <c r="J115"/>
      <c r="K115" s="36"/>
      <c r="L115" s="3"/>
      <c r="M115"/>
      <c r="N115" s="1"/>
      <c r="P115" s="53"/>
      <c r="Q115" s="53"/>
      <c r="R115"/>
      <c r="S115" s="2"/>
      <c r="U115" s="4"/>
      <c r="W115" s="2"/>
      <c r="Y115" s="4"/>
      <c r="AA115" s="2"/>
      <c r="AC115" s="4"/>
      <c r="AE115" s="2"/>
      <c r="AG115" s="4"/>
      <c r="AI115" s="2"/>
      <c r="AK115" s="4"/>
      <c r="AM115" s="2"/>
      <c r="AO115" s="4"/>
      <c r="AQ115" s="2"/>
      <c r="AS115" s="4"/>
      <c r="AU115" s="2"/>
      <c r="AW115" s="4"/>
      <c r="AY115" s="2"/>
      <c r="BA115" s="4"/>
      <c r="BC115" s="2"/>
      <c r="BE115" s="4"/>
      <c r="BG115" s="2"/>
      <c r="BI115" s="4"/>
      <c r="BK115" s="2"/>
      <c r="BM115" s="4"/>
      <c r="BO115" s="2"/>
    </row>
    <row r="116" spans="2:67" x14ac:dyDescent="0.2">
      <c r="D116"/>
      <c r="E116" s="1"/>
      <c r="J116"/>
      <c r="K116" s="36"/>
      <c r="L116" s="3"/>
      <c r="M116"/>
      <c r="N116" s="1"/>
      <c r="P116" s="53"/>
      <c r="Q116" s="53"/>
      <c r="R116"/>
      <c r="S116" s="2"/>
      <c r="U116" s="4"/>
      <c r="W116" s="2"/>
      <c r="Y116" s="4"/>
      <c r="AA116" s="2"/>
      <c r="AC116" s="4"/>
      <c r="AE116" s="2"/>
      <c r="AG116" s="4"/>
      <c r="AI116" s="2"/>
      <c r="AK116" s="4"/>
      <c r="AM116" s="2"/>
      <c r="AO116" s="4"/>
      <c r="AQ116" s="2"/>
      <c r="AS116" s="4"/>
      <c r="AU116" s="2"/>
      <c r="AW116" s="4"/>
      <c r="AY116" s="2"/>
      <c r="BA116" s="4"/>
      <c r="BC116" s="2"/>
      <c r="BE116" s="4"/>
      <c r="BG116" s="2"/>
      <c r="BI116" s="4"/>
      <c r="BK116" s="2"/>
      <c r="BM116" s="4"/>
      <c r="BO116" s="2"/>
    </row>
    <row r="117" spans="2:67" x14ac:dyDescent="0.2">
      <c r="D117"/>
      <c r="E117" s="1"/>
      <c r="J117"/>
      <c r="K117" s="36"/>
      <c r="L117" s="3"/>
      <c r="M117"/>
      <c r="N117" s="1"/>
      <c r="P117" s="53"/>
      <c r="Q117" s="53"/>
      <c r="R117"/>
      <c r="S117" s="2"/>
      <c r="U117" s="4"/>
      <c r="W117" s="2"/>
      <c r="Y117" s="4"/>
      <c r="AA117" s="2"/>
      <c r="AC117" s="4"/>
      <c r="AE117" s="2"/>
      <c r="AG117" s="4"/>
      <c r="AI117" s="2"/>
      <c r="AK117" s="4"/>
      <c r="AM117" s="2"/>
      <c r="AO117" s="4"/>
      <c r="AQ117" s="2"/>
      <c r="AS117" s="4"/>
      <c r="AU117" s="2"/>
      <c r="AW117" s="4"/>
      <c r="AY117" s="2"/>
      <c r="BA117" s="4"/>
      <c r="BC117" s="2"/>
      <c r="BE117" s="4"/>
      <c r="BG117" s="2"/>
      <c r="BI117" s="4"/>
      <c r="BK117" s="2"/>
      <c r="BM117" s="4"/>
      <c r="BO117" s="2"/>
    </row>
    <row r="118" spans="2:67" x14ac:dyDescent="0.2">
      <c r="D118"/>
      <c r="E118" s="1"/>
      <c r="J118"/>
      <c r="K118" s="36"/>
      <c r="L118" s="3"/>
      <c r="M118"/>
      <c r="N118" s="1"/>
      <c r="P118" s="53"/>
      <c r="Q118" s="53"/>
      <c r="R118"/>
      <c r="S118" s="2"/>
      <c r="U118" s="4"/>
      <c r="W118" s="2"/>
      <c r="Y118" s="4"/>
      <c r="AA118" s="2"/>
      <c r="AC118" s="4"/>
      <c r="AE118" s="2"/>
      <c r="AG118" s="4"/>
      <c r="AI118" s="2"/>
      <c r="AK118" s="4"/>
      <c r="AM118" s="2"/>
      <c r="AO118" s="4"/>
      <c r="AQ118" s="2"/>
      <c r="AS118" s="4"/>
      <c r="AU118" s="2"/>
      <c r="AW118" s="4"/>
      <c r="AY118" s="2"/>
      <c r="BA118" s="4"/>
      <c r="BC118" s="2"/>
      <c r="BE118" s="4"/>
      <c r="BG118" s="2"/>
      <c r="BI118" s="4"/>
      <c r="BK118" s="2"/>
      <c r="BM118" s="4"/>
      <c r="BO118" s="2"/>
    </row>
    <row r="119" spans="2:67" x14ac:dyDescent="0.2">
      <c r="B119" s="1"/>
      <c r="D119"/>
      <c r="E119"/>
      <c r="F119"/>
      <c r="G119"/>
      <c r="H119"/>
      <c r="I119"/>
      <c r="J119"/>
      <c r="L119" s="3"/>
      <c r="M119"/>
      <c r="N119" s="1"/>
      <c r="O119"/>
      <c r="P119"/>
      <c r="Q119"/>
      <c r="R119"/>
      <c r="S119" s="2"/>
      <c r="U119" s="4"/>
      <c r="W119" s="2"/>
      <c r="Y119" s="4"/>
      <c r="AA119" s="2"/>
      <c r="AC119" s="4"/>
      <c r="AE119" s="2"/>
      <c r="AG119" s="4"/>
      <c r="AI119" s="2"/>
      <c r="AK119" s="4"/>
      <c r="AM119" s="2"/>
      <c r="AO119" s="4"/>
      <c r="AQ119" s="2"/>
      <c r="AS119" s="4"/>
      <c r="AU119" s="2"/>
      <c r="AW119" s="4"/>
      <c r="AY119" s="2"/>
      <c r="BA119" s="4"/>
      <c r="BC119" s="2"/>
      <c r="BE119" s="4"/>
      <c r="BG119" s="2"/>
      <c r="BI119" s="4"/>
      <c r="BK119" s="2"/>
      <c r="BM119" s="4"/>
      <c r="BO119" s="2"/>
    </row>
    <row r="120" spans="2:67" x14ac:dyDescent="0.2">
      <c r="R120"/>
      <c r="S120" s="2"/>
      <c r="U120" s="4"/>
      <c r="W120" s="2"/>
      <c r="Y120" s="4"/>
      <c r="AA120" s="2"/>
      <c r="AC120" s="4"/>
      <c r="AE120" s="2"/>
      <c r="AG120" s="4"/>
      <c r="AI120" s="2"/>
      <c r="AK120" s="4"/>
      <c r="AM120" s="2"/>
      <c r="AO120" s="4"/>
      <c r="AQ120" s="2"/>
      <c r="AS120" s="4"/>
      <c r="AU120" s="2"/>
      <c r="AW120" s="4"/>
      <c r="AY120" s="2"/>
      <c r="BA120" s="4"/>
      <c r="BC120" s="2"/>
      <c r="BE120" s="4"/>
      <c r="BG120" s="2"/>
      <c r="BI120" s="4"/>
      <c r="BK120" s="2"/>
      <c r="BM120" s="4"/>
      <c r="BO120" s="2"/>
    </row>
    <row r="121" spans="2:67" x14ac:dyDescent="0.2">
      <c r="R121"/>
      <c r="S121" s="2"/>
      <c r="U121" s="4"/>
      <c r="W121" s="2"/>
      <c r="Y121" s="4"/>
      <c r="AA121" s="2"/>
      <c r="AC121" s="4"/>
      <c r="AE121" s="2"/>
      <c r="AG121" s="4"/>
      <c r="AI121" s="2"/>
      <c r="AK121" s="4"/>
      <c r="AM121" s="2"/>
      <c r="AO121" s="4"/>
      <c r="AQ121" s="2"/>
      <c r="AS121" s="4"/>
      <c r="AU121" s="2"/>
      <c r="AW121" s="4"/>
      <c r="AY121" s="2"/>
      <c r="BA121" s="4"/>
      <c r="BC121" s="2"/>
      <c r="BE121" s="4"/>
      <c r="BG121" s="2"/>
      <c r="BI121" s="4"/>
      <c r="BK121" s="2"/>
      <c r="BM121" s="4"/>
      <c r="BO121" s="2"/>
    </row>
    <row r="122" spans="2:67" x14ac:dyDescent="0.2">
      <c r="R122"/>
      <c r="S122" s="2"/>
      <c r="U122" s="4"/>
      <c r="W122" s="2"/>
      <c r="Y122" s="4"/>
      <c r="AA122" s="2"/>
      <c r="AC122" s="4"/>
      <c r="AE122" s="2"/>
      <c r="AG122" s="4"/>
      <c r="AI122" s="2"/>
      <c r="AK122" s="4"/>
      <c r="AM122" s="2"/>
      <c r="AO122" s="4"/>
      <c r="AQ122" s="2"/>
      <c r="AS122" s="4"/>
      <c r="AU122" s="2"/>
      <c r="AW122" s="4"/>
      <c r="AY122" s="2"/>
      <c r="BA122" s="4"/>
      <c r="BC122" s="2"/>
      <c r="BE122" s="4"/>
      <c r="BG122" s="2"/>
      <c r="BI122" s="4"/>
      <c r="BK122" s="2"/>
      <c r="BM122" s="4"/>
      <c r="BO122" s="2"/>
    </row>
    <row r="123" spans="2:67" x14ac:dyDescent="0.2">
      <c r="R123"/>
      <c r="S123" s="2"/>
      <c r="U123" s="4"/>
      <c r="W123" s="2"/>
      <c r="Y123" s="4"/>
      <c r="AA123" s="2"/>
      <c r="AC123" s="4"/>
      <c r="AE123" s="2"/>
      <c r="AG123" s="4"/>
      <c r="AI123" s="2"/>
      <c r="AK123" s="4"/>
      <c r="AM123" s="2"/>
      <c r="AO123" s="4"/>
      <c r="AQ123" s="2"/>
      <c r="AS123" s="4"/>
      <c r="AU123" s="2"/>
      <c r="AW123" s="4"/>
      <c r="AY123" s="2"/>
      <c r="BA123" s="4"/>
      <c r="BC123" s="2"/>
      <c r="BE123" s="4"/>
      <c r="BG123" s="2"/>
      <c r="BI123" s="4"/>
      <c r="BK123" s="2"/>
      <c r="BM123" s="4"/>
      <c r="BO123" s="2"/>
    </row>
    <row r="124" spans="2:67" x14ac:dyDescent="0.2">
      <c r="R124"/>
      <c r="S124" s="2"/>
      <c r="U124" s="4"/>
      <c r="W124" s="2"/>
      <c r="Y124" s="4"/>
      <c r="AA124" s="2"/>
      <c r="AC124" s="4"/>
      <c r="AE124" s="2"/>
      <c r="AG124" s="4"/>
      <c r="AI124" s="2"/>
      <c r="AK124" s="4"/>
      <c r="AM124" s="2"/>
      <c r="AO124" s="4"/>
      <c r="AQ124" s="2"/>
      <c r="AS124" s="4"/>
      <c r="AU124" s="2"/>
      <c r="AW124" s="4"/>
      <c r="AY124" s="2"/>
      <c r="BA124" s="4"/>
      <c r="BC124" s="2"/>
      <c r="BE124" s="4"/>
      <c r="BG124" s="2"/>
      <c r="BI124" s="4"/>
      <c r="BK124" s="2"/>
      <c r="BM124" s="4"/>
      <c r="BO124" s="2"/>
    </row>
    <row r="125" spans="2:67" x14ac:dyDescent="0.2">
      <c r="R125"/>
      <c r="S125" s="2"/>
      <c r="U125" s="4"/>
      <c r="W125" s="2"/>
      <c r="Y125" s="4"/>
      <c r="AA125" s="2"/>
      <c r="AC125" s="4"/>
      <c r="AE125" s="2"/>
      <c r="AG125" s="4"/>
      <c r="AI125" s="2"/>
      <c r="AK125" s="4"/>
      <c r="AM125" s="2"/>
      <c r="AO125" s="4"/>
      <c r="AQ125" s="2"/>
      <c r="AS125" s="4"/>
      <c r="AU125" s="2"/>
      <c r="AW125" s="4"/>
      <c r="AY125" s="2"/>
      <c r="BA125" s="4"/>
      <c r="BC125" s="2"/>
      <c r="BE125" s="4"/>
      <c r="BG125" s="2"/>
      <c r="BI125" s="4"/>
      <c r="BK125" s="2"/>
      <c r="BM125" s="4"/>
      <c r="BO125" s="2"/>
    </row>
    <row r="126" spans="2:67" x14ac:dyDescent="0.2">
      <c r="R126"/>
      <c r="S126" s="2"/>
      <c r="U126" s="4"/>
      <c r="W126" s="2"/>
      <c r="Y126" s="4"/>
      <c r="AA126" s="2"/>
      <c r="AC126" s="4"/>
      <c r="AE126" s="2"/>
      <c r="AG126" s="4"/>
      <c r="AI126" s="2"/>
      <c r="AK126" s="4"/>
      <c r="AM126" s="2"/>
      <c r="AO126" s="4"/>
      <c r="AQ126" s="2"/>
      <c r="AS126" s="4"/>
      <c r="AU126" s="2"/>
      <c r="AW126" s="4"/>
      <c r="AY126" s="2"/>
      <c r="BA126" s="4"/>
      <c r="BC126" s="2"/>
      <c r="BE126" s="4"/>
      <c r="BG126" s="2"/>
      <c r="BI126" s="4"/>
      <c r="BK126" s="2"/>
      <c r="BM126" s="4"/>
      <c r="BO126" s="2"/>
    </row>
    <row r="127" spans="2:67" x14ac:dyDescent="0.2">
      <c r="R127"/>
      <c r="S127" s="2"/>
      <c r="U127" s="4"/>
      <c r="W127" s="2"/>
      <c r="Y127" s="4"/>
      <c r="AA127" s="2"/>
      <c r="AC127" s="4"/>
      <c r="AE127" s="2"/>
      <c r="AG127" s="4"/>
      <c r="AI127" s="2"/>
      <c r="AK127" s="4"/>
      <c r="AM127" s="2"/>
      <c r="AO127" s="4"/>
      <c r="AQ127" s="2"/>
      <c r="AS127" s="4"/>
      <c r="AU127" s="2"/>
      <c r="AW127" s="4"/>
      <c r="AY127" s="2"/>
      <c r="BA127" s="4"/>
      <c r="BC127" s="2"/>
      <c r="BE127" s="4"/>
      <c r="BG127" s="2"/>
      <c r="BI127" s="4"/>
      <c r="BK127" s="2"/>
      <c r="BM127" s="4"/>
      <c r="BO127" s="2"/>
    </row>
    <row r="128" spans="2:67" x14ac:dyDescent="0.2">
      <c r="R128"/>
      <c r="S128" s="2"/>
      <c r="U128" s="4"/>
      <c r="W128" s="2"/>
      <c r="Y128" s="4"/>
      <c r="AA128" s="2"/>
      <c r="AC128" s="4"/>
      <c r="AE128" s="2"/>
      <c r="AG128" s="4"/>
      <c r="AI128" s="2"/>
      <c r="AK128" s="4"/>
      <c r="AM128" s="2"/>
      <c r="AO128" s="4"/>
      <c r="AQ128" s="2"/>
      <c r="AS128" s="4"/>
      <c r="AU128" s="2"/>
      <c r="AW128" s="4"/>
      <c r="AY128" s="2"/>
      <c r="BA128" s="4"/>
      <c r="BC128" s="2"/>
      <c r="BE128" s="4"/>
      <c r="BG128" s="2"/>
      <c r="BI128" s="4"/>
      <c r="BK128" s="2"/>
      <c r="BM128" s="4"/>
      <c r="BO128" s="2"/>
    </row>
    <row r="129" spans="18:67" x14ac:dyDescent="0.2">
      <c r="R129"/>
      <c r="S129" s="2"/>
      <c r="U129" s="4"/>
      <c r="W129" s="2"/>
      <c r="Y129" s="4"/>
      <c r="AA129" s="2"/>
      <c r="AC129" s="4"/>
      <c r="AE129" s="2"/>
      <c r="AG129" s="4"/>
      <c r="AI129" s="2"/>
      <c r="AK129" s="4"/>
      <c r="AM129" s="2"/>
      <c r="AO129" s="4"/>
      <c r="AQ129" s="2"/>
      <c r="AS129" s="4"/>
      <c r="AU129" s="2"/>
      <c r="AW129" s="4"/>
      <c r="AY129" s="2"/>
      <c r="BA129" s="4"/>
      <c r="BC129" s="2"/>
      <c r="BE129" s="4"/>
      <c r="BG129" s="2"/>
      <c r="BI129" s="4"/>
      <c r="BK129" s="2"/>
      <c r="BM129" s="4"/>
      <c r="BO129" s="2"/>
    </row>
    <row r="130" spans="18:67" x14ac:dyDescent="0.2">
      <c r="R130"/>
      <c r="S130" s="2"/>
      <c r="U130" s="4"/>
      <c r="W130" s="2"/>
      <c r="Y130" s="4"/>
      <c r="AA130" s="2"/>
      <c r="AC130" s="4"/>
      <c r="AE130" s="2"/>
      <c r="AG130" s="4"/>
      <c r="AI130" s="2"/>
      <c r="AK130" s="4"/>
      <c r="AM130" s="2"/>
      <c r="AO130" s="4"/>
      <c r="AQ130" s="2"/>
      <c r="AS130" s="4"/>
      <c r="AU130" s="2"/>
      <c r="AW130" s="4"/>
      <c r="AY130" s="2"/>
      <c r="BA130" s="4"/>
      <c r="BC130" s="2"/>
      <c r="BE130" s="4"/>
      <c r="BG130" s="2"/>
      <c r="BI130" s="4"/>
      <c r="BK130" s="2"/>
      <c r="BM130" s="4"/>
      <c r="BO130" s="2"/>
    </row>
    <row r="131" spans="18:67" x14ac:dyDescent="0.2">
      <c r="R131"/>
      <c r="S131" s="2"/>
      <c r="U131" s="4"/>
      <c r="W131" s="2"/>
      <c r="Y131" s="4"/>
      <c r="AA131" s="2"/>
      <c r="AC131" s="4"/>
      <c r="AE131" s="2"/>
      <c r="AG131" s="4"/>
      <c r="AI131" s="2"/>
      <c r="AK131" s="4"/>
      <c r="AM131" s="2"/>
      <c r="AO131" s="4"/>
      <c r="AQ131" s="2"/>
      <c r="AS131" s="4"/>
      <c r="AU131" s="2"/>
      <c r="AW131" s="4"/>
      <c r="AY131" s="2"/>
      <c r="BA131" s="4"/>
      <c r="BC131" s="2"/>
      <c r="BE131" s="4"/>
      <c r="BG131" s="2"/>
      <c r="BI131" s="4"/>
      <c r="BK131" s="2"/>
      <c r="BM131" s="4"/>
      <c r="BO131" s="2"/>
    </row>
    <row r="132" spans="18:67" x14ac:dyDescent="0.2">
      <c r="R132"/>
      <c r="S132" s="2"/>
      <c r="U132" s="4"/>
      <c r="W132" s="2"/>
      <c r="Y132" s="4"/>
      <c r="AA132" s="2"/>
      <c r="AC132" s="4"/>
      <c r="AE132" s="2"/>
      <c r="AG132" s="4"/>
      <c r="AI132" s="2"/>
      <c r="AK132" s="4"/>
      <c r="AM132" s="2"/>
      <c r="AO132" s="4"/>
      <c r="AQ132" s="2"/>
      <c r="AS132" s="4"/>
      <c r="AU132" s="2"/>
      <c r="AW132" s="4"/>
      <c r="AY132" s="2"/>
      <c r="BA132" s="4"/>
      <c r="BC132" s="2"/>
      <c r="BE132" s="4"/>
      <c r="BG132" s="2"/>
      <c r="BI132" s="4"/>
      <c r="BK132" s="2"/>
      <c r="BM132" s="4"/>
      <c r="BO132" s="2"/>
    </row>
    <row r="133" spans="18:67" x14ac:dyDescent="0.2">
      <c r="R133"/>
      <c r="S133" s="2"/>
      <c r="U133" s="4"/>
      <c r="W133" s="2"/>
      <c r="Y133" s="4"/>
      <c r="AA133" s="2"/>
      <c r="AC133" s="4"/>
      <c r="AE133" s="2"/>
      <c r="AG133" s="4"/>
      <c r="AI133" s="2"/>
      <c r="AK133" s="4"/>
      <c r="AM133" s="2"/>
      <c r="AO133" s="4"/>
      <c r="AQ133" s="2"/>
      <c r="AS133" s="4"/>
      <c r="AU133" s="2"/>
      <c r="AW133" s="4"/>
      <c r="AY133" s="2"/>
      <c r="BA133" s="4"/>
      <c r="BC133" s="2"/>
      <c r="BE133" s="4"/>
      <c r="BG133" s="2"/>
      <c r="BI133" s="4"/>
      <c r="BK133" s="2"/>
      <c r="BM133" s="4"/>
      <c r="BO133" s="2"/>
    </row>
    <row r="134" spans="18:67" x14ac:dyDescent="0.2">
      <c r="R134"/>
      <c r="S134" s="2"/>
      <c r="U134" s="4"/>
      <c r="W134" s="2"/>
      <c r="Y134" s="4"/>
      <c r="AA134" s="2"/>
      <c r="AC134" s="4"/>
      <c r="AE134" s="2"/>
      <c r="AG134" s="4"/>
      <c r="AI134" s="2"/>
      <c r="AK134" s="4"/>
      <c r="AM134" s="2"/>
      <c r="AO134" s="4"/>
      <c r="AQ134" s="2"/>
      <c r="AS134" s="4"/>
      <c r="AU134" s="2"/>
      <c r="AW134" s="4"/>
      <c r="AY134" s="2"/>
      <c r="BA134" s="4"/>
      <c r="BC134" s="2"/>
      <c r="BE134" s="4"/>
      <c r="BG134" s="2"/>
      <c r="BI134" s="4"/>
      <c r="BK134" s="2"/>
      <c r="BM134" s="4"/>
      <c r="BO134" s="2"/>
    </row>
    <row r="135" spans="18:67" x14ac:dyDescent="0.2">
      <c r="R135"/>
      <c r="S135" s="2"/>
      <c r="U135" s="4"/>
      <c r="W135" s="2"/>
      <c r="Y135" s="4"/>
      <c r="AA135" s="2"/>
      <c r="AC135" s="4"/>
      <c r="AE135" s="2"/>
      <c r="AG135" s="4"/>
      <c r="AI135" s="2"/>
      <c r="AK135" s="4"/>
      <c r="AM135" s="2"/>
      <c r="AO135" s="4"/>
      <c r="AQ135" s="2"/>
      <c r="AS135" s="4"/>
      <c r="AU135" s="2"/>
      <c r="AW135" s="4"/>
      <c r="AY135" s="2"/>
      <c r="BA135" s="4"/>
      <c r="BC135" s="2"/>
      <c r="BE135" s="4"/>
      <c r="BG135" s="2"/>
      <c r="BI135" s="4"/>
      <c r="BK135" s="2"/>
      <c r="BM135" s="4"/>
      <c r="BO135" s="2"/>
    </row>
    <row r="136" spans="18:67" x14ac:dyDescent="0.2">
      <c r="R136"/>
      <c r="S136" s="2"/>
      <c r="U136" s="4"/>
      <c r="W136" s="2"/>
      <c r="Y136" s="4"/>
      <c r="AA136" s="2"/>
      <c r="AC136" s="4"/>
      <c r="AE136" s="2"/>
      <c r="AG136" s="4"/>
      <c r="AI136" s="2"/>
      <c r="AK136" s="4"/>
      <c r="AM136" s="2"/>
      <c r="AO136" s="4"/>
      <c r="AQ136" s="2"/>
      <c r="AS136" s="4"/>
      <c r="AU136" s="2"/>
      <c r="AW136" s="4"/>
      <c r="AY136" s="2"/>
      <c r="BA136" s="4"/>
      <c r="BC136" s="2"/>
      <c r="BE136" s="4"/>
      <c r="BG136" s="2"/>
      <c r="BI136" s="4"/>
      <c r="BK136" s="2"/>
      <c r="BM136" s="4"/>
      <c r="BO136" s="2"/>
    </row>
    <row r="137" spans="18:67" x14ac:dyDescent="0.2">
      <c r="R137"/>
      <c r="S137" s="2"/>
      <c r="U137" s="4"/>
      <c r="W137" s="2"/>
      <c r="Y137" s="4"/>
      <c r="AA137" s="2"/>
      <c r="AC137" s="4"/>
      <c r="AE137" s="2"/>
      <c r="AG137" s="4"/>
      <c r="AI137" s="2"/>
      <c r="AK137" s="4"/>
      <c r="AM137" s="2"/>
      <c r="AO137" s="4"/>
      <c r="AQ137" s="2"/>
      <c r="AS137" s="4"/>
      <c r="AU137" s="2"/>
      <c r="AW137" s="4"/>
      <c r="AY137" s="2"/>
      <c r="BA137" s="4"/>
      <c r="BC137" s="2"/>
      <c r="BE137" s="4"/>
      <c r="BG137" s="2"/>
      <c r="BI137" s="4"/>
      <c r="BK137" s="2"/>
      <c r="BM137" s="4"/>
      <c r="BO137" s="2"/>
    </row>
    <row r="138" spans="18:67" x14ac:dyDescent="0.2">
      <c r="R138"/>
      <c r="S138" s="2"/>
      <c r="U138" s="4"/>
      <c r="W138" s="2"/>
      <c r="Y138" s="4"/>
      <c r="AA138" s="2"/>
      <c r="AC138" s="4"/>
      <c r="AE138" s="2"/>
      <c r="AG138" s="4"/>
      <c r="AI138" s="2"/>
      <c r="AK138" s="4"/>
      <c r="AM138" s="2"/>
      <c r="AO138" s="4"/>
      <c r="AQ138" s="2"/>
      <c r="AS138" s="4"/>
      <c r="AU138" s="2"/>
      <c r="AW138" s="4"/>
      <c r="AY138" s="2"/>
      <c r="BA138" s="4"/>
      <c r="BC138" s="2"/>
      <c r="BE138" s="4"/>
      <c r="BG138" s="2"/>
      <c r="BI138" s="4"/>
      <c r="BK138" s="2"/>
      <c r="BM138" s="4"/>
      <c r="BO138" s="2"/>
    </row>
    <row r="139" spans="18:67" x14ac:dyDescent="0.2">
      <c r="R139"/>
      <c r="S139" s="2"/>
      <c r="U139" s="4"/>
      <c r="W139" s="2"/>
      <c r="Y139" s="4"/>
      <c r="AA139" s="2"/>
      <c r="AC139" s="4"/>
      <c r="AE139" s="2"/>
      <c r="AG139" s="4"/>
      <c r="AI139" s="2"/>
      <c r="AK139" s="4"/>
      <c r="AM139" s="2"/>
      <c r="AO139" s="4"/>
      <c r="AQ139" s="2"/>
      <c r="AS139" s="4"/>
      <c r="AU139" s="2"/>
      <c r="AW139" s="4"/>
      <c r="AY139" s="2"/>
      <c r="BA139" s="4"/>
      <c r="BC139" s="2"/>
      <c r="BE139" s="4"/>
      <c r="BG139" s="2"/>
      <c r="BI139" s="4"/>
      <c r="BK139" s="2"/>
      <c r="BM139" s="4"/>
      <c r="BO139" s="2"/>
    </row>
    <row r="140" spans="18:67" x14ac:dyDescent="0.2">
      <c r="R140"/>
      <c r="S140" s="2"/>
      <c r="U140" s="4"/>
      <c r="W140" s="2"/>
      <c r="Y140" s="4"/>
      <c r="AA140" s="2"/>
      <c r="AC140" s="4"/>
      <c r="AE140" s="2"/>
      <c r="AG140" s="4"/>
      <c r="AI140" s="2"/>
      <c r="AK140" s="4"/>
      <c r="AM140" s="2"/>
      <c r="AO140" s="4"/>
      <c r="AQ140" s="2"/>
      <c r="AS140" s="4"/>
      <c r="AU140" s="2"/>
      <c r="AW140" s="4"/>
      <c r="AY140" s="2"/>
      <c r="BA140" s="4"/>
      <c r="BC140" s="2"/>
      <c r="BE140" s="4"/>
      <c r="BG140" s="2"/>
      <c r="BI140" s="4"/>
      <c r="BK140" s="2"/>
      <c r="BM140" s="4"/>
      <c r="BO140" s="2"/>
    </row>
    <row r="141" spans="18:67" x14ac:dyDescent="0.2">
      <c r="R141"/>
      <c r="S141" s="2"/>
      <c r="U141" s="4"/>
      <c r="W141" s="2"/>
      <c r="Y141" s="4"/>
      <c r="AA141" s="2"/>
      <c r="AC141" s="4"/>
      <c r="AE141" s="2"/>
      <c r="AG141" s="4"/>
      <c r="AI141" s="2"/>
      <c r="AK141" s="4"/>
      <c r="AM141" s="2"/>
      <c r="AO141" s="4"/>
      <c r="AQ141" s="2"/>
      <c r="AS141" s="4"/>
      <c r="AU141" s="2"/>
      <c r="AW141" s="4"/>
      <c r="AY141" s="2"/>
      <c r="BA141" s="4"/>
      <c r="BC141" s="2"/>
      <c r="BE141" s="4"/>
      <c r="BG141" s="2"/>
      <c r="BI141" s="4"/>
      <c r="BK141" s="2"/>
      <c r="BM141" s="4"/>
      <c r="BO141" s="2"/>
    </row>
    <row r="142" spans="18:67" x14ac:dyDescent="0.2">
      <c r="R142"/>
      <c r="S142" s="2"/>
      <c r="U142" s="4"/>
      <c r="W142" s="2"/>
      <c r="Y142" s="4"/>
      <c r="AA142" s="2"/>
      <c r="AC142" s="4"/>
      <c r="AE142" s="2"/>
      <c r="AG142" s="4"/>
      <c r="AI142" s="2"/>
      <c r="AK142" s="4"/>
      <c r="AM142" s="2"/>
      <c r="AO142" s="4"/>
      <c r="AQ142" s="2"/>
      <c r="AS142" s="4"/>
      <c r="AU142" s="2"/>
      <c r="AW142" s="4"/>
      <c r="AY142" s="2"/>
      <c r="BA142" s="4"/>
      <c r="BC142" s="2"/>
      <c r="BE142" s="4"/>
      <c r="BG142" s="2"/>
      <c r="BI142" s="4"/>
      <c r="BK142" s="2"/>
      <c r="BM142" s="4"/>
      <c r="BO142" s="2"/>
    </row>
    <row r="143" spans="18:67" x14ac:dyDescent="0.2">
      <c r="R143"/>
      <c r="S143" s="2"/>
      <c r="U143" s="4"/>
      <c r="W143" s="2"/>
      <c r="Y143" s="4"/>
      <c r="AA143" s="2"/>
      <c r="AC143" s="4"/>
      <c r="AE143" s="2"/>
      <c r="AG143" s="4"/>
      <c r="AI143" s="2"/>
      <c r="AK143" s="4"/>
      <c r="AM143" s="2"/>
      <c r="AO143" s="4"/>
      <c r="AQ143" s="2"/>
      <c r="AS143" s="4"/>
      <c r="AU143" s="2"/>
      <c r="AW143" s="4"/>
      <c r="AY143" s="2"/>
      <c r="BA143" s="4"/>
      <c r="BC143" s="2"/>
      <c r="BE143" s="4"/>
      <c r="BG143" s="2"/>
      <c r="BI143" s="4"/>
      <c r="BK143" s="2"/>
      <c r="BM143" s="4"/>
      <c r="BO143" s="2"/>
    </row>
    <row r="144" spans="18:67" x14ac:dyDescent="0.2">
      <c r="R144"/>
      <c r="S144" s="2"/>
      <c r="U144" s="4"/>
      <c r="W144" s="2"/>
      <c r="Y144" s="4"/>
      <c r="AA144" s="2"/>
      <c r="AC144" s="4"/>
      <c r="AE144" s="2"/>
      <c r="AG144" s="4"/>
      <c r="AI144" s="2"/>
      <c r="AK144" s="4"/>
      <c r="AM144" s="2"/>
      <c r="AO144" s="4"/>
      <c r="AQ144" s="2"/>
      <c r="AS144" s="4"/>
      <c r="AU144" s="2"/>
      <c r="AW144" s="4"/>
      <c r="AY144" s="2"/>
      <c r="BA144" s="4"/>
      <c r="BC144" s="2"/>
      <c r="BE144" s="4"/>
      <c r="BG144" s="2"/>
      <c r="BI144" s="4"/>
      <c r="BK144" s="2"/>
      <c r="BM144" s="4"/>
      <c r="BO144" s="2"/>
    </row>
    <row r="145" spans="18:67" x14ac:dyDescent="0.2">
      <c r="R145"/>
      <c r="S145" s="2"/>
      <c r="U145" s="4"/>
      <c r="W145" s="2"/>
      <c r="Y145" s="4"/>
      <c r="AA145" s="2"/>
      <c r="AC145" s="4"/>
      <c r="AE145" s="2"/>
      <c r="AG145" s="4"/>
      <c r="AI145" s="2"/>
      <c r="AK145" s="4"/>
      <c r="AM145" s="2"/>
      <c r="AO145" s="4"/>
      <c r="AQ145" s="2"/>
      <c r="AS145" s="4"/>
      <c r="AU145" s="2"/>
      <c r="AW145" s="4"/>
      <c r="AY145" s="2"/>
      <c r="BA145" s="4"/>
      <c r="BC145" s="2"/>
      <c r="BE145" s="4"/>
      <c r="BG145" s="2"/>
      <c r="BI145" s="4"/>
      <c r="BK145" s="2"/>
      <c r="BM145" s="4"/>
      <c r="BO145" s="2"/>
    </row>
    <row r="146" spans="18:67" x14ac:dyDescent="0.2">
      <c r="R146"/>
      <c r="S146" s="2"/>
      <c r="U146" s="4"/>
      <c r="W146" s="2"/>
      <c r="Y146" s="4"/>
      <c r="AA146" s="2"/>
      <c r="AC146" s="4"/>
      <c r="AE146" s="2"/>
      <c r="AG146" s="4"/>
      <c r="AI146" s="2"/>
      <c r="AK146" s="4"/>
      <c r="AM146" s="2"/>
      <c r="AO146" s="4"/>
      <c r="AQ146" s="2"/>
      <c r="AS146" s="4"/>
      <c r="AU146" s="2"/>
      <c r="AW146" s="4"/>
      <c r="AY146" s="2"/>
      <c r="BA146" s="4"/>
      <c r="BC146" s="2"/>
      <c r="BE146" s="4"/>
      <c r="BG146" s="2"/>
      <c r="BI146" s="4"/>
      <c r="BK146" s="2"/>
      <c r="BM146" s="4"/>
      <c r="BO146" s="2"/>
    </row>
    <row r="147" spans="18:67" x14ac:dyDescent="0.2">
      <c r="R147"/>
      <c r="S147" s="2"/>
      <c r="U147" s="4"/>
      <c r="W147" s="2"/>
      <c r="Y147" s="4"/>
      <c r="AA147" s="2"/>
      <c r="AC147" s="4"/>
      <c r="AE147" s="2"/>
      <c r="AG147" s="4"/>
      <c r="AI147" s="2"/>
      <c r="AK147" s="4"/>
      <c r="AM147" s="2"/>
      <c r="AO147" s="4"/>
      <c r="AQ147" s="2"/>
      <c r="AS147" s="4"/>
      <c r="AU147" s="2"/>
      <c r="AW147" s="4"/>
      <c r="AY147" s="2"/>
      <c r="BA147" s="4"/>
      <c r="BC147" s="2"/>
      <c r="BE147" s="4"/>
      <c r="BG147" s="2"/>
      <c r="BI147" s="4"/>
      <c r="BK147" s="2"/>
      <c r="BM147" s="4"/>
      <c r="BO147" s="2"/>
    </row>
    <row r="148" spans="18:67" x14ac:dyDescent="0.2">
      <c r="R148"/>
      <c r="S148" s="2"/>
      <c r="U148" s="4"/>
      <c r="W148" s="2"/>
      <c r="Y148" s="4"/>
      <c r="AA148" s="2"/>
      <c r="AC148" s="4"/>
      <c r="AE148" s="2"/>
      <c r="AG148" s="4"/>
      <c r="AI148" s="2"/>
      <c r="AK148" s="4"/>
      <c r="AM148" s="2"/>
      <c r="AO148" s="4"/>
      <c r="AQ148" s="2"/>
      <c r="AS148" s="4"/>
      <c r="AU148" s="2"/>
      <c r="AW148" s="4"/>
      <c r="AY148" s="2"/>
      <c r="BA148" s="4"/>
      <c r="BC148" s="2"/>
      <c r="BE148" s="4"/>
      <c r="BG148" s="2"/>
      <c r="BI148" s="4"/>
      <c r="BK148" s="2"/>
      <c r="BM148" s="4"/>
      <c r="BO148" s="2"/>
    </row>
    <row r="149" spans="18:67" x14ac:dyDescent="0.2">
      <c r="R149"/>
      <c r="S149" s="2"/>
      <c r="U149" s="4"/>
      <c r="W149" s="2"/>
      <c r="Y149" s="4"/>
      <c r="AA149" s="2"/>
      <c r="AC149" s="4"/>
      <c r="AE149" s="2"/>
      <c r="AG149" s="4"/>
      <c r="AI149" s="2"/>
      <c r="AK149" s="4"/>
      <c r="AM149" s="2"/>
      <c r="AO149" s="4"/>
      <c r="AQ149" s="2"/>
      <c r="AS149" s="4"/>
      <c r="AU149" s="2"/>
      <c r="AW149" s="4"/>
      <c r="AY149" s="2"/>
      <c r="BA149" s="4"/>
      <c r="BC149" s="2"/>
      <c r="BE149" s="4"/>
      <c r="BG149" s="2"/>
      <c r="BI149" s="4"/>
      <c r="BK149" s="2"/>
      <c r="BM149" s="4"/>
      <c r="BO149" s="2"/>
    </row>
    <row r="150" spans="18:67" x14ac:dyDescent="0.2">
      <c r="R150"/>
      <c r="S150" s="2"/>
      <c r="U150" s="4"/>
      <c r="W150" s="2"/>
      <c r="Y150" s="4"/>
      <c r="AA150" s="2"/>
      <c r="AC150" s="4"/>
      <c r="AE150" s="2"/>
      <c r="AG150" s="4"/>
      <c r="AI150" s="2"/>
      <c r="AK150" s="4"/>
      <c r="AM150" s="2"/>
      <c r="AO150" s="4"/>
      <c r="AQ150" s="2"/>
      <c r="AS150" s="4"/>
      <c r="AU150" s="2"/>
      <c r="AW150" s="4"/>
      <c r="AY150" s="2"/>
      <c r="BA150" s="4"/>
      <c r="BC150" s="2"/>
      <c r="BE150" s="4"/>
      <c r="BG150" s="2"/>
      <c r="BI150" s="4"/>
      <c r="BK150" s="2"/>
      <c r="BM150" s="4"/>
      <c r="BO150" s="2"/>
    </row>
    <row r="151" spans="18:67" x14ac:dyDescent="0.2">
      <c r="R151"/>
      <c r="S151" s="2"/>
      <c r="U151" s="4"/>
      <c r="W151" s="2"/>
      <c r="Y151" s="4"/>
      <c r="AA151" s="2"/>
      <c r="AC151" s="4"/>
      <c r="AE151" s="2"/>
      <c r="AG151" s="4"/>
      <c r="AI151" s="2"/>
      <c r="AK151" s="4"/>
      <c r="AM151" s="2"/>
      <c r="AO151" s="4"/>
      <c r="AQ151" s="2"/>
      <c r="AS151" s="4"/>
      <c r="AU151" s="2"/>
      <c r="AW151" s="4"/>
      <c r="AY151" s="2"/>
      <c r="BA151" s="4"/>
      <c r="BC151" s="2"/>
      <c r="BE151" s="4"/>
      <c r="BG151" s="2"/>
      <c r="BI151" s="4"/>
      <c r="BK151" s="2"/>
      <c r="BM151" s="4"/>
      <c r="BO151" s="2"/>
    </row>
    <row r="152" spans="18:67" x14ac:dyDescent="0.2">
      <c r="R152"/>
      <c r="S152" s="2"/>
      <c r="U152" s="4"/>
      <c r="W152" s="2"/>
      <c r="Y152" s="4"/>
      <c r="AA152" s="2"/>
      <c r="AC152" s="4"/>
      <c r="AE152" s="2"/>
      <c r="AG152" s="4"/>
      <c r="AI152" s="2"/>
      <c r="AK152" s="4"/>
      <c r="AM152" s="2"/>
      <c r="AO152" s="4"/>
      <c r="AQ152" s="2"/>
      <c r="AS152" s="4"/>
      <c r="AU152" s="2"/>
      <c r="AW152" s="4"/>
      <c r="AY152" s="2"/>
      <c r="BA152" s="4"/>
      <c r="BC152" s="2"/>
      <c r="BE152" s="4"/>
      <c r="BG152" s="2"/>
      <c r="BI152" s="4"/>
      <c r="BK152" s="2"/>
      <c r="BM152" s="4"/>
      <c r="BO152" s="2"/>
    </row>
    <row r="153" spans="18:67" x14ac:dyDescent="0.2">
      <c r="R153"/>
      <c r="S153" s="2"/>
      <c r="U153" s="4"/>
      <c r="W153" s="2"/>
      <c r="Y153" s="4"/>
      <c r="AA153" s="2"/>
      <c r="AC153" s="4"/>
      <c r="AE153" s="2"/>
      <c r="AG153" s="4"/>
      <c r="AI153" s="2"/>
      <c r="AK153" s="4"/>
      <c r="AM153" s="2"/>
      <c r="AO153" s="4"/>
      <c r="AQ153" s="2"/>
      <c r="AS153" s="4"/>
      <c r="AU153" s="2"/>
      <c r="AW153" s="4"/>
      <c r="AY153" s="2"/>
      <c r="BA153" s="4"/>
      <c r="BC153" s="2"/>
      <c r="BE153" s="4"/>
      <c r="BG153" s="2"/>
      <c r="BI153" s="4"/>
      <c r="BK153" s="2"/>
      <c r="BM153" s="4"/>
      <c r="BO153" s="2"/>
    </row>
    <row r="154" spans="18:67" x14ac:dyDescent="0.2">
      <c r="R154"/>
      <c r="S154" s="2"/>
      <c r="U154" s="4"/>
      <c r="W154" s="2"/>
      <c r="Y154" s="4"/>
      <c r="AA154" s="2"/>
      <c r="AC154" s="4"/>
      <c r="AE154" s="2"/>
      <c r="AG154" s="4"/>
      <c r="AI154" s="2"/>
      <c r="AK154" s="4"/>
      <c r="AM154" s="2"/>
      <c r="AO154" s="4"/>
      <c r="AQ154" s="2"/>
      <c r="AS154" s="4"/>
      <c r="AU154" s="2"/>
      <c r="AW154" s="4"/>
      <c r="AY154" s="2"/>
      <c r="BA154" s="4"/>
      <c r="BC154" s="2"/>
      <c r="BE154" s="4"/>
      <c r="BG154" s="2"/>
      <c r="BI154" s="4"/>
      <c r="BK154" s="2"/>
      <c r="BM154" s="4"/>
      <c r="BO154" s="2"/>
    </row>
    <row r="155" spans="18:67" x14ac:dyDescent="0.2">
      <c r="R155"/>
      <c r="S155" s="2"/>
      <c r="U155" s="4"/>
      <c r="W155" s="2"/>
      <c r="Y155" s="4"/>
      <c r="AA155" s="2"/>
      <c r="AC155" s="4"/>
      <c r="AE155" s="2"/>
      <c r="AG155" s="4"/>
      <c r="AI155" s="2"/>
      <c r="AK155" s="4"/>
      <c r="AM155" s="2"/>
      <c r="AO155" s="4"/>
      <c r="AQ155" s="2"/>
      <c r="AS155" s="4"/>
      <c r="AU155" s="2"/>
      <c r="AW155" s="4"/>
      <c r="AY155" s="2"/>
      <c r="BA155" s="4"/>
      <c r="BC155" s="2"/>
      <c r="BE155" s="4"/>
      <c r="BG155" s="2"/>
      <c r="BI155" s="4"/>
      <c r="BK155" s="2"/>
      <c r="BM155" s="4"/>
      <c r="BO155" s="2"/>
    </row>
    <row r="156" spans="18:67" x14ac:dyDescent="0.2">
      <c r="R156"/>
      <c r="S156" s="2"/>
      <c r="U156" s="4"/>
      <c r="W156" s="2"/>
      <c r="Y156" s="4"/>
      <c r="AA156" s="2"/>
      <c r="AC156" s="4"/>
      <c r="AE156" s="2"/>
      <c r="AG156" s="4"/>
      <c r="AI156" s="2"/>
      <c r="AK156" s="4"/>
      <c r="AM156" s="2"/>
      <c r="AO156" s="4"/>
      <c r="AQ156" s="2"/>
      <c r="AS156" s="4"/>
      <c r="AU156" s="2"/>
      <c r="AW156" s="4"/>
      <c r="AY156" s="2"/>
      <c r="BA156" s="4"/>
      <c r="BC156" s="2"/>
      <c r="BE156" s="4"/>
      <c r="BG156" s="2"/>
      <c r="BI156" s="4"/>
      <c r="BK156" s="2"/>
      <c r="BM156" s="4"/>
      <c r="BO156" s="2"/>
    </row>
    <row r="157" spans="18:67" x14ac:dyDescent="0.2">
      <c r="R157"/>
      <c r="S157" s="2"/>
      <c r="U157" s="4"/>
      <c r="W157" s="2"/>
      <c r="Y157" s="4"/>
      <c r="AA157" s="2"/>
      <c r="AC157" s="4"/>
      <c r="AE157" s="2"/>
      <c r="AG157" s="4"/>
      <c r="AI157" s="2"/>
      <c r="AK157" s="4"/>
      <c r="AM157" s="2"/>
      <c r="AO157" s="4"/>
      <c r="AQ157" s="2"/>
      <c r="AS157" s="4"/>
      <c r="AU157" s="2"/>
      <c r="AW157" s="4"/>
      <c r="AY157" s="2"/>
      <c r="BA157" s="4"/>
      <c r="BC157" s="2"/>
      <c r="BE157" s="4"/>
      <c r="BG157" s="2"/>
      <c r="BI157" s="4"/>
      <c r="BK157" s="2"/>
      <c r="BM157" s="4"/>
      <c r="BO157" s="2"/>
    </row>
    <row r="158" spans="18:67" x14ac:dyDescent="0.2">
      <c r="R158"/>
      <c r="S158" s="2"/>
      <c r="U158" s="4"/>
      <c r="W158" s="2"/>
      <c r="Y158" s="4"/>
      <c r="AA158" s="2"/>
      <c r="AC158" s="4"/>
      <c r="AE158" s="2"/>
      <c r="AG158" s="4"/>
      <c r="AI158" s="2"/>
      <c r="AK158" s="4"/>
      <c r="AM158" s="2"/>
      <c r="AO158" s="4"/>
      <c r="AQ158" s="2"/>
      <c r="AS158" s="4"/>
      <c r="AU158" s="2"/>
      <c r="AW158" s="4"/>
      <c r="AY158" s="2"/>
      <c r="BA158" s="4"/>
      <c r="BC158" s="2"/>
      <c r="BE158" s="4"/>
      <c r="BG158" s="2"/>
      <c r="BI158" s="4"/>
      <c r="BK158" s="2"/>
      <c r="BM158" s="4"/>
      <c r="BO158" s="2"/>
    </row>
    <row r="159" spans="18:67" x14ac:dyDescent="0.2">
      <c r="R159"/>
      <c r="S159" s="2"/>
      <c r="U159" s="4"/>
      <c r="W159" s="2"/>
      <c r="Y159" s="4"/>
      <c r="AA159" s="2"/>
      <c r="AC159" s="4"/>
      <c r="AE159" s="2"/>
      <c r="AG159" s="4"/>
      <c r="AI159" s="2"/>
      <c r="AK159" s="4"/>
      <c r="AM159" s="2"/>
      <c r="AO159" s="4"/>
      <c r="AQ159" s="2"/>
      <c r="AS159" s="4"/>
      <c r="AU159" s="2"/>
      <c r="AW159" s="4"/>
      <c r="AY159" s="2"/>
      <c r="BA159" s="4"/>
      <c r="BC159" s="2"/>
      <c r="BE159" s="4"/>
      <c r="BG159" s="2"/>
      <c r="BI159" s="4"/>
      <c r="BK159" s="2"/>
      <c r="BM159" s="4"/>
      <c r="BO159" s="2"/>
    </row>
    <row r="160" spans="18:67" x14ac:dyDescent="0.2">
      <c r="R160"/>
      <c r="S160" s="2"/>
      <c r="U160" s="4"/>
      <c r="W160" s="2"/>
      <c r="Y160" s="4"/>
      <c r="AA160" s="2"/>
      <c r="AC160" s="4"/>
      <c r="AE160" s="2"/>
      <c r="AG160" s="4"/>
      <c r="AI160" s="2"/>
      <c r="AK160" s="4"/>
      <c r="AM160" s="2"/>
      <c r="AO160" s="4"/>
      <c r="AQ160" s="2"/>
      <c r="AS160" s="4"/>
      <c r="AU160" s="2"/>
      <c r="AW160" s="4"/>
      <c r="AY160" s="2"/>
      <c r="BA160" s="4"/>
      <c r="BC160" s="2"/>
      <c r="BE160" s="4"/>
      <c r="BG160" s="2"/>
      <c r="BI160" s="4"/>
      <c r="BK160" s="2"/>
      <c r="BM160" s="4"/>
      <c r="BO160" s="2"/>
    </row>
    <row r="161" spans="18:67" x14ac:dyDescent="0.2">
      <c r="R161"/>
      <c r="S161" s="2"/>
      <c r="U161" s="4"/>
      <c r="W161" s="2"/>
      <c r="Y161" s="4"/>
      <c r="AA161" s="2"/>
      <c r="AC161" s="4"/>
      <c r="AE161" s="2"/>
      <c r="AG161" s="4"/>
      <c r="AI161" s="2"/>
      <c r="AK161" s="4"/>
      <c r="AM161" s="2"/>
      <c r="AO161" s="4"/>
      <c r="AQ161" s="2"/>
      <c r="AS161" s="4"/>
      <c r="AU161" s="2"/>
      <c r="AW161" s="4"/>
      <c r="AY161" s="2"/>
      <c r="BA161" s="4"/>
      <c r="BC161" s="2"/>
      <c r="BE161" s="4"/>
      <c r="BG161" s="2"/>
      <c r="BI161" s="4"/>
      <c r="BK161" s="2"/>
      <c r="BM161" s="4"/>
      <c r="BO161" s="2"/>
    </row>
    <row r="162" spans="18:67" x14ac:dyDescent="0.2">
      <c r="R162"/>
      <c r="S162" s="2"/>
      <c r="U162" s="4"/>
      <c r="W162" s="2"/>
      <c r="Y162" s="4"/>
      <c r="AA162" s="2"/>
      <c r="AC162" s="4"/>
      <c r="AE162" s="2"/>
      <c r="AG162" s="4"/>
      <c r="AI162" s="2"/>
      <c r="AK162" s="4"/>
      <c r="AM162" s="2"/>
      <c r="AO162" s="4"/>
      <c r="AQ162" s="2"/>
      <c r="AS162" s="4"/>
      <c r="AU162" s="2"/>
      <c r="AW162" s="4"/>
      <c r="AY162" s="2"/>
      <c r="BA162" s="4"/>
      <c r="BC162" s="2"/>
      <c r="BE162" s="4"/>
      <c r="BG162" s="2"/>
      <c r="BI162" s="4"/>
      <c r="BK162" s="2"/>
      <c r="BM162" s="4"/>
      <c r="BO162" s="2"/>
    </row>
    <row r="163" spans="18:67" x14ac:dyDescent="0.2">
      <c r="R163"/>
      <c r="S163" s="2"/>
      <c r="U163" s="4"/>
      <c r="W163" s="2"/>
      <c r="Y163" s="4"/>
      <c r="AA163" s="2"/>
      <c r="AC163" s="4"/>
      <c r="AE163" s="2"/>
      <c r="AG163" s="4"/>
      <c r="AI163" s="2"/>
      <c r="AK163" s="4"/>
      <c r="AM163" s="2"/>
      <c r="AO163" s="4"/>
      <c r="AQ163" s="2"/>
      <c r="AS163" s="4"/>
      <c r="AU163" s="2"/>
      <c r="AW163" s="4"/>
      <c r="AY163" s="2"/>
      <c r="BA163" s="4"/>
      <c r="BC163" s="2"/>
      <c r="BE163" s="4"/>
      <c r="BG163" s="2"/>
      <c r="BI163" s="4"/>
      <c r="BK163" s="2"/>
      <c r="BM163" s="4"/>
      <c r="BO163" s="2"/>
    </row>
    <row r="164" spans="18:67" x14ac:dyDescent="0.2">
      <c r="R164"/>
      <c r="S164" s="2"/>
      <c r="U164" s="4"/>
      <c r="W164" s="2"/>
      <c r="Y164" s="4"/>
      <c r="AA164" s="2"/>
      <c r="AC164" s="4"/>
      <c r="AE164" s="2"/>
      <c r="AG164" s="4"/>
      <c r="AI164" s="2"/>
      <c r="AK164" s="4"/>
      <c r="AM164" s="2"/>
      <c r="AO164" s="4"/>
      <c r="AQ164" s="2"/>
      <c r="AS164" s="4"/>
      <c r="AU164" s="2"/>
      <c r="AW164" s="4"/>
      <c r="AY164" s="2"/>
      <c r="BA164" s="4"/>
      <c r="BC164" s="2"/>
      <c r="BE164" s="4"/>
      <c r="BG164" s="2"/>
      <c r="BI164" s="4"/>
      <c r="BK164" s="2"/>
      <c r="BM164" s="4"/>
      <c r="BO164" s="2"/>
    </row>
    <row r="165" spans="18:67" x14ac:dyDescent="0.2">
      <c r="R165"/>
      <c r="S165" s="2"/>
      <c r="U165" s="4"/>
      <c r="W165" s="2"/>
      <c r="Y165" s="4"/>
      <c r="AA165" s="2"/>
      <c r="AC165" s="4"/>
      <c r="AE165" s="2"/>
      <c r="AG165" s="4"/>
      <c r="AI165" s="2"/>
      <c r="AK165" s="4"/>
      <c r="AM165" s="2"/>
      <c r="AO165" s="4"/>
      <c r="AQ165" s="2"/>
      <c r="AS165" s="4"/>
      <c r="AU165" s="2"/>
      <c r="AW165" s="4"/>
      <c r="AY165" s="2"/>
      <c r="BA165" s="4"/>
      <c r="BC165" s="2"/>
      <c r="BE165" s="4"/>
      <c r="BG165" s="2"/>
      <c r="BI165" s="4"/>
      <c r="BK165" s="2"/>
      <c r="BM165" s="4"/>
      <c r="BO165" s="2"/>
    </row>
    <row r="166" spans="18:67" x14ac:dyDescent="0.2">
      <c r="R166"/>
      <c r="S166" s="2"/>
      <c r="U166" s="4"/>
      <c r="W166" s="2"/>
      <c r="Y166" s="4"/>
      <c r="AA166" s="2"/>
      <c r="AC166" s="4"/>
      <c r="AE166" s="2"/>
      <c r="AG166" s="4"/>
      <c r="AI166" s="2"/>
      <c r="AK166" s="4"/>
      <c r="AM166" s="2"/>
      <c r="AO166" s="4"/>
      <c r="AQ166" s="2"/>
      <c r="AS166" s="4"/>
      <c r="AU166" s="2"/>
      <c r="AW166" s="4"/>
      <c r="AY166" s="2"/>
      <c r="BA166" s="4"/>
      <c r="BC166" s="2"/>
      <c r="BE166" s="4"/>
      <c r="BG166" s="2"/>
      <c r="BI166" s="4"/>
      <c r="BK166" s="2"/>
      <c r="BM166" s="4"/>
      <c r="BO166" s="2"/>
    </row>
    <row r="167" spans="18:67" x14ac:dyDescent="0.2">
      <c r="R167"/>
      <c r="S167" s="2"/>
      <c r="U167" s="4"/>
      <c r="W167" s="2"/>
      <c r="Y167" s="4"/>
      <c r="AA167" s="2"/>
      <c r="AC167" s="4"/>
      <c r="AE167" s="2"/>
      <c r="AG167" s="4"/>
      <c r="AI167" s="2"/>
      <c r="AK167" s="4"/>
      <c r="AM167" s="2"/>
      <c r="AO167" s="4"/>
      <c r="AQ167" s="2"/>
      <c r="AS167" s="4"/>
      <c r="AU167" s="2"/>
      <c r="AW167" s="4"/>
      <c r="AY167" s="2"/>
      <c r="BA167" s="4"/>
      <c r="BC167" s="2"/>
      <c r="BE167" s="4"/>
      <c r="BG167" s="2"/>
      <c r="BI167" s="4"/>
      <c r="BK167" s="2"/>
      <c r="BM167" s="4"/>
      <c r="BO167" s="2"/>
    </row>
    <row r="168" spans="18:67" x14ac:dyDescent="0.2">
      <c r="R168"/>
      <c r="S168" s="2"/>
      <c r="U168" s="4"/>
      <c r="W168" s="2"/>
      <c r="Y168" s="4"/>
      <c r="AA168" s="2"/>
      <c r="AC168" s="4"/>
      <c r="AE168" s="2"/>
      <c r="AG168" s="4"/>
      <c r="AI168" s="2"/>
      <c r="AK168" s="4"/>
      <c r="AM168" s="2"/>
      <c r="AO168" s="4"/>
      <c r="AQ168" s="2"/>
      <c r="AS168" s="4"/>
      <c r="AU168" s="2"/>
      <c r="AW168" s="4"/>
      <c r="AY168" s="2"/>
      <c r="BA168" s="4"/>
      <c r="BC168" s="2"/>
      <c r="BE168" s="4"/>
      <c r="BG168" s="2"/>
      <c r="BI168" s="4"/>
      <c r="BK168" s="2"/>
      <c r="BM168" s="4"/>
      <c r="BO168" s="2"/>
    </row>
    <row r="169" spans="18:67" x14ac:dyDescent="0.2">
      <c r="R169"/>
      <c r="S169" s="2"/>
      <c r="U169" s="4"/>
      <c r="W169" s="2"/>
      <c r="Y169" s="4"/>
      <c r="AA169" s="2"/>
      <c r="AC169" s="4"/>
      <c r="AE169" s="2"/>
      <c r="AG169" s="4"/>
      <c r="AI169" s="2"/>
      <c r="AK169" s="4"/>
      <c r="AM169" s="2"/>
      <c r="AO169" s="4"/>
      <c r="AQ169" s="2"/>
      <c r="AS169" s="4"/>
      <c r="AU169" s="2"/>
      <c r="AW169" s="4"/>
      <c r="AY169" s="2"/>
      <c r="BA169" s="4"/>
      <c r="BC169" s="2"/>
      <c r="BE169" s="4"/>
      <c r="BG169" s="2"/>
      <c r="BI169" s="4"/>
      <c r="BK169" s="2"/>
      <c r="BM169" s="4"/>
      <c r="BO169" s="2"/>
    </row>
    <row r="170" spans="18:67" x14ac:dyDescent="0.2">
      <c r="R170"/>
      <c r="S170" s="2"/>
      <c r="U170" s="4"/>
      <c r="W170" s="2"/>
      <c r="Y170" s="4"/>
      <c r="AA170" s="2"/>
      <c r="AC170" s="4"/>
      <c r="AE170" s="2"/>
      <c r="AG170" s="4"/>
      <c r="AI170" s="2"/>
      <c r="AK170" s="4"/>
      <c r="AM170" s="2"/>
      <c r="AO170" s="4"/>
      <c r="AQ170" s="2"/>
      <c r="AS170" s="4"/>
      <c r="AU170" s="2"/>
      <c r="AW170" s="4"/>
      <c r="AY170" s="2"/>
      <c r="BA170" s="4"/>
      <c r="BC170" s="2"/>
      <c r="BE170" s="4"/>
      <c r="BG170" s="2"/>
      <c r="BI170" s="4"/>
      <c r="BK170" s="2"/>
      <c r="BM170" s="4"/>
      <c r="BO170" s="2"/>
    </row>
    <row r="171" spans="18:67" x14ac:dyDescent="0.2">
      <c r="R171"/>
      <c r="S171" s="2"/>
      <c r="U171" s="4"/>
      <c r="W171" s="2"/>
      <c r="Y171" s="4"/>
      <c r="AA171" s="2"/>
      <c r="AC171" s="4"/>
      <c r="AE171" s="2"/>
      <c r="AG171" s="4"/>
      <c r="AI171" s="2"/>
      <c r="AK171" s="4"/>
      <c r="AM171" s="2"/>
      <c r="AO171" s="4"/>
      <c r="AQ171" s="2"/>
      <c r="AS171" s="4"/>
      <c r="AU171" s="2"/>
      <c r="AW171" s="4"/>
      <c r="AY171" s="2"/>
      <c r="BA171" s="4"/>
      <c r="BC171" s="2"/>
      <c r="BE171" s="4"/>
      <c r="BG171" s="2"/>
      <c r="BI171" s="4"/>
      <c r="BK171" s="2"/>
      <c r="BM171" s="4"/>
      <c r="BO171" s="2"/>
    </row>
    <row r="172" spans="18:67" x14ac:dyDescent="0.2">
      <c r="R172"/>
      <c r="S172" s="2"/>
      <c r="U172" s="4"/>
      <c r="W172" s="2"/>
      <c r="Y172" s="4"/>
      <c r="AA172" s="2"/>
      <c r="AC172" s="4"/>
      <c r="AE172" s="2"/>
      <c r="AG172" s="4"/>
      <c r="AI172" s="2"/>
      <c r="AK172" s="4"/>
      <c r="AM172" s="2"/>
      <c r="AO172" s="4"/>
      <c r="AQ172" s="2"/>
      <c r="AS172" s="4"/>
      <c r="AU172" s="2"/>
      <c r="AW172" s="4"/>
      <c r="AY172" s="2"/>
      <c r="BA172" s="4"/>
      <c r="BC172" s="2"/>
      <c r="BE172" s="4"/>
      <c r="BG172" s="2"/>
      <c r="BI172" s="4"/>
      <c r="BK172" s="2"/>
      <c r="BM172" s="4"/>
      <c r="BO172" s="2"/>
    </row>
    <row r="173" spans="18:67" x14ac:dyDescent="0.2">
      <c r="R173"/>
      <c r="S173" s="2"/>
      <c r="U173" s="4"/>
      <c r="W173" s="2"/>
      <c r="Y173" s="4"/>
      <c r="AA173" s="2"/>
      <c r="AC173" s="4"/>
      <c r="AE173" s="2"/>
      <c r="AG173" s="4"/>
      <c r="AI173" s="2"/>
      <c r="AK173" s="4"/>
      <c r="AM173" s="2"/>
      <c r="AO173" s="4"/>
      <c r="AQ173" s="2"/>
      <c r="AS173" s="4"/>
      <c r="AU173" s="2"/>
      <c r="AW173" s="4"/>
      <c r="AY173" s="2"/>
      <c r="BA173" s="4"/>
      <c r="BC173" s="2"/>
      <c r="BE173" s="4"/>
      <c r="BG173" s="2"/>
      <c r="BI173" s="4"/>
      <c r="BK173" s="2"/>
      <c r="BM173" s="4"/>
      <c r="BO173" s="2"/>
    </row>
    <row r="174" spans="18:67" x14ac:dyDescent="0.2">
      <c r="R174"/>
      <c r="S174" s="2"/>
      <c r="U174" s="4"/>
      <c r="W174" s="2"/>
      <c r="Y174" s="4"/>
      <c r="AA174" s="2"/>
      <c r="AC174" s="4"/>
      <c r="AE174" s="2"/>
      <c r="AG174" s="4"/>
      <c r="AI174" s="2"/>
      <c r="AK174" s="4"/>
      <c r="AM174" s="2"/>
      <c r="AO174" s="4"/>
      <c r="AQ174" s="2"/>
      <c r="AS174" s="4"/>
      <c r="AU174" s="2"/>
      <c r="AW174" s="4"/>
      <c r="AY174" s="2"/>
      <c r="BA174" s="4"/>
      <c r="BC174" s="2"/>
      <c r="BE174" s="4"/>
      <c r="BG174" s="2"/>
      <c r="BI174" s="4"/>
      <c r="BK174" s="2"/>
      <c r="BM174" s="4"/>
      <c r="BO174" s="2"/>
    </row>
    <row r="175" spans="18:67" x14ac:dyDescent="0.2">
      <c r="R175"/>
      <c r="S175" s="2"/>
      <c r="U175" s="4"/>
      <c r="W175" s="2"/>
      <c r="Y175" s="4"/>
      <c r="AA175" s="2"/>
      <c r="AC175" s="4"/>
      <c r="AE175" s="2"/>
      <c r="AG175" s="4"/>
      <c r="AI175" s="2"/>
      <c r="AK175" s="4"/>
      <c r="AM175" s="2"/>
      <c r="AO175" s="4"/>
      <c r="AQ175" s="2"/>
      <c r="AS175" s="4"/>
      <c r="AU175" s="2"/>
      <c r="AW175" s="4"/>
      <c r="AY175" s="2"/>
      <c r="BA175" s="4"/>
      <c r="BC175" s="2"/>
      <c r="BE175" s="4"/>
      <c r="BG175" s="2"/>
      <c r="BI175" s="4"/>
      <c r="BK175" s="2"/>
      <c r="BM175" s="4"/>
      <c r="BO175" s="2"/>
    </row>
    <row r="176" spans="18:67" x14ac:dyDescent="0.2">
      <c r="R176"/>
      <c r="S176" s="2"/>
      <c r="U176" s="4"/>
      <c r="W176" s="2"/>
      <c r="Y176" s="4"/>
      <c r="AA176" s="2"/>
      <c r="AC176" s="4"/>
      <c r="AE176" s="2"/>
      <c r="AG176" s="4"/>
      <c r="AI176" s="2"/>
      <c r="AK176" s="4"/>
      <c r="AM176" s="2"/>
      <c r="AO176" s="4"/>
      <c r="AQ176" s="2"/>
      <c r="AS176" s="4"/>
      <c r="AU176" s="2"/>
      <c r="AW176" s="4"/>
      <c r="AY176" s="2"/>
      <c r="BA176" s="4"/>
      <c r="BC176" s="2"/>
      <c r="BE176" s="4"/>
      <c r="BG176" s="2"/>
      <c r="BI176" s="4"/>
      <c r="BK176" s="2"/>
      <c r="BM176" s="4"/>
      <c r="BO176" s="2"/>
    </row>
    <row r="177" spans="18:67" x14ac:dyDescent="0.2">
      <c r="R177"/>
      <c r="S177" s="2"/>
      <c r="U177" s="4"/>
      <c r="W177" s="2"/>
      <c r="Y177" s="4"/>
      <c r="AA177" s="2"/>
      <c r="AC177" s="4"/>
      <c r="AE177" s="2"/>
      <c r="AG177" s="4"/>
      <c r="AI177" s="2"/>
      <c r="AK177" s="4"/>
      <c r="AM177" s="2"/>
      <c r="AO177" s="4"/>
      <c r="AQ177" s="2"/>
      <c r="AS177" s="4"/>
      <c r="AU177" s="2"/>
      <c r="AW177" s="4"/>
      <c r="AY177" s="2"/>
      <c r="BA177" s="4"/>
      <c r="BC177" s="2"/>
      <c r="BE177" s="4"/>
      <c r="BG177" s="2"/>
      <c r="BI177" s="4"/>
      <c r="BK177" s="2"/>
      <c r="BM177" s="4"/>
      <c r="BO177" s="2"/>
    </row>
    <row r="178" spans="18:67" x14ac:dyDescent="0.2">
      <c r="R178"/>
      <c r="S178" s="2"/>
      <c r="U178" s="4"/>
      <c r="W178" s="2"/>
      <c r="Y178" s="4"/>
      <c r="AA178" s="2"/>
      <c r="AC178" s="4"/>
      <c r="AE178" s="2"/>
      <c r="AG178" s="4"/>
      <c r="AI178" s="2"/>
      <c r="AK178" s="4"/>
      <c r="AM178" s="2"/>
      <c r="AO178" s="4"/>
      <c r="AQ178" s="2"/>
      <c r="AS178" s="4"/>
      <c r="AU178" s="2"/>
      <c r="AW178" s="4"/>
      <c r="AY178" s="2"/>
      <c r="BA178" s="4"/>
      <c r="BC178" s="2"/>
      <c r="BE178" s="4"/>
      <c r="BG178" s="2"/>
      <c r="BI178" s="4"/>
      <c r="BK178" s="2"/>
      <c r="BM178" s="4"/>
      <c r="BO178" s="2"/>
    </row>
    <row r="179" spans="18:67" x14ac:dyDescent="0.2">
      <c r="R179"/>
      <c r="S179" s="2"/>
      <c r="U179" s="4"/>
      <c r="W179" s="2"/>
      <c r="Y179" s="4"/>
      <c r="AA179" s="2"/>
      <c r="AC179" s="4"/>
      <c r="AE179" s="2"/>
      <c r="AG179" s="4"/>
      <c r="AI179" s="2"/>
      <c r="AK179" s="4"/>
      <c r="AM179" s="2"/>
      <c r="AO179" s="4"/>
      <c r="AQ179" s="2"/>
      <c r="AS179" s="4"/>
      <c r="AU179" s="2"/>
      <c r="AW179" s="4"/>
      <c r="AY179" s="2"/>
      <c r="BA179" s="4"/>
      <c r="BC179" s="2"/>
      <c r="BE179" s="4"/>
      <c r="BG179" s="2"/>
      <c r="BI179" s="4"/>
      <c r="BK179" s="2"/>
      <c r="BM179" s="4"/>
      <c r="BO179" s="2"/>
    </row>
    <row r="180" spans="18:67" x14ac:dyDescent="0.2">
      <c r="R180"/>
      <c r="S180" s="2"/>
      <c r="U180" s="4"/>
      <c r="W180" s="2"/>
      <c r="Y180" s="4"/>
      <c r="AA180" s="2"/>
      <c r="AC180" s="4"/>
      <c r="AE180" s="2"/>
      <c r="AG180" s="4"/>
      <c r="AI180" s="2"/>
      <c r="AK180" s="4"/>
      <c r="AM180" s="2"/>
      <c r="AO180" s="4"/>
      <c r="AQ180" s="2"/>
      <c r="AS180" s="4"/>
      <c r="AU180" s="2"/>
      <c r="AW180" s="4"/>
      <c r="AY180" s="2"/>
      <c r="BA180" s="4"/>
      <c r="BC180" s="2"/>
      <c r="BE180" s="4"/>
      <c r="BG180" s="2"/>
      <c r="BI180" s="4"/>
      <c r="BK180" s="2"/>
      <c r="BM180" s="4"/>
      <c r="BO180" s="2"/>
    </row>
    <row r="181" spans="18:67" x14ac:dyDescent="0.2">
      <c r="Y181" s="92"/>
      <c r="AA181" s="92"/>
      <c r="AB181" s="92"/>
      <c r="AD181" s="92"/>
    </row>
    <row r="182" spans="18:67" x14ac:dyDescent="0.2">
      <c r="Y182" s="92"/>
      <c r="AA182" s="92"/>
      <c r="AB182" s="92"/>
      <c r="AD182" s="92"/>
    </row>
    <row r="183" spans="18:67" x14ac:dyDescent="0.2">
      <c r="Y183" s="92"/>
      <c r="AA183" s="92"/>
      <c r="AB183" s="92"/>
      <c r="AD183" s="92"/>
    </row>
    <row r="184" spans="18:67" x14ac:dyDescent="0.2">
      <c r="Y184" s="92"/>
      <c r="AA184" s="92"/>
      <c r="AB184" s="92"/>
      <c r="AD184" s="92"/>
    </row>
    <row r="185" spans="18:67" x14ac:dyDescent="0.2">
      <c r="Y185" s="92"/>
      <c r="AA185" s="92"/>
      <c r="AB185" s="92"/>
      <c r="AD185" s="92"/>
    </row>
    <row r="186" spans="18:67" x14ac:dyDescent="0.2">
      <c r="Y186" s="92"/>
      <c r="AA186" s="92"/>
      <c r="AB186" s="92"/>
      <c r="AD186" s="92"/>
    </row>
    <row r="187" spans="18:67" x14ac:dyDescent="0.2">
      <c r="Y187" s="92"/>
      <c r="AA187" s="92"/>
      <c r="AB187" s="92"/>
      <c r="AD187" s="92"/>
    </row>
    <row r="188" spans="18:67" x14ac:dyDescent="0.2">
      <c r="Y188" s="92"/>
      <c r="AA188" s="92"/>
      <c r="AB188" s="92"/>
      <c r="AD188" s="92"/>
    </row>
    <row r="189" spans="18:67" x14ac:dyDescent="0.2">
      <c r="Y189" s="91"/>
      <c r="Z189" s="88"/>
      <c r="AB189" s="91"/>
      <c r="AC189" s="88"/>
    </row>
  </sheetData>
  <autoFilter ref="B6:Q103" xr:uid="{00000000-0009-0000-0000-000009000000}"/>
  <mergeCells count="13">
    <mergeCell ref="A1:Q1"/>
    <mergeCell ref="A2:Q2"/>
    <mergeCell ref="A3:Q3"/>
    <mergeCell ref="A5:Q5"/>
    <mergeCell ref="A4:Q4"/>
    <mergeCell ref="A24:Q24"/>
    <mergeCell ref="A33:Q33"/>
    <mergeCell ref="A52:Q52"/>
    <mergeCell ref="A101:Q101"/>
    <mergeCell ref="A65:Q65"/>
    <mergeCell ref="A89:Q89"/>
    <mergeCell ref="A96:Q96"/>
    <mergeCell ref="A99:Q99"/>
  </mergeCells>
  <hyperlinks>
    <hyperlink ref="C18" r:id="rId1" xr:uid="{0388DDEA-5B1B-4D3D-A8D3-885652AA4453}"/>
    <hyperlink ref="C19" r:id="rId2" xr:uid="{561F6427-E38D-4522-852B-AC63745E0186}"/>
    <hyperlink ref="C21" r:id="rId3" xr:uid="{621E0B26-24C6-4DC6-9966-60AAE1147BD9}"/>
    <hyperlink ref="C20" r:id="rId4" xr:uid="{DBA578C5-3E52-4A0B-B18B-E0DBB6B15C30}"/>
    <hyperlink ref="C46" r:id="rId5" xr:uid="{5B6E22C9-EA11-4D59-87CF-A5802E41AB9F}"/>
    <hyperlink ref="C59" r:id="rId6" xr:uid="{21CD5918-C066-435F-8388-182FF6D496F5}"/>
    <hyperlink ref="C60" r:id="rId7" xr:uid="{FFF6E86A-083C-404C-B657-BA5271E413FE}"/>
    <hyperlink ref="C83" r:id="rId8" xr:uid="{5FBC0AD0-6A12-4FE0-A004-18C5F53B20A2}"/>
    <hyperlink ref="C29" r:id="rId9" xr:uid="{A73EC1BB-9EE6-4DF3-9608-464F142DC002}"/>
    <hyperlink ref="C61" r:id="rId10" xr:uid="{4D72D17E-35FE-48F2-80EE-F7A32A4FC234}"/>
    <hyperlink ref="C62" r:id="rId11" xr:uid="{9697C339-0DB4-42DC-8B6A-684023ED0DD7}"/>
    <hyperlink ref="C48" r:id="rId12" xr:uid="{EC946DF3-39F6-4181-B24A-54A317984AE3}"/>
    <hyperlink ref="C47" r:id="rId13" xr:uid="{A4D45744-BF77-4AAF-96DE-40A798C50AAB}"/>
    <hyperlink ref="C84" r:id="rId14" xr:uid="{1F50D8E9-D70F-4578-AD6C-86A90B0C418D}"/>
    <hyperlink ref="C58" r:id="rId15" xr:uid="{4BDD7F16-B528-4C06-A1B8-DBF3058B47FE}"/>
    <hyperlink ref="C85" r:id="rId16" xr:uid="{BACE8E29-95BB-41B1-9606-42E2C0BA52F5}"/>
    <hyperlink ref="C22" r:id="rId17" xr:uid="{2600F92F-38AB-40D2-9919-7E45F289ACEC}"/>
    <hyperlink ref="C23" r:id="rId18" xr:uid="{9CDC6995-2977-40D0-95F9-6EC2E680ADD4}"/>
    <hyperlink ref="C30" r:id="rId19" xr:uid="{144DBF6A-8AF1-4967-AEAE-2645DBDF5E4A}"/>
    <hyperlink ref="C49" r:id="rId20" xr:uid="{06E3DC4B-B27C-4329-9D06-7405C92B9FCA}"/>
    <hyperlink ref="C91" r:id="rId21" xr:uid="{9FD02B24-26C5-4361-AE5C-0527E347B419}"/>
    <hyperlink ref="C31" r:id="rId22" xr:uid="{9249937D-8F81-4875-B4D0-C43DE362C5F9}"/>
    <hyperlink ref="C50" r:id="rId23" xr:uid="{CCBBFD7D-B2EB-44E3-9408-7AA9415903E9}"/>
    <hyperlink ref="C51" r:id="rId24" xr:uid="{D1EE60FA-4E2B-4981-AB72-B89DB76AF926}"/>
    <hyperlink ref="C63" r:id="rId25" xr:uid="{E917B353-8E11-44C1-9395-9E20E54D063A}"/>
    <hyperlink ref="C86" r:id="rId26" xr:uid="{990DF0E4-8B58-4A52-838B-ADDC94067470}"/>
    <hyperlink ref="C64" r:id="rId27" xr:uid="{8775A0F5-BBFC-47BF-BC2B-B386E294036A}"/>
    <hyperlink ref="C87" r:id="rId28" xr:uid="{CDBFCF40-EA88-49B5-915F-63BFF4CD1191}"/>
    <hyperlink ref="C7" r:id="rId29" xr:uid="{B81D9891-6F72-4F86-A7D7-DE4F34553CEA}"/>
    <hyperlink ref="C26" r:id="rId30" xr:uid="{FBB71BEB-7263-471C-AAFD-5CE6130F1E32}"/>
    <hyperlink ref="C12" r:id="rId31" xr:uid="{BFA69FEE-7EDB-4090-B52B-56ED45A7F272}"/>
    <hyperlink ref="C40" r:id="rId32" xr:uid="{6F621B52-6321-4219-9D3C-8783384F033C}"/>
    <hyperlink ref="C13" r:id="rId33" xr:uid="{714C7B7D-B2CA-4763-A15B-9D34458E849D}"/>
    <hyperlink ref="C15" r:id="rId34" xr:uid="{19E187FA-5DD3-4302-91F9-D62424C38EE0}"/>
    <hyperlink ref="C16" r:id="rId35" xr:uid="{8F63A4A8-AEFC-44CB-8E8A-A3DC9DE10F84}"/>
    <hyperlink ref="C97" r:id="rId36" xr:uid="{5C36A9E9-ECFE-4B21-B4D0-EE1A05E8B3C9}"/>
    <hyperlink ref="C17" r:id="rId37" xr:uid="{77D30AE9-189E-459A-950F-96BA7AED137C}"/>
    <hyperlink ref="C9" r:id="rId38" xr:uid="{F792DE0C-AF23-4247-88E7-5EF9E7A78341}"/>
    <hyperlink ref="C27" r:id="rId39" xr:uid="{97609919-613B-4582-86CE-766CBAF39C1E}"/>
    <hyperlink ref="C43" r:id="rId40" xr:uid="{741F5EB0-6E56-4A1D-AE45-B5F833284285}"/>
    <hyperlink ref="C28" r:id="rId41" xr:uid="{E39D3EC6-CE3D-4762-B937-35D2F161997D}"/>
    <hyperlink ref="C34" r:id="rId42" xr:uid="{11FB30A0-F79D-4920-8D19-D426857A4BB7}"/>
    <hyperlink ref="C10" r:id="rId43" xr:uid="{E77402FA-6B76-4DE6-A768-1ED9CAA5DEF6}"/>
    <hyperlink ref="C11" r:id="rId44" xr:uid="{DDB151F8-E5F3-47D1-AEF2-5E15196931AD}"/>
    <hyperlink ref="C35" r:id="rId45" xr:uid="{0CB0CF0F-D77B-4028-9868-877566C7D0CC}"/>
    <hyperlink ref="C36" r:id="rId46" xr:uid="{F5502F59-5313-479A-9817-B197536A9893}"/>
    <hyperlink ref="C37" r:id="rId47" xr:uid="{7A093DC7-AF39-4BB2-A4F3-88D78E8C62E5}"/>
    <hyperlink ref="C38" r:id="rId48" xr:uid="{21B8BA85-101B-4DA0-89A4-2EA85D256F30}"/>
    <hyperlink ref="C41" r:id="rId49" xr:uid="{E041D56D-DA07-44C1-B40F-5A4D304E5A31}"/>
    <hyperlink ref="C42" r:id="rId50" xr:uid="{61837B55-5AE8-497A-9158-9BD3E7EFAC2E}"/>
    <hyperlink ref="C44" r:id="rId51" xr:uid="{FF66EEB2-9D62-449B-B986-BD5EFA24C0E7}"/>
    <hyperlink ref="C45" r:id="rId52" xr:uid="{5696CDCC-F8FD-43FB-9FBD-48C9923B3297}"/>
    <hyperlink ref="C53" r:id="rId53" xr:uid="{17D95FA8-77DE-46A2-BF11-63B4920BCDCB}"/>
    <hyperlink ref="C54" r:id="rId54" xr:uid="{7CDE9A12-7B5D-4D49-AD0D-31EB212A0F1A}"/>
    <hyperlink ref="C56" r:id="rId55" xr:uid="{FCE8B920-9160-4571-8C28-086F443F0EE5}"/>
    <hyperlink ref="C57" r:id="rId56" xr:uid="{647F7842-FF3E-4A0E-9AE9-0F891CCFAD8F}"/>
    <hyperlink ref="C66" r:id="rId57" xr:uid="{3C4F26DC-6A6C-415B-BD02-9ACA1CA7AD70}"/>
    <hyperlink ref="C68" r:id="rId58" xr:uid="{45F6A900-A0F2-48BA-9760-7B6E5C4FCD7F}"/>
    <hyperlink ref="C69" r:id="rId59" xr:uid="{28FF7018-6CC9-42E2-8A06-9410D495DF8A}"/>
    <hyperlink ref="C70" r:id="rId60" xr:uid="{83CCB6D3-7574-4EF6-B14D-8E1966B195B8}"/>
    <hyperlink ref="C71" r:id="rId61" xr:uid="{55D4ECA6-CED4-4933-93A9-3A0C041AAE11}"/>
    <hyperlink ref="C72" r:id="rId62" xr:uid="{94350CBD-EAA1-4019-8871-F3C8037118AC}"/>
    <hyperlink ref="C73" r:id="rId63" xr:uid="{BD639053-6CD8-4FA7-92D1-336B52D2D315}"/>
    <hyperlink ref="C74" r:id="rId64" xr:uid="{992B2CE3-7217-4EBE-9EB4-970A8177BE39}"/>
    <hyperlink ref="C75" r:id="rId65" xr:uid="{9F0C2AF0-1867-42EA-B19F-316808A882C8}"/>
    <hyperlink ref="C76" r:id="rId66" xr:uid="{E26E6D65-BA17-44B0-9867-27CAF36B3970}"/>
    <hyperlink ref="C77" r:id="rId67" xr:uid="{6D5181A7-EBCE-4469-BE0F-7A26E082562F}"/>
    <hyperlink ref="C78" r:id="rId68" xr:uid="{00185A6F-F7FB-44F1-BD52-1FDFDFABA500}"/>
    <hyperlink ref="C79" r:id="rId69" xr:uid="{1E913FF4-840F-48EE-A9D5-3B587EE28027}"/>
    <hyperlink ref="C80" r:id="rId70" xr:uid="{44C9FC5F-4363-41C9-BC70-A5CB083DEC93}"/>
    <hyperlink ref="C81" r:id="rId71" xr:uid="{6AEDF32D-67A5-4B31-B63D-8217B7BCEBCB}"/>
    <hyperlink ref="C82" r:id="rId72" xr:uid="{CB1E68B9-A50F-4E53-ABE0-4235E750C568}"/>
    <hyperlink ref="C8" r:id="rId73" xr:uid="{3AEB0EAA-EA6B-4410-89C6-A8EFC74EA3B3}"/>
    <hyperlink ref="C90" r:id="rId74" xr:uid="{4B92EA3B-3F66-4786-B0AE-8AEEA492004F}"/>
    <hyperlink ref="C55" r:id="rId75" xr:uid="{3E4401B2-87A7-4CDD-9898-C13C273A0228}"/>
    <hyperlink ref="C39" r:id="rId76" xr:uid="{FAC8656E-0E08-49CC-9389-A3F2FF6419AE}"/>
    <hyperlink ref="C98" r:id="rId77" xr:uid="{A1A5DE43-477F-4999-B4AC-375DCFA6A948}"/>
    <hyperlink ref="C67" r:id="rId78" xr:uid="{8ABFDF30-9163-4809-86E0-2D72589461A7}"/>
    <hyperlink ref="C25" r:id="rId79" xr:uid="{6F6D93CC-930D-4585-8E24-94C635B57BA2}"/>
    <hyperlink ref="C102" r:id="rId80" xr:uid="{37FEBE1F-4E9B-4C4A-9474-AB19A1B40B28}"/>
    <hyperlink ref="C100" r:id="rId81" xr:uid="{9DE2C005-DAE9-4D8F-AC10-3D881E445D97}"/>
    <hyperlink ref="C14" r:id="rId82" xr:uid="{58015425-9527-40D7-A798-72FD5D834439}"/>
    <hyperlink ref="C32" r:id="rId83" xr:uid="{9EC93CD1-9F73-4348-8D84-6880CA9FB5A6}"/>
    <hyperlink ref="C92" r:id="rId84" xr:uid="{F8B879D8-714E-4EC9-9362-2F9416689697}"/>
    <hyperlink ref="C93" r:id="rId85" xr:uid="{E4C0687D-4B14-4C09-BC24-BCD42C2A1E7F}"/>
    <hyperlink ref="C88" r:id="rId86" xr:uid="{7B46CB70-2F02-4A4D-861A-EFEF9904ED2D}"/>
  </hyperlinks>
  <printOptions horizontalCentered="1"/>
  <pageMargins left="0.55118110236220474" right="0.19685039370078741" top="0.39370078740157483" bottom="0.39370078740157483" header="0" footer="0"/>
  <pageSetup paperSize="5" scale="45" orientation="landscape" horizontalDpi="4294967295" verticalDpi="4294967295" r:id="rId87"/>
  <headerFooter alignWithMargins="0">
    <oddFooter>Página &amp;P de &amp;N</oddFooter>
  </headerFooter>
  <rowBreaks count="2" manualBreakCount="2">
    <brk id="74" max="16" man="1"/>
    <brk id="88" max="16" man="1"/>
  </rowBreaks>
  <colBreaks count="1" manualBreakCount="1">
    <brk id="17" max="1048575" man="1"/>
  </colBreaks>
  <drawing r:id="rId8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249977111117893"/>
  </sheetPr>
  <dimension ref="A1:XFD173"/>
  <sheetViews>
    <sheetView view="pageBreakPreview" zoomScale="70" zoomScaleNormal="55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AO99" sqref="AO99"/>
    </sheetView>
  </sheetViews>
  <sheetFormatPr baseColWidth="10" defaultRowHeight="12.75" x14ac:dyDescent="0.2"/>
  <cols>
    <col min="1" max="1" width="26.42578125" customWidth="1"/>
    <col min="2" max="2" width="14.140625" style="2" customWidth="1"/>
    <col min="3" max="3" width="31.85546875" bestFit="1" customWidth="1"/>
    <col min="4" max="4" width="31.7109375" style="4" customWidth="1"/>
    <col min="5" max="5" width="29.5703125" style="4" customWidth="1"/>
    <col min="6" max="6" width="15" style="1" customWidth="1"/>
    <col min="7" max="7" width="18.140625" style="1" customWidth="1"/>
    <col min="8" max="8" width="20.7109375" style="1" customWidth="1"/>
    <col min="9" max="9" width="13.42578125" style="1" customWidth="1"/>
    <col min="10" max="10" width="10.28515625" style="1" customWidth="1"/>
    <col min="11" max="11" width="16.28515625" customWidth="1"/>
    <col min="12" max="12" width="24.140625" style="5" customWidth="1"/>
    <col min="13" max="13" width="15" style="3" customWidth="1"/>
    <col min="14" max="14" width="18.42578125" customWidth="1"/>
    <col min="15" max="15" width="16.5703125" style="1" customWidth="1"/>
    <col min="16" max="16" width="24.7109375" style="1" customWidth="1"/>
    <col min="17" max="17" width="20.42578125" style="6" customWidth="1"/>
    <col min="18" max="18" width="24.5703125" style="6" customWidth="1"/>
    <col min="19" max="19" width="9.140625" customWidth="1"/>
    <col min="20" max="20" width="12" customWidth="1"/>
    <col min="21" max="21" width="13" customWidth="1"/>
    <col min="22" max="22" width="11.85546875" customWidth="1"/>
    <col min="24" max="24" width="13" customWidth="1"/>
  </cols>
  <sheetData>
    <row r="1" spans="1:16384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4"/>
      <c r="T1" s="4"/>
      <c r="U1" s="1"/>
      <c r="V1" s="1"/>
      <c r="X1" s="4"/>
      <c r="Y1" s="4"/>
      <c r="Z1" s="1"/>
      <c r="AA1" s="1"/>
      <c r="AC1" s="4"/>
      <c r="AD1" s="4"/>
      <c r="AE1" s="1"/>
      <c r="AF1" s="1"/>
      <c r="AH1" s="4"/>
      <c r="AI1" s="4"/>
      <c r="AJ1" s="1"/>
      <c r="AK1" s="1"/>
      <c r="AM1" s="4"/>
      <c r="AN1" s="4"/>
      <c r="AO1" s="1"/>
      <c r="AP1" s="1"/>
      <c r="AR1" s="4"/>
      <c r="AS1" s="4"/>
      <c r="AT1" s="1"/>
      <c r="AU1" s="1"/>
      <c r="AW1" s="4"/>
      <c r="AX1" s="4"/>
      <c r="AY1" s="1"/>
      <c r="AZ1" s="1"/>
      <c r="BB1" s="4"/>
      <c r="BC1" s="4"/>
      <c r="BD1" s="1"/>
      <c r="BE1" s="1"/>
      <c r="BG1" s="4"/>
      <c r="BH1" s="4"/>
      <c r="BI1" s="1"/>
      <c r="BJ1" s="1"/>
      <c r="BL1" s="4"/>
      <c r="BM1" s="4"/>
      <c r="BN1" s="1"/>
      <c r="BO1" s="1"/>
    </row>
    <row r="2" spans="1:16384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4"/>
      <c r="T2" s="4"/>
      <c r="U2" s="1"/>
      <c r="V2" s="1"/>
      <c r="X2" s="4"/>
      <c r="Y2" s="4"/>
      <c r="Z2" s="1"/>
      <c r="AA2" s="1"/>
      <c r="AC2" s="4"/>
      <c r="AD2" s="4"/>
      <c r="AE2" s="1"/>
      <c r="AF2" s="1"/>
      <c r="AH2" s="4"/>
      <c r="AI2" s="4"/>
      <c r="AJ2" s="1"/>
      <c r="AK2" s="1"/>
      <c r="AM2" s="4"/>
      <c r="AN2" s="4"/>
      <c r="AO2" s="1"/>
      <c r="AP2" s="1"/>
      <c r="AR2" s="4"/>
      <c r="AS2" s="4"/>
      <c r="AT2" s="1"/>
      <c r="AU2" s="1"/>
      <c r="AW2" s="4"/>
      <c r="AX2" s="4"/>
      <c r="AY2" s="1"/>
      <c r="AZ2" s="1"/>
      <c r="BB2" s="4"/>
      <c r="BC2" s="4"/>
      <c r="BD2" s="1"/>
      <c r="BE2" s="1"/>
      <c r="BG2" s="4"/>
      <c r="BH2" s="4"/>
      <c r="BI2" s="1"/>
      <c r="BJ2" s="1"/>
      <c r="BL2" s="4"/>
      <c r="BM2" s="4"/>
      <c r="BN2" s="1"/>
      <c r="BO2" s="1"/>
    </row>
    <row r="3" spans="1:16384" ht="20.25" x14ac:dyDescent="0.3">
      <c r="A3" s="378" t="s">
        <v>2204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4"/>
      <c r="T3" s="4"/>
      <c r="U3" s="1"/>
      <c r="V3" s="1"/>
      <c r="X3" s="4"/>
      <c r="Y3" s="4"/>
      <c r="Z3" s="1"/>
      <c r="AA3" s="1"/>
      <c r="AC3" s="4"/>
      <c r="AD3" s="4"/>
      <c r="AE3" s="1"/>
      <c r="AF3" s="1"/>
      <c r="AH3" s="4"/>
      <c r="AI3" s="4"/>
      <c r="AJ3" s="1"/>
      <c r="AK3" s="1"/>
      <c r="AM3" s="4"/>
      <c r="AN3" s="4"/>
      <c r="AO3" s="1"/>
      <c r="AP3" s="1"/>
      <c r="AR3" s="4"/>
      <c r="AS3" s="4"/>
      <c r="AT3" s="1"/>
      <c r="AU3" s="1"/>
      <c r="AW3" s="4"/>
      <c r="AX3" s="4"/>
      <c r="AY3" s="1"/>
      <c r="AZ3" s="1"/>
      <c r="BB3" s="4"/>
      <c r="BC3" s="4"/>
      <c r="BD3" s="1"/>
      <c r="BE3" s="1"/>
      <c r="BG3" s="4"/>
      <c r="BH3" s="4"/>
      <c r="BI3" s="1"/>
      <c r="BJ3" s="1"/>
      <c r="BL3" s="4"/>
      <c r="BM3" s="4"/>
      <c r="BN3" s="1"/>
      <c r="BO3" s="1"/>
    </row>
    <row r="4" spans="1:16384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4"/>
      <c r="T4" s="4"/>
      <c r="U4" s="1"/>
      <c r="V4" s="1"/>
      <c r="X4" s="4"/>
      <c r="Y4" s="4"/>
      <c r="Z4" s="1"/>
      <c r="AA4" s="1"/>
      <c r="AC4" s="4"/>
      <c r="AD4" s="4"/>
      <c r="AE4" s="1"/>
      <c r="AF4" s="1"/>
      <c r="AH4" s="4"/>
      <c r="AI4" s="4"/>
      <c r="AJ4" s="1"/>
      <c r="AK4" s="1"/>
      <c r="AM4" s="4"/>
      <c r="AN4" s="4"/>
      <c r="AO4" s="1"/>
      <c r="AP4" s="1"/>
      <c r="AR4" s="4"/>
      <c r="AS4" s="4"/>
      <c r="AT4" s="1"/>
      <c r="AU4" s="1"/>
      <c r="AW4" s="4"/>
      <c r="AX4" s="4"/>
      <c r="AY4" s="1"/>
      <c r="AZ4" s="1"/>
      <c r="BB4" s="4"/>
      <c r="BC4" s="4"/>
      <c r="BD4" s="1"/>
      <c r="BE4" s="1"/>
      <c r="BG4" s="4"/>
      <c r="BH4" s="4"/>
      <c r="BI4" s="1"/>
      <c r="BJ4" s="1"/>
      <c r="BL4" s="4"/>
      <c r="BM4" s="4"/>
      <c r="BN4" s="1"/>
      <c r="BO4" s="1"/>
    </row>
    <row r="5" spans="1:16384" s="79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/>
      <c r="S5" s="4"/>
      <c r="T5" s="4"/>
      <c r="U5" s="1"/>
      <c r="V5" s="1"/>
      <c r="W5"/>
      <c r="X5" s="4"/>
      <c r="Y5" s="4"/>
      <c r="Z5" s="1"/>
      <c r="AA5" s="1"/>
      <c r="AB5"/>
      <c r="AC5" s="4"/>
      <c r="AD5" s="4"/>
      <c r="AE5" s="1"/>
      <c r="AF5" s="1"/>
      <c r="AG5"/>
      <c r="AH5" s="4"/>
      <c r="AI5" s="4"/>
      <c r="AJ5" s="1"/>
      <c r="AK5" s="1"/>
      <c r="AL5"/>
      <c r="AM5" s="4"/>
      <c r="AN5" s="4"/>
      <c r="AO5" s="1"/>
      <c r="AP5" s="1"/>
      <c r="AQ5"/>
      <c r="AR5" s="4"/>
      <c r="AS5" s="4"/>
      <c r="AT5" s="1"/>
      <c r="AU5" s="1"/>
      <c r="AV5"/>
      <c r="AW5" s="4"/>
      <c r="AX5" s="4"/>
      <c r="AY5" s="1"/>
      <c r="AZ5" s="1"/>
      <c r="BA5"/>
      <c r="BB5" s="4"/>
      <c r="BC5" s="4"/>
      <c r="BD5" s="1"/>
      <c r="BE5" s="1"/>
      <c r="BF5"/>
      <c r="BG5" s="4"/>
      <c r="BH5" s="4"/>
      <c r="BI5" s="1"/>
      <c r="BJ5" s="1"/>
      <c r="BK5"/>
      <c r="BL5" s="4"/>
      <c r="BM5" s="4"/>
      <c r="BN5" s="1"/>
      <c r="BO5" s="1"/>
      <c r="BP5"/>
      <c r="BQ5" s="379"/>
      <c r="BR5" s="380"/>
      <c r="BS5" s="380"/>
      <c r="BT5" s="380"/>
      <c r="BU5" s="380"/>
      <c r="BV5" s="380"/>
      <c r="BW5" s="380"/>
      <c r="BX5" s="380"/>
      <c r="BY5" s="380"/>
      <c r="BZ5" s="380"/>
      <c r="CA5" s="380"/>
      <c r="CB5" s="380"/>
      <c r="CC5" s="380"/>
      <c r="CD5" s="380"/>
      <c r="CE5" s="380"/>
      <c r="CF5" s="380"/>
      <c r="CG5" s="381"/>
      <c r="CH5" s="379"/>
      <c r="CI5" s="380"/>
      <c r="CJ5" s="380"/>
      <c r="CK5" s="380"/>
      <c r="CL5" s="380"/>
      <c r="CM5" s="380"/>
      <c r="CN5" s="380"/>
      <c r="CO5" s="380"/>
      <c r="CP5" s="380"/>
      <c r="CQ5" s="380"/>
      <c r="CR5" s="380"/>
      <c r="CS5" s="380"/>
      <c r="CT5" s="380"/>
      <c r="CU5" s="380"/>
      <c r="CV5" s="380"/>
      <c r="CW5" s="380"/>
      <c r="CX5" s="381"/>
      <c r="CY5" s="379"/>
      <c r="CZ5" s="380"/>
      <c r="DA5" s="380"/>
      <c r="DB5" s="380"/>
      <c r="DC5" s="380"/>
      <c r="DD5" s="380"/>
      <c r="DE5" s="380"/>
      <c r="DF5" s="380"/>
      <c r="DG5" s="380"/>
      <c r="DH5" s="380"/>
      <c r="DI5" s="380"/>
      <c r="DJ5" s="380"/>
      <c r="DK5" s="380"/>
      <c r="DL5" s="380"/>
      <c r="DM5" s="380"/>
      <c r="DN5" s="380"/>
      <c r="DO5" s="381"/>
      <c r="DP5" s="379"/>
      <c r="DQ5" s="380"/>
      <c r="DR5" s="380"/>
      <c r="DS5" s="380"/>
      <c r="DT5" s="380"/>
      <c r="DU5" s="380"/>
      <c r="DV5" s="380"/>
      <c r="DW5" s="380"/>
      <c r="DX5" s="380"/>
      <c r="DY5" s="380"/>
      <c r="DZ5" s="380"/>
      <c r="EA5" s="380"/>
      <c r="EB5" s="380"/>
      <c r="EC5" s="380"/>
      <c r="ED5" s="380"/>
      <c r="EE5" s="380"/>
      <c r="EF5" s="381"/>
      <c r="EG5" s="379"/>
      <c r="EH5" s="380"/>
      <c r="EI5" s="380"/>
      <c r="EJ5" s="380"/>
      <c r="EK5" s="380"/>
      <c r="EL5" s="380"/>
      <c r="EM5" s="380"/>
      <c r="EN5" s="380"/>
      <c r="EO5" s="380"/>
      <c r="EP5" s="380"/>
      <c r="EQ5" s="380"/>
      <c r="ER5" s="380"/>
      <c r="ES5" s="380"/>
      <c r="ET5" s="380"/>
      <c r="EU5" s="380"/>
      <c r="EV5" s="380"/>
      <c r="EW5" s="381"/>
      <c r="EX5" s="379"/>
      <c r="EY5" s="380"/>
      <c r="EZ5" s="380"/>
      <c r="FA5" s="380"/>
      <c r="FB5" s="380"/>
      <c r="FC5" s="380"/>
      <c r="FD5" s="380"/>
      <c r="FE5" s="380"/>
      <c r="FF5" s="380"/>
      <c r="FG5" s="380"/>
      <c r="FH5" s="380"/>
      <c r="FI5" s="380"/>
      <c r="FJ5" s="380"/>
      <c r="FK5" s="380"/>
      <c r="FL5" s="380"/>
      <c r="FM5" s="380"/>
      <c r="FN5" s="381"/>
      <c r="FO5" s="379"/>
      <c r="FP5" s="380"/>
      <c r="FQ5" s="380"/>
      <c r="FR5" s="380"/>
      <c r="FS5" s="380"/>
      <c r="FT5" s="380"/>
      <c r="FU5" s="380"/>
      <c r="FV5" s="380"/>
      <c r="FW5" s="380"/>
      <c r="FX5" s="380"/>
      <c r="FY5" s="380"/>
      <c r="FZ5" s="380"/>
      <c r="GA5" s="380"/>
      <c r="GB5" s="380"/>
      <c r="GC5" s="380"/>
      <c r="GD5" s="380"/>
      <c r="GE5" s="381"/>
      <c r="GF5" s="379"/>
      <c r="GG5" s="380"/>
      <c r="GH5" s="380"/>
      <c r="GI5" s="380"/>
      <c r="GJ5" s="380"/>
      <c r="GK5" s="380"/>
      <c r="GL5" s="380"/>
      <c r="GM5" s="380"/>
      <c r="GN5" s="380"/>
      <c r="GO5" s="380"/>
      <c r="GP5" s="380"/>
      <c r="GQ5" s="380"/>
      <c r="GR5" s="380"/>
      <c r="GS5" s="380"/>
      <c r="GT5" s="380"/>
      <c r="GU5" s="380"/>
      <c r="GV5" s="381"/>
      <c r="GW5" s="379"/>
      <c r="GX5" s="380"/>
      <c r="GY5" s="380"/>
      <c r="GZ5" s="380"/>
      <c r="HA5" s="380"/>
      <c r="HB5" s="380"/>
      <c r="HC5" s="380"/>
      <c r="HD5" s="380"/>
      <c r="HE5" s="380"/>
      <c r="HF5" s="380"/>
      <c r="HG5" s="380"/>
      <c r="HH5" s="380"/>
      <c r="HI5" s="380"/>
      <c r="HJ5" s="380"/>
      <c r="HK5" s="380"/>
      <c r="HL5" s="380"/>
      <c r="HM5" s="381"/>
      <c r="HN5" s="379"/>
      <c r="HO5" s="380"/>
      <c r="HP5" s="380"/>
      <c r="HQ5" s="380"/>
      <c r="HR5" s="380"/>
      <c r="HS5" s="380"/>
      <c r="HT5" s="380"/>
      <c r="HU5" s="380"/>
      <c r="HV5" s="380"/>
      <c r="HW5" s="380"/>
      <c r="HX5" s="380"/>
      <c r="HY5" s="380"/>
      <c r="HZ5" s="380"/>
      <c r="IA5" s="380"/>
      <c r="IB5" s="380"/>
      <c r="IC5" s="380"/>
      <c r="ID5" s="381"/>
      <c r="IE5" s="379"/>
      <c r="IF5" s="380"/>
      <c r="IG5" s="380"/>
      <c r="IH5" s="380"/>
      <c r="II5" s="380"/>
      <c r="IJ5" s="380"/>
      <c r="IK5" s="380"/>
      <c r="IL5" s="380"/>
      <c r="IM5" s="380"/>
      <c r="IN5" s="380"/>
      <c r="IO5" s="380"/>
      <c r="IP5" s="380"/>
      <c r="IQ5" s="380"/>
      <c r="IR5" s="380"/>
      <c r="IS5" s="380"/>
      <c r="IT5" s="380"/>
      <c r="IU5" s="381"/>
      <c r="IV5" s="379"/>
      <c r="IW5" s="380"/>
      <c r="IX5" s="380"/>
      <c r="IY5" s="380"/>
      <c r="IZ5" s="380"/>
      <c r="JA5" s="380"/>
      <c r="JB5" s="380"/>
      <c r="JC5" s="380"/>
      <c r="JD5" s="380"/>
      <c r="JE5" s="380"/>
      <c r="JF5" s="380"/>
      <c r="JG5" s="380"/>
      <c r="JH5" s="380"/>
      <c r="JI5" s="380"/>
      <c r="JJ5" s="380"/>
      <c r="JK5" s="380"/>
      <c r="JL5" s="381"/>
      <c r="JM5" s="379"/>
      <c r="JN5" s="380"/>
      <c r="JO5" s="380"/>
      <c r="JP5" s="380"/>
      <c r="JQ5" s="380"/>
      <c r="JR5" s="380"/>
      <c r="JS5" s="380"/>
      <c r="JT5" s="380"/>
      <c r="JU5" s="380"/>
      <c r="JV5" s="380"/>
      <c r="JW5" s="380"/>
      <c r="JX5" s="380"/>
      <c r="JY5" s="380"/>
      <c r="JZ5" s="380"/>
      <c r="KA5" s="380"/>
      <c r="KB5" s="380"/>
      <c r="KC5" s="381"/>
      <c r="KD5" s="379"/>
      <c r="KE5" s="380"/>
      <c r="KF5" s="380"/>
      <c r="KG5" s="380"/>
      <c r="KH5" s="380"/>
      <c r="KI5" s="380"/>
      <c r="KJ5" s="380"/>
      <c r="KK5" s="380"/>
      <c r="KL5" s="380"/>
      <c r="KM5" s="380"/>
      <c r="KN5" s="380"/>
      <c r="KO5" s="380"/>
      <c r="KP5" s="380"/>
      <c r="KQ5" s="380"/>
      <c r="KR5" s="380"/>
      <c r="KS5" s="380"/>
      <c r="KT5" s="381"/>
      <c r="KU5" s="379"/>
      <c r="KV5" s="380"/>
      <c r="KW5" s="380"/>
      <c r="KX5" s="380"/>
      <c r="KY5" s="380"/>
      <c r="KZ5" s="380"/>
      <c r="LA5" s="380"/>
      <c r="LB5" s="380"/>
      <c r="LC5" s="380"/>
      <c r="LD5" s="380"/>
      <c r="LE5" s="380"/>
      <c r="LF5" s="380"/>
      <c r="LG5" s="380"/>
      <c r="LH5" s="380"/>
      <c r="LI5" s="380"/>
      <c r="LJ5" s="380"/>
      <c r="LK5" s="381"/>
      <c r="LL5" s="379"/>
      <c r="LM5" s="380"/>
      <c r="LN5" s="380"/>
      <c r="LO5" s="380"/>
      <c r="LP5" s="380"/>
      <c r="LQ5" s="380"/>
      <c r="LR5" s="380"/>
      <c r="LS5" s="380"/>
      <c r="LT5" s="380"/>
      <c r="LU5" s="380"/>
      <c r="LV5" s="380"/>
      <c r="LW5" s="380"/>
      <c r="LX5" s="380"/>
      <c r="LY5" s="380"/>
      <c r="LZ5" s="380"/>
      <c r="MA5" s="380"/>
      <c r="MB5" s="381"/>
      <c r="MC5" s="379"/>
      <c r="MD5" s="380"/>
      <c r="ME5" s="380"/>
      <c r="MF5" s="380"/>
      <c r="MG5" s="380"/>
      <c r="MH5" s="380"/>
      <c r="MI5" s="380"/>
      <c r="MJ5" s="380"/>
      <c r="MK5" s="380"/>
      <c r="ML5" s="380"/>
      <c r="MM5" s="380"/>
      <c r="MN5" s="380"/>
      <c r="MO5" s="380"/>
      <c r="MP5" s="380"/>
      <c r="MQ5" s="380"/>
      <c r="MR5" s="380"/>
      <c r="MS5" s="381"/>
      <c r="MT5" s="379"/>
      <c r="MU5" s="380"/>
      <c r="MV5" s="380"/>
      <c r="MW5" s="380"/>
      <c r="MX5" s="380"/>
      <c r="MY5" s="380"/>
      <c r="MZ5" s="380"/>
      <c r="NA5" s="380"/>
      <c r="NB5" s="380"/>
      <c r="NC5" s="380"/>
      <c r="ND5" s="380"/>
      <c r="NE5" s="380"/>
      <c r="NF5" s="380"/>
      <c r="NG5" s="380"/>
      <c r="NH5" s="380"/>
      <c r="NI5" s="380"/>
      <c r="NJ5" s="381"/>
      <c r="NK5" s="379"/>
      <c r="NL5" s="380"/>
      <c r="NM5" s="380"/>
      <c r="NN5" s="380"/>
      <c r="NO5" s="380"/>
      <c r="NP5" s="380"/>
      <c r="NQ5" s="380"/>
      <c r="NR5" s="380"/>
      <c r="NS5" s="380"/>
      <c r="NT5" s="380"/>
      <c r="NU5" s="380"/>
      <c r="NV5" s="380"/>
      <c r="NW5" s="380"/>
      <c r="NX5" s="380"/>
      <c r="NY5" s="380"/>
      <c r="NZ5" s="380"/>
      <c r="OA5" s="381"/>
      <c r="OB5" s="379"/>
      <c r="OC5" s="380"/>
      <c r="OD5" s="380"/>
      <c r="OE5" s="380"/>
      <c r="OF5" s="380"/>
      <c r="OG5" s="380"/>
      <c r="OH5" s="380"/>
      <c r="OI5" s="380"/>
      <c r="OJ5" s="380"/>
      <c r="OK5" s="380"/>
      <c r="OL5" s="380"/>
      <c r="OM5" s="380"/>
      <c r="ON5" s="380"/>
      <c r="OO5" s="380"/>
      <c r="OP5" s="380"/>
      <c r="OQ5" s="380"/>
      <c r="OR5" s="381"/>
      <c r="OS5" s="379"/>
      <c r="OT5" s="380"/>
      <c r="OU5" s="380"/>
      <c r="OV5" s="380"/>
      <c r="OW5" s="380"/>
      <c r="OX5" s="380"/>
      <c r="OY5" s="380"/>
      <c r="OZ5" s="380"/>
      <c r="PA5" s="380"/>
      <c r="PB5" s="380"/>
      <c r="PC5" s="380"/>
      <c r="PD5" s="380"/>
      <c r="PE5" s="380"/>
      <c r="PF5" s="380"/>
      <c r="PG5" s="380"/>
      <c r="PH5" s="380"/>
      <c r="PI5" s="381"/>
      <c r="PJ5" s="379"/>
      <c r="PK5" s="380"/>
      <c r="PL5" s="380"/>
      <c r="PM5" s="380"/>
      <c r="PN5" s="380"/>
      <c r="PO5" s="380"/>
      <c r="PP5" s="380"/>
      <c r="PQ5" s="380"/>
      <c r="PR5" s="380"/>
      <c r="PS5" s="380"/>
      <c r="PT5" s="380"/>
      <c r="PU5" s="380"/>
      <c r="PV5" s="380"/>
      <c r="PW5" s="380"/>
      <c r="PX5" s="380"/>
      <c r="PY5" s="380"/>
      <c r="PZ5" s="381"/>
      <c r="QA5" s="379"/>
      <c r="QB5" s="380"/>
      <c r="QC5" s="380"/>
      <c r="QD5" s="380"/>
      <c r="QE5" s="380"/>
      <c r="QF5" s="380"/>
      <c r="QG5" s="380"/>
      <c r="QH5" s="380"/>
      <c r="QI5" s="380"/>
      <c r="QJ5" s="380"/>
      <c r="QK5" s="380"/>
      <c r="QL5" s="380"/>
      <c r="QM5" s="380"/>
      <c r="QN5" s="380"/>
      <c r="QO5" s="380"/>
      <c r="QP5" s="380"/>
      <c r="QQ5" s="381"/>
      <c r="QR5" s="379"/>
      <c r="QS5" s="380"/>
      <c r="QT5" s="380"/>
      <c r="QU5" s="380"/>
      <c r="QV5" s="380"/>
      <c r="QW5" s="380"/>
      <c r="QX5" s="380"/>
      <c r="QY5" s="380"/>
      <c r="QZ5" s="380"/>
      <c r="RA5" s="380"/>
      <c r="RB5" s="380"/>
      <c r="RC5" s="380"/>
      <c r="RD5" s="380"/>
      <c r="RE5" s="380"/>
      <c r="RF5" s="380"/>
      <c r="RG5" s="380"/>
      <c r="RH5" s="381"/>
      <c r="RI5" s="379"/>
      <c r="RJ5" s="380"/>
      <c r="RK5" s="380"/>
      <c r="RL5" s="380"/>
      <c r="RM5" s="380"/>
      <c r="RN5" s="380"/>
      <c r="RO5" s="380"/>
      <c r="RP5" s="380"/>
      <c r="RQ5" s="380"/>
      <c r="RR5" s="380"/>
      <c r="RS5" s="380"/>
      <c r="RT5" s="380"/>
      <c r="RU5" s="380"/>
      <c r="RV5" s="380"/>
      <c r="RW5" s="380"/>
      <c r="RX5" s="380"/>
      <c r="RY5" s="381"/>
      <c r="RZ5" s="379"/>
      <c r="SA5" s="380"/>
      <c r="SB5" s="380"/>
      <c r="SC5" s="380"/>
      <c r="SD5" s="380"/>
      <c r="SE5" s="380"/>
      <c r="SF5" s="380"/>
      <c r="SG5" s="380"/>
      <c r="SH5" s="380"/>
      <c r="SI5" s="380"/>
      <c r="SJ5" s="380"/>
      <c r="SK5" s="380"/>
      <c r="SL5" s="380"/>
      <c r="SM5" s="380"/>
      <c r="SN5" s="380"/>
      <c r="SO5" s="380"/>
      <c r="SP5" s="381"/>
      <c r="SQ5" s="379"/>
      <c r="SR5" s="380"/>
      <c r="SS5" s="380"/>
      <c r="ST5" s="380"/>
      <c r="SU5" s="380"/>
      <c r="SV5" s="380"/>
      <c r="SW5" s="380"/>
      <c r="SX5" s="380"/>
      <c r="SY5" s="380"/>
      <c r="SZ5" s="380"/>
      <c r="TA5" s="380"/>
      <c r="TB5" s="380"/>
      <c r="TC5" s="380"/>
      <c r="TD5" s="380"/>
      <c r="TE5" s="380"/>
      <c r="TF5" s="380"/>
      <c r="TG5" s="381"/>
      <c r="TH5" s="379"/>
      <c r="TI5" s="380"/>
      <c r="TJ5" s="380"/>
      <c r="TK5" s="380"/>
      <c r="TL5" s="380"/>
      <c r="TM5" s="380"/>
      <c r="TN5" s="380"/>
      <c r="TO5" s="380"/>
      <c r="TP5" s="380"/>
      <c r="TQ5" s="380"/>
      <c r="TR5" s="380"/>
      <c r="TS5" s="380"/>
      <c r="TT5" s="380"/>
      <c r="TU5" s="380"/>
      <c r="TV5" s="380"/>
      <c r="TW5" s="380"/>
      <c r="TX5" s="381"/>
      <c r="TY5" s="379"/>
      <c r="TZ5" s="380"/>
      <c r="UA5" s="380"/>
      <c r="UB5" s="380"/>
      <c r="UC5" s="380"/>
      <c r="UD5" s="380"/>
      <c r="UE5" s="380"/>
      <c r="UF5" s="380"/>
      <c r="UG5" s="380"/>
      <c r="UH5" s="380"/>
      <c r="UI5" s="380"/>
      <c r="UJ5" s="380"/>
      <c r="UK5" s="380"/>
      <c r="UL5" s="380"/>
      <c r="UM5" s="380"/>
      <c r="UN5" s="380"/>
      <c r="UO5" s="381"/>
      <c r="UP5" s="379"/>
      <c r="UQ5" s="380"/>
      <c r="UR5" s="380"/>
      <c r="US5" s="380"/>
      <c r="UT5" s="380"/>
      <c r="UU5" s="380"/>
      <c r="UV5" s="380"/>
      <c r="UW5" s="380"/>
      <c r="UX5" s="380"/>
      <c r="UY5" s="380"/>
      <c r="UZ5" s="380"/>
      <c r="VA5" s="380"/>
      <c r="VB5" s="380"/>
      <c r="VC5" s="380"/>
      <c r="VD5" s="380"/>
      <c r="VE5" s="380"/>
      <c r="VF5" s="381"/>
      <c r="VG5" s="379"/>
      <c r="VH5" s="380"/>
      <c r="VI5" s="380"/>
      <c r="VJ5" s="380"/>
      <c r="VK5" s="380"/>
      <c r="VL5" s="380"/>
      <c r="VM5" s="380"/>
      <c r="VN5" s="380"/>
      <c r="VO5" s="380"/>
      <c r="VP5" s="380"/>
      <c r="VQ5" s="380"/>
      <c r="VR5" s="380"/>
      <c r="VS5" s="380"/>
      <c r="VT5" s="380"/>
      <c r="VU5" s="380"/>
      <c r="VV5" s="380"/>
      <c r="VW5" s="381"/>
      <c r="VX5" s="379"/>
      <c r="VY5" s="380"/>
      <c r="VZ5" s="380"/>
      <c r="WA5" s="380"/>
      <c r="WB5" s="380"/>
      <c r="WC5" s="380"/>
      <c r="WD5" s="380"/>
      <c r="WE5" s="380"/>
      <c r="WF5" s="380"/>
      <c r="WG5" s="380"/>
      <c r="WH5" s="380"/>
      <c r="WI5" s="380"/>
      <c r="WJ5" s="380"/>
      <c r="WK5" s="380"/>
      <c r="WL5" s="380"/>
      <c r="WM5" s="380"/>
      <c r="WN5" s="381"/>
      <c r="WO5" s="379"/>
      <c r="WP5" s="380"/>
      <c r="WQ5" s="380"/>
      <c r="WR5" s="380"/>
      <c r="WS5" s="380"/>
      <c r="WT5" s="380"/>
      <c r="WU5" s="380"/>
      <c r="WV5" s="380"/>
      <c r="WW5" s="380"/>
      <c r="WX5" s="380"/>
      <c r="WY5" s="380"/>
      <c r="WZ5" s="380"/>
      <c r="XA5" s="380"/>
      <c r="XB5" s="380"/>
      <c r="XC5" s="380"/>
      <c r="XD5" s="380"/>
      <c r="XE5" s="381"/>
      <c r="XF5" s="379"/>
      <c r="XG5" s="380"/>
      <c r="XH5" s="380"/>
      <c r="XI5" s="380"/>
      <c r="XJ5" s="380"/>
      <c r="XK5" s="380"/>
      <c r="XL5" s="380"/>
      <c r="XM5" s="380"/>
      <c r="XN5" s="380"/>
      <c r="XO5" s="380"/>
      <c r="XP5" s="380"/>
      <c r="XQ5" s="380"/>
      <c r="XR5" s="380"/>
      <c r="XS5" s="380"/>
      <c r="XT5" s="380"/>
      <c r="XU5" s="380"/>
      <c r="XV5" s="381"/>
      <c r="XW5" s="379"/>
      <c r="XX5" s="380"/>
      <c r="XY5" s="380"/>
      <c r="XZ5" s="380"/>
      <c r="YA5" s="380"/>
      <c r="YB5" s="380"/>
      <c r="YC5" s="380"/>
      <c r="YD5" s="380"/>
      <c r="YE5" s="380"/>
      <c r="YF5" s="380"/>
      <c r="YG5" s="380"/>
      <c r="YH5" s="380"/>
      <c r="YI5" s="380"/>
      <c r="YJ5" s="380"/>
      <c r="YK5" s="380"/>
      <c r="YL5" s="380"/>
      <c r="YM5" s="381"/>
      <c r="YN5" s="379"/>
      <c r="YO5" s="380"/>
      <c r="YP5" s="380"/>
      <c r="YQ5" s="380"/>
      <c r="YR5" s="380"/>
      <c r="YS5" s="380"/>
      <c r="YT5" s="380"/>
      <c r="YU5" s="380"/>
      <c r="YV5" s="380"/>
      <c r="YW5" s="380"/>
      <c r="YX5" s="380"/>
      <c r="YY5" s="380"/>
      <c r="YZ5" s="380"/>
      <c r="ZA5" s="380"/>
      <c r="ZB5" s="380"/>
      <c r="ZC5" s="380"/>
      <c r="ZD5" s="381"/>
      <c r="ZE5" s="379"/>
      <c r="ZF5" s="380"/>
      <c r="ZG5" s="380"/>
      <c r="ZH5" s="380"/>
      <c r="ZI5" s="380"/>
      <c r="ZJ5" s="380"/>
      <c r="ZK5" s="380"/>
      <c r="ZL5" s="380"/>
      <c r="ZM5" s="380"/>
      <c r="ZN5" s="380"/>
      <c r="ZO5" s="380"/>
      <c r="ZP5" s="380"/>
      <c r="ZQ5" s="380"/>
      <c r="ZR5" s="380"/>
      <c r="ZS5" s="380"/>
      <c r="ZT5" s="380"/>
      <c r="ZU5" s="381"/>
      <c r="ZV5" s="379"/>
      <c r="ZW5" s="380"/>
      <c r="ZX5" s="380"/>
      <c r="ZY5" s="380"/>
      <c r="ZZ5" s="380"/>
      <c r="AAA5" s="380"/>
      <c r="AAB5" s="380"/>
      <c r="AAC5" s="380"/>
      <c r="AAD5" s="380"/>
      <c r="AAE5" s="380"/>
      <c r="AAF5" s="380"/>
      <c r="AAG5" s="380"/>
      <c r="AAH5" s="380"/>
      <c r="AAI5" s="380"/>
      <c r="AAJ5" s="380"/>
      <c r="AAK5" s="380"/>
      <c r="AAL5" s="381"/>
      <c r="AAM5" s="379"/>
      <c r="AAN5" s="380"/>
      <c r="AAO5" s="380"/>
      <c r="AAP5" s="380"/>
      <c r="AAQ5" s="380"/>
      <c r="AAR5" s="380"/>
      <c r="AAS5" s="380"/>
      <c r="AAT5" s="380"/>
      <c r="AAU5" s="380"/>
      <c r="AAV5" s="380"/>
      <c r="AAW5" s="380"/>
      <c r="AAX5" s="380"/>
      <c r="AAY5" s="380"/>
      <c r="AAZ5" s="380"/>
      <c r="ABA5" s="380"/>
      <c r="ABB5" s="380"/>
      <c r="ABC5" s="381"/>
      <c r="ABD5" s="379"/>
      <c r="ABE5" s="380"/>
      <c r="ABF5" s="380"/>
      <c r="ABG5" s="380"/>
      <c r="ABH5" s="380"/>
      <c r="ABI5" s="380"/>
      <c r="ABJ5" s="380"/>
      <c r="ABK5" s="380"/>
      <c r="ABL5" s="380"/>
      <c r="ABM5" s="380"/>
      <c r="ABN5" s="380"/>
      <c r="ABO5" s="380"/>
      <c r="ABP5" s="380"/>
      <c r="ABQ5" s="380"/>
      <c r="ABR5" s="380"/>
      <c r="ABS5" s="380"/>
      <c r="ABT5" s="381"/>
      <c r="ABU5" s="379"/>
      <c r="ABV5" s="380"/>
      <c r="ABW5" s="380"/>
      <c r="ABX5" s="380"/>
      <c r="ABY5" s="380"/>
      <c r="ABZ5" s="380"/>
      <c r="ACA5" s="380"/>
      <c r="ACB5" s="380"/>
      <c r="ACC5" s="380"/>
      <c r="ACD5" s="380"/>
      <c r="ACE5" s="380"/>
      <c r="ACF5" s="380"/>
      <c r="ACG5" s="380"/>
      <c r="ACH5" s="380"/>
      <c r="ACI5" s="380"/>
      <c r="ACJ5" s="380"/>
      <c r="ACK5" s="381"/>
      <c r="ACL5" s="379"/>
      <c r="ACM5" s="380"/>
      <c r="ACN5" s="380"/>
      <c r="ACO5" s="380"/>
      <c r="ACP5" s="380"/>
      <c r="ACQ5" s="380"/>
      <c r="ACR5" s="380"/>
      <c r="ACS5" s="380"/>
      <c r="ACT5" s="380"/>
      <c r="ACU5" s="380"/>
      <c r="ACV5" s="380"/>
      <c r="ACW5" s="380"/>
      <c r="ACX5" s="380"/>
      <c r="ACY5" s="380"/>
      <c r="ACZ5" s="380"/>
      <c r="ADA5" s="380"/>
      <c r="ADB5" s="381"/>
      <c r="ADC5" s="379"/>
      <c r="ADD5" s="380"/>
      <c r="ADE5" s="380"/>
      <c r="ADF5" s="380"/>
      <c r="ADG5" s="380"/>
      <c r="ADH5" s="380"/>
      <c r="ADI5" s="380"/>
      <c r="ADJ5" s="380"/>
      <c r="ADK5" s="380"/>
      <c r="ADL5" s="380"/>
      <c r="ADM5" s="380"/>
      <c r="ADN5" s="380"/>
      <c r="ADO5" s="380"/>
      <c r="ADP5" s="380"/>
      <c r="ADQ5" s="380"/>
      <c r="ADR5" s="380"/>
      <c r="ADS5" s="381"/>
      <c r="ADT5" s="379"/>
      <c r="ADU5" s="380"/>
      <c r="ADV5" s="380"/>
      <c r="ADW5" s="380"/>
      <c r="ADX5" s="380"/>
      <c r="ADY5" s="380"/>
      <c r="ADZ5" s="380"/>
      <c r="AEA5" s="380"/>
      <c r="AEB5" s="380"/>
      <c r="AEC5" s="380"/>
      <c r="AED5" s="380"/>
      <c r="AEE5" s="380"/>
      <c r="AEF5" s="380"/>
      <c r="AEG5" s="380"/>
      <c r="AEH5" s="380"/>
      <c r="AEI5" s="380"/>
      <c r="AEJ5" s="381"/>
      <c r="AEK5" s="379"/>
      <c r="AEL5" s="380"/>
      <c r="AEM5" s="380"/>
      <c r="AEN5" s="380"/>
      <c r="AEO5" s="380"/>
      <c r="AEP5" s="380"/>
      <c r="AEQ5" s="380"/>
      <c r="AER5" s="380"/>
      <c r="AES5" s="380"/>
      <c r="AET5" s="380"/>
      <c r="AEU5" s="380"/>
      <c r="AEV5" s="380"/>
      <c r="AEW5" s="380"/>
      <c r="AEX5" s="380"/>
      <c r="AEY5" s="380"/>
      <c r="AEZ5" s="380"/>
      <c r="AFA5" s="381"/>
      <c r="AFB5" s="379"/>
      <c r="AFC5" s="380"/>
      <c r="AFD5" s="380"/>
      <c r="AFE5" s="380"/>
      <c r="AFF5" s="380"/>
      <c r="AFG5" s="380"/>
      <c r="AFH5" s="380"/>
      <c r="AFI5" s="380"/>
      <c r="AFJ5" s="380"/>
      <c r="AFK5" s="380"/>
      <c r="AFL5" s="380"/>
      <c r="AFM5" s="380"/>
      <c r="AFN5" s="380"/>
      <c r="AFO5" s="380"/>
      <c r="AFP5" s="380"/>
      <c r="AFQ5" s="380"/>
      <c r="AFR5" s="381"/>
      <c r="AFS5" s="379"/>
      <c r="AFT5" s="380"/>
      <c r="AFU5" s="380"/>
      <c r="AFV5" s="380"/>
      <c r="AFW5" s="380"/>
      <c r="AFX5" s="380"/>
      <c r="AFY5" s="380"/>
      <c r="AFZ5" s="380"/>
      <c r="AGA5" s="380"/>
      <c r="AGB5" s="380"/>
      <c r="AGC5" s="380"/>
      <c r="AGD5" s="380"/>
      <c r="AGE5" s="380"/>
      <c r="AGF5" s="380"/>
      <c r="AGG5" s="380"/>
      <c r="AGH5" s="380"/>
      <c r="AGI5" s="381"/>
      <c r="AGJ5" s="379"/>
      <c r="AGK5" s="380"/>
      <c r="AGL5" s="380"/>
      <c r="AGM5" s="380"/>
      <c r="AGN5" s="380"/>
      <c r="AGO5" s="380"/>
      <c r="AGP5" s="380"/>
      <c r="AGQ5" s="380"/>
      <c r="AGR5" s="380"/>
      <c r="AGS5" s="380"/>
      <c r="AGT5" s="380"/>
      <c r="AGU5" s="380"/>
      <c r="AGV5" s="380"/>
      <c r="AGW5" s="380"/>
      <c r="AGX5" s="380"/>
      <c r="AGY5" s="380"/>
      <c r="AGZ5" s="381"/>
      <c r="AHA5" s="379"/>
      <c r="AHB5" s="380"/>
      <c r="AHC5" s="380"/>
      <c r="AHD5" s="380"/>
      <c r="AHE5" s="380"/>
      <c r="AHF5" s="380"/>
      <c r="AHG5" s="380"/>
      <c r="AHH5" s="380"/>
      <c r="AHI5" s="380"/>
      <c r="AHJ5" s="380"/>
      <c r="AHK5" s="380"/>
      <c r="AHL5" s="380"/>
      <c r="AHM5" s="380"/>
      <c r="AHN5" s="380"/>
      <c r="AHO5" s="380"/>
      <c r="AHP5" s="380"/>
      <c r="AHQ5" s="381"/>
      <c r="AHR5" s="379"/>
      <c r="AHS5" s="380"/>
      <c r="AHT5" s="380"/>
      <c r="AHU5" s="380"/>
      <c r="AHV5" s="380"/>
      <c r="AHW5" s="380"/>
      <c r="AHX5" s="380"/>
      <c r="AHY5" s="380"/>
      <c r="AHZ5" s="380"/>
      <c r="AIA5" s="380"/>
      <c r="AIB5" s="380"/>
      <c r="AIC5" s="380"/>
      <c r="AID5" s="380"/>
      <c r="AIE5" s="380"/>
      <c r="AIF5" s="380"/>
      <c r="AIG5" s="380"/>
      <c r="AIH5" s="381"/>
      <c r="AII5" s="379"/>
      <c r="AIJ5" s="380"/>
      <c r="AIK5" s="380"/>
      <c r="AIL5" s="380"/>
      <c r="AIM5" s="380"/>
      <c r="AIN5" s="380"/>
      <c r="AIO5" s="380"/>
      <c r="AIP5" s="380"/>
      <c r="AIQ5" s="380"/>
      <c r="AIR5" s="380"/>
      <c r="AIS5" s="380"/>
      <c r="AIT5" s="380"/>
      <c r="AIU5" s="380"/>
      <c r="AIV5" s="380"/>
      <c r="AIW5" s="380"/>
      <c r="AIX5" s="380"/>
      <c r="AIY5" s="381"/>
      <c r="AIZ5" s="379"/>
      <c r="AJA5" s="380"/>
      <c r="AJB5" s="380"/>
      <c r="AJC5" s="380"/>
      <c r="AJD5" s="380"/>
      <c r="AJE5" s="380"/>
      <c r="AJF5" s="380"/>
      <c r="AJG5" s="380"/>
      <c r="AJH5" s="380"/>
      <c r="AJI5" s="380"/>
      <c r="AJJ5" s="380"/>
      <c r="AJK5" s="380"/>
      <c r="AJL5" s="380"/>
      <c r="AJM5" s="380"/>
      <c r="AJN5" s="380"/>
      <c r="AJO5" s="380"/>
      <c r="AJP5" s="381"/>
      <c r="AJQ5" s="379"/>
      <c r="AJR5" s="380"/>
      <c r="AJS5" s="380"/>
      <c r="AJT5" s="380"/>
      <c r="AJU5" s="380"/>
      <c r="AJV5" s="380"/>
      <c r="AJW5" s="380"/>
      <c r="AJX5" s="380"/>
      <c r="AJY5" s="380"/>
      <c r="AJZ5" s="380"/>
      <c r="AKA5" s="380"/>
      <c r="AKB5" s="380"/>
      <c r="AKC5" s="380"/>
      <c r="AKD5" s="380"/>
      <c r="AKE5" s="380"/>
      <c r="AKF5" s="380"/>
      <c r="AKG5" s="381"/>
      <c r="AKH5" s="379"/>
      <c r="AKI5" s="380"/>
      <c r="AKJ5" s="380"/>
      <c r="AKK5" s="380"/>
      <c r="AKL5" s="380"/>
      <c r="AKM5" s="380"/>
      <c r="AKN5" s="380"/>
      <c r="AKO5" s="380"/>
      <c r="AKP5" s="380"/>
      <c r="AKQ5" s="380"/>
      <c r="AKR5" s="380"/>
      <c r="AKS5" s="380"/>
      <c r="AKT5" s="380"/>
      <c r="AKU5" s="380"/>
      <c r="AKV5" s="380"/>
      <c r="AKW5" s="380"/>
      <c r="AKX5" s="381"/>
      <c r="AKY5" s="379"/>
      <c r="AKZ5" s="380"/>
      <c r="ALA5" s="380"/>
      <c r="ALB5" s="380"/>
      <c r="ALC5" s="380"/>
      <c r="ALD5" s="380"/>
      <c r="ALE5" s="380"/>
      <c r="ALF5" s="380"/>
      <c r="ALG5" s="380"/>
      <c r="ALH5" s="380"/>
      <c r="ALI5" s="380"/>
      <c r="ALJ5" s="380"/>
      <c r="ALK5" s="380"/>
      <c r="ALL5" s="380"/>
      <c r="ALM5" s="380"/>
      <c r="ALN5" s="380"/>
      <c r="ALO5" s="381"/>
      <c r="ALP5" s="379"/>
      <c r="ALQ5" s="380"/>
      <c r="ALR5" s="380"/>
      <c r="ALS5" s="380"/>
      <c r="ALT5" s="380"/>
      <c r="ALU5" s="380"/>
      <c r="ALV5" s="380"/>
      <c r="ALW5" s="380"/>
      <c r="ALX5" s="380"/>
      <c r="ALY5" s="380"/>
      <c r="ALZ5" s="380"/>
      <c r="AMA5" s="380"/>
      <c r="AMB5" s="380"/>
      <c r="AMC5" s="380"/>
      <c r="AMD5" s="380"/>
      <c r="AME5" s="380"/>
      <c r="AMF5" s="381"/>
      <c r="AMG5" s="379"/>
      <c r="AMH5" s="380"/>
      <c r="AMI5" s="380"/>
      <c r="AMJ5" s="380"/>
      <c r="AMK5" s="380"/>
      <c r="AML5" s="380"/>
      <c r="AMM5" s="380"/>
      <c r="AMN5" s="380"/>
      <c r="AMO5" s="380"/>
      <c r="AMP5" s="380"/>
      <c r="AMQ5" s="380"/>
      <c r="AMR5" s="380"/>
      <c r="AMS5" s="380"/>
      <c r="AMT5" s="380"/>
      <c r="AMU5" s="380"/>
      <c r="AMV5" s="380"/>
      <c r="AMW5" s="381"/>
      <c r="AMX5" s="379"/>
      <c r="AMY5" s="380"/>
      <c r="AMZ5" s="380"/>
      <c r="ANA5" s="380"/>
      <c r="ANB5" s="380"/>
      <c r="ANC5" s="380"/>
      <c r="AND5" s="380"/>
      <c r="ANE5" s="380"/>
      <c r="ANF5" s="380"/>
      <c r="ANG5" s="380"/>
      <c r="ANH5" s="380"/>
      <c r="ANI5" s="380"/>
      <c r="ANJ5" s="380"/>
      <c r="ANK5" s="380"/>
      <c r="ANL5" s="380"/>
      <c r="ANM5" s="380"/>
      <c r="ANN5" s="381"/>
      <c r="ANO5" s="379"/>
      <c r="ANP5" s="380"/>
      <c r="ANQ5" s="380"/>
      <c r="ANR5" s="380"/>
      <c r="ANS5" s="380"/>
      <c r="ANT5" s="380"/>
      <c r="ANU5" s="380"/>
      <c r="ANV5" s="380"/>
      <c r="ANW5" s="380"/>
      <c r="ANX5" s="380"/>
      <c r="ANY5" s="380"/>
      <c r="ANZ5" s="380"/>
      <c r="AOA5" s="380"/>
      <c r="AOB5" s="380"/>
      <c r="AOC5" s="380"/>
      <c r="AOD5" s="380"/>
      <c r="AOE5" s="381"/>
      <c r="AOF5" s="379"/>
      <c r="AOG5" s="380"/>
      <c r="AOH5" s="380"/>
      <c r="AOI5" s="380"/>
      <c r="AOJ5" s="380"/>
      <c r="AOK5" s="380"/>
      <c r="AOL5" s="380"/>
      <c r="AOM5" s="380"/>
      <c r="AON5" s="380"/>
      <c r="AOO5" s="380"/>
      <c r="AOP5" s="380"/>
      <c r="AOQ5" s="380"/>
      <c r="AOR5" s="380"/>
      <c r="AOS5" s="380"/>
      <c r="AOT5" s="380"/>
      <c r="AOU5" s="380"/>
      <c r="AOV5" s="381"/>
      <c r="AOW5" s="379"/>
      <c r="AOX5" s="380"/>
      <c r="AOY5" s="380"/>
      <c r="AOZ5" s="380"/>
      <c r="APA5" s="380"/>
      <c r="APB5" s="380"/>
      <c r="APC5" s="380"/>
      <c r="APD5" s="380"/>
      <c r="APE5" s="380"/>
      <c r="APF5" s="380"/>
      <c r="APG5" s="380"/>
      <c r="APH5" s="380"/>
      <c r="API5" s="380"/>
      <c r="APJ5" s="380"/>
      <c r="APK5" s="380"/>
      <c r="APL5" s="380"/>
      <c r="APM5" s="381"/>
      <c r="APN5" s="379"/>
      <c r="APO5" s="380"/>
      <c r="APP5" s="380"/>
      <c r="APQ5" s="380"/>
      <c r="APR5" s="380"/>
      <c r="APS5" s="380"/>
      <c r="APT5" s="380"/>
      <c r="APU5" s="380"/>
      <c r="APV5" s="380"/>
      <c r="APW5" s="380"/>
      <c r="APX5" s="380"/>
      <c r="APY5" s="380"/>
      <c r="APZ5" s="380"/>
      <c r="AQA5" s="380"/>
      <c r="AQB5" s="380"/>
      <c r="AQC5" s="380"/>
      <c r="AQD5" s="381"/>
      <c r="AQE5" s="379"/>
      <c r="AQF5" s="380"/>
      <c r="AQG5" s="380"/>
      <c r="AQH5" s="380"/>
      <c r="AQI5" s="380"/>
      <c r="AQJ5" s="380"/>
      <c r="AQK5" s="380"/>
      <c r="AQL5" s="380"/>
      <c r="AQM5" s="380"/>
      <c r="AQN5" s="380"/>
      <c r="AQO5" s="380"/>
      <c r="AQP5" s="380"/>
      <c r="AQQ5" s="380"/>
      <c r="AQR5" s="380"/>
      <c r="AQS5" s="380"/>
      <c r="AQT5" s="380"/>
      <c r="AQU5" s="381"/>
      <c r="AQV5" s="379"/>
      <c r="AQW5" s="380"/>
      <c r="AQX5" s="380"/>
      <c r="AQY5" s="380"/>
      <c r="AQZ5" s="380"/>
      <c r="ARA5" s="380"/>
      <c r="ARB5" s="380"/>
      <c r="ARC5" s="380"/>
      <c r="ARD5" s="380"/>
      <c r="ARE5" s="380"/>
      <c r="ARF5" s="380"/>
      <c r="ARG5" s="380"/>
      <c r="ARH5" s="380"/>
      <c r="ARI5" s="380"/>
      <c r="ARJ5" s="380"/>
      <c r="ARK5" s="380"/>
      <c r="ARL5" s="381"/>
      <c r="ARM5" s="379"/>
      <c r="ARN5" s="380"/>
      <c r="ARO5" s="380"/>
      <c r="ARP5" s="380"/>
      <c r="ARQ5" s="380"/>
      <c r="ARR5" s="380"/>
      <c r="ARS5" s="380"/>
      <c r="ART5" s="380"/>
      <c r="ARU5" s="380"/>
      <c r="ARV5" s="380"/>
      <c r="ARW5" s="380"/>
      <c r="ARX5" s="380"/>
      <c r="ARY5" s="380"/>
      <c r="ARZ5" s="380"/>
      <c r="ASA5" s="380"/>
      <c r="ASB5" s="380"/>
      <c r="ASC5" s="381"/>
      <c r="ASD5" s="379"/>
      <c r="ASE5" s="380"/>
      <c r="ASF5" s="380"/>
      <c r="ASG5" s="380"/>
      <c r="ASH5" s="380"/>
      <c r="ASI5" s="380"/>
      <c r="ASJ5" s="380"/>
      <c r="ASK5" s="380"/>
      <c r="ASL5" s="380"/>
      <c r="ASM5" s="380"/>
      <c r="ASN5" s="380"/>
      <c r="ASO5" s="380"/>
      <c r="ASP5" s="380"/>
      <c r="ASQ5" s="380"/>
      <c r="ASR5" s="380"/>
      <c r="ASS5" s="380"/>
      <c r="AST5" s="381"/>
      <c r="ASU5" s="379"/>
      <c r="ASV5" s="380"/>
      <c r="ASW5" s="380"/>
      <c r="ASX5" s="380"/>
      <c r="ASY5" s="380"/>
      <c r="ASZ5" s="380"/>
      <c r="ATA5" s="380"/>
      <c r="ATB5" s="380"/>
      <c r="ATC5" s="380"/>
      <c r="ATD5" s="380"/>
      <c r="ATE5" s="380"/>
      <c r="ATF5" s="380"/>
      <c r="ATG5" s="380"/>
      <c r="ATH5" s="380"/>
      <c r="ATI5" s="380"/>
      <c r="ATJ5" s="380"/>
      <c r="ATK5" s="381"/>
      <c r="ATL5" s="379"/>
      <c r="ATM5" s="380"/>
      <c r="ATN5" s="380"/>
      <c r="ATO5" s="380"/>
      <c r="ATP5" s="380"/>
      <c r="ATQ5" s="380"/>
      <c r="ATR5" s="380"/>
      <c r="ATS5" s="380"/>
      <c r="ATT5" s="380"/>
      <c r="ATU5" s="380"/>
      <c r="ATV5" s="380"/>
      <c r="ATW5" s="380"/>
      <c r="ATX5" s="380"/>
      <c r="ATY5" s="380"/>
      <c r="ATZ5" s="380"/>
      <c r="AUA5" s="380"/>
      <c r="AUB5" s="381"/>
      <c r="AUC5" s="379"/>
      <c r="AUD5" s="380"/>
      <c r="AUE5" s="380"/>
      <c r="AUF5" s="380"/>
      <c r="AUG5" s="380"/>
      <c r="AUH5" s="380"/>
      <c r="AUI5" s="380"/>
      <c r="AUJ5" s="380"/>
      <c r="AUK5" s="380"/>
      <c r="AUL5" s="380"/>
      <c r="AUM5" s="380"/>
      <c r="AUN5" s="380"/>
      <c r="AUO5" s="380"/>
      <c r="AUP5" s="380"/>
      <c r="AUQ5" s="380"/>
      <c r="AUR5" s="380"/>
      <c r="AUS5" s="381"/>
      <c r="AUT5" s="379"/>
      <c r="AUU5" s="380"/>
      <c r="AUV5" s="380"/>
      <c r="AUW5" s="380"/>
      <c r="AUX5" s="380"/>
      <c r="AUY5" s="380"/>
      <c r="AUZ5" s="380"/>
      <c r="AVA5" s="380"/>
      <c r="AVB5" s="380"/>
      <c r="AVC5" s="380"/>
      <c r="AVD5" s="380"/>
      <c r="AVE5" s="380"/>
      <c r="AVF5" s="380"/>
      <c r="AVG5" s="380"/>
      <c r="AVH5" s="380"/>
      <c r="AVI5" s="380"/>
      <c r="AVJ5" s="381"/>
      <c r="AVK5" s="379"/>
      <c r="AVL5" s="380"/>
      <c r="AVM5" s="380"/>
      <c r="AVN5" s="380"/>
      <c r="AVO5" s="380"/>
      <c r="AVP5" s="380"/>
      <c r="AVQ5" s="380"/>
      <c r="AVR5" s="380"/>
      <c r="AVS5" s="380"/>
      <c r="AVT5" s="380"/>
      <c r="AVU5" s="380"/>
      <c r="AVV5" s="380"/>
      <c r="AVW5" s="380"/>
      <c r="AVX5" s="380"/>
      <c r="AVY5" s="380"/>
      <c r="AVZ5" s="380"/>
      <c r="AWA5" s="381"/>
      <c r="AWB5" s="379"/>
      <c r="AWC5" s="380"/>
      <c r="AWD5" s="380"/>
      <c r="AWE5" s="380"/>
      <c r="AWF5" s="380"/>
      <c r="AWG5" s="380"/>
      <c r="AWH5" s="380"/>
      <c r="AWI5" s="380"/>
      <c r="AWJ5" s="380"/>
      <c r="AWK5" s="380"/>
      <c r="AWL5" s="380"/>
      <c r="AWM5" s="380"/>
      <c r="AWN5" s="380"/>
      <c r="AWO5" s="380"/>
      <c r="AWP5" s="380"/>
      <c r="AWQ5" s="380"/>
      <c r="AWR5" s="381"/>
      <c r="AWS5" s="379"/>
      <c r="AWT5" s="380"/>
      <c r="AWU5" s="380"/>
      <c r="AWV5" s="380"/>
      <c r="AWW5" s="380"/>
      <c r="AWX5" s="380"/>
      <c r="AWY5" s="380"/>
      <c r="AWZ5" s="380"/>
      <c r="AXA5" s="380"/>
      <c r="AXB5" s="380"/>
      <c r="AXC5" s="380"/>
      <c r="AXD5" s="380"/>
      <c r="AXE5" s="380"/>
      <c r="AXF5" s="380"/>
      <c r="AXG5" s="380"/>
      <c r="AXH5" s="380"/>
      <c r="AXI5" s="381"/>
      <c r="AXJ5" s="379"/>
      <c r="AXK5" s="380"/>
      <c r="AXL5" s="380"/>
      <c r="AXM5" s="380"/>
      <c r="AXN5" s="380"/>
      <c r="AXO5" s="380"/>
      <c r="AXP5" s="380"/>
      <c r="AXQ5" s="380"/>
      <c r="AXR5" s="380"/>
      <c r="AXS5" s="380"/>
      <c r="AXT5" s="380"/>
      <c r="AXU5" s="380"/>
      <c r="AXV5" s="380"/>
      <c r="AXW5" s="380"/>
      <c r="AXX5" s="380"/>
      <c r="AXY5" s="380"/>
      <c r="AXZ5" s="381"/>
      <c r="AYA5" s="379"/>
      <c r="AYB5" s="380"/>
      <c r="AYC5" s="380"/>
      <c r="AYD5" s="380"/>
      <c r="AYE5" s="380"/>
      <c r="AYF5" s="380"/>
      <c r="AYG5" s="380"/>
      <c r="AYH5" s="380"/>
      <c r="AYI5" s="380"/>
      <c r="AYJ5" s="380"/>
      <c r="AYK5" s="380"/>
      <c r="AYL5" s="380"/>
      <c r="AYM5" s="380"/>
      <c r="AYN5" s="380"/>
      <c r="AYO5" s="380"/>
      <c r="AYP5" s="380"/>
      <c r="AYQ5" s="381"/>
      <c r="AYR5" s="379"/>
      <c r="AYS5" s="380"/>
      <c r="AYT5" s="380"/>
      <c r="AYU5" s="380"/>
      <c r="AYV5" s="380"/>
      <c r="AYW5" s="380"/>
      <c r="AYX5" s="380"/>
      <c r="AYY5" s="380"/>
      <c r="AYZ5" s="380"/>
      <c r="AZA5" s="380"/>
      <c r="AZB5" s="380"/>
      <c r="AZC5" s="380"/>
      <c r="AZD5" s="380"/>
      <c r="AZE5" s="380"/>
      <c r="AZF5" s="380"/>
      <c r="AZG5" s="380"/>
      <c r="AZH5" s="381"/>
      <c r="AZI5" s="379"/>
      <c r="AZJ5" s="380"/>
      <c r="AZK5" s="380"/>
      <c r="AZL5" s="380"/>
      <c r="AZM5" s="380"/>
      <c r="AZN5" s="380"/>
      <c r="AZO5" s="380"/>
      <c r="AZP5" s="380"/>
      <c r="AZQ5" s="380"/>
      <c r="AZR5" s="380"/>
      <c r="AZS5" s="380"/>
      <c r="AZT5" s="380"/>
      <c r="AZU5" s="380"/>
      <c r="AZV5" s="380"/>
      <c r="AZW5" s="380"/>
      <c r="AZX5" s="380"/>
      <c r="AZY5" s="381"/>
      <c r="AZZ5" s="379"/>
      <c r="BAA5" s="380"/>
      <c r="BAB5" s="380"/>
      <c r="BAC5" s="380"/>
      <c r="BAD5" s="380"/>
      <c r="BAE5" s="380"/>
      <c r="BAF5" s="380"/>
      <c r="BAG5" s="380"/>
      <c r="BAH5" s="380"/>
      <c r="BAI5" s="380"/>
      <c r="BAJ5" s="380"/>
      <c r="BAK5" s="380"/>
      <c r="BAL5" s="380"/>
      <c r="BAM5" s="380"/>
      <c r="BAN5" s="380"/>
      <c r="BAO5" s="380"/>
      <c r="BAP5" s="381"/>
      <c r="BAQ5" s="379"/>
      <c r="BAR5" s="380"/>
      <c r="BAS5" s="380"/>
      <c r="BAT5" s="380"/>
      <c r="BAU5" s="380"/>
      <c r="BAV5" s="380"/>
      <c r="BAW5" s="380"/>
      <c r="BAX5" s="380"/>
      <c r="BAY5" s="380"/>
      <c r="BAZ5" s="380"/>
      <c r="BBA5" s="380"/>
      <c r="BBB5" s="380"/>
      <c r="BBC5" s="380"/>
      <c r="BBD5" s="380"/>
      <c r="BBE5" s="380"/>
      <c r="BBF5" s="380"/>
      <c r="BBG5" s="381"/>
      <c r="BBH5" s="379"/>
      <c r="BBI5" s="380"/>
      <c r="BBJ5" s="380"/>
      <c r="BBK5" s="380"/>
      <c r="BBL5" s="380"/>
      <c r="BBM5" s="380"/>
      <c r="BBN5" s="380"/>
      <c r="BBO5" s="380"/>
      <c r="BBP5" s="380"/>
      <c r="BBQ5" s="380"/>
      <c r="BBR5" s="380"/>
      <c r="BBS5" s="380"/>
      <c r="BBT5" s="380"/>
      <c r="BBU5" s="380"/>
      <c r="BBV5" s="380"/>
      <c r="BBW5" s="380"/>
      <c r="BBX5" s="381"/>
      <c r="BBY5" s="379"/>
      <c r="BBZ5" s="380"/>
      <c r="BCA5" s="380"/>
      <c r="BCB5" s="380"/>
      <c r="BCC5" s="380"/>
      <c r="BCD5" s="380"/>
      <c r="BCE5" s="380"/>
      <c r="BCF5" s="380"/>
      <c r="BCG5" s="380"/>
      <c r="BCH5" s="380"/>
      <c r="BCI5" s="380"/>
      <c r="BCJ5" s="380"/>
      <c r="BCK5" s="380"/>
      <c r="BCL5" s="380"/>
      <c r="BCM5" s="380"/>
      <c r="BCN5" s="380"/>
      <c r="BCO5" s="381"/>
      <c r="BCP5" s="379"/>
      <c r="BCQ5" s="380"/>
      <c r="BCR5" s="380"/>
      <c r="BCS5" s="380"/>
      <c r="BCT5" s="380"/>
      <c r="BCU5" s="380"/>
      <c r="BCV5" s="380"/>
      <c r="BCW5" s="380"/>
      <c r="BCX5" s="380"/>
      <c r="BCY5" s="380"/>
      <c r="BCZ5" s="380"/>
      <c r="BDA5" s="380"/>
      <c r="BDB5" s="380"/>
      <c r="BDC5" s="380"/>
      <c r="BDD5" s="380"/>
      <c r="BDE5" s="380"/>
      <c r="BDF5" s="381"/>
      <c r="BDG5" s="379"/>
      <c r="BDH5" s="380"/>
      <c r="BDI5" s="380"/>
      <c r="BDJ5" s="380"/>
      <c r="BDK5" s="380"/>
      <c r="BDL5" s="380"/>
      <c r="BDM5" s="380"/>
      <c r="BDN5" s="380"/>
      <c r="BDO5" s="380"/>
      <c r="BDP5" s="380"/>
      <c r="BDQ5" s="380"/>
      <c r="BDR5" s="380"/>
      <c r="BDS5" s="380"/>
      <c r="BDT5" s="380"/>
      <c r="BDU5" s="380"/>
      <c r="BDV5" s="380"/>
      <c r="BDW5" s="381"/>
      <c r="BDX5" s="379"/>
      <c r="BDY5" s="380"/>
      <c r="BDZ5" s="380"/>
      <c r="BEA5" s="380"/>
      <c r="BEB5" s="380"/>
      <c r="BEC5" s="380"/>
      <c r="BED5" s="380"/>
      <c r="BEE5" s="380"/>
      <c r="BEF5" s="380"/>
      <c r="BEG5" s="380"/>
      <c r="BEH5" s="380"/>
      <c r="BEI5" s="380"/>
      <c r="BEJ5" s="380"/>
      <c r="BEK5" s="380"/>
      <c r="BEL5" s="380"/>
      <c r="BEM5" s="380"/>
      <c r="BEN5" s="381"/>
      <c r="BEO5" s="379"/>
      <c r="BEP5" s="380"/>
      <c r="BEQ5" s="380"/>
      <c r="BER5" s="380"/>
      <c r="BES5" s="380"/>
      <c r="BET5" s="380"/>
      <c r="BEU5" s="380"/>
      <c r="BEV5" s="380"/>
      <c r="BEW5" s="380"/>
      <c r="BEX5" s="380"/>
      <c r="BEY5" s="380"/>
      <c r="BEZ5" s="380"/>
      <c r="BFA5" s="380"/>
      <c r="BFB5" s="380"/>
      <c r="BFC5" s="380"/>
      <c r="BFD5" s="380"/>
      <c r="BFE5" s="381"/>
      <c r="BFF5" s="379"/>
      <c r="BFG5" s="380"/>
      <c r="BFH5" s="380"/>
      <c r="BFI5" s="380"/>
      <c r="BFJ5" s="380"/>
      <c r="BFK5" s="380"/>
      <c r="BFL5" s="380"/>
      <c r="BFM5" s="380"/>
      <c r="BFN5" s="380"/>
      <c r="BFO5" s="380"/>
      <c r="BFP5" s="380"/>
      <c r="BFQ5" s="380"/>
      <c r="BFR5" s="380"/>
      <c r="BFS5" s="380"/>
      <c r="BFT5" s="380"/>
      <c r="BFU5" s="380"/>
      <c r="BFV5" s="381"/>
      <c r="BFW5" s="379"/>
      <c r="BFX5" s="380"/>
      <c r="BFY5" s="380"/>
      <c r="BFZ5" s="380"/>
      <c r="BGA5" s="380"/>
      <c r="BGB5" s="380"/>
      <c r="BGC5" s="380"/>
      <c r="BGD5" s="380"/>
      <c r="BGE5" s="380"/>
      <c r="BGF5" s="380"/>
      <c r="BGG5" s="380"/>
      <c r="BGH5" s="380"/>
      <c r="BGI5" s="380"/>
      <c r="BGJ5" s="380"/>
      <c r="BGK5" s="380"/>
      <c r="BGL5" s="380"/>
      <c r="BGM5" s="381"/>
      <c r="BGN5" s="379"/>
      <c r="BGO5" s="380"/>
      <c r="BGP5" s="380"/>
      <c r="BGQ5" s="380"/>
      <c r="BGR5" s="380"/>
      <c r="BGS5" s="380"/>
      <c r="BGT5" s="380"/>
      <c r="BGU5" s="380"/>
      <c r="BGV5" s="380"/>
      <c r="BGW5" s="380"/>
      <c r="BGX5" s="380"/>
      <c r="BGY5" s="380"/>
      <c r="BGZ5" s="380"/>
      <c r="BHA5" s="380"/>
      <c r="BHB5" s="380"/>
      <c r="BHC5" s="380"/>
      <c r="BHD5" s="381"/>
      <c r="BHE5" s="379"/>
      <c r="BHF5" s="380"/>
      <c r="BHG5" s="380"/>
      <c r="BHH5" s="380"/>
      <c r="BHI5" s="380"/>
      <c r="BHJ5" s="380"/>
      <c r="BHK5" s="380"/>
      <c r="BHL5" s="380"/>
      <c r="BHM5" s="380"/>
      <c r="BHN5" s="380"/>
      <c r="BHO5" s="380"/>
      <c r="BHP5" s="380"/>
      <c r="BHQ5" s="380"/>
      <c r="BHR5" s="380"/>
      <c r="BHS5" s="380"/>
      <c r="BHT5" s="380"/>
      <c r="BHU5" s="381"/>
      <c r="BHV5" s="379"/>
      <c r="BHW5" s="380"/>
      <c r="BHX5" s="380"/>
      <c r="BHY5" s="380"/>
      <c r="BHZ5" s="380"/>
      <c r="BIA5" s="380"/>
      <c r="BIB5" s="380"/>
      <c r="BIC5" s="380"/>
      <c r="BID5" s="380"/>
      <c r="BIE5" s="380"/>
      <c r="BIF5" s="380"/>
      <c r="BIG5" s="380"/>
      <c r="BIH5" s="380"/>
      <c r="BII5" s="380"/>
      <c r="BIJ5" s="380"/>
      <c r="BIK5" s="380"/>
      <c r="BIL5" s="381"/>
      <c r="BIM5" s="379"/>
      <c r="BIN5" s="380"/>
      <c r="BIO5" s="380"/>
      <c r="BIP5" s="380"/>
      <c r="BIQ5" s="380"/>
      <c r="BIR5" s="380"/>
      <c r="BIS5" s="380"/>
      <c r="BIT5" s="380"/>
      <c r="BIU5" s="380"/>
      <c r="BIV5" s="380"/>
      <c r="BIW5" s="380"/>
      <c r="BIX5" s="380"/>
      <c r="BIY5" s="380"/>
      <c r="BIZ5" s="380"/>
      <c r="BJA5" s="380"/>
      <c r="BJB5" s="380"/>
      <c r="BJC5" s="381"/>
      <c r="BJD5" s="379"/>
      <c r="BJE5" s="380"/>
      <c r="BJF5" s="380"/>
      <c r="BJG5" s="380"/>
      <c r="BJH5" s="380"/>
      <c r="BJI5" s="380"/>
      <c r="BJJ5" s="380"/>
      <c r="BJK5" s="380"/>
      <c r="BJL5" s="380"/>
      <c r="BJM5" s="380"/>
      <c r="BJN5" s="380"/>
      <c r="BJO5" s="380"/>
      <c r="BJP5" s="380"/>
      <c r="BJQ5" s="380"/>
      <c r="BJR5" s="380"/>
      <c r="BJS5" s="380"/>
      <c r="BJT5" s="381"/>
      <c r="BJU5" s="379"/>
      <c r="BJV5" s="380"/>
      <c r="BJW5" s="380"/>
      <c r="BJX5" s="380"/>
      <c r="BJY5" s="380"/>
      <c r="BJZ5" s="380"/>
      <c r="BKA5" s="380"/>
      <c r="BKB5" s="380"/>
      <c r="BKC5" s="380"/>
      <c r="BKD5" s="380"/>
      <c r="BKE5" s="380"/>
      <c r="BKF5" s="380"/>
      <c r="BKG5" s="380"/>
      <c r="BKH5" s="380"/>
      <c r="BKI5" s="380"/>
      <c r="BKJ5" s="380"/>
      <c r="BKK5" s="381"/>
      <c r="BKL5" s="379"/>
      <c r="BKM5" s="380"/>
      <c r="BKN5" s="380"/>
      <c r="BKO5" s="380"/>
      <c r="BKP5" s="380"/>
      <c r="BKQ5" s="380"/>
      <c r="BKR5" s="380"/>
      <c r="BKS5" s="380"/>
      <c r="BKT5" s="380"/>
      <c r="BKU5" s="380"/>
      <c r="BKV5" s="380"/>
      <c r="BKW5" s="380"/>
      <c r="BKX5" s="380"/>
      <c r="BKY5" s="380"/>
      <c r="BKZ5" s="380"/>
      <c r="BLA5" s="380"/>
      <c r="BLB5" s="381"/>
      <c r="BLC5" s="379"/>
      <c r="BLD5" s="380"/>
      <c r="BLE5" s="380"/>
      <c r="BLF5" s="380"/>
      <c r="BLG5" s="380"/>
      <c r="BLH5" s="380"/>
      <c r="BLI5" s="380"/>
      <c r="BLJ5" s="380"/>
      <c r="BLK5" s="380"/>
      <c r="BLL5" s="380"/>
      <c r="BLM5" s="380"/>
      <c r="BLN5" s="380"/>
      <c r="BLO5" s="380"/>
      <c r="BLP5" s="380"/>
      <c r="BLQ5" s="380"/>
      <c r="BLR5" s="380"/>
      <c r="BLS5" s="381"/>
      <c r="BLT5" s="379"/>
      <c r="BLU5" s="380"/>
      <c r="BLV5" s="380"/>
      <c r="BLW5" s="380"/>
      <c r="BLX5" s="380"/>
      <c r="BLY5" s="380"/>
      <c r="BLZ5" s="380"/>
      <c r="BMA5" s="380"/>
      <c r="BMB5" s="380"/>
      <c r="BMC5" s="380"/>
      <c r="BMD5" s="380"/>
      <c r="BME5" s="380"/>
      <c r="BMF5" s="380"/>
      <c r="BMG5" s="380"/>
      <c r="BMH5" s="380"/>
      <c r="BMI5" s="380"/>
      <c r="BMJ5" s="381"/>
      <c r="BMK5" s="379"/>
      <c r="BML5" s="380"/>
      <c r="BMM5" s="380"/>
      <c r="BMN5" s="380"/>
      <c r="BMO5" s="380"/>
      <c r="BMP5" s="380"/>
      <c r="BMQ5" s="380"/>
      <c r="BMR5" s="380"/>
      <c r="BMS5" s="380"/>
      <c r="BMT5" s="380"/>
      <c r="BMU5" s="380"/>
      <c r="BMV5" s="380"/>
      <c r="BMW5" s="380"/>
      <c r="BMX5" s="380"/>
      <c r="BMY5" s="380"/>
      <c r="BMZ5" s="380"/>
      <c r="BNA5" s="381"/>
      <c r="BNB5" s="379"/>
      <c r="BNC5" s="380"/>
      <c r="BND5" s="380"/>
      <c r="BNE5" s="380"/>
      <c r="BNF5" s="380"/>
      <c r="BNG5" s="380"/>
      <c r="BNH5" s="380"/>
      <c r="BNI5" s="380"/>
      <c r="BNJ5" s="380"/>
      <c r="BNK5" s="380"/>
      <c r="BNL5" s="380"/>
      <c r="BNM5" s="380"/>
      <c r="BNN5" s="380"/>
      <c r="BNO5" s="380"/>
      <c r="BNP5" s="380"/>
      <c r="BNQ5" s="380"/>
      <c r="BNR5" s="381"/>
      <c r="BNS5" s="379"/>
      <c r="BNT5" s="380"/>
      <c r="BNU5" s="380"/>
      <c r="BNV5" s="380"/>
      <c r="BNW5" s="380"/>
      <c r="BNX5" s="380"/>
      <c r="BNY5" s="380"/>
      <c r="BNZ5" s="380"/>
      <c r="BOA5" s="380"/>
      <c r="BOB5" s="380"/>
      <c r="BOC5" s="380"/>
      <c r="BOD5" s="380"/>
      <c r="BOE5" s="380"/>
      <c r="BOF5" s="380"/>
      <c r="BOG5" s="380"/>
      <c r="BOH5" s="380"/>
      <c r="BOI5" s="381"/>
      <c r="BOJ5" s="379"/>
      <c r="BOK5" s="380"/>
      <c r="BOL5" s="380"/>
      <c r="BOM5" s="380"/>
      <c r="BON5" s="380"/>
      <c r="BOO5" s="380"/>
      <c r="BOP5" s="380"/>
      <c r="BOQ5" s="380"/>
      <c r="BOR5" s="380"/>
      <c r="BOS5" s="380"/>
      <c r="BOT5" s="380"/>
      <c r="BOU5" s="380"/>
      <c r="BOV5" s="380"/>
      <c r="BOW5" s="380"/>
      <c r="BOX5" s="380"/>
      <c r="BOY5" s="380"/>
      <c r="BOZ5" s="381"/>
      <c r="BPA5" s="379"/>
      <c r="BPB5" s="380"/>
      <c r="BPC5" s="380"/>
      <c r="BPD5" s="380"/>
      <c r="BPE5" s="380"/>
      <c r="BPF5" s="380"/>
      <c r="BPG5" s="380"/>
      <c r="BPH5" s="380"/>
      <c r="BPI5" s="380"/>
      <c r="BPJ5" s="380"/>
      <c r="BPK5" s="380"/>
      <c r="BPL5" s="380"/>
      <c r="BPM5" s="380"/>
      <c r="BPN5" s="380"/>
      <c r="BPO5" s="380"/>
      <c r="BPP5" s="380"/>
      <c r="BPQ5" s="381"/>
      <c r="BPR5" s="379"/>
      <c r="BPS5" s="380"/>
      <c r="BPT5" s="380"/>
      <c r="BPU5" s="380"/>
      <c r="BPV5" s="380"/>
      <c r="BPW5" s="380"/>
      <c r="BPX5" s="380"/>
      <c r="BPY5" s="380"/>
      <c r="BPZ5" s="380"/>
      <c r="BQA5" s="380"/>
      <c r="BQB5" s="380"/>
      <c r="BQC5" s="380"/>
      <c r="BQD5" s="380"/>
      <c r="BQE5" s="380"/>
      <c r="BQF5" s="380"/>
      <c r="BQG5" s="380"/>
      <c r="BQH5" s="381"/>
      <c r="BQI5" s="379"/>
      <c r="BQJ5" s="380"/>
      <c r="BQK5" s="380"/>
      <c r="BQL5" s="380"/>
      <c r="BQM5" s="380"/>
      <c r="BQN5" s="380"/>
      <c r="BQO5" s="380"/>
      <c r="BQP5" s="380"/>
      <c r="BQQ5" s="380"/>
      <c r="BQR5" s="380"/>
      <c r="BQS5" s="380"/>
      <c r="BQT5" s="380"/>
      <c r="BQU5" s="380"/>
      <c r="BQV5" s="380"/>
      <c r="BQW5" s="380"/>
      <c r="BQX5" s="380"/>
      <c r="BQY5" s="381"/>
      <c r="BQZ5" s="379"/>
      <c r="BRA5" s="380"/>
      <c r="BRB5" s="380"/>
      <c r="BRC5" s="380"/>
      <c r="BRD5" s="380"/>
      <c r="BRE5" s="380"/>
      <c r="BRF5" s="380"/>
      <c r="BRG5" s="380"/>
      <c r="BRH5" s="380"/>
      <c r="BRI5" s="380"/>
      <c r="BRJ5" s="380"/>
      <c r="BRK5" s="380"/>
      <c r="BRL5" s="380"/>
      <c r="BRM5" s="380"/>
      <c r="BRN5" s="380"/>
      <c r="BRO5" s="380"/>
      <c r="BRP5" s="381"/>
      <c r="BRQ5" s="379"/>
      <c r="BRR5" s="380"/>
      <c r="BRS5" s="380"/>
      <c r="BRT5" s="380"/>
      <c r="BRU5" s="380"/>
      <c r="BRV5" s="380"/>
      <c r="BRW5" s="380"/>
      <c r="BRX5" s="380"/>
      <c r="BRY5" s="380"/>
      <c r="BRZ5" s="380"/>
      <c r="BSA5" s="380"/>
      <c r="BSB5" s="380"/>
      <c r="BSC5" s="380"/>
      <c r="BSD5" s="380"/>
      <c r="BSE5" s="380"/>
      <c r="BSF5" s="380"/>
      <c r="BSG5" s="381"/>
      <c r="BSH5" s="379"/>
      <c r="BSI5" s="380"/>
      <c r="BSJ5" s="380"/>
      <c r="BSK5" s="380"/>
      <c r="BSL5" s="380"/>
      <c r="BSM5" s="380"/>
      <c r="BSN5" s="380"/>
      <c r="BSO5" s="380"/>
      <c r="BSP5" s="380"/>
      <c r="BSQ5" s="380"/>
      <c r="BSR5" s="380"/>
      <c r="BSS5" s="380"/>
      <c r="BST5" s="380"/>
      <c r="BSU5" s="380"/>
      <c r="BSV5" s="380"/>
      <c r="BSW5" s="380"/>
      <c r="BSX5" s="381"/>
      <c r="BSY5" s="379"/>
      <c r="BSZ5" s="380"/>
      <c r="BTA5" s="380"/>
      <c r="BTB5" s="380"/>
      <c r="BTC5" s="380"/>
      <c r="BTD5" s="380"/>
      <c r="BTE5" s="380"/>
      <c r="BTF5" s="380"/>
      <c r="BTG5" s="380"/>
      <c r="BTH5" s="380"/>
      <c r="BTI5" s="380"/>
      <c r="BTJ5" s="380"/>
      <c r="BTK5" s="380"/>
      <c r="BTL5" s="380"/>
      <c r="BTM5" s="380"/>
      <c r="BTN5" s="380"/>
      <c r="BTO5" s="381"/>
      <c r="BTP5" s="379"/>
      <c r="BTQ5" s="380"/>
      <c r="BTR5" s="380"/>
      <c r="BTS5" s="380"/>
      <c r="BTT5" s="380"/>
      <c r="BTU5" s="380"/>
      <c r="BTV5" s="380"/>
      <c r="BTW5" s="380"/>
      <c r="BTX5" s="380"/>
      <c r="BTY5" s="380"/>
      <c r="BTZ5" s="380"/>
      <c r="BUA5" s="380"/>
      <c r="BUB5" s="380"/>
      <c r="BUC5" s="380"/>
      <c r="BUD5" s="380"/>
      <c r="BUE5" s="380"/>
      <c r="BUF5" s="381"/>
      <c r="BUG5" s="379"/>
      <c r="BUH5" s="380"/>
      <c r="BUI5" s="380"/>
      <c r="BUJ5" s="380"/>
      <c r="BUK5" s="380"/>
      <c r="BUL5" s="380"/>
      <c r="BUM5" s="380"/>
      <c r="BUN5" s="380"/>
      <c r="BUO5" s="380"/>
      <c r="BUP5" s="380"/>
      <c r="BUQ5" s="380"/>
      <c r="BUR5" s="380"/>
      <c r="BUS5" s="380"/>
      <c r="BUT5" s="380"/>
      <c r="BUU5" s="380"/>
      <c r="BUV5" s="380"/>
      <c r="BUW5" s="381"/>
      <c r="BUX5" s="379"/>
      <c r="BUY5" s="380"/>
      <c r="BUZ5" s="380"/>
      <c r="BVA5" s="380"/>
      <c r="BVB5" s="380"/>
      <c r="BVC5" s="380"/>
      <c r="BVD5" s="380"/>
      <c r="BVE5" s="380"/>
      <c r="BVF5" s="380"/>
      <c r="BVG5" s="380"/>
      <c r="BVH5" s="380"/>
      <c r="BVI5" s="380"/>
      <c r="BVJ5" s="380"/>
      <c r="BVK5" s="380"/>
      <c r="BVL5" s="380"/>
      <c r="BVM5" s="380"/>
      <c r="BVN5" s="381"/>
      <c r="BVO5" s="379"/>
      <c r="BVP5" s="380"/>
      <c r="BVQ5" s="380"/>
      <c r="BVR5" s="380"/>
      <c r="BVS5" s="380"/>
      <c r="BVT5" s="380"/>
      <c r="BVU5" s="380"/>
      <c r="BVV5" s="380"/>
      <c r="BVW5" s="380"/>
      <c r="BVX5" s="380"/>
      <c r="BVY5" s="380"/>
      <c r="BVZ5" s="380"/>
      <c r="BWA5" s="380"/>
      <c r="BWB5" s="380"/>
      <c r="BWC5" s="380"/>
      <c r="BWD5" s="380"/>
      <c r="BWE5" s="381"/>
      <c r="BWF5" s="379"/>
      <c r="BWG5" s="380"/>
      <c r="BWH5" s="380"/>
      <c r="BWI5" s="380"/>
      <c r="BWJ5" s="380"/>
      <c r="BWK5" s="380"/>
      <c r="BWL5" s="380"/>
      <c r="BWM5" s="380"/>
      <c r="BWN5" s="380"/>
      <c r="BWO5" s="380"/>
      <c r="BWP5" s="380"/>
      <c r="BWQ5" s="380"/>
      <c r="BWR5" s="380"/>
      <c r="BWS5" s="380"/>
      <c r="BWT5" s="380"/>
      <c r="BWU5" s="380"/>
      <c r="BWV5" s="381"/>
      <c r="BWW5" s="379"/>
      <c r="BWX5" s="380"/>
      <c r="BWY5" s="380"/>
      <c r="BWZ5" s="380"/>
      <c r="BXA5" s="380"/>
      <c r="BXB5" s="380"/>
      <c r="BXC5" s="380"/>
      <c r="BXD5" s="380"/>
      <c r="BXE5" s="380"/>
      <c r="BXF5" s="380"/>
      <c r="BXG5" s="380"/>
      <c r="BXH5" s="380"/>
      <c r="BXI5" s="380"/>
      <c r="BXJ5" s="380"/>
      <c r="BXK5" s="380"/>
      <c r="BXL5" s="380"/>
      <c r="BXM5" s="381"/>
      <c r="BXN5" s="379"/>
      <c r="BXO5" s="380"/>
      <c r="BXP5" s="380"/>
      <c r="BXQ5" s="380"/>
      <c r="BXR5" s="380"/>
      <c r="BXS5" s="380"/>
      <c r="BXT5" s="380"/>
      <c r="BXU5" s="380"/>
      <c r="BXV5" s="380"/>
      <c r="BXW5" s="380"/>
      <c r="BXX5" s="380"/>
      <c r="BXY5" s="380"/>
      <c r="BXZ5" s="380"/>
      <c r="BYA5" s="380"/>
      <c r="BYB5" s="380"/>
      <c r="BYC5" s="380"/>
      <c r="BYD5" s="381"/>
      <c r="BYE5" s="379"/>
      <c r="BYF5" s="380"/>
      <c r="BYG5" s="380"/>
      <c r="BYH5" s="380"/>
      <c r="BYI5" s="380"/>
      <c r="BYJ5" s="380"/>
      <c r="BYK5" s="380"/>
      <c r="BYL5" s="380"/>
      <c r="BYM5" s="380"/>
      <c r="BYN5" s="380"/>
      <c r="BYO5" s="380"/>
      <c r="BYP5" s="380"/>
      <c r="BYQ5" s="380"/>
      <c r="BYR5" s="380"/>
      <c r="BYS5" s="380"/>
      <c r="BYT5" s="380"/>
      <c r="BYU5" s="381"/>
      <c r="BYV5" s="379"/>
      <c r="BYW5" s="380"/>
      <c r="BYX5" s="380"/>
      <c r="BYY5" s="380"/>
      <c r="BYZ5" s="380"/>
      <c r="BZA5" s="380"/>
      <c r="BZB5" s="380"/>
      <c r="BZC5" s="380"/>
      <c r="BZD5" s="380"/>
      <c r="BZE5" s="380"/>
      <c r="BZF5" s="380"/>
      <c r="BZG5" s="380"/>
      <c r="BZH5" s="380"/>
      <c r="BZI5" s="380"/>
      <c r="BZJ5" s="380"/>
      <c r="BZK5" s="380"/>
      <c r="BZL5" s="381"/>
      <c r="BZM5" s="379"/>
      <c r="BZN5" s="380"/>
      <c r="BZO5" s="380"/>
      <c r="BZP5" s="380"/>
      <c r="BZQ5" s="380"/>
      <c r="BZR5" s="380"/>
      <c r="BZS5" s="380"/>
      <c r="BZT5" s="380"/>
      <c r="BZU5" s="380"/>
      <c r="BZV5" s="380"/>
      <c r="BZW5" s="380"/>
      <c r="BZX5" s="380"/>
      <c r="BZY5" s="380"/>
      <c r="BZZ5" s="380"/>
      <c r="CAA5" s="380"/>
      <c r="CAB5" s="380"/>
      <c r="CAC5" s="381"/>
      <c r="CAD5" s="379"/>
      <c r="CAE5" s="380"/>
      <c r="CAF5" s="380"/>
      <c r="CAG5" s="380"/>
      <c r="CAH5" s="380"/>
      <c r="CAI5" s="380"/>
      <c r="CAJ5" s="380"/>
      <c r="CAK5" s="380"/>
      <c r="CAL5" s="380"/>
      <c r="CAM5" s="380"/>
      <c r="CAN5" s="380"/>
      <c r="CAO5" s="380"/>
      <c r="CAP5" s="380"/>
      <c r="CAQ5" s="380"/>
      <c r="CAR5" s="380"/>
      <c r="CAS5" s="380"/>
      <c r="CAT5" s="381"/>
      <c r="CAU5" s="379"/>
      <c r="CAV5" s="380"/>
      <c r="CAW5" s="380"/>
      <c r="CAX5" s="380"/>
      <c r="CAY5" s="380"/>
      <c r="CAZ5" s="380"/>
      <c r="CBA5" s="380"/>
      <c r="CBB5" s="380"/>
      <c r="CBC5" s="380"/>
      <c r="CBD5" s="380"/>
      <c r="CBE5" s="380"/>
      <c r="CBF5" s="380"/>
      <c r="CBG5" s="380"/>
      <c r="CBH5" s="380"/>
      <c r="CBI5" s="380"/>
      <c r="CBJ5" s="380"/>
      <c r="CBK5" s="381"/>
      <c r="CBL5" s="379"/>
      <c r="CBM5" s="380"/>
      <c r="CBN5" s="380"/>
      <c r="CBO5" s="380"/>
      <c r="CBP5" s="380"/>
      <c r="CBQ5" s="380"/>
      <c r="CBR5" s="380"/>
      <c r="CBS5" s="380"/>
      <c r="CBT5" s="380"/>
      <c r="CBU5" s="380"/>
      <c r="CBV5" s="380"/>
      <c r="CBW5" s="380"/>
      <c r="CBX5" s="380"/>
      <c r="CBY5" s="380"/>
      <c r="CBZ5" s="380"/>
      <c r="CCA5" s="380"/>
      <c r="CCB5" s="381"/>
      <c r="CCC5" s="379"/>
      <c r="CCD5" s="380"/>
      <c r="CCE5" s="380"/>
      <c r="CCF5" s="380"/>
      <c r="CCG5" s="380"/>
      <c r="CCH5" s="380"/>
      <c r="CCI5" s="380"/>
      <c r="CCJ5" s="380"/>
      <c r="CCK5" s="380"/>
      <c r="CCL5" s="380"/>
      <c r="CCM5" s="380"/>
      <c r="CCN5" s="380"/>
      <c r="CCO5" s="380"/>
      <c r="CCP5" s="380"/>
      <c r="CCQ5" s="380"/>
      <c r="CCR5" s="380"/>
      <c r="CCS5" s="381"/>
      <c r="CCT5" s="379"/>
      <c r="CCU5" s="380"/>
      <c r="CCV5" s="380"/>
      <c r="CCW5" s="380"/>
      <c r="CCX5" s="380"/>
      <c r="CCY5" s="380"/>
      <c r="CCZ5" s="380"/>
      <c r="CDA5" s="380"/>
      <c r="CDB5" s="380"/>
      <c r="CDC5" s="380"/>
      <c r="CDD5" s="380"/>
      <c r="CDE5" s="380"/>
      <c r="CDF5" s="380"/>
      <c r="CDG5" s="380"/>
      <c r="CDH5" s="380"/>
      <c r="CDI5" s="380"/>
      <c r="CDJ5" s="381"/>
      <c r="CDK5" s="379"/>
      <c r="CDL5" s="380"/>
      <c r="CDM5" s="380"/>
      <c r="CDN5" s="380"/>
      <c r="CDO5" s="380"/>
      <c r="CDP5" s="380"/>
      <c r="CDQ5" s="380"/>
      <c r="CDR5" s="380"/>
      <c r="CDS5" s="380"/>
      <c r="CDT5" s="380"/>
      <c r="CDU5" s="380"/>
      <c r="CDV5" s="380"/>
      <c r="CDW5" s="380"/>
      <c r="CDX5" s="380"/>
      <c r="CDY5" s="380"/>
      <c r="CDZ5" s="380"/>
      <c r="CEA5" s="381"/>
      <c r="CEB5" s="379"/>
      <c r="CEC5" s="380"/>
      <c r="CED5" s="380"/>
      <c r="CEE5" s="380"/>
      <c r="CEF5" s="380"/>
      <c r="CEG5" s="380"/>
      <c r="CEH5" s="380"/>
      <c r="CEI5" s="380"/>
      <c r="CEJ5" s="380"/>
      <c r="CEK5" s="380"/>
      <c r="CEL5" s="380"/>
      <c r="CEM5" s="380"/>
      <c r="CEN5" s="380"/>
      <c r="CEO5" s="380"/>
      <c r="CEP5" s="380"/>
      <c r="CEQ5" s="380"/>
      <c r="CER5" s="381"/>
      <c r="CES5" s="379"/>
      <c r="CET5" s="380"/>
      <c r="CEU5" s="380"/>
      <c r="CEV5" s="380"/>
      <c r="CEW5" s="380"/>
      <c r="CEX5" s="380"/>
      <c r="CEY5" s="380"/>
      <c r="CEZ5" s="380"/>
      <c r="CFA5" s="380"/>
      <c r="CFB5" s="380"/>
      <c r="CFC5" s="380"/>
      <c r="CFD5" s="380"/>
      <c r="CFE5" s="380"/>
      <c r="CFF5" s="380"/>
      <c r="CFG5" s="380"/>
      <c r="CFH5" s="380"/>
      <c r="CFI5" s="381"/>
      <c r="CFJ5" s="379"/>
      <c r="CFK5" s="380"/>
      <c r="CFL5" s="380"/>
      <c r="CFM5" s="380"/>
      <c r="CFN5" s="380"/>
      <c r="CFO5" s="380"/>
      <c r="CFP5" s="380"/>
      <c r="CFQ5" s="380"/>
      <c r="CFR5" s="380"/>
      <c r="CFS5" s="380"/>
      <c r="CFT5" s="380"/>
      <c r="CFU5" s="380"/>
      <c r="CFV5" s="380"/>
      <c r="CFW5" s="380"/>
      <c r="CFX5" s="380"/>
      <c r="CFY5" s="380"/>
      <c r="CFZ5" s="381"/>
      <c r="CGA5" s="379"/>
      <c r="CGB5" s="380"/>
      <c r="CGC5" s="380"/>
      <c r="CGD5" s="380"/>
      <c r="CGE5" s="380"/>
      <c r="CGF5" s="380"/>
      <c r="CGG5" s="380"/>
      <c r="CGH5" s="380"/>
      <c r="CGI5" s="380"/>
      <c r="CGJ5" s="380"/>
      <c r="CGK5" s="380"/>
      <c r="CGL5" s="380"/>
      <c r="CGM5" s="380"/>
      <c r="CGN5" s="380"/>
      <c r="CGO5" s="380"/>
      <c r="CGP5" s="380"/>
      <c r="CGQ5" s="381"/>
      <c r="CGR5" s="379"/>
      <c r="CGS5" s="380"/>
      <c r="CGT5" s="380"/>
      <c r="CGU5" s="380"/>
      <c r="CGV5" s="380"/>
      <c r="CGW5" s="380"/>
      <c r="CGX5" s="380"/>
      <c r="CGY5" s="380"/>
      <c r="CGZ5" s="380"/>
      <c r="CHA5" s="380"/>
      <c r="CHB5" s="380"/>
      <c r="CHC5" s="380"/>
      <c r="CHD5" s="380"/>
      <c r="CHE5" s="380"/>
      <c r="CHF5" s="380"/>
      <c r="CHG5" s="380"/>
      <c r="CHH5" s="381"/>
      <c r="CHI5" s="379"/>
      <c r="CHJ5" s="380"/>
      <c r="CHK5" s="380"/>
      <c r="CHL5" s="380"/>
      <c r="CHM5" s="380"/>
      <c r="CHN5" s="380"/>
      <c r="CHO5" s="380"/>
      <c r="CHP5" s="380"/>
      <c r="CHQ5" s="380"/>
      <c r="CHR5" s="380"/>
      <c r="CHS5" s="380"/>
      <c r="CHT5" s="380"/>
      <c r="CHU5" s="380"/>
      <c r="CHV5" s="380"/>
      <c r="CHW5" s="380"/>
      <c r="CHX5" s="380"/>
      <c r="CHY5" s="381"/>
      <c r="CHZ5" s="379"/>
      <c r="CIA5" s="380"/>
      <c r="CIB5" s="380"/>
      <c r="CIC5" s="380"/>
      <c r="CID5" s="380"/>
      <c r="CIE5" s="380"/>
      <c r="CIF5" s="380"/>
      <c r="CIG5" s="380"/>
      <c r="CIH5" s="380"/>
      <c r="CII5" s="380"/>
      <c r="CIJ5" s="380"/>
      <c r="CIK5" s="380"/>
      <c r="CIL5" s="380"/>
      <c r="CIM5" s="380"/>
      <c r="CIN5" s="380"/>
      <c r="CIO5" s="380"/>
      <c r="CIP5" s="381"/>
      <c r="CIQ5" s="379"/>
      <c r="CIR5" s="380"/>
      <c r="CIS5" s="380"/>
      <c r="CIT5" s="380"/>
      <c r="CIU5" s="380"/>
      <c r="CIV5" s="380"/>
      <c r="CIW5" s="380"/>
      <c r="CIX5" s="380"/>
      <c r="CIY5" s="380"/>
      <c r="CIZ5" s="380"/>
      <c r="CJA5" s="380"/>
      <c r="CJB5" s="380"/>
      <c r="CJC5" s="380"/>
      <c r="CJD5" s="380"/>
      <c r="CJE5" s="380"/>
      <c r="CJF5" s="380"/>
      <c r="CJG5" s="381"/>
      <c r="CJH5" s="379"/>
      <c r="CJI5" s="380"/>
      <c r="CJJ5" s="380"/>
      <c r="CJK5" s="380"/>
      <c r="CJL5" s="380"/>
      <c r="CJM5" s="380"/>
      <c r="CJN5" s="380"/>
      <c r="CJO5" s="380"/>
      <c r="CJP5" s="380"/>
      <c r="CJQ5" s="380"/>
      <c r="CJR5" s="380"/>
      <c r="CJS5" s="380"/>
      <c r="CJT5" s="380"/>
      <c r="CJU5" s="380"/>
      <c r="CJV5" s="380"/>
      <c r="CJW5" s="380"/>
      <c r="CJX5" s="381"/>
      <c r="CJY5" s="379"/>
      <c r="CJZ5" s="380"/>
      <c r="CKA5" s="380"/>
      <c r="CKB5" s="380"/>
      <c r="CKC5" s="380"/>
      <c r="CKD5" s="380"/>
      <c r="CKE5" s="380"/>
      <c r="CKF5" s="380"/>
      <c r="CKG5" s="380"/>
      <c r="CKH5" s="380"/>
      <c r="CKI5" s="380"/>
      <c r="CKJ5" s="380"/>
      <c r="CKK5" s="380"/>
      <c r="CKL5" s="380"/>
      <c r="CKM5" s="380"/>
      <c r="CKN5" s="380"/>
      <c r="CKO5" s="381"/>
      <c r="CKP5" s="379"/>
      <c r="CKQ5" s="380"/>
      <c r="CKR5" s="380"/>
      <c r="CKS5" s="380"/>
      <c r="CKT5" s="380"/>
      <c r="CKU5" s="380"/>
      <c r="CKV5" s="380"/>
      <c r="CKW5" s="380"/>
      <c r="CKX5" s="380"/>
      <c r="CKY5" s="380"/>
      <c r="CKZ5" s="380"/>
      <c r="CLA5" s="380"/>
      <c r="CLB5" s="380"/>
      <c r="CLC5" s="380"/>
      <c r="CLD5" s="380"/>
      <c r="CLE5" s="380"/>
      <c r="CLF5" s="381"/>
      <c r="CLG5" s="379"/>
      <c r="CLH5" s="380"/>
      <c r="CLI5" s="380"/>
      <c r="CLJ5" s="380"/>
      <c r="CLK5" s="380"/>
      <c r="CLL5" s="380"/>
      <c r="CLM5" s="380"/>
      <c r="CLN5" s="380"/>
      <c r="CLO5" s="380"/>
      <c r="CLP5" s="380"/>
      <c r="CLQ5" s="380"/>
      <c r="CLR5" s="380"/>
      <c r="CLS5" s="380"/>
      <c r="CLT5" s="380"/>
      <c r="CLU5" s="380"/>
      <c r="CLV5" s="380"/>
      <c r="CLW5" s="381"/>
      <c r="CLX5" s="379"/>
      <c r="CLY5" s="380"/>
      <c r="CLZ5" s="380"/>
      <c r="CMA5" s="380"/>
      <c r="CMB5" s="380"/>
      <c r="CMC5" s="380"/>
      <c r="CMD5" s="380"/>
      <c r="CME5" s="380"/>
      <c r="CMF5" s="380"/>
      <c r="CMG5" s="380"/>
      <c r="CMH5" s="380"/>
      <c r="CMI5" s="380"/>
      <c r="CMJ5" s="380"/>
      <c r="CMK5" s="380"/>
      <c r="CML5" s="380"/>
      <c r="CMM5" s="380"/>
      <c r="CMN5" s="381"/>
      <c r="CMO5" s="379"/>
      <c r="CMP5" s="380"/>
      <c r="CMQ5" s="380"/>
      <c r="CMR5" s="380"/>
      <c r="CMS5" s="380"/>
      <c r="CMT5" s="380"/>
      <c r="CMU5" s="380"/>
      <c r="CMV5" s="380"/>
      <c r="CMW5" s="380"/>
      <c r="CMX5" s="380"/>
      <c r="CMY5" s="380"/>
      <c r="CMZ5" s="380"/>
      <c r="CNA5" s="380"/>
      <c r="CNB5" s="380"/>
      <c r="CNC5" s="380"/>
      <c r="CND5" s="380"/>
      <c r="CNE5" s="381"/>
      <c r="CNF5" s="379"/>
      <c r="CNG5" s="380"/>
      <c r="CNH5" s="380"/>
      <c r="CNI5" s="380"/>
      <c r="CNJ5" s="380"/>
      <c r="CNK5" s="380"/>
      <c r="CNL5" s="380"/>
      <c r="CNM5" s="380"/>
      <c r="CNN5" s="380"/>
      <c r="CNO5" s="380"/>
      <c r="CNP5" s="380"/>
      <c r="CNQ5" s="380"/>
      <c r="CNR5" s="380"/>
      <c r="CNS5" s="380"/>
      <c r="CNT5" s="380"/>
      <c r="CNU5" s="380"/>
      <c r="CNV5" s="381"/>
      <c r="CNW5" s="379"/>
      <c r="CNX5" s="380"/>
      <c r="CNY5" s="380"/>
      <c r="CNZ5" s="380"/>
      <c r="COA5" s="380"/>
      <c r="COB5" s="380"/>
      <c r="COC5" s="380"/>
      <c r="COD5" s="380"/>
      <c r="COE5" s="380"/>
      <c r="COF5" s="380"/>
      <c r="COG5" s="380"/>
      <c r="COH5" s="380"/>
      <c r="COI5" s="380"/>
      <c r="COJ5" s="380"/>
      <c r="COK5" s="380"/>
      <c r="COL5" s="380"/>
      <c r="COM5" s="381"/>
      <c r="CON5" s="379"/>
      <c r="COO5" s="380"/>
      <c r="COP5" s="380"/>
      <c r="COQ5" s="380"/>
      <c r="COR5" s="380"/>
      <c r="COS5" s="380"/>
      <c r="COT5" s="380"/>
      <c r="COU5" s="380"/>
      <c r="COV5" s="380"/>
      <c r="COW5" s="380"/>
      <c r="COX5" s="380"/>
      <c r="COY5" s="380"/>
      <c r="COZ5" s="380"/>
      <c r="CPA5" s="380"/>
      <c r="CPB5" s="380"/>
      <c r="CPC5" s="380"/>
      <c r="CPD5" s="381"/>
      <c r="CPE5" s="379"/>
      <c r="CPF5" s="380"/>
      <c r="CPG5" s="380"/>
      <c r="CPH5" s="380"/>
      <c r="CPI5" s="380"/>
      <c r="CPJ5" s="380"/>
      <c r="CPK5" s="380"/>
      <c r="CPL5" s="380"/>
      <c r="CPM5" s="380"/>
      <c r="CPN5" s="380"/>
      <c r="CPO5" s="380"/>
      <c r="CPP5" s="380"/>
      <c r="CPQ5" s="380"/>
      <c r="CPR5" s="380"/>
      <c r="CPS5" s="380"/>
      <c r="CPT5" s="380"/>
      <c r="CPU5" s="381"/>
      <c r="CPV5" s="379"/>
      <c r="CPW5" s="380"/>
      <c r="CPX5" s="380"/>
      <c r="CPY5" s="380"/>
      <c r="CPZ5" s="380"/>
      <c r="CQA5" s="380"/>
      <c r="CQB5" s="380"/>
      <c r="CQC5" s="380"/>
      <c r="CQD5" s="380"/>
      <c r="CQE5" s="380"/>
      <c r="CQF5" s="380"/>
      <c r="CQG5" s="380"/>
      <c r="CQH5" s="380"/>
      <c r="CQI5" s="380"/>
      <c r="CQJ5" s="380"/>
      <c r="CQK5" s="380"/>
      <c r="CQL5" s="381"/>
      <c r="CQM5" s="379"/>
      <c r="CQN5" s="380"/>
      <c r="CQO5" s="380"/>
      <c r="CQP5" s="380"/>
      <c r="CQQ5" s="380"/>
      <c r="CQR5" s="380"/>
      <c r="CQS5" s="380"/>
      <c r="CQT5" s="380"/>
      <c r="CQU5" s="380"/>
      <c r="CQV5" s="380"/>
      <c r="CQW5" s="380"/>
      <c r="CQX5" s="380"/>
      <c r="CQY5" s="380"/>
      <c r="CQZ5" s="380"/>
      <c r="CRA5" s="380"/>
      <c r="CRB5" s="380"/>
      <c r="CRC5" s="381"/>
      <c r="CRD5" s="379"/>
      <c r="CRE5" s="380"/>
      <c r="CRF5" s="380"/>
      <c r="CRG5" s="380"/>
      <c r="CRH5" s="380"/>
      <c r="CRI5" s="380"/>
      <c r="CRJ5" s="380"/>
      <c r="CRK5" s="380"/>
      <c r="CRL5" s="380"/>
      <c r="CRM5" s="380"/>
      <c r="CRN5" s="380"/>
      <c r="CRO5" s="380"/>
      <c r="CRP5" s="380"/>
      <c r="CRQ5" s="380"/>
      <c r="CRR5" s="380"/>
      <c r="CRS5" s="380"/>
      <c r="CRT5" s="381"/>
      <c r="CRU5" s="379"/>
      <c r="CRV5" s="380"/>
      <c r="CRW5" s="380"/>
      <c r="CRX5" s="380"/>
      <c r="CRY5" s="380"/>
      <c r="CRZ5" s="380"/>
      <c r="CSA5" s="380"/>
      <c r="CSB5" s="380"/>
      <c r="CSC5" s="380"/>
      <c r="CSD5" s="380"/>
      <c r="CSE5" s="380"/>
      <c r="CSF5" s="380"/>
      <c r="CSG5" s="380"/>
      <c r="CSH5" s="380"/>
      <c r="CSI5" s="380"/>
      <c r="CSJ5" s="380"/>
      <c r="CSK5" s="381"/>
      <c r="CSL5" s="379"/>
      <c r="CSM5" s="380"/>
      <c r="CSN5" s="380"/>
      <c r="CSO5" s="380"/>
      <c r="CSP5" s="380"/>
      <c r="CSQ5" s="380"/>
      <c r="CSR5" s="380"/>
      <c r="CSS5" s="380"/>
      <c r="CST5" s="380"/>
      <c r="CSU5" s="380"/>
      <c r="CSV5" s="380"/>
      <c r="CSW5" s="380"/>
      <c r="CSX5" s="380"/>
      <c r="CSY5" s="380"/>
      <c r="CSZ5" s="380"/>
      <c r="CTA5" s="380"/>
      <c r="CTB5" s="381"/>
      <c r="CTC5" s="379"/>
      <c r="CTD5" s="380"/>
      <c r="CTE5" s="380"/>
      <c r="CTF5" s="380"/>
      <c r="CTG5" s="380"/>
      <c r="CTH5" s="380"/>
      <c r="CTI5" s="380"/>
      <c r="CTJ5" s="380"/>
      <c r="CTK5" s="380"/>
      <c r="CTL5" s="380"/>
      <c r="CTM5" s="380"/>
      <c r="CTN5" s="380"/>
      <c r="CTO5" s="380"/>
      <c r="CTP5" s="380"/>
      <c r="CTQ5" s="380"/>
      <c r="CTR5" s="380"/>
      <c r="CTS5" s="381"/>
      <c r="CTT5" s="379"/>
      <c r="CTU5" s="380"/>
      <c r="CTV5" s="380"/>
      <c r="CTW5" s="380"/>
      <c r="CTX5" s="380"/>
      <c r="CTY5" s="380"/>
      <c r="CTZ5" s="380"/>
      <c r="CUA5" s="380"/>
      <c r="CUB5" s="380"/>
      <c r="CUC5" s="380"/>
      <c r="CUD5" s="380"/>
      <c r="CUE5" s="380"/>
      <c r="CUF5" s="380"/>
      <c r="CUG5" s="380"/>
      <c r="CUH5" s="380"/>
      <c r="CUI5" s="380"/>
      <c r="CUJ5" s="381"/>
      <c r="CUK5" s="379"/>
      <c r="CUL5" s="380"/>
      <c r="CUM5" s="380"/>
      <c r="CUN5" s="380"/>
      <c r="CUO5" s="380"/>
      <c r="CUP5" s="380"/>
      <c r="CUQ5" s="380"/>
      <c r="CUR5" s="380"/>
      <c r="CUS5" s="380"/>
      <c r="CUT5" s="380"/>
      <c r="CUU5" s="380"/>
      <c r="CUV5" s="380"/>
      <c r="CUW5" s="380"/>
      <c r="CUX5" s="380"/>
      <c r="CUY5" s="380"/>
      <c r="CUZ5" s="380"/>
      <c r="CVA5" s="381"/>
      <c r="CVB5" s="379"/>
      <c r="CVC5" s="380"/>
      <c r="CVD5" s="380"/>
      <c r="CVE5" s="380"/>
      <c r="CVF5" s="380"/>
      <c r="CVG5" s="380"/>
      <c r="CVH5" s="380"/>
      <c r="CVI5" s="380"/>
      <c r="CVJ5" s="380"/>
      <c r="CVK5" s="380"/>
      <c r="CVL5" s="380"/>
      <c r="CVM5" s="380"/>
      <c r="CVN5" s="380"/>
      <c r="CVO5" s="380"/>
      <c r="CVP5" s="380"/>
      <c r="CVQ5" s="380"/>
      <c r="CVR5" s="381"/>
      <c r="CVS5" s="379"/>
      <c r="CVT5" s="380"/>
      <c r="CVU5" s="380"/>
      <c r="CVV5" s="380"/>
      <c r="CVW5" s="380"/>
      <c r="CVX5" s="380"/>
      <c r="CVY5" s="380"/>
      <c r="CVZ5" s="380"/>
      <c r="CWA5" s="380"/>
      <c r="CWB5" s="380"/>
      <c r="CWC5" s="380"/>
      <c r="CWD5" s="380"/>
      <c r="CWE5" s="380"/>
      <c r="CWF5" s="380"/>
      <c r="CWG5" s="380"/>
      <c r="CWH5" s="380"/>
      <c r="CWI5" s="381"/>
      <c r="CWJ5" s="379"/>
      <c r="CWK5" s="380"/>
      <c r="CWL5" s="380"/>
      <c r="CWM5" s="380"/>
      <c r="CWN5" s="380"/>
      <c r="CWO5" s="380"/>
      <c r="CWP5" s="380"/>
      <c r="CWQ5" s="380"/>
      <c r="CWR5" s="380"/>
      <c r="CWS5" s="380"/>
      <c r="CWT5" s="380"/>
      <c r="CWU5" s="380"/>
      <c r="CWV5" s="380"/>
      <c r="CWW5" s="380"/>
      <c r="CWX5" s="380"/>
      <c r="CWY5" s="380"/>
      <c r="CWZ5" s="381"/>
      <c r="CXA5" s="379"/>
      <c r="CXB5" s="380"/>
      <c r="CXC5" s="380"/>
      <c r="CXD5" s="380"/>
      <c r="CXE5" s="380"/>
      <c r="CXF5" s="380"/>
      <c r="CXG5" s="380"/>
      <c r="CXH5" s="380"/>
      <c r="CXI5" s="380"/>
      <c r="CXJ5" s="380"/>
      <c r="CXK5" s="380"/>
      <c r="CXL5" s="380"/>
      <c r="CXM5" s="380"/>
      <c r="CXN5" s="380"/>
      <c r="CXO5" s="380"/>
      <c r="CXP5" s="380"/>
      <c r="CXQ5" s="381"/>
      <c r="CXR5" s="379"/>
      <c r="CXS5" s="380"/>
      <c r="CXT5" s="380"/>
      <c r="CXU5" s="380"/>
      <c r="CXV5" s="380"/>
      <c r="CXW5" s="380"/>
      <c r="CXX5" s="380"/>
      <c r="CXY5" s="380"/>
      <c r="CXZ5" s="380"/>
      <c r="CYA5" s="380"/>
      <c r="CYB5" s="380"/>
      <c r="CYC5" s="380"/>
      <c r="CYD5" s="380"/>
      <c r="CYE5" s="380"/>
      <c r="CYF5" s="380"/>
      <c r="CYG5" s="380"/>
      <c r="CYH5" s="381"/>
      <c r="CYI5" s="379"/>
      <c r="CYJ5" s="380"/>
      <c r="CYK5" s="380"/>
      <c r="CYL5" s="380"/>
      <c r="CYM5" s="380"/>
      <c r="CYN5" s="380"/>
      <c r="CYO5" s="380"/>
      <c r="CYP5" s="380"/>
      <c r="CYQ5" s="380"/>
      <c r="CYR5" s="380"/>
      <c r="CYS5" s="380"/>
      <c r="CYT5" s="380"/>
      <c r="CYU5" s="380"/>
      <c r="CYV5" s="380"/>
      <c r="CYW5" s="380"/>
      <c r="CYX5" s="380"/>
      <c r="CYY5" s="381"/>
      <c r="CYZ5" s="379"/>
      <c r="CZA5" s="380"/>
      <c r="CZB5" s="380"/>
      <c r="CZC5" s="380"/>
      <c r="CZD5" s="380"/>
      <c r="CZE5" s="380"/>
      <c r="CZF5" s="380"/>
      <c r="CZG5" s="380"/>
      <c r="CZH5" s="380"/>
      <c r="CZI5" s="380"/>
      <c r="CZJ5" s="380"/>
      <c r="CZK5" s="380"/>
      <c r="CZL5" s="380"/>
      <c r="CZM5" s="380"/>
      <c r="CZN5" s="380"/>
      <c r="CZO5" s="380"/>
      <c r="CZP5" s="381"/>
      <c r="CZQ5" s="379"/>
      <c r="CZR5" s="380"/>
      <c r="CZS5" s="380"/>
      <c r="CZT5" s="380"/>
      <c r="CZU5" s="380"/>
      <c r="CZV5" s="380"/>
      <c r="CZW5" s="380"/>
      <c r="CZX5" s="380"/>
      <c r="CZY5" s="380"/>
      <c r="CZZ5" s="380"/>
      <c r="DAA5" s="380"/>
      <c r="DAB5" s="380"/>
      <c r="DAC5" s="380"/>
      <c r="DAD5" s="380"/>
      <c r="DAE5" s="380"/>
      <c r="DAF5" s="380"/>
      <c r="DAG5" s="381"/>
      <c r="DAH5" s="379"/>
      <c r="DAI5" s="380"/>
      <c r="DAJ5" s="380"/>
      <c r="DAK5" s="380"/>
      <c r="DAL5" s="380"/>
      <c r="DAM5" s="380"/>
      <c r="DAN5" s="380"/>
      <c r="DAO5" s="380"/>
      <c r="DAP5" s="380"/>
      <c r="DAQ5" s="380"/>
      <c r="DAR5" s="380"/>
      <c r="DAS5" s="380"/>
      <c r="DAT5" s="380"/>
      <c r="DAU5" s="380"/>
      <c r="DAV5" s="380"/>
      <c r="DAW5" s="380"/>
      <c r="DAX5" s="381"/>
      <c r="DAY5" s="379"/>
      <c r="DAZ5" s="380"/>
      <c r="DBA5" s="380"/>
      <c r="DBB5" s="380"/>
      <c r="DBC5" s="380"/>
      <c r="DBD5" s="380"/>
      <c r="DBE5" s="380"/>
      <c r="DBF5" s="380"/>
      <c r="DBG5" s="380"/>
      <c r="DBH5" s="380"/>
      <c r="DBI5" s="380"/>
      <c r="DBJ5" s="380"/>
      <c r="DBK5" s="380"/>
      <c r="DBL5" s="380"/>
      <c r="DBM5" s="380"/>
      <c r="DBN5" s="380"/>
      <c r="DBO5" s="381"/>
      <c r="DBP5" s="379"/>
      <c r="DBQ5" s="380"/>
      <c r="DBR5" s="380"/>
      <c r="DBS5" s="380"/>
      <c r="DBT5" s="380"/>
      <c r="DBU5" s="380"/>
      <c r="DBV5" s="380"/>
      <c r="DBW5" s="380"/>
      <c r="DBX5" s="380"/>
      <c r="DBY5" s="380"/>
      <c r="DBZ5" s="380"/>
      <c r="DCA5" s="380"/>
      <c r="DCB5" s="380"/>
      <c r="DCC5" s="380"/>
      <c r="DCD5" s="380"/>
      <c r="DCE5" s="380"/>
      <c r="DCF5" s="381"/>
      <c r="DCG5" s="379"/>
      <c r="DCH5" s="380"/>
      <c r="DCI5" s="380"/>
      <c r="DCJ5" s="380"/>
      <c r="DCK5" s="380"/>
      <c r="DCL5" s="380"/>
      <c r="DCM5" s="380"/>
      <c r="DCN5" s="380"/>
      <c r="DCO5" s="380"/>
      <c r="DCP5" s="380"/>
      <c r="DCQ5" s="380"/>
      <c r="DCR5" s="380"/>
      <c r="DCS5" s="380"/>
      <c r="DCT5" s="380"/>
      <c r="DCU5" s="380"/>
      <c r="DCV5" s="380"/>
      <c r="DCW5" s="381"/>
      <c r="DCX5" s="379"/>
      <c r="DCY5" s="380"/>
      <c r="DCZ5" s="380"/>
      <c r="DDA5" s="380"/>
      <c r="DDB5" s="380"/>
      <c r="DDC5" s="380"/>
      <c r="DDD5" s="380"/>
      <c r="DDE5" s="380"/>
      <c r="DDF5" s="380"/>
      <c r="DDG5" s="380"/>
      <c r="DDH5" s="380"/>
      <c r="DDI5" s="380"/>
      <c r="DDJ5" s="380"/>
      <c r="DDK5" s="380"/>
      <c r="DDL5" s="380"/>
      <c r="DDM5" s="380"/>
      <c r="DDN5" s="381"/>
      <c r="DDO5" s="379"/>
      <c r="DDP5" s="380"/>
      <c r="DDQ5" s="380"/>
      <c r="DDR5" s="380"/>
      <c r="DDS5" s="380"/>
      <c r="DDT5" s="380"/>
      <c r="DDU5" s="380"/>
      <c r="DDV5" s="380"/>
      <c r="DDW5" s="380"/>
      <c r="DDX5" s="380"/>
      <c r="DDY5" s="380"/>
      <c r="DDZ5" s="380"/>
      <c r="DEA5" s="380"/>
      <c r="DEB5" s="380"/>
      <c r="DEC5" s="380"/>
      <c r="DED5" s="380"/>
      <c r="DEE5" s="381"/>
      <c r="DEF5" s="379"/>
      <c r="DEG5" s="380"/>
      <c r="DEH5" s="380"/>
      <c r="DEI5" s="380"/>
      <c r="DEJ5" s="380"/>
      <c r="DEK5" s="380"/>
      <c r="DEL5" s="380"/>
      <c r="DEM5" s="380"/>
      <c r="DEN5" s="380"/>
      <c r="DEO5" s="380"/>
      <c r="DEP5" s="380"/>
      <c r="DEQ5" s="380"/>
      <c r="DER5" s="380"/>
      <c r="DES5" s="380"/>
      <c r="DET5" s="380"/>
      <c r="DEU5" s="380"/>
      <c r="DEV5" s="381"/>
      <c r="DEW5" s="379"/>
      <c r="DEX5" s="380"/>
      <c r="DEY5" s="380"/>
      <c r="DEZ5" s="380"/>
      <c r="DFA5" s="380"/>
      <c r="DFB5" s="380"/>
      <c r="DFC5" s="380"/>
      <c r="DFD5" s="380"/>
      <c r="DFE5" s="380"/>
      <c r="DFF5" s="380"/>
      <c r="DFG5" s="380"/>
      <c r="DFH5" s="380"/>
      <c r="DFI5" s="380"/>
      <c r="DFJ5" s="380"/>
      <c r="DFK5" s="380"/>
      <c r="DFL5" s="380"/>
      <c r="DFM5" s="381"/>
      <c r="DFN5" s="379"/>
      <c r="DFO5" s="380"/>
      <c r="DFP5" s="380"/>
      <c r="DFQ5" s="380"/>
      <c r="DFR5" s="380"/>
      <c r="DFS5" s="380"/>
      <c r="DFT5" s="380"/>
      <c r="DFU5" s="380"/>
      <c r="DFV5" s="380"/>
      <c r="DFW5" s="380"/>
      <c r="DFX5" s="380"/>
      <c r="DFY5" s="380"/>
      <c r="DFZ5" s="380"/>
      <c r="DGA5" s="380"/>
      <c r="DGB5" s="380"/>
      <c r="DGC5" s="380"/>
      <c r="DGD5" s="381"/>
      <c r="DGE5" s="379"/>
      <c r="DGF5" s="380"/>
      <c r="DGG5" s="380"/>
      <c r="DGH5" s="380"/>
      <c r="DGI5" s="380"/>
      <c r="DGJ5" s="380"/>
      <c r="DGK5" s="380"/>
      <c r="DGL5" s="380"/>
      <c r="DGM5" s="380"/>
      <c r="DGN5" s="380"/>
      <c r="DGO5" s="380"/>
      <c r="DGP5" s="380"/>
      <c r="DGQ5" s="380"/>
      <c r="DGR5" s="380"/>
      <c r="DGS5" s="380"/>
      <c r="DGT5" s="380"/>
      <c r="DGU5" s="381"/>
      <c r="DGV5" s="379"/>
      <c r="DGW5" s="380"/>
      <c r="DGX5" s="380"/>
      <c r="DGY5" s="380"/>
      <c r="DGZ5" s="380"/>
      <c r="DHA5" s="380"/>
      <c r="DHB5" s="380"/>
      <c r="DHC5" s="380"/>
      <c r="DHD5" s="380"/>
      <c r="DHE5" s="380"/>
      <c r="DHF5" s="380"/>
      <c r="DHG5" s="380"/>
      <c r="DHH5" s="380"/>
      <c r="DHI5" s="380"/>
      <c r="DHJ5" s="380"/>
      <c r="DHK5" s="380"/>
      <c r="DHL5" s="381"/>
      <c r="DHM5" s="379"/>
      <c r="DHN5" s="380"/>
      <c r="DHO5" s="380"/>
      <c r="DHP5" s="380"/>
      <c r="DHQ5" s="380"/>
      <c r="DHR5" s="380"/>
      <c r="DHS5" s="380"/>
      <c r="DHT5" s="380"/>
      <c r="DHU5" s="380"/>
      <c r="DHV5" s="380"/>
      <c r="DHW5" s="380"/>
      <c r="DHX5" s="380"/>
      <c r="DHY5" s="380"/>
      <c r="DHZ5" s="380"/>
      <c r="DIA5" s="380"/>
      <c r="DIB5" s="380"/>
      <c r="DIC5" s="381"/>
      <c r="DID5" s="379"/>
      <c r="DIE5" s="380"/>
      <c r="DIF5" s="380"/>
      <c r="DIG5" s="380"/>
      <c r="DIH5" s="380"/>
      <c r="DII5" s="380"/>
      <c r="DIJ5" s="380"/>
      <c r="DIK5" s="380"/>
      <c r="DIL5" s="380"/>
      <c r="DIM5" s="380"/>
      <c r="DIN5" s="380"/>
      <c r="DIO5" s="380"/>
      <c r="DIP5" s="380"/>
      <c r="DIQ5" s="380"/>
      <c r="DIR5" s="380"/>
      <c r="DIS5" s="380"/>
      <c r="DIT5" s="381"/>
      <c r="DIU5" s="379"/>
      <c r="DIV5" s="380"/>
      <c r="DIW5" s="380"/>
      <c r="DIX5" s="380"/>
      <c r="DIY5" s="380"/>
      <c r="DIZ5" s="380"/>
      <c r="DJA5" s="380"/>
      <c r="DJB5" s="380"/>
      <c r="DJC5" s="380"/>
      <c r="DJD5" s="380"/>
      <c r="DJE5" s="380"/>
      <c r="DJF5" s="380"/>
      <c r="DJG5" s="380"/>
      <c r="DJH5" s="380"/>
      <c r="DJI5" s="380"/>
      <c r="DJJ5" s="380"/>
      <c r="DJK5" s="381"/>
      <c r="DJL5" s="379"/>
      <c r="DJM5" s="380"/>
      <c r="DJN5" s="380"/>
      <c r="DJO5" s="380"/>
      <c r="DJP5" s="380"/>
      <c r="DJQ5" s="380"/>
      <c r="DJR5" s="380"/>
      <c r="DJS5" s="380"/>
      <c r="DJT5" s="380"/>
      <c r="DJU5" s="380"/>
      <c r="DJV5" s="380"/>
      <c r="DJW5" s="380"/>
      <c r="DJX5" s="380"/>
      <c r="DJY5" s="380"/>
      <c r="DJZ5" s="380"/>
      <c r="DKA5" s="380"/>
      <c r="DKB5" s="381"/>
      <c r="DKC5" s="379"/>
      <c r="DKD5" s="380"/>
      <c r="DKE5" s="380"/>
      <c r="DKF5" s="380"/>
      <c r="DKG5" s="380"/>
      <c r="DKH5" s="380"/>
      <c r="DKI5" s="380"/>
      <c r="DKJ5" s="380"/>
      <c r="DKK5" s="380"/>
      <c r="DKL5" s="380"/>
      <c r="DKM5" s="380"/>
      <c r="DKN5" s="380"/>
      <c r="DKO5" s="380"/>
      <c r="DKP5" s="380"/>
      <c r="DKQ5" s="380"/>
      <c r="DKR5" s="380"/>
      <c r="DKS5" s="381"/>
      <c r="DKT5" s="379"/>
      <c r="DKU5" s="380"/>
      <c r="DKV5" s="380"/>
      <c r="DKW5" s="380"/>
      <c r="DKX5" s="380"/>
      <c r="DKY5" s="380"/>
      <c r="DKZ5" s="380"/>
      <c r="DLA5" s="380"/>
      <c r="DLB5" s="380"/>
      <c r="DLC5" s="380"/>
      <c r="DLD5" s="380"/>
      <c r="DLE5" s="380"/>
      <c r="DLF5" s="380"/>
      <c r="DLG5" s="380"/>
      <c r="DLH5" s="380"/>
      <c r="DLI5" s="380"/>
      <c r="DLJ5" s="381"/>
      <c r="DLK5" s="379"/>
      <c r="DLL5" s="380"/>
      <c r="DLM5" s="380"/>
      <c r="DLN5" s="380"/>
      <c r="DLO5" s="380"/>
      <c r="DLP5" s="380"/>
      <c r="DLQ5" s="380"/>
      <c r="DLR5" s="380"/>
      <c r="DLS5" s="380"/>
      <c r="DLT5" s="380"/>
      <c r="DLU5" s="380"/>
      <c r="DLV5" s="380"/>
      <c r="DLW5" s="380"/>
      <c r="DLX5" s="380"/>
      <c r="DLY5" s="380"/>
      <c r="DLZ5" s="380"/>
      <c r="DMA5" s="381"/>
      <c r="DMB5" s="379"/>
      <c r="DMC5" s="380"/>
      <c r="DMD5" s="380"/>
      <c r="DME5" s="380"/>
      <c r="DMF5" s="380"/>
      <c r="DMG5" s="380"/>
      <c r="DMH5" s="380"/>
      <c r="DMI5" s="380"/>
      <c r="DMJ5" s="380"/>
      <c r="DMK5" s="380"/>
      <c r="DML5" s="380"/>
      <c r="DMM5" s="380"/>
      <c r="DMN5" s="380"/>
      <c r="DMO5" s="380"/>
      <c r="DMP5" s="380"/>
      <c r="DMQ5" s="380"/>
      <c r="DMR5" s="381"/>
      <c r="DMS5" s="379"/>
      <c r="DMT5" s="380"/>
      <c r="DMU5" s="380"/>
      <c r="DMV5" s="380"/>
      <c r="DMW5" s="380"/>
      <c r="DMX5" s="380"/>
      <c r="DMY5" s="380"/>
      <c r="DMZ5" s="380"/>
      <c r="DNA5" s="380"/>
      <c r="DNB5" s="380"/>
      <c r="DNC5" s="380"/>
      <c r="DND5" s="380"/>
      <c r="DNE5" s="380"/>
      <c r="DNF5" s="380"/>
      <c r="DNG5" s="380"/>
      <c r="DNH5" s="380"/>
      <c r="DNI5" s="381"/>
      <c r="DNJ5" s="379"/>
      <c r="DNK5" s="380"/>
      <c r="DNL5" s="380"/>
      <c r="DNM5" s="380"/>
      <c r="DNN5" s="380"/>
      <c r="DNO5" s="380"/>
      <c r="DNP5" s="380"/>
      <c r="DNQ5" s="380"/>
      <c r="DNR5" s="380"/>
      <c r="DNS5" s="380"/>
      <c r="DNT5" s="380"/>
      <c r="DNU5" s="380"/>
      <c r="DNV5" s="380"/>
      <c r="DNW5" s="380"/>
      <c r="DNX5" s="380"/>
      <c r="DNY5" s="380"/>
      <c r="DNZ5" s="381"/>
      <c r="DOA5" s="379"/>
      <c r="DOB5" s="380"/>
      <c r="DOC5" s="380"/>
      <c r="DOD5" s="380"/>
      <c r="DOE5" s="380"/>
      <c r="DOF5" s="380"/>
      <c r="DOG5" s="380"/>
      <c r="DOH5" s="380"/>
      <c r="DOI5" s="380"/>
      <c r="DOJ5" s="380"/>
      <c r="DOK5" s="380"/>
      <c r="DOL5" s="380"/>
      <c r="DOM5" s="380"/>
      <c r="DON5" s="380"/>
      <c r="DOO5" s="380"/>
      <c r="DOP5" s="380"/>
      <c r="DOQ5" s="381"/>
      <c r="DOR5" s="379"/>
      <c r="DOS5" s="380"/>
      <c r="DOT5" s="380"/>
      <c r="DOU5" s="380"/>
      <c r="DOV5" s="380"/>
      <c r="DOW5" s="380"/>
      <c r="DOX5" s="380"/>
      <c r="DOY5" s="380"/>
      <c r="DOZ5" s="380"/>
      <c r="DPA5" s="380"/>
      <c r="DPB5" s="380"/>
      <c r="DPC5" s="380"/>
      <c r="DPD5" s="380"/>
      <c r="DPE5" s="380"/>
      <c r="DPF5" s="380"/>
      <c r="DPG5" s="380"/>
      <c r="DPH5" s="381"/>
      <c r="DPI5" s="379"/>
      <c r="DPJ5" s="380"/>
      <c r="DPK5" s="380"/>
      <c r="DPL5" s="380"/>
      <c r="DPM5" s="380"/>
      <c r="DPN5" s="380"/>
      <c r="DPO5" s="380"/>
      <c r="DPP5" s="380"/>
      <c r="DPQ5" s="380"/>
      <c r="DPR5" s="380"/>
      <c r="DPS5" s="380"/>
      <c r="DPT5" s="380"/>
      <c r="DPU5" s="380"/>
      <c r="DPV5" s="380"/>
      <c r="DPW5" s="380"/>
      <c r="DPX5" s="380"/>
      <c r="DPY5" s="381"/>
      <c r="DPZ5" s="379"/>
      <c r="DQA5" s="380"/>
      <c r="DQB5" s="380"/>
      <c r="DQC5" s="380"/>
      <c r="DQD5" s="380"/>
      <c r="DQE5" s="380"/>
      <c r="DQF5" s="380"/>
      <c r="DQG5" s="380"/>
      <c r="DQH5" s="380"/>
      <c r="DQI5" s="380"/>
      <c r="DQJ5" s="380"/>
      <c r="DQK5" s="380"/>
      <c r="DQL5" s="380"/>
      <c r="DQM5" s="380"/>
      <c r="DQN5" s="380"/>
      <c r="DQO5" s="380"/>
      <c r="DQP5" s="381"/>
      <c r="DQQ5" s="379"/>
      <c r="DQR5" s="380"/>
      <c r="DQS5" s="380"/>
      <c r="DQT5" s="380"/>
      <c r="DQU5" s="380"/>
      <c r="DQV5" s="380"/>
      <c r="DQW5" s="380"/>
      <c r="DQX5" s="380"/>
      <c r="DQY5" s="380"/>
      <c r="DQZ5" s="380"/>
      <c r="DRA5" s="380"/>
      <c r="DRB5" s="380"/>
      <c r="DRC5" s="380"/>
      <c r="DRD5" s="380"/>
      <c r="DRE5" s="380"/>
      <c r="DRF5" s="380"/>
      <c r="DRG5" s="381"/>
      <c r="DRH5" s="379"/>
      <c r="DRI5" s="380"/>
      <c r="DRJ5" s="380"/>
      <c r="DRK5" s="380"/>
      <c r="DRL5" s="380"/>
      <c r="DRM5" s="380"/>
      <c r="DRN5" s="380"/>
      <c r="DRO5" s="380"/>
      <c r="DRP5" s="380"/>
      <c r="DRQ5" s="380"/>
      <c r="DRR5" s="380"/>
      <c r="DRS5" s="380"/>
      <c r="DRT5" s="380"/>
      <c r="DRU5" s="380"/>
      <c r="DRV5" s="380"/>
      <c r="DRW5" s="380"/>
      <c r="DRX5" s="381"/>
      <c r="DRY5" s="379"/>
      <c r="DRZ5" s="380"/>
      <c r="DSA5" s="380"/>
      <c r="DSB5" s="380"/>
      <c r="DSC5" s="380"/>
      <c r="DSD5" s="380"/>
      <c r="DSE5" s="380"/>
      <c r="DSF5" s="380"/>
      <c r="DSG5" s="380"/>
      <c r="DSH5" s="380"/>
      <c r="DSI5" s="380"/>
      <c r="DSJ5" s="380"/>
      <c r="DSK5" s="380"/>
      <c r="DSL5" s="380"/>
      <c r="DSM5" s="380"/>
      <c r="DSN5" s="380"/>
      <c r="DSO5" s="381"/>
      <c r="DSP5" s="379"/>
      <c r="DSQ5" s="380"/>
      <c r="DSR5" s="380"/>
      <c r="DSS5" s="380"/>
      <c r="DST5" s="380"/>
      <c r="DSU5" s="380"/>
      <c r="DSV5" s="380"/>
      <c r="DSW5" s="380"/>
      <c r="DSX5" s="380"/>
      <c r="DSY5" s="380"/>
      <c r="DSZ5" s="380"/>
      <c r="DTA5" s="380"/>
      <c r="DTB5" s="380"/>
      <c r="DTC5" s="380"/>
      <c r="DTD5" s="380"/>
      <c r="DTE5" s="380"/>
      <c r="DTF5" s="381"/>
      <c r="DTG5" s="379"/>
      <c r="DTH5" s="380"/>
      <c r="DTI5" s="380"/>
      <c r="DTJ5" s="380"/>
      <c r="DTK5" s="380"/>
      <c r="DTL5" s="380"/>
      <c r="DTM5" s="380"/>
      <c r="DTN5" s="380"/>
      <c r="DTO5" s="380"/>
      <c r="DTP5" s="380"/>
      <c r="DTQ5" s="380"/>
      <c r="DTR5" s="380"/>
      <c r="DTS5" s="380"/>
      <c r="DTT5" s="380"/>
      <c r="DTU5" s="380"/>
      <c r="DTV5" s="380"/>
      <c r="DTW5" s="381"/>
      <c r="DTX5" s="379"/>
      <c r="DTY5" s="380"/>
      <c r="DTZ5" s="380"/>
      <c r="DUA5" s="380"/>
      <c r="DUB5" s="380"/>
      <c r="DUC5" s="380"/>
      <c r="DUD5" s="380"/>
      <c r="DUE5" s="380"/>
      <c r="DUF5" s="380"/>
      <c r="DUG5" s="380"/>
      <c r="DUH5" s="380"/>
      <c r="DUI5" s="380"/>
      <c r="DUJ5" s="380"/>
      <c r="DUK5" s="380"/>
      <c r="DUL5" s="380"/>
      <c r="DUM5" s="380"/>
      <c r="DUN5" s="381"/>
      <c r="DUO5" s="379"/>
      <c r="DUP5" s="380"/>
      <c r="DUQ5" s="380"/>
      <c r="DUR5" s="380"/>
      <c r="DUS5" s="380"/>
      <c r="DUT5" s="380"/>
      <c r="DUU5" s="380"/>
      <c r="DUV5" s="380"/>
      <c r="DUW5" s="380"/>
      <c r="DUX5" s="380"/>
      <c r="DUY5" s="380"/>
      <c r="DUZ5" s="380"/>
      <c r="DVA5" s="380"/>
      <c r="DVB5" s="380"/>
      <c r="DVC5" s="380"/>
      <c r="DVD5" s="380"/>
      <c r="DVE5" s="381"/>
      <c r="DVF5" s="379"/>
      <c r="DVG5" s="380"/>
      <c r="DVH5" s="380"/>
      <c r="DVI5" s="380"/>
      <c r="DVJ5" s="380"/>
      <c r="DVK5" s="380"/>
      <c r="DVL5" s="380"/>
      <c r="DVM5" s="380"/>
      <c r="DVN5" s="380"/>
      <c r="DVO5" s="380"/>
      <c r="DVP5" s="380"/>
      <c r="DVQ5" s="380"/>
      <c r="DVR5" s="380"/>
      <c r="DVS5" s="380"/>
      <c r="DVT5" s="380"/>
      <c r="DVU5" s="380"/>
      <c r="DVV5" s="381"/>
      <c r="DVW5" s="379"/>
      <c r="DVX5" s="380"/>
      <c r="DVY5" s="380"/>
      <c r="DVZ5" s="380"/>
      <c r="DWA5" s="380"/>
      <c r="DWB5" s="380"/>
      <c r="DWC5" s="380"/>
      <c r="DWD5" s="380"/>
      <c r="DWE5" s="380"/>
      <c r="DWF5" s="380"/>
      <c r="DWG5" s="380"/>
      <c r="DWH5" s="380"/>
      <c r="DWI5" s="380"/>
      <c r="DWJ5" s="380"/>
      <c r="DWK5" s="380"/>
      <c r="DWL5" s="380"/>
      <c r="DWM5" s="381"/>
      <c r="DWN5" s="379"/>
      <c r="DWO5" s="380"/>
      <c r="DWP5" s="380"/>
      <c r="DWQ5" s="380"/>
      <c r="DWR5" s="380"/>
      <c r="DWS5" s="380"/>
      <c r="DWT5" s="380"/>
      <c r="DWU5" s="380"/>
      <c r="DWV5" s="380"/>
      <c r="DWW5" s="380"/>
      <c r="DWX5" s="380"/>
      <c r="DWY5" s="380"/>
      <c r="DWZ5" s="380"/>
      <c r="DXA5" s="380"/>
      <c r="DXB5" s="380"/>
      <c r="DXC5" s="380"/>
      <c r="DXD5" s="381"/>
      <c r="DXE5" s="379"/>
      <c r="DXF5" s="380"/>
      <c r="DXG5" s="380"/>
      <c r="DXH5" s="380"/>
      <c r="DXI5" s="380"/>
      <c r="DXJ5" s="380"/>
      <c r="DXK5" s="380"/>
      <c r="DXL5" s="380"/>
      <c r="DXM5" s="380"/>
      <c r="DXN5" s="380"/>
      <c r="DXO5" s="380"/>
      <c r="DXP5" s="380"/>
      <c r="DXQ5" s="380"/>
      <c r="DXR5" s="380"/>
      <c r="DXS5" s="380"/>
      <c r="DXT5" s="380"/>
      <c r="DXU5" s="381"/>
      <c r="DXV5" s="379"/>
      <c r="DXW5" s="380"/>
      <c r="DXX5" s="380"/>
      <c r="DXY5" s="380"/>
      <c r="DXZ5" s="380"/>
      <c r="DYA5" s="380"/>
      <c r="DYB5" s="380"/>
      <c r="DYC5" s="380"/>
      <c r="DYD5" s="380"/>
      <c r="DYE5" s="380"/>
      <c r="DYF5" s="380"/>
      <c r="DYG5" s="380"/>
      <c r="DYH5" s="380"/>
      <c r="DYI5" s="380"/>
      <c r="DYJ5" s="380"/>
      <c r="DYK5" s="380"/>
      <c r="DYL5" s="381"/>
      <c r="DYM5" s="379"/>
      <c r="DYN5" s="380"/>
      <c r="DYO5" s="380"/>
      <c r="DYP5" s="380"/>
      <c r="DYQ5" s="380"/>
      <c r="DYR5" s="380"/>
      <c r="DYS5" s="380"/>
      <c r="DYT5" s="380"/>
      <c r="DYU5" s="380"/>
      <c r="DYV5" s="380"/>
      <c r="DYW5" s="380"/>
      <c r="DYX5" s="380"/>
      <c r="DYY5" s="380"/>
      <c r="DYZ5" s="380"/>
      <c r="DZA5" s="380"/>
      <c r="DZB5" s="380"/>
      <c r="DZC5" s="381"/>
      <c r="DZD5" s="379"/>
      <c r="DZE5" s="380"/>
      <c r="DZF5" s="380"/>
      <c r="DZG5" s="380"/>
      <c r="DZH5" s="380"/>
      <c r="DZI5" s="380"/>
      <c r="DZJ5" s="380"/>
      <c r="DZK5" s="380"/>
      <c r="DZL5" s="380"/>
      <c r="DZM5" s="380"/>
      <c r="DZN5" s="380"/>
      <c r="DZO5" s="380"/>
      <c r="DZP5" s="380"/>
      <c r="DZQ5" s="380"/>
      <c r="DZR5" s="380"/>
      <c r="DZS5" s="380"/>
      <c r="DZT5" s="381"/>
      <c r="DZU5" s="379"/>
      <c r="DZV5" s="380"/>
      <c r="DZW5" s="380"/>
      <c r="DZX5" s="380"/>
      <c r="DZY5" s="380"/>
      <c r="DZZ5" s="380"/>
      <c r="EAA5" s="380"/>
      <c r="EAB5" s="380"/>
      <c r="EAC5" s="380"/>
      <c r="EAD5" s="380"/>
      <c r="EAE5" s="380"/>
      <c r="EAF5" s="380"/>
      <c r="EAG5" s="380"/>
      <c r="EAH5" s="380"/>
      <c r="EAI5" s="380"/>
      <c r="EAJ5" s="380"/>
      <c r="EAK5" s="381"/>
      <c r="EAL5" s="379"/>
      <c r="EAM5" s="380"/>
      <c r="EAN5" s="380"/>
      <c r="EAO5" s="380"/>
      <c r="EAP5" s="380"/>
      <c r="EAQ5" s="380"/>
      <c r="EAR5" s="380"/>
      <c r="EAS5" s="380"/>
      <c r="EAT5" s="380"/>
      <c r="EAU5" s="380"/>
      <c r="EAV5" s="380"/>
      <c r="EAW5" s="380"/>
      <c r="EAX5" s="380"/>
      <c r="EAY5" s="380"/>
      <c r="EAZ5" s="380"/>
      <c r="EBA5" s="380"/>
      <c r="EBB5" s="381"/>
      <c r="EBC5" s="379"/>
      <c r="EBD5" s="380"/>
      <c r="EBE5" s="380"/>
      <c r="EBF5" s="380"/>
      <c r="EBG5" s="380"/>
      <c r="EBH5" s="380"/>
      <c r="EBI5" s="380"/>
      <c r="EBJ5" s="380"/>
      <c r="EBK5" s="380"/>
      <c r="EBL5" s="380"/>
      <c r="EBM5" s="380"/>
      <c r="EBN5" s="380"/>
      <c r="EBO5" s="380"/>
      <c r="EBP5" s="380"/>
      <c r="EBQ5" s="380"/>
      <c r="EBR5" s="380"/>
      <c r="EBS5" s="381"/>
      <c r="EBT5" s="379"/>
      <c r="EBU5" s="380"/>
      <c r="EBV5" s="380"/>
      <c r="EBW5" s="380"/>
      <c r="EBX5" s="380"/>
      <c r="EBY5" s="380"/>
      <c r="EBZ5" s="380"/>
      <c r="ECA5" s="380"/>
      <c r="ECB5" s="380"/>
      <c r="ECC5" s="380"/>
      <c r="ECD5" s="380"/>
      <c r="ECE5" s="380"/>
      <c r="ECF5" s="380"/>
      <c r="ECG5" s="380"/>
      <c r="ECH5" s="380"/>
      <c r="ECI5" s="380"/>
      <c r="ECJ5" s="381"/>
      <c r="ECK5" s="379"/>
      <c r="ECL5" s="380"/>
      <c r="ECM5" s="380"/>
      <c r="ECN5" s="380"/>
      <c r="ECO5" s="380"/>
      <c r="ECP5" s="380"/>
      <c r="ECQ5" s="380"/>
      <c r="ECR5" s="380"/>
      <c r="ECS5" s="380"/>
      <c r="ECT5" s="380"/>
      <c r="ECU5" s="380"/>
      <c r="ECV5" s="380"/>
      <c r="ECW5" s="380"/>
      <c r="ECX5" s="380"/>
      <c r="ECY5" s="380"/>
      <c r="ECZ5" s="380"/>
      <c r="EDA5" s="381"/>
      <c r="EDB5" s="379"/>
      <c r="EDC5" s="380"/>
      <c r="EDD5" s="380"/>
      <c r="EDE5" s="380"/>
      <c r="EDF5" s="380"/>
      <c r="EDG5" s="380"/>
      <c r="EDH5" s="380"/>
      <c r="EDI5" s="380"/>
      <c r="EDJ5" s="380"/>
      <c r="EDK5" s="380"/>
      <c r="EDL5" s="380"/>
      <c r="EDM5" s="380"/>
      <c r="EDN5" s="380"/>
      <c r="EDO5" s="380"/>
      <c r="EDP5" s="380"/>
      <c r="EDQ5" s="380"/>
      <c r="EDR5" s="381"/>
      <c r="EDS5" s="379"/>
      <c r="EDT5" s="380"/>
      <c r="EDU5" s="380"/>
      <c r="EDV5" s="380"/>
      <c r="EDW5" s="380"/>
      <c r="EDX5" s="380"/>
      <c r="EDY5" s="380"/>
      <c r="EDZ5" s="380"/>
      <c r="EEA5" s="380"/>
      <c r="EEB5" s="380"/>
      <c r="EEC5" s="380"/>
      <c r="EED5" s="380"/>
      <c r="EEE5" s="380"/>
      <c r="EEF5" s="380"/>
      <c r="EEG5" s="380"/>
      <c r="EEH5" s="380"/>
      <c r="EEI5" s="381"/>
      <c r="EEJ5" s="379"/>
      <c r="EEK5" s="380"/>
      <c r="EEL5" s="380"/>
      <c r="EEM5" s="380"/>
      <c r="EEN5" s="380"/>
      <c r="EEO5" s="380"/>
      <c r="EEP5" s="380"/>
      <c r="EEQ5" s="380"/>
      <c r="EER5" s="380"/>
      <c r="EES5" s="380"/>
      <c r="EET5" s="380"/>
      <c r="EEU5" s="380"/>
      <c r="EEV5" s="380"/>
      <c r="EEW5" s="380"/>
      <c r="EEX5" s="380"/>
      <c r="EEY5" s="380"/>
      <c r="EEZ5" s="381"/>
      <c r="EFA5" s="379"/>
      <c r="EFB5" s="380"/>
      <c r="EFC5" s="380"/>
      <c r="EFD5" s="380"/>
      <c r="EFE5" s="380"/>
      <c r="EFF5" s="380"/>
      <c r="EFG5" s="380"/>
      <c r="EFH5" s="380"/>
      <c r="EFI5" s="380"/>
      <c r="EFJ5" s="380"/>
      <c r="EFK5" s="380"/>
      <c r="EFL5" s="380"/>
      <c r="EFM5" s="380"/>
      <c r="EFN5" s="380"/>
      <c r="EFO5" s="380"/>
      <c r="EFP5" s="380"/>
      <c r="EFQ5" s="381"/>
      <c r="EFR5" s="379"/>
      <c r="EFS5" s="380"/>
      <c r="EFT5" s="380"/>
      <c r="EFU5" s="380"/>
      <c r="EFV5" s="380"/>
      <c r="EFW5" s="380"/>
      <c r="EFX5" s="380"/>
      <c r="EFY5" s="380"/>
      <c r="EFZ5" s="380"/>
      <c r="EGA5" s="380"/>
      <c r="EGB5" s="380"/>
      <c r="EGC5" s="380"/>
      <c r="EGD5" s="380"/>
      <c r="EGE5" s="380"/>
      <c r="EGF5" s="380"/>
      <c r="EGG5" s="380"/>
      <c r="EGH5" s="381"/>
      <c r="EGI5" s="379"/>
      <c r="EGJ5" s="380"/>
      <c r="EGK5" s="380"/>
      <c r="EGL5" s="380"/>
      <c r="EGM5" s="380"/>
      <c r="EGN5" s="380"/>
      <c r="EGO5" s="380"/>
      <c r="EGP5" s="380"/>
      <c r="EGQ5" s="380"/>
      <c r="EGR5" s="380"/>
      <c r="EGS5" s="380"/>
      <c r="EGT5" s="380"/>
      <c r="EGU5" s="380"/>
      <c r="EGV5" s="380"/>
      <c r="EGW5" s="380"/>
      <c r="EGX5" s="380"/>
      <c r="EGY5" s="381"/>
      <c r="EGZ5" s="379"/>
      <c r="EHA5" s="380"/>
      <c r="EHB5" s="380"/>
      <c r="EHC5" s="380"/>
      <c r="EHD5" s="380"/>
      <c r="EHE5" s="380"/>
      <c r="EHF5" s="380"/>
      <c r="EHG5" s="380"/>
      <c r="EHH5" s="380"/>
      <c r="EHI5" s="380"/>
      <c r="EHJ5" s="380"/>
      <c r="EHK5" s="380"/>
      <c r="EHL5" s="380"/>
      <c r="EHM5" s="380"/>
      <c r="EHN5" s="380"/>
      <c r="EHO5" s="380"/>
      <c r="EHP5" s="381"/>
      <c r="EHQ5" s="379"/>
      <c r="EHR5" s="380"/>
      <c r="EHS5" s="380"/>
      <c r="EHT5" s="380"/>
      <c r="EHU5" s="380"/>
      <c r="EHV5" s="380"/>
      <c r="EHW5" s="380"/>
      <c r="EHX5" s="380"/>
      <c r="EHY5" s="380"/>
      <c r="EHZ5" s="380"/>
      <c r="EIA5" s="380"/>
      <c r="EIB5" s="380"/>
      <c r="EIC5" s="380"/>
      <c r="EID5" s="380"/>
      <c r="EIE5" s="380"/>
      <c r="EIF5" s="380"/>
      <c r="EIG5" s="381"/>
      <c r="EIH5" s="379"/>
      <c r="EII5" s="380"/>
      <c r="EIJ5" s="380"/>
      <c r="EIK5" s="380"/>
      <c r="EIL5" s="380"/>
      <c r="EIM5" s="380"/>
      <c r="EIN5" s="380"/>
      <c r="EIO5" s="380"/>
      <c r="EIP5" s="380"/>
      <c r="EIQ5" s="380"/>
      <c r="EIR5" s="380"/>
      <c r="EIS5" s="380"/>
      <c r="EIT5" s="380"/>
      <c r="EIU5" s="380"/>
      <c r="EIV5" s="380"/>
      <c r="EIW5" s="380"/>
      <c r="EIX5" s="381"/>
      <c r="EIY5" s="379"/>
      <c r="EIZ5" s="380"/>
      <c r="EJA5" s="380"/>
      <c r="EJB5" s="380"/>
      <c r="EJC5" s="380"/>
      <c r="EJD5" s="380"/>
      <c r="EJE5" s="380"/>
      <c r="EJF5" s="380"/>
      <c r="EJG5" s="380"/>
      <c r="EJH5" s="380"/>
      <c r="EJI5" s="380"/>
      <c r="EJJ5" s="380"/>
      <c r="EJK5" s="380"/>
      <c r="EJL5" s="380"/>
      <c r="EJM5" s="380"/>
      <c r="EJN5" s="380"/>
      <c r="EJO5" s="381"/>
      <c r="EJP5" s="379"/>
      <c r="EJQ5" s="380"/>
      <c r="EJR5" s="380"/>
      <c r="EJS5" s="380"/>
      <c r="EJT5" s="380"/>
      <c r="EJU5" s="380"/>
      <c r="EJV5" s="380"/>
      <c r="EJW5" s="380"/>
      <c r="EJX5" s="380"/>
      <c r="EJY5" s="380"/>
      <c r="EJZ5" s="380"/>
      <c r="EKA5" s="380"/>
      <c r="EKB5" s="380"/>
      <c r="EKC5" s="380"/>
      <c r="EKD5" s="380"/>
      <c r="EKE5" s="380"/>
      <c r="EKF5" s="381"/>
      <c r="EKG5" s="379"/>
      <c r="EKH5" s="380"/>
      <c r="EKI5" s="380"/>
      <c r="EKJ5" s="380"/>
      <c r="EKK5" s="380"/>
      <c r="EKL5" s="380"/>
      <c r="EKM5" s="380"/>
      <c r="EKN5" s="380"/>
      <c r="EKO5" s="380"/>
      <c r="EKP5" s="380"/>
      <c r="EKQ5" s="380"/>
      <c r="EKR5" s="380"/>
      <c r="EKS5" s="380"/>
      <c r="EKT5" s="380"/>
      <c r="EKU5" s="380"/>
      <c r="EKV5" s="380"/>
      <c r="EKW5" s="381"/>
      <c r="EKX5" s="379"/>
      <c r="EKY5" s="380"/>
      <c r="EKZ5" s="380"/>
      <c r="ELA5" s="380"/>
      <c r="ELB5" s="380"/>
      <c r="ELC5" s="380"/>
      <c r="ELD5" s="380"/>
      <c r="ELE5" s="380"/>
      <c r="ELF5" s="380"/>
      <c r="ELG5" s="380"/>
      <c r="ELH5" s="380"/>
      <c r="ELI5" s="380"/>
      <c r="ELJ5" s="380"/>
      <c r="ELK5" s="380"/>
      <c r="ELL5" s="380"/>
      <c r="ELM5" s="380"/>
      <c r="ELN5" s="381"/>
      <c r="ELO5" s="379"/>
      <c r="ELP5" s="380"/>
      <c r="ELQ5" s="380"/>
      <c r="ELR5" s="380"/>
      <c r="ELS5" s="380"/>
      <c r="ELT5" s="380"/>
      <c r="ELU5" s="380"/>
      <c r="ELV5" s="380"/>
      <c r="ELW5" s="380"/>
      <c r="ELX5" s="380"/>
      <c r="ELY5" s="380"/>
      <c r="ELZ5" s="380"/>
      <c r="EMA5" s="380"/>
      <c r="EMB5" s="380"/>
      <c r="EMC5" s="380"/>
      <c r="EMD5" s="380"/>
      <c r="EME5" s="381"/>
      <c r="EMF5" s="379"/>
      <c r="EMG5" s="380"/>
      <c r="EMH5" s="380"/>
      <c r="EMI5" s="380"/>
      <c r="EMJ5" s="380"/>
      <c r="EMK5" s="380"/>
      <c r="EML5" s="380"/>
      <c r="EMM5" s="380"/>
      <c r="EMN5" s="380"/>
      <c r="EMO5" s="380"/>
      <c r="EMP5" s="380"/>
      <c r="EMQ5" s="380"/>
      <c r="EMR5" s="380"/>
      <c r="EMS5" s="380"/>
      <c r="EMT5" s="380"/>
      <c r="EMU5" s="380"/>
      <c r="EMV5" s="381"/>
      <c r="EMW5" s="379"/>
      <c r="EMX5" s="380"/>
      <c r="EMY5" s="380"/>
      <c r="EMZ5" s="380"/>
      <c r="ENA5" s="380"/>
      <c r="ENB5" s="380"/>
      <c r="ENC5" s="380"/>
      <c r="END5" s="380"/>
      <c r="ENE5" s="380"/>
      <c r="ENF5" s="380"/>
      <c r="ENG5" s="380"/>
      <c r="ENH5" s="380"/>
      <c r="ENI5" s="380"/>
      <c r="ENJ5" s="380"/>
      <c r="ENK5" s="380"/>
      <c r="ENL5" s="380"/>
      <c r="ENM5" s="381"/>
      <c r="ENN5" s="379"/>
      <c r="ENO5" s="380"/>
      <c r="ENP5" s="380"/>
      <c r="ENQ5" s="380"/>
      <c r="ENR5" s="380"/>
      <c r="ENS5" s="380"/>
      <c r="ENT5" s="380"/>
      <c r="ENU5" s="380"/>
      <c r="ENV5" s="380"/>
      <c r="ENW5" s="380"/>
      <c r="ENX5" s="380"/>
      <c r="ENY5" s="380"/>
      <c r="ENZ5" s="380"/>
      <c r="EOA5" s="380"/>
      <c r="EOB5" s="380"/>
      <c r="EOC5" s="380"/>
      <c r="EOD5" s="381"/>
      <c r="EOE5" s="379"/>
      <c r="EOF5" s="380"/>
      <c r="EOG5" s="380"/>
      <c r="EOH5" s="380"/>
      <c r="EOI5" s="380"/>
      <c r="EOJ5" s="380"/>
      <c r="EOK5" s="380"/>
      <c r="EOL5" s="380"/>
      <c r="EOM5" s="380"/>
      <c r="EON5" s="380"/>
      <c r="EOO5" s="380"/>
      <c r="EOP5" s="380"/>
      <c r="EOQ5" s="380"/>
      <c r="EOR5" s="380"/>
      <c r="EOS5" s="380"/>
      <c r="EOT5" s="380"/>
      <c r="EOU5" s="381"/>
      <c r="EOV5" s="379"/>
      <c r="EOW5" s="380"/>
      <c r="EOX5" s="380"/>
      <c r="EOY5" s="380"/>
      <c r="EOZ5" s="380"/>
      <c r="EPA5" s="380"/>
      <c r="EPB5" s="380"/>
      <c r="EPC5" s="380"/>
      <c r="EPD5" s="380"/>
      <c r="EPE5" s="380"/>
      <c r="EPF5" s="380"/>
      <c r="EPG5" s="380"/>
      <c r="EPH5" s="380"/>
      <c r="EPI5" s="380"/>
      <c r="EPJ5" s="380"/>
      <c r="EPK5" s="380"/>
      <c r="EPL5" s="381"/>
      <c r="EPM5" s="379"/>
      <c r="EPN5" s="380"/>
      <c r="EPO5" s="380"/>
      <c r="EPP5" s="380"/>
      <c r="EPQ5" s="380"/>
      <c r="EPR5" s="380"/>
      <c r="EPS5" s="380"/>
      <c r="EPT5" s="380"/>
      <c r="EPU5" s="380"/>
      <c r="EPV5" s="380"/>
      <c r="EPW5" s="380"/>
      <c r="EPX5" s="380"/>
      <c r="EPY5" s="380"/>
      <c r="EPZ5" s="380"/>
      <c r="EQA5" s="380"/>
      <c r="EQB5" s="380"/>
      <c r="EQC5" s="381"/>
      <c r="EQD5" s="379"/>
      <c r="EQE5" s="380"/>
      <c r="EQF5" s="380"/>
      <c r="EQG5" s="380"/>
      <c r="EQH5" s="380"/>
      <c r="EQI5" s="380"/>
      <c r="EQJ5" s="380"/>
      <c r="EQK5" s="380"/>
      <c r="EQL5" s="380"/>
      <c r="EQM5" s="380"/>
      <c r="EQN5" s="380"/>
      <c r="EQO5" s="380"/>
      <c r="EQP5" s="380"/>
      <c r="EQQ5" s="380"/>
      <c r="EQR5" s="380"/>
      <c r="EQS5" s="380"/>
      <c r="EQT5" s="381"/>
      <c r="EQU5" s="379"/>
      <c r="EQV5" s="380"/>
      <c r="EQW5" s="380"/>
      <c r="EQX5" s="380"/>
      <c r="EQY5" s="380"/>
      <c r="EQZ5" s="380"/>
      <c r="ERA5" s="380"/>
      <c r="ERB5" s="380"/>
      <c r="ERC5" s="380"/>
      <c r="ERD5" s="380"/>
      <c r="ERE5" s="380"/>
      <c r="ERF5" s="380"/>
      <c r="ERG5" s="380"/>
      <c r="ERH5" s="380"/>
      <c r="ERI5" s="380"/>
      <c r="ERJ5" s="380"/>
      <c r="ERK5" s="381"/>
      <c r="ERL5" s="379"/>
      <c r="ERM5" s="380"/>
      <c r="ERN5" s="380"/>
      <c r="ERO5" s="380"/>
      <c r="ERP5" s="380"/>
      <c r="ERQ5" s="380"/>
      <c r="ERR5" s="380"/>
      <c r="ERS5" s="380"/>
      <c r="ERT5" s="380"/>
      <c r="ERU5" s="380"/>
      <c r="ERV5" s="380"/>
      <c r="ERW5" s="380"/>
      <c r="ERX5" s="380"/>
      <c r="ERY5" s="380"/>
      <c r="ERZ5" s="380"/>
      <c r="ESA5" s="380"/>
      <c r="ESB5" s="381"/>
      <c r="ESC5" s="379"/>
      <c r="ESD5" s="380"/>
      <c r="ESE5" s="380"/>
      <c r="ESF5" s="380"/>
      <c r="ESG5" s="380"/>
      <c r="ESH5" s="380"/>
      <c r="ESI5" s="380"/>
      <c r="ESJ5" s="380"/>
      <c r="ESK5" s="380"/>
      <c r="ESL5" s="380"/>
      <c r="ESM5" s="380"/>
      <c r="ESN5" s="380"/>
      <c r="ESO5" s="380"/>
      <c r="ESP5" s="380"/>
      <c r="ESQ5" s="380"/>
      <c r="ESR5" s="380"/>
      <c r="ESS5" s="381"/>
      <c r="EST5" s="379"/>
      <c r="ESU5" s="380"/>
      <c r="ESV5" s="380"/>
      <c r="ESW5" s="380"/>
      <c r="ESX5" s="380"/>
      <c r="ESY5" s="380"/>
      <c r="ESZ5" s="380"/>
      <c r="ETA5" s="380"/>
      <c r="ETB5" s="380"/>
      <c r="ETC5" s="380"/>
      <c r="ETD5" s="380"/>
      <c r="ETE5" s="380"/>
      <c r="ETF5" s="380"/>
      <c r="ETG5" s="380"/>
      <c r="ETH5" s="380"/>
      <c r="ETI5" s="380"/>
      <c r="ETJ5" s="381"/>
      <c r="ETK5" s="379"/>
      <c r="ETL5" s="380"/>
      <c r="ETM5" s="380"/>
      <c r="ETN5" s="380"/>
      <c r="ETO5" s="380"/>
      <c r="ETP5" s="380"/>
      <c r="ETQ5" s="380"/>
      <c r="ETR5" s="380"/>
      <c r="ETS5" s="380"/>
      <c r="ETT5" s="380"/>
      <c r="ETU5" s="380"/>
      <c r="ETV5" s="380"/>
      <c r="ETW5" s="380"/>
      <c r="ETX5" s="380"/>
      <c r="ETY5" s="380"/>
      <c r="ETZ5" s="380"/>
      <c r="EUA5" s="381"/>
      <c r="EUB5" s="379"/>
      <c r="EUC5" s="380"/>
      <c r="EUD5" s="380"/>
      <c r="EUE5" s="380"/>
      <c r="EUF5" s="380"/>
      <c r="EUG5" s="380"/>
      <c r="EUH5" s="380"/>
      <c r="EUI5" s="380"/>
      <c r="EUJ5" s="380"/>
      <c r="EUK5" s="380"/>
      <c r="EUL5" s="380"/>
      <c r="EUM5" s="380"/>
      <c r="EUN5" s="380"/>
      <c r="EUO5" s="380"/>
      <c r="EUP5" s="380"/>
      <c r="EUQ5" s="380"/>
      <c r="EUR5" s="381"/>
      <c r="EUS5" s="379"/>
      <c r="EUT5" s="380"/>
      <c r="EUU5" s="380"/>
      <c r="EUV5" s="380"/>
      <c r="EUW5" s="380"/>
      <c r="EUX5" s="380"/>
      <c r="EUY5" s="380"/>
      <c r="EUZ5" s="380"/>
      <c r="EVA5" s="380"/>
      <c r="EVB5" s="380"/>
      <c r="EVC5" s="380"/>
      <c r="EVD5" s="380"/>
      <c r="EVE5" s="380"/>
      <c r="EVF5" s="380"/>
      <c r="EVG5" s="380"/>
      <c r="EVH5" s="380"/>
      <c r="EVI5" s="381"/>
      <c r="EVJ5" s="379"/>
      <c r="EVK5" s="380"/>
      <c r="EVL5" s="380"/>
      <c r="EVM5" s="380"/>
      <c r="EVN5" s="380"/>
      <c r="EVO5" s="380"/>
      <c r="EVP5" s="380"/>
      <c r="EVQ5" s="380"/>
      <c r="EVR5" s="380"/>
      <c r="EVS5" s="380"/>
      <c r="EVT5" s="380"/>
      <c r="EVU5" s="380"/>
      <c r="EVV5" s="380"/>
      <c r="EVW5" s="380"/>
      <c r="EVX5" s="380"/>
      <c r="EVY5" s="380"/>
      <c r="EVZ5" s="381"/>
      <c r="EWA5" s="379"/>
      <c r="EWB5" s="380"/>
      <c r="EWC5" s="380"/>
      <c r="EWD5" s="380"/>
      <c r="EWE5" s="380"/>
      <c r="EWF5" s="380"/>
      <c r="EWG5" s="380"/>
      <c r="EWH5" s="380"/>
      <c r="EWI5" s="380"/>
      <c r="EWJ5" s="380"/>
      <c r="EWK5" s="380"/>
      <c r="EWL5" s="380"/>
      <c r="EWM5" s="380"/>
      <c r="EWN5" s="380"/>
      <c r="EWO5" s="380"/>
      <c r="EWP5" s="380"/>
      <c r="EWQ5" s="381"/>
      <c r="EWR5" s="379"/>
      <c r="EWS5" s="380"/>
      <c r="EWT5" s="380"/>
      <c r="EWU5" s="380"/>
      <c r="EWV5" s="380"/>
      <c r="EWW5" s="380"/>
      <c r="EWX5" s="380"/>
      <c r="EWY5" s="380"/>
      <c r="EWZ5" s="380"/>
      <c r="EXA5" s="380"/>
      <c r="EXB5" s="380"/>
      <c r="EXC5" s="380"/>
      <c r="EXD5" s="380"/>
      <c r="EXE5" s="380"/>
      <c r="EXF5" s="380"/>
      <c r="EXG5" s="380"/>
      <c r="EXH5" s="381"/>
      <c r="EXI5" s="379"/>
      <c r="EXJ5" s="380"/>
      <c r="EXK5" s="380"/>
      <c r="EXL5" s="380"/>
      <c r="EXM5" s="380"/>
      <c r="EXN5" s="380"/>
      <c r="EXO5" s="380"/>
      <c r="EXP5" s="380"/>
      <c r="EXQ5" s="380"/>
      <c r="EXR5" s="380"/>
      <c r="EXS5" s="380"/>
      <c r="EXT5" s="380"/>
      <c r="EXU5" s="380"/>
      <c r="EXV5" s="380"/>
      <c r="EXW5" s="380"/>
      <c r="EXX5" s="380"/>
      <c r="EXY5" s="381"/>
      <c r="EXZ5" s="379"/>
      <c r="EYA5" s="380"/>
      <c r="EYB5" s="380"/>
      <c r="EYC5" s="380"/>
      <c r="EYD5" s="380"/>
      <c r="EYE5" s="380"/>
      <c r="EYF5" s="380"/>
      <c r="EYG5" s="380"/>
      <c r="EYH5" s="380"/>
      <c r="EYI5" s="380"/>
      <c r="EYJ5" s="380"/>
      <c r="EYK5" s="380"/>
      <c r="EYL5" s="380"/>
      <c r="EYM5" s="380"/>
      <c r="EYN5" s="380"/>
      <c r="EYO5" s="380"/>
      <c r="EYP5" s="381"/>
      <c r="EYQ5" s="379"/>
      <c r="EYR5" s="380"/>
      <c r="EYS5" s="380"/>
      <c r="EYT5" s="380"/>
      <c r="EYU5" s="380"/>
      <c r="EYV5" s="380"/>
      <c r="EYW5" s="380"/>
      <c r="EYX5" s="380"/>
      <c r="EYY5" s="380"/>
      <c r="EYZ5" s="380"/>
      <c r="EZA5" s="380"/>
      <c r="EZB5" s="380"/>
      <c r="EZC5" s="380"/>
      <c r="EZD5" s="380"/>
      <c r="EZE5" s="380"/>
      <c r="EZF5" s="380"/>
      <c r="EZG5" s="381"/>
      <c r="EZH5" s="379"/>
      <c r="EZI5" s="380"/>
      <c r="EZJ5" s="380"/>
      <c r="EZK5" s="380"/>
      <c r="EZL5" s="380"/>
      <c r="EZM5" s="380"/>
      <c r="EZN5" s="380"/>
      <c r="EZO5" s="380"/>
      <c r="EZP5" s="380"/>
      <c r="EZQ5" s="380"/>
      <c r="EZR5" s="380"/>
      <c r="EZS5" s="380"/>
      <c r="EZT5" s="380"/>
      <c r="EZU5" s="380"/>
      <c r="EZV5" s="380"/>
      <c r="EZW5" s="380"/>
      <c r="EZX5" s="381"/>
      <c r="EZY5" s="379"/>
      <c r="EZZ5" s="380"/>
      <c r="FAA5" s="380"/>
      <c r="FAB5" s="380"/>
      <c r="FAC5" s="380"/>
      <c r="FAD5" s="380"/>
      <c r="FAE5" s="380"/>
      <c r="FAF5" s="380"/>
      <c r="FAG5" s="380"/>
      <c r="FAH5" s="380"/>
      <c r="FAI5" s="380"/>
      <c r="FAJ5" s="380"/>
      <c r="FAK5" s="380"/>
      <c r="FAL5" s="380"/>
      <c r="FAM5" s="380"/>
      <c r="FAN5" s="380"/>
      <c r="FAO5" s="381"/>
      <c r="FAP5" s="379"/>
      <c r="FAQ5" s="380"/>
      <c r="FAR5" s="380"/>
      <c r="FAS5" s="380"/>
      <c r="FAT5" s="380"/>
      <c r="FAU5" s="380"/>
      <c r="FAV5" s="380"/>
      <c r="FAW5" s="380"/>
      <c r="FAX5" s="380"/>
      <c r="FAY5" s="380"/>
      <c r="FAZ5" s="380"/>
      <c r="FBA5" s="380"/>
      <c r="FBB5" s="380"/>
      <c r="FBC5" s="380"/>
      <c r="FBD5" s="380"/>
      <c r="FBE5" s="380"/>
      <c r="FBF5" s="381"/>
      <c r="FBG5" s="379"/>
      <c r="FBH5" s="380"/>
      <c r="FBI5" s="380"/>
      <c r="FBJ5" s="380"/>
      <c r="FBK5" s="380"/>
      <c r="FBL5" s="380"/>
      <c r="FBM5" s="380"/>
      <c r="FBN5" s="380"/>
      <c r="FBO5" s="380"/>
      <c r="FBP5" s="380"/>
      <c r="FBQ5" s="380"/>
      <c r="FBR5" s="380"/>
      <c r="FBS5" s="380"/>
      <c r="FBT5" s="380"/>
      <c r="FBU5" s="380"/>
      <c r="FBV5" s="380"/>
      <c r="FBW5" s="381"/>
      <c r="FBX5" s="379"/>
      <c r="FBY5" s="380"/>
      <c r="FBZ5" s="380"/>
      <c r="FCA5" s="380"/>
      <c r="FCB5" s="380"/>
      <c r="FCC5" s="380"/>
      <c r="FCD5" s="380"/>
      <c r="FCE5" s="380"/>
      <c r="FCF5" s="380"/>
      <c r="FCG5" s="380"/>
      <c r="FCH5" s="380"/>
      <c r="FCI5" s="380"/>
      <c r="FCJ5" s="380"/>
      <c r="FCK5" s="380"/>
      <c r="FCL5" s="380"/>
      <c r="FCM5" s="380"/>
      <c r="FCN5" s="381"/>
      <c r="FCO5" s="379"/>
      <c r="FCP5" s="380"/>
      <c r="FCQ5" s="380"/>
      <c r="FCR5" s="380"/>
      <c r="FCS5" s="380"/>
      <c r="FCT5" s="380"/>
      <c r="FCU5" s="380"/>
      <c r="FCV5" s="380"/>
      <c r="FCW5" s="380"/>
      <c r="FCX5" s="380"/>
      <c r="FCY5" s="380"/>
      <c r="FCZ5" s="380"/>
      <c r="FDA5" s="380"/>
      <c r="FDB5" s="380"/>
      <c r="FDC5" s="380"/>
      <c r="FDD5" s="380"/>
      <c r="FDE5" s="381"/>
      <c r="FDF5" s="379"/>
      <c r="FDG5" s="380"/>
      <c r="FDH5" s="380"/>
      <c r="FDI5" s="380"/>
      <c r="FDJ5" s="380"/>
      <c r="FDK5" s="380"/>
      <c r="FDL5" s="380"/>
      <c r="FDM5" s="380"/>
      <c r="FDN5" s="380"/>
      <c r="FDO5" s="380"/>
      <c r="FDP5" s="380"/>
      <c r="FDQ5" s="380"/>
      <c r="FDR5" s="380"/>
      <c r="FDS5" s="380"/>
      <c r="FDT5" s="380"/>
      <c r="FDU5" s="380"/>
      <c r="FDV5" s="381"/>
      <c r="FDW5" s="379"/>
      <c r="FDX5" s="380"/>
      <c r="FDY5" s="380"/>
      <c r="FDZ5" s="380"/>
      <c r="FEA5" s="380"/>
      <c r="FEB5" s="380"/>
      <c r="FEC5" s="380"/>
      <c r="FED5" s="380"/>
      <c r="FEE5" s="380"/>
      <c r="FEF5" s="380"/>
      <c r="FEG5" s="380"/>
      <c r="FEH5" s="380"/>
      <c r="FEI5" s="380"/>
      <c r="FEJ5" s="380"/>
      <c r="FEK5" s="380"/>
      <c r="FEL5" s="380"/>
      <c r="FEM5" s="381"/>
      <c r="FEN5" s="379"/>
      <c r="FEO5" s="380"/>
      <c r="FEP5" s="380"/>
      <c r="FEQ5" s="380"/>
      <c r="FER5" s="380"/>
      <c r="FES5" s="380"/>
      <c r="FET5" s="380"/>
      <c r="FEU5" s="380"/>
      <c r="FEV5" s="380"/>
      <c r="FEW5" s="380"/>
      <c r="FEX5" s="380"/>
      <c r="FEY5" s="380"/>
      <c r="FEZ5" s="380"/>
      <c r="FFA5" s="380"/>
      <c r="FFB5" s="380"/>
      <c r="FFC5" s="380"/>
      <c r="FFD5" s="381"/>
      <c r="FFE5" s="379"/>
      <c r="FFF5" s="380"/>
      <c r="FFG5" s="380"/>
      <c r="FFH5" s="380"/>
      <c r="FFI5" s="380"/>
      <c r="FFJ5" s="380"/>
      <c r="FFK5" s="380"/>
      <c r="FFL5" s="380"/>
      <c r="FFM5" s="380"/>
      <c r="FFN5" s="380"/>
      <c r="FFO5" s="380"/>
      <c r="FFP5" s="380"/>
      <c r="FFQ5" s="380"/>
      <c r="FFR5" s="380"/>
      <c r="FFS5" s="380"/>
      <c r="FFT5" s="380"/>
      <c r="FFU5" s="381"/>
      <c r="FFV5" s="379"/>
      <c r="FFW5" s="380"/>
      <c r="FFX5" s="380"/>
      <c r="FFY5" s="380"/>
      <c r="FFZ5" s="380"/>
      <c r="FGA5" s="380"/>
      <c r="FGB5" s="380"/>
      <c r="FGC5" s="380"/>
      <c r="FGD5" s="380"/>
      <c r="FGE5" s="380"/>
      <c r="FGF5" s="380"/>
      <c r="FGG5" s="380"/>
      <c r="FGH5" s="380"/>
      <c r="FGI5" s="380"/>
      <c r="FGJ5" s="380"/>
      <c r="FGK5" s="380"/>
      <c r="FGL5" s="381"/>
      <c r="FGM5" s="379"/>
      <c r="FGN5" s="380"/>
      <c r="FGO5" s="380"/>
      <c r="FGP5" s="380"/>
      <c r="FGQ5" s="380"/>
      <c r="FGR5" s="380"/>
      <c r="FGS5" s="380"/>
      <c r="FGT5" s="380"/>
      <c r="FGU5" s="380"/>
      <c r="FGV5" s="380"/>
      <c r="FGW5" s="380"/>
      <c r="FGX5" s="380"/>
      <c r="FGY5" s="380"/>
      <c r="FGZ5" s="380"/>
      <c r="FHA5" s="380"/>
      <c r="FHB5" s="380"/>
      <c r="FHC5" s="381"/>
      <c r="FHD5" s="379"/>
      <c r="FHE5" s="380"/>
      <c r="FHF5" s="380"/>
      <c r="FHG5" s="380"/>
      <c r="FHH5" s="380"/>
      <c r="FHI5" s="380"/>
      <c r="FHJ5" s="380"/>
      <c r="FHK5" s="380"/>
      <c r="FHL5" s="380"/>
      <c r="FHM5" s="380"/>
      <c r="FHN5" s="380"/>
      <c r="FHO5" s="380"/>
      <c r="FHP5" s="380"/>
      <c r="FHQ5" s="380"/>
      <c r="FHR5" s="380"/>
      <c r="FHS5" s="380"/>
      <c r="FHT5" s="381"/>
      <c r="FHU5" s="379"/>
      <c r="FHV5" s="380"/>
      <c r="FHW5" s="380"/>
      <c r="FHX5" s="380"/>
      <c r="FHY5" s="380"/>
      <c r="FHZ5" s="380"/>
      <c r="FIA5" s="380"/>
      <c r="FIB5" s="380"/>
      <c r="FIC5" s="380"/>
      <c r="FID5" s="380"/>
      <c r="FIE5" s="380"/>
      <c r="FIF5" s="380"/>
      <c r="FIG5" s="380"/>
      <c r="FIH5" s="380"/>
      <c r="FII5" s="380"/>
      <c r="FIJ5" s="380"/>
      <c r="FIK5" s="381"/>
      <c r="FIL5" s="379"/>
      <c r="FIM5" s="380"/>
      <c r="FIN5" s="380"/>
      <c r="FIO5" s="380"/>
      <c r="FIP5" s="380"/>
      <c r="FIQ5" s="380"/>
      <c r="FIR5" s="380"/>
      <c r="FIS5" s="380"/>
      <c r="FIT5" s="380"/>
      <c r="FIU5" s="380"/>
      <c r="FIV5" s="380"/>
      <c r="FIW5" s="380"/>
      <c r="FIX5" s="380"/>
      <c r="FIY5" s="380"/>
      <c r="FIZ5" s="380"/>
      <c r="FJA5" s="380"/>
      <c r="FJB5" s="381"/>
      <c r="FJC5" s="379"/>
      <c r="FJD5" s="380"/>
      <c r="FJE5" s="380"/>
      <c r="FJF5" s="380"/>
      <c r="FJG5" s="380"/>
      <c r="FJH5" s="380"/>
      <c r="FJI5" s="380"/>
      <c r="FJJ5" s="380"/>
      <c r="FJK5" s="380"/>
      <c r="FJL5" s="380"/>
      <c r="FJM5" s="380"/>
      <c r="FJN5" s="380"/>
      <c r="FJO5" s="380"/>
      <c r="FJP5" s="380"/>
      <c r="FJQ5" s="380"/>
      <c r="FJR5" s="380"/>
      <c r="FJS5" s="381"/>
      <c r="FJT5" s="379"/>
      <c r="FJU5" s="380"/>
      <c r="FJV5" s="380"/>
      <c r="FJW5" s="380"/>
      <c r="FJX5" s="380"/>
      <c r="FJY5" s="380"/>
      <c r="FJZ5" s="380"/>
      <c r="FKA5" s="380"/>
      <c r="FKB5" s="380"/>
      <c r="FKC5" s="380"/>
      <c r="FKD5" s="380"/>
      <c r="FKE5" s="380"/>
      <c r="FKF5" s="380"/>
      <c r="FKG5" s="380"/>
      <c r="FKH5" s="380"/>
      <c r="FKI5" s="380"/>
      <c r="FKJ5" s="381"/>
      <c r="FKK5" s="379"/>
      <c r="FKL5" s="380"/>
      <c r="FKM5" s="380"/>
      <c r="FKN5" s="380"/>
      <c r="FKO5" s="380"/>
      <c r="FKP5" s="380"/>
      <c r="FKQ5" s="380"/>
      <c r="FKR5" s="380"/>
      <c r="FKS5" s="380"/>
      <c r="FKT5" s="380"/>
      <c r="FKU5" s="380"/>
      <c r="FKV5" s="380"/>
      <c r="FKW5" s="380"/>
      <c r="FKX5" s="380"/>
      <c r="FKY5" s="380"/>
      <c r="FKZ5" s="380"/>
      <c r="FLA5" s="381"/>
      <c r="FLB5" s="379"/>
      <c r="FLC5" s="380"/>
      <c r="FLD5" s="380"/>
      <c r="FLE5" s="380"/>
      <c r="FLF5" s="380"/>
      <c r="FLG5" s="380"/>
      <c r="FLH5" s="380"/>
      <c r="FLI5" s="380"/>
      <c r="FLJ5" s="380"/>
      <c r="FLK5" s="380"/>
      <c r="FLL5" s="380"/>
      <c r="FLM5" s="380"/>
      <c r="FLN5" s="380"/>
      <c r="FLO5" s="380"/>
      <c r="FLP5" s="380"/>
      <c r="FLQ5" s="380"/>
      <c r="FLR5" s="381"/>
      <c r="FLS5" s="379"/>
      <c r="FLT5" s="380"/>
      <c r="FLU5" s="380"/>
      <c r="FLV5" s="380"/>
      <c r="FLW5" s="380"/>
      <c r="FLX5" s="380"/>
      <c r="FLY5" s="380"/>
      <c r="FLZ5" s="380"/>
      <c r="FMA5" s="380"/>
      <c r="FMB5" s="380"/>
      <c r="FMC5" s="380"/>
      <c r="FMD5" s="380"/>
      <c r="FME5" s="380"/>
      <c r="FMF5" s="380"/>
      <c r="FMG5" s="380"/>
      <c r="FMH5" s="380"/>
      <c r="FMI5" s="381"/>
      <c r="FMJ5" s="379"/>
      <c r="FMK5" s="380"/>
      <c r="FML5" s="380"/>
      <c r="FMM5" s="380"/>
      <c r="FMN5" s="380"/>
      <c r="FMO5" s="380"/>
      <c r="FMP5" s="380"/>
      <c r="FMQ5" s="380"/>
      <c r="FMR5" s="380"/>
      <c r="FMS5" s="380"/>
      <c r="FMT5" s="380"/>
      <c r="FMU5" s="380"/>
      <c r="FMV5" s="380"/>
      <c r="FMW5" s="380"/>
      <c r="FMX5" s="380"/>
      <c r="FMY5" s="380"/>
      <c r="FMZ5" s="381"/>
      <c r="FNA5" s="379"/>
      <c r="FNB5" s="380"/>
      <c r="FNC5" s="380"/>
      <c r="FND5" s="380"/>
      <c r="FNE5" s="380"/>
      <c r="FNF5" s="380"/>
      <c r="FNG5" s="380"/>
      <c r="FNH5" s="380"/>
      <c r="FNI5" s="380"/>
      <c r="FNJ5" s="380"/>
      <c r="FNK5" s="380"/>
      <c r="FNL5" s="380"/>
      <c r="FNM5" s="380"/>
      <c r="FNN5" s="380"/>
      <c r="FNO5" s="380"/>
      <c r="FNP5" s="380"/>
      <c r="FNQ5" s="381"/>
      <c r="FNR5" s="379"/>
      <c r="FNS5" s="380"/>
      <c r="FNT5" s="380"/>
      <c r="FNU5" s="380"/>
      <c r="FNV5" s="380"/>
      <c r="FNW5" s="380"/>
      <c r="FNX5" s="380"/>
      <c r="FNY5" s="380"/>
      <c r="FNZ5" s="380"/>
      <c r="FOA5" s="380"/>
      <c r="FOB5" s="380"/>
      <c r="FOC5" s="380"/>
      <c r="FOD5" s="380"/>
      <c r="FOE5" s="380"/>
      <c r="FOF5" s="380"/>
      <c r="FOG5" s="380"/>
      <c r="FOH5" s="381"/>
      <c r="FOI5" s="379"/>
      <c r="FOJ5" s="380"/>
      <c r="FOK5" s="380"/>
      <c r="FOL5" s="380"/>
      <c r="FOM5" s="380"/>
      <c r="FON5" s="380"/>
      <c r="FOO5" s="380"/>
      <c r="FOP5" s="380"/>
      <c r="FOQ5" s="380"/>
      <c r="FOR5" s="380"/>
      <c r="FOS5" s="380"/>
      <c r="FOT5" s="380"/>
      <c r="FOU5" s="380"/>
      <c r="FOV5" s="380"/>
      <c r="FOW5" s="380"/>
      <c r="FOX5" s="380"/>
      <c r="FOY5" s="381"/>
      <c r="FOZ5" s="379"/>
      <c r="FPA5" s="380"/>
      <c r="FPB5" s="380"/>
      <c r="FPC5" s="380"/>
      <c r="FPD5" s="380"/>
      <c r="FPE5" s="380"/>
      <c r="FPF5" s="380"/>
      <c r="FPG5" s="380"/>
      <c r="FPH5" s="380"/>
      <c r="FPI5" s="380"/>
      <c r="FPJ5" s="380"/>
      <c r="FPK5" s="380"/>
      <c r="FPL5" s="380"/>
      <c r="FPM5" s="380"/>
      <c r="FPN5" s="380"/>
      <c r="FPO5" s="380"/>
      <c r="FPP5" s="381"/>
      <c r="FPQ5" s="379"/>
      <c r="FPR5" s="380"/>
      <c r="FPS5" s="380"/>
      <c r="FPT5" s="380"/>
      <c r="FPU5" s="380"/>
      <c r="FPV5" s="380"/>
      <c r="FPW5" s="380"/>
      <c r="FPX5" s="380"/>
      <c r="FPY5" s="380"/>
      <c r="FPZ5" s="380"/>
      <c r="FQA5" s="380"/>
      <c r="FQB5" s="380"/>
      <c r="FQC5" s="380"/>
      <c r="FQD5" s="380"/>
      <c r="FQE5" s="380"/>
      <c r="FQF5" s="380"/>
      <c r="FQG5" s="381"/>
      <c r="FQH5" s="379"/>
      <c r="FQI5" s="380"/>
      <c r="FQJ5" s="380"/>
      <c r="FQK5" s="380"/>
      <c r="FQL5" s="380"/>
      <c r="FQM5" s="380"/>
      <c r="FQN5" s="380"/>
      <c r="FQO5" s="380"/>
      <c r="FQP5" s="380"/>
      <c r="FQQ5" s="380"/>
      <c r="FQR5" s="380"/>
      <c r="FQS5" s="380"/>
      <c r="FQT5" s="380"/>
      <c r="FQU5" s="380"/>
      <c r="FQV5" s="380"/>
      <c r="FQW5" s="380"/>
      <c r="FQX5" s="381"/>
      <c r="FQY5" s="379"/>
      <c r="FQZ5" s="380"/>
      <c r="FRA5" s="380"/>
      <c r="FRB5" s="380"/>
      <c r="FRC5" s="380"/>
      <c r="FRD5" s="380"/>
      <c r="FRE5" s="380"/>
      <c r="FRF5" s="380"/>
      <c r="FRG5" s="380"/>
      <c r="FRH5" s="380"/>
      <c r="FRI5" s="380"/>
      <c r="FRJ5" s="380"/>
      <c r="FRK5" s="380"/>
      <c r="FRL5" s="380"/>
      <c r="FRM5" s="380"/>
      <c r="FRN5" s="380"/>
      <c r="FRO5" s="381"/>
      <c r="FRP5" s="379"/>
      <c r="FRQ5" s="380"/>
      <c r="FRR5" s="380"/>
      <c r="FRS5" s="380"/>
      <c r="FRT5" s="380"/>
      <c r="FRU5" s="380"/>
      <c r="FRV5" s="380"/>
      <c r="FRW5" s="380"/>
      <c r="FRX5" s="380"/>
      <c r="FRY5" s="380"/>
      <c r="FRZ5" s="380"/>
      <c r="FSA5" s="380"/>
      <c r="FSB5" s="380"/>
      <c r="FSC5" s="380"/>
      <c r="FSD5" s="380"/>
      <c r="FSE5" s="380"/>
      <c r="FSF5" s="381"/>
      <c r="FSG5" s="379"/>
      <c r="FSH5" s="380"/>
      <c r="FSI5" s="380"/>
      <c r="FSJ5" s="380"/>
      <c r="FSK5" s="380"/>
      <c r="FSL5" s="380"/>
      <c r="FSM5" s="380"/>
      <c r="FSN5" s="380"/>
      <c r="FSO5" s="380"/>
      <c r="FSP5" s="380"/>
      <c r="FSQ5" s="380"/>
      <c r="FSR5" s="380"/>
      <c r="FSS5" s="380"/>
      <c r="FST5" s="380"/>
      <c r="FSU5" s="380"/>
      <c r="FSV5" s="380"/>
      <c r="FSW5" s="381"/>
      <c r="FSX5" s="379"/>
      <c r="FSY5" s="380"/>
      <c r="FSZ5" s="380"/>
      <c r="FTA5" s="380"/>
      <c r="FTB5" s="380"/>
      <c r="FTC5" s="380"/>
      <c r="FTD5" s="380"/>
      <c r="FTE5" s="380"/>
      <c r="FTF5" s="380"/>
      <c r="FTG5" s="380"/>
      <c r="FTH5" s="380"/>
      <c r="FTI5" s="380"/>
      <c r="FTJ5" s="380"/>
      <c r="FTK5" s="380"/>
      <c r="FTL5" s="380"/>
      <c r="FTM5" s="380"/>
      <c r="FTN5" s="381"/>
      <c r="FTO5" s="379"/>
      <c r="FTP5" s="380"/>
      <c r="FTQ5" s="380"/>
      <c r="FTR5" s="380"/>
      <c r="FTS5" s="380"/>
      <c r="FTT5" s="380"/>
      <c r="FTU5" s="380"/>
      <c r="FTV5" s="380"/>
      <c r="FTW5" s="380"/>
      <c r="FTX5" s="380"/>
      <c r="FTY5" s="380"/>
      <c r="FTZ5" s="380"/>
      <c r="FUA5" s="380"/>
      <c r="FUB5" s="380"/>
      <c r="FUC5" s="380"/>
      <c r="FUD5" s="380"/>
      <c r="FUE5" s="381"/>
      <c r="FUF5" s="379"/>
      <c r="FUG5" s="380"/>
      <c r="FUH5" s="380"/>
      <c r="FUI5" s="380"/>
      <c r="FUJ5" s="380"/>
      <c r="FUK5" s="380"/>
      <c r="FUL5" s="380"/>
      <c r="FUM5" s="380"/>
      <c r="FUN5" s="380"/>
      <c r="FUO5" s="380"/>
      <c r="FUP5" s="380"/>
      <c r="FUQ5" s="380"/>
      <c r="FUR5" s="380"/>
      <c r="FUS5" s="380"/>
      <c r="FUT5" s="380"/>
      <c r="FUU5" s="380"/>
      <c r="FUV5" s="381"/>
      <c r="FUW5" s="379"/>
      <c r="FUX5" s="380"/>
      <c r="FUY5" s="380"/>
      <c r="FUZ5" s="380"/>
      <c r="FVA5" s="380"/>
      <c r="FVB5" s="380"/>
      <c r="FVC5" s="380"/>
      <c r="FVD5" s="380"/>
      <c r="FVE5" s="380"/>
      <c r="FVF5" s="380"/>
      <c r="FVG5" s="380"/>
      <c r="FVH5" s="380"/>
      <c r="FVI5" s="380"/>
      <c r="FVJ5" s="380"/>
      <c r="FVK5" s="380"/>
      <c r="FVL5" s="380"/>
      <c r="FVM5" s="381"/>
      <c r="FVN5" s="379"/>
      <c r="FVO5" s="380"/>
      <c r="FVP5" s="380"/>
      <c r="FVQ5" s="380"/>
      <c r="FVR5" s="380"/>
      <c r="FVS5" s="380"/>
      <c r="FVT5" s="380"/>
      <c r="FVU5" s="380"/>
      <c r="FVV5" s="380"/>
      <c r="FVW5" s="380"/>
      <c r="FVX5" s="380"/>
      <c r="FVY5" s="380"/>
      <c r="FVZ5" s="380"/>
      <c r="FWA5" s="380"/>
      <c r="FWB5" s="380"/>
      <c r="FWC5" s="380"/>
      <c r="FWD5" s="381"/>
      <c r="FWE5" s="379"/>
      <c r="FWF5" s="380"/>
      <c r="FWG5" s="380"/>
      <c r="FWH5" s="380"/>
      <c r="FWI5" s="380"/>
      <c r="FWJ5" s="380"/>
      <c r="FWK5" s="380"/>
      <c r="FWL5" s="380"/>
      <c r="FWM5" s="380"/>
      <c r="FWN5" s="380"/>
      <c r="FWO5" s="380"/>
      <c r="FWP5" s="380"/>
      <c r="FWQ5" s="380"/>
      <c r="FWR5" s="380"/>
      <c r="FWS5" s="380"/>
      <c r="FWT5" s="380"/>
      <c r="FWU5" s="381"/>
      <c r="FWV5" s="379"/>
      <c r="FWW5" s="380"/>
      <c r="FWX5" s="380"/>
      <c r="FWY5" s="380"/>
      <c r="FWZ5" s="380"/>
      <c r="FXA5" s="380"/>
      <c r="FXB5" s="380"/>
      <c r="FXC5" s="380"/>
      <c r="FXD5" s="380"/>
      <c r="FXE5" s="380"/>
      <c r="FXF5" s="380"/>
      <c r="FXG5" s="380"/>
      <c r="FXH5" s="380"/>
      <c r="FXI5" s="380"/>
      <c r="FXJ5" s="380"/>
      <c r="FXK5" s="380"/>
      <c r="FXL5" s="381"/>
      <c r="FXM5" s="379"/>
      <c r="FXN5" s="380"/>
      <c r="FXO5" s="380"/>
      <c r="FXP5" s="380"/>
      <c r="FXQ5" s="380"/>
      <c r="FXR5" s="380"/>
      <c r="FXS5" s="380"/>
      <c r="FXT5" s="380"/>
      <c r="FXU5" s="380"/>
      <c r="FXV5" s="380"/>
      <c r="FXW5" s="380"/>
      <c r="FXX5" s="380"/>
      <c r="FXY5" s="380"/>
      <c r="FXZ5" s="380"/>
      <c r="FYA5" s="380"/>
      <c r="FYB5" s="380"/>
      <c r="FYC5" s="381"/>
      <c r="FYD5" s="379"/>
      <c r="FYE5" s="380"/>
      <c r="FYF5" s="380"/>
      <c r="FYG5" s="380"/>
      <c r="FYH5" s="380"/>
      <c r="FYI5" s="380"/>
      <c r="FYJ5" s="380"/>
      <c r="FYK5" s="380"/>
      <c r="FYL5" s="380"/>
      <c r="FYM5" s="380"/>
      <c r="FYN5" s="380"/>
      <c r="FYO5" s="380"/>
      <c r="FYP5" s="380"/>
      <c r="FYQ5" s="380"/>
      <c r="FYR5" s="380"/>
      <c r="FYS5" s="380"/>
      <c r="FYT5" s="381"/>
      <c r="FYU5" s="379"/>
      <c r="FYV5" s="380"/>
      <c r="FYW5" s="380"/>
      <c r="FYX5" s="380"/>
      <c r="FYY5" s="380"/>
      <c r="FYZ5" s="380"/>
      <c r="FZA5" s="380"/>
      <c r="FZB5" s="380"/>
      <c r="FZC5" s="380"/>
      <c r="FZD5" s="380"/>
      <c r="FZE5" s="380"/>
      <c r="FZF5" s="380"/>
      <c r="FZG5" s="380"/>
      <c r="FZH5" s="380"/>
      <c r="FZI5" s="380"/>
      <c r="FZJ5" s="380"/>
      <c r="FZK5" s="381"/>
      <c r="FZL5" s="379"/>
      <c r="FZM5" s="380"/>
      <c r="FZN5" s="380"/>
      <c r="FZO5" s="380"/>
      <c r="FZP5" s="380"/>
      <c r="FZQ5" s="380"/>
      <c r="FZR5" s="380"/>
      <c r="FZS5" s="380"/>
      <c r="FZT5" s="380"/>
      <c r="FZU5" s="380"/>
      <c r="FZV5" s="380"/>
      <c r="FZW5" s="380"/>
      <c r="FZX5" s="380"/>
      <c r="FZY5" s="380"/>
      <c r="FZZ5" s="380"/>
      <c r="GAA5" s="380"/>
      <c r="GAB5" s="381"/>
      <c r="GAC5" s="379"/>
      <c r="GAD5" s="380"/>
      <c r="GAE5" s="380"/>
      <c r="GAF5" s="380"/>
      <c r="GAG5" s="380"/>
      <c r="GAH5" s="380"/>
      <c r="GAI5" s="380"/>
      <c r="GAJ5" s="380"/>
      <c r="GAK5" s="380"/>
      <c r="GAL5" s="380"/>
      <c r="GAM5" s="380"/>
      <c r="GAN5" s="380"/>
      <c r="GAO5" s="380"/>
      <c r="GAP5" s="380"/>
      <c r="GAQ5" s="380"/>
      <c r="GAR5" s="380"/>
      <c r="GAS5" s="381"/>
      <c r="GAT5" s="379"/>
      <c r="GAU5" s="380"/>
      <c r="GAV5" s="380"/>
      <c r="GAW5" s="380"/>
      <c r="GAX5" s="380"/>
      <c r="GAY5" s="380"/>
      <c r="GAZ5" s="380"/>
      <c r="GBA5" s="380"/>
      <c r="GBB5" s="380"/>
      <c r="GBC5" s="380"/>
      <c r="GBD5" s="380"/>
      <c r="GBE5" s="380"/>
      <c r="GBF5" s="380"/>
      <c r="GBG5" s="380"/>
      <c r="GBH5" s="380"/>
      <c r="GBI5" s="380"/>
      <c r="GBJ5" s="381"/>
      <c r="GBK5" s="379"/>
      <c r="GBL5" s="380"/>
      <c r="GBM5" s="380"/>
      <c r="GBN5" s="380"/>
      <c r="GBO5" s="380"/>
      <c r="GBP5" s="380"/>
      <c r="GBQ5" s="380"/>
      <c r="GBR5" s="380"/>
      <c r="GBS5" s="380"/>
      <c r="GBT5" s="380"/>
      <c r="GBU5" s="380"/>
      <c r="GBV5" s="380"/>
      <c r="GBW5" s="380"/>
      <c r="GBX5" s="380"/>
      <c r="GBY5" s="380"/>
      <c r="GBZ5" s="380"/>
      <c r="GCA5" s="381"/>
      <c r="GCB5" s="379"/>
      <c r="GCC5" s="380"/>
      <c r="GCD5" s="380"/>
      <c r="GCE5" s="380"/>
      <c r="GCF5" s="380"/>
      <c r="GCG5" s="380"/>
      <c r="GCH5" s="380"/>
      <c r="GCI5" s="380"/>
      <c r="GCJ5" s="380"/>
      <c r="GCK5" s="380"/>
      <c r="GCL5" s="380"/>
      <c r="GCM5" s="380"/>
      <c r="GCN5" s="380"/>
      <c r="GCO5" s="380"/>
      <c r="GCP5" s="380"/>
      <c r="GCQ5" s="380"/>
      <c r="GCR5" s="381"/>
      <c r="GCS5" s="379"/>
      <c r="GCT5" s="380"/>
      <c r="GCU5" s="380"/>
      <c r="GCV5" s="380"/>
      <c r="GCW5" s="380"/>
      <c r="GCX5" s="380"/>
      <c r="GCY5" s="380"/>
      <c r="GCZ5" s="380"/>
      <c r="GDA5" s="380"/>
      <c r="GDB5" s="380"/>
      <c r="GDC5" s="380"/>
      <c r="GDD5" s="380"/>
      <c r="GDE5" s="380"/>
      <c r="GDF5" s="380"/>
      <c r="GDG5" s="380"/>
      <c r="GDH5" s="380"/>
      <c r="GDI5" s="381"/>
      <c r="GDJ5" s="379"/>
      <c r="GDK5" s="380"/>
      <c r="GDL5" s="380"/>
      <c r="GDM5" s="380"/>
      <c r="GDN5" s="380"/>
      <c r="GDO5" s="380"/>
      <c r="GDP5" s="380"/>
      <c r="GDQ5" s="380"/>
      <c r="GDR5" s="380"/>
      <c r="GDS5" s="380"/>
      <c r="GDT5" s="380"/>
      <c r="GDU5" s="380"/>
      <c r="GDV5" s="380"/>
      <c r="GDW5" s="380"/>
      <c r="GDX5" s="380"/>
      <c r="GDY5" s="380"/>
      <c r="GDZ5" s="381"/>
      <c r="GEA5" s="379"/>
      <c r="GEB5" s="380"/>
      <c r="GEC5" s="380"/>
      <c r="GED5" s="380"/>
      <c r="GEE5" s="380"/>
      <c r="GEF5" s="380"/>
      <c r="GEG5" s="380"/>
      <c r="GEH5" s="380"/>
      <c r="GEI5" s="380"/>
      <c r="GEJ5" s="380"/>
      <c r="GEK5" s="380"/>
      <c r="GEL5" s="380"/>
      <c r="GEM5" s="380"/>
      <c r="GEN5" s="380"/>
      <c r="GEO5" s="380"/>
      <c r="GEP5" s="380"/>
      <c r="GEQ5" s="381"/>
      <c r="GER5" s="379"/>
      <c r="GES5" s="380"/>
      <c r="GET5" s="380"/>
      <c r="GEU5" s="380"/>
      <c r="GEV5" s="380"/>
      <c r="GEW5" s="380"/>
      <c r="GEX5" s="380"/>
      <c r="GEY5" s="380"/>
      <c r="GEZ5" s="380"/>
      <c r="GFA5" s="380"/>
      <c r="GFB5" s="380"/>
      <c r="GFC5" s="380"/>
      <c r="GFD5" s="380"/>
      <c r="GFE5" s="380"/>
      <c r="GFF5" s="380"/>
      <c r="GFG5" s="380"/>
      <c r="GFH5" s="381"/>
      <c r="GFI5" s="379"/>
      <c r="GFJ5" s="380"/>
      <c r="GFK5" s="380"/>
      <c r="GFL5" s="380"/>
      <c r="GFM5" s="380"/>
      <c r="GFN5" s="380"/>
      <c r="GFO5" s="380"/>
      <c r="GFP5" s="380"/>
      <c r="GFQ5" s="380"/>
      <c r="GFR5" s="380"/>
      <c r="GFS5" s="380"/>
      <c r="GFT5" s="380"/>
      <c r="GFU5" s="380"/>
      <c r="GFV5" s="380"/>
      <c r="GFW5" s="380"/>
      <c r="GFX5" s="380"/>
      <c r="GFY5" s="381"/>
      <c r="GFZ5" s="379"/>
      <c r="GGA5" s="380"/>
      <c r="GGB5" s="380"/>
      <c r="GGC5" s="380"/>
      <c r="GGD5" s="380"/>
      <c r="GGE5" s="380"/>
      <c r="GGF5" s="380"/>
      <c r="GGG5" s="380"/>
      <c r="GGH5" s="380"/>
      <c r="GGI5" s="380"/>
      <c r="GGJ5" s="380"/>
      <c r="GGK5" s="380"/>
      <c r="GGL5" s="380"/>
      <c r="GGM5" s="380"/>
      <c r="GGN5" s="380"/>
      <c r="GGO5" s="380"/>
      <c r="GGP5" s="381"/>
      <c r="GGQ5" s="379"/>
      <c r="GGR5" s="380"/>
      <c r="GGS5" s="380"/>
      <c r="GGT5" s="380"/>
      <c r="GGU5" s="380"/>
      <c r="GGV5" s="380"/>
      <c r="GGW5" s="380"/>
      <c r="GGX5" s="380"/>
      <c r="GGY5" s="380"/>
      <c r="GGZ5" s="380"/>
      <c r="GHA5" s="380"/>
      <c r="GHB5" s="380"/>
      <c r="GHC5" s="380"/>
      <c r="GHD5" s="380"/>
      <c r="GHE5" s="380"/>
      <c r="GHF5" s="380"/>
      <c r="GHG5" s="381"/>
      <c r="GHH5" s="379"/>
      <c r="GHI5" s="380"/>
      <c r="GHJ5" s="380"/>
      <c r="GHK5" s="380"/>
      <c r="GHL5" s="380"/>
      <c r="GHM5" s="380"/>
      <c r="GHN5" s="380"/>
      <c r="GHO5" s="380"/>
      <c r="GHP5" s="380"/>
      <c r="GHQ5" s="380"/>
      <c r="GHR5" s="380"/>
      <c r="GHS5" s="380"/>
      <c r="GHT5" s="380"/>
      <c r="GHU5" s="380"/>
      <c r="GHV5" s="380"/>
      <c r="GHW5" s="380"/>
      <c r="GHX5" s="381"/>
      <c r="GHY5" s="379"/>
      <c r="GHZ5" s="380"/>
      <c r="GIA5" s="380"/>
      <c r="GIB5" s="380"/>
      <c r="GIC5" s="380"/>
      <c r="GID5" s="380"/>
      <c r="GIE5" s="380"/>
      <c r="GIF5" s="380"/>
      <c r="GIG5" s="380"/>
      <c r="GIH5" s="380"/>
      <c r="GII5" s="380"/>
      <c r="GIJ5" s="380"/>
      <c r="GIK5" s="380"/>
      <c r="GIL5" s="380"/>
      <c r="GIM5" s="380"/>
      <c r="GIN5" s="380"/>
      <c r="GIO5" s="381"/>
      <c r="GIP5" s="379"/>
      <c r="GIQ5" s="380"/>
      <c r="GIR5" s="380"/>
      <c r="GIS5" s="380"/>
      <c r="GIT5" s="380"/>
      <c r="GIU5" s="380"/>
      <c r="GIV5" s="380"/>
      <c r="GIW5" s="380"/>
      <c r="GIX5" s="380"/>
      <c r="GIY5" s="380"/>
      <c r="GIZ5" s="380"/>
      <c r="GJA5" s="380"/>
      <c r="GJB5" s="380"/>
      <c r="GJC5" s="380"/>
      <c r="GJD5" s="380"/>
      <c r="GJE5" s="380"/>
      <c r="GJF5" s="381"/>
      <c r="GJG5" s="379"/>
      <c r="GJH5" s="380"/>
      <c r="GJI5" s="380"/>
      <c r="GJJ5" s="380"/>
      <c r="GJK5" s="380"/>
      <c r="GJL5" s="380"/>
      <c r="GJM5" s="380"/>
      <c r="GJN5" s="380"/>
      <c r="GJO5" s="380"/>
      <c r="GJP5" s="380"/>
      <c r="GJQ5" s="380"/>
      <c r="GJR5" s="380"/>
      <c r="GJS5" s="380"/>
      <c r="GJT5" s="380"/>
      <c r="GJU5" s="380"/>
      <c r="GJV5" s="380"/>
      <c r="GJW5" s="381"/>
      <c r="GJX5" s="379"/>
      <c r="GJY5" s="380"/>
      <c r="GJZ5" s="380"/>
      <c r="GKA5" s="380"/>
      <c r="GKB5" s="380"/>
      <c r="GKC5" s="380"/>
      <c r="GKD5" s="380"/>
      <c r="GKE5" s="380"/>
      <c r="GKF5" s="380"/>
      <c r="GKG5" s="380"/>
      <c r="GKH5" s="380"/>
      <c r="GKI5" s="380"/>
      <c r="GKJ5" s="380"/>
      <c r="GKK5" s="380"/>
      <c r="GKL5" s="380"/>
      <c r="GKM5" s="380"/>
      <c r="GKN5" s="381"/>
      <c r="GKO5" s="379"/>
      <c r="GKP5" s="380"/>
      <c r="GKQ5" s="380"/>
      <c r="GKR5" s="380"/>
      <c r="GKS5" s="380"/>
      <c r="GKT5" s="380"/>
      <c r="GKU5" s="380"/>
      <c r="GKV5" s="380"/>
      <c r="GKW5" s="380"/>
      <c r="GKX5" s="380"/>
      <c r="GKY5" s="380"/>
      <c r="GKZ5" s="380"/>
      <c r="GLA5" s="380"/>
      <c r="GLB5" s="380"/>
      <c r="GLC5" s="380"/>
      <c r="GLD5" s="380"/>
      <c r="GLE5" s="381"/>
      <c r="GLF5" s="379"/>
      <c r="GLG5" s="380"/>
      <c r="GLH5" s="380"/>
      <c r="GLI5" s="380"/>
      <c r="GLJ5" s="380"/>
      <c r="GLK5" s="380"/>
      <c r="GLL5" s="380"/>
      <c r="GLM5" s="380"/>
      <c r="GLN5" s="380"/>
      <c r="GLO5" s="380"/>
      <c r="GLP5" s="380"/>
      <c r="GLQ5" s="380"/>
      <c r="GLR5" s="380"/>
      <c r="GLS5" s="380"/>
      <c r="GLT5" s="380"/>
      <c r="GLU5" s="380"/>
      <c r="GLV5" s="381"/>
      <c r="GLW5" s="379"/>
      <c r="GLX5" s="380"/>
      <c r="GLY5" s="380"/>
      <c r="GLZ5" s="380"/>
      <c r="GMA5" s="380"/>
      <c r="GMB5" s="380"/>
      <c r="GMC5" s="380"/>
      <c r="GMD5" s="380"/>
      <c r="GME5" s="380"/>
      <c r="GMF5" s="380"/>
      <c r="GMG5" s="380"/>
      <c r="GMH5" s="380"/>
      <c r="GMI5" s="380"/>
      <c r="GMJ5" s="380"/>
      <c r="GMK5" s="380"/>
      <c r="GML5" s="380"/>
      <c r="GMM5" s="381"/>
      <c r="GMN5" s="379"/>
      <c r="GMO5" s="380"/>
      <c r="GMP5" s="380"/>
      <c r="GMQ5" s="380"/>
      <c r="GMR5" s="380"/>
      <c r="GMS5" s="380"/>
      <c r="GMT5" s="380"/>
      <c r="GMU5" s="380"/>
      <c r="GMV5" s="380"/>
      <c r="GMW5" s="380"/>
      <c r="GMX5" s="380"/>
      <c r="GMY5" s="380"/>
      <c r="GMZ5" s="380"/>
      <c r="GNA5" s="380"/>
      <c r="GNB5" s="380"/>
      <c r="GNC5" s="380"/>
      <c r="GND5" s="381"/>
      <c r="GNE5" s="379"/>
      <c r="GNF5" s="380"/>
      <c r="GNG5" s="380"/>
      <c r="GNH5" s="380"/>
      <c r="GNI5" s="380"/>
      <c r="GNJ5" s="380"/>
      <c r="GNK5" s="380"/>
      <c r="GNL5" s="380"/>
      <c r="GNM5" s="380"/>
      <c r="GNN5" s="380"/>
      <c r="GNO5" s="380"/>
      <c r="GNP5" s="380"/>
      <c r="GNQ5" s="380"/>
      <c r="GNR5" s="380"/>
      <c r="GNS5" s="380"/>
      <c r="GNT5" s="380"/>
      <c r="GNU5" s="381"/>
      <c r="GNV5" s="379"/>
      <c r="GNW5" s="380"/>
      <c r="GNX5" s="380"/>
      <c r="GNY5" s="380"/>
      <c r="GNZ5" s="380"/>
      <c r="GOA5" s="380"/>
      <c r="GOB5" s="380"/>
      <c r="GOC5" s="380"/>
      <c r="GOD5" s="380"/>
      <c r="GOE5" s="380"/>
      <c r="GOF5" s="380"/>
      <c r="GOG5" s="380"/>
      <c r="GOH5" s="380"/>
      <c r="GOI5" s="380"/>
      <c r="GOJ5" s="380"/>
      <c r="GOK5" s="380"/>
      <c r="GOL5" s="381"/>
      <c r="GOM5" s="379"/>
      <c r="GON5" s="380"/>
      <c r="GOO5" s="380"/>
      <c r="GOP5" s="380"/>
      <c r="GOQ5" s="380"/>
      <c r="GOR5" s="380"/>
      <c r="GOS5" s="380"/>
      <c r="GOT5" s="380"/>
      <c r="GOU5" s="380"/>
      <c r="GOV5" s="380"/>
      <c r="GOW5" s="380"/>
      <c r="GOX5" s="380"/>
      <c r="GOY5" s="380"/>
      <c r="GOZ5" s="380"/>
      <c r="GPA5" s="380"/>
      <c r="GPB5" s="380"/>
      <c r="GPC5" s="381"/>
      <c r="GPD5" s="379"/>
      <c r="GPE5" s="380"/>
      <c r="GPF5" s="380"/>
      <c r="GPG5" s="380"/>
      <c r="GPH5" s="380"/>
      <c r="GPI5" s="380"/>
      <c r="GPJ5" s="380"/>
      <c r="GPK5" s="380"/>
      <c r="GPL5" s="380"/>
      <c r="GPM5" s="380"/>
      <c r="GPN5" s="380"/>
      <c r="GPO5" s="380"/>
      <c r="GPP5" s="380"/>
      <c r="GPQ5" s="380"/>
      <c r="GPR5" s="380"/>
      <c r="GPS5" s="380"/>
      <c r="GPT5" s="381"/>
      <c r="GPU5" s="379"/>
      <c r="GPV5" s="380"/>
      <c r="GPW5" s="380"/>
      <c r="GPX5" s="380"/>
      <c r="GPY5" s="380"/>
      <c r="GPZ5" s="380"/>
      <c r="GQA5" s="380"/>
      <c r="GQB5" s="380"/>
      <c r="GQC5" s="380"/>
      <c r="GQD5" s="380"/>
      <c r="GQE5" s="380"/>
      <c r="GQF5" s="380"/>
      <c r="GQG5" s="380"/>
      <c r="GQH5" s="380"/>
      <c r="GQI5" s="380"/>
      <c r="GQJ5" s="380"/>
      <c r="GQK5" s="381"/>
      <c r="GQL5" s="379"/>
      <c r="GQM5" s="380"/>
      <c r="GQN5" s="380"/>
      <c r="GQO5" s="380"/>
      <c r="GQP5" s="380"/>
      <c r="GQQ5" s="380"/>
      <c r="GQR5" s="380"/>
      <c r="GQS5" s="380"/>
      <c r="GQT5" s="380"/>
      <c r="GQU5" s="380"/>
      <c r="GQV5" s="380"/>
      <c r="GQW5" s="380"/>
      <c r="GQX5" s="380"/>
      <c r="GQY5" s="380"/>
      <c r="GQZ5" s="380"/>
      <c r="GRA5" s="380"/>
      <c r="GRB5" s="381"/>
      <c r="GRC5" s="379"/>
      <c r="GRD5" s="380"/>
      <c r="GRE5" s="380"/>
      <c r="GRF5" s="380"/>
      <c r="GRG5" s="380"/>
      <c r="GRH5" s="380"/>
      <c r="GRI5" s="380"/>
      <c r="GRJ5" s="380"/>
      <c r="GRK5" s="380"/>
      <c r="GRL5" s="380"/>
      <c r="GRM5" s="380"/>
      <c r="GRN5" s="380"/>
      <c r="GRO5" s="380"/>
      <c r="GRP5" s="380"/>
      <c r="GRQ5" s="380"/>
      <c r="GRR5" s="380"/>
      <c r="GRS5" s="381"/>
      <c r="GRT5" s="379"/>
      <c r="GRU5" s="380"/>
      <c r="GRV5" s="380"/>
      <c r="GRW5" s="380"/>
      <c r="GRX5" s="380"/>
      <c r="GRY5" s="380"/>
      <c r="GRZ5" s="380"/>
      <c r="GSA5" s="380"/>
      <c r="GSB5" s="380"/>
      <c r="GSC5" s="380"/>
      <c r="GSD5" s="380"/>
      <c r="GSE5" s="380"/>
      <c r="GSF5" s="380"/>
      <c r="GSG5" s="380"/>
      <c r="GSH5" s="380"/>
      <c r="GSI5" s="380"/>
      <c r="GSJ5" s="381"/>
      <c r="GSK5" s="379"/>
      <c r="GSL5" s="380"/>
      <c r="GSM5" s="380"/>
      <c r="GSN5" s="380"/>
      <c r="GSO5" s="380"/>
      <c r="GSP5" s="380"/>
      <c r="GSQ5" s="380"/>
      <c r="GSR5" s="380"/>
      <c r="GSS5" s="380"/>
      <c r="GST5" s="380"/>
      <c r="GSU5" s="380"/>
      <c r="GSV5" s="380"/>
      <c r="GSW5" s="380"/>
      <c r="GSX5" s="380"/>
      <c r="GSY5" s="380"/>
      <c r="GSZ5" s="380"/>
      <c r="GTA5" s="381"/>
      <c r="GTB5" s="379"/>
      <c r="GTC5" s="380"/>
      <c r="GTD5" s="380"/>
      <c r="GTE5" s="380"/>
      <c r="GTF5" s="380"/>
      <c r="GTG5" s="380"/>
      <c r="GTH5" s="380"/>
      <c r="GTI5" s="380"/>
      <c r="GTJ5" s="380"/>
      <c r="GTK5" s="380"/>
      <c r="GTL5" s="380"/>
      <c r="GTM5" s="380"/>
      <c r="GTN5" s="380"/>
      <c r="GTO5" s="380"/>
      <c r="GTP5" s="380"/>
      <c r="GTQ5" s="380"/>
      <c r="GTR5" s="381"/>
      <c r="GTS5" s="379"/>
      <c r="GTT5" s="380"/>
      <c r="GTU5" s="380"/>
      <c r="GTV5" s="380"/>
      <c r="GTW5" s="380"/>
      <c r="GTX5" s="380"/>
      <c r="GTY5" s="380"/>
      <c r="GTZ5" s="380"/>
      <c r="GUA5" s="380"/>
      <c r="GUB5" s="380"/>
      <c r="GUC5" s="380"/>
      <c r="GUD5" s="380"/>
      <c r="GUE5" s="380"/>
      <c r="GUF5" s="380"/>
      <c r="GUG5" s="380"/>
      <c r="GUH5" s="380"/>
      <c r="GUI5" s="381"/>
      <c r="GUJ5" s="379"/>
      <c r="GUK5" s="380"/>
      <c r="GUL5" s="380"/>
      <c r="GUM5" s="380"/>
      <c r="GUN5" s="380"/>
      <c r="GUO5" s="380"/>
      <c r="GUP5" s="380"/>
      <c r="GUQ5" s="380"/>
      <c r="GUR5" s="380"/>
      <c r="GUS5" s="380"/>
      <c r="GUT5" s="380"/>
      <c r="GUU5" s="380"/>
      <c r="GUV5" s="380"/>
      <c r="GUW5" s="380"/>
      <c r="GUX5" s="380"/>
      <c r="GUY5" s="380"/>
      <c r="GUZ5" s="381"/>
      <c r="GVA5" s="379"/>
      <c r="GVB5" s="380"/>
      <c r="GVC5" s="380"/>
      <c r="GVD5" s="380"/>
      <c r="GVE5" s="380"/>
      <c r="GVF5" s="380"/>
      <c r="GVG5" s="380"/>
      <c r="GVH5" s="380"/>
      <c r="GVI5" s="380"/>
      <c r="GVJ5" s="380"/>
      <c r="GVK5" s="380"/>
      <c r="GVL5" s="380"/>
      <c r="GVM5" s="380"/>
      <c r="GVN5" s="380"/>
      <c r="GVO5" s="380"/>
      <c r="GVP5" s="380"/>
      <c r="GVQ5" s="381"/>
      <c r="GVR5" s="379"/>
      <c r="GVS5" s="380"/>
      <c r="GVT5" s="380"/>
      <c r="GVU5" s="380"/>
      <c r="GVV5" s="380"/>
      <c r="GVW5" s="380"/>
      <c r="GVX5" s="380"/>
      <c r="GVY5" s="380"/>
      <c r="GVZ5" s="380"/>
      <c r="GWA5" s="380"/>
      <c r="GWB5" s="380"/>
      <c r="GWC5" s="380"/>
      <c r="GWD5" s="380"/>
      <c r="GWE5" s="380"/>
      <c r="GWF5" s="380"/>
      <c r="GWG5" s="380"/>
      <c r="GWH5" s="381"/>
      <c r="GWI5" s="379"/>
      <c r="GWJ5" s="380"/>
      <c r="GWK5" s="380"/>
      <c r="GWL5" s="380"/>
      <c r="GWM5" s="380"/>
      <c r="GWN5" s="380"/>
      <c r="GWO5" s="380"/>
      <c r="GWP5" s="380"/>
      <c r="GWQ5" s="380"/>
      <c r="GWR5" s="380"/>
      <c r="GWS5" s="380"/>
      <c r="GWT5" s="380"/>
      <c r="GWU5" s="380"/>
      <c r="GWV5" s="380"/>
      <c r="GWW5" s="380"/>
      <c r="GWX5" s="380"/>
      <c r="GWY5" s="381"/>
      <c r="GWZ5" s="379"/>
      <c r="GXA5" s="380"/>
      <c r="GXB5" s="380"/>
      <c r="GXC5" s="380"/>
      <c r="GXD5" s="380"/>
      <c r="GXE5" s="380"/>
      <c r="GXF5" s="380"/>
      <c r="GXG5" s="380"/>
      <c r="GXH5" s="380"/>
      <c r="GXI5" s="380"/>
      <c r="GXJ5" s="380"/>
      <c r="GXK5" s="380"/>
      <c r="GXL5" s="380"/>
      <c r="GXM5" s="380"/>
      <c r="GXN5" s="380"/>
      <c r="GXO5" s="380"/>
      <c r="GXP5" s="381"/>
      <c r="GXQ5" s="379"/>
      <c r="GXR5" s="380"/>
      <c r="GXS5" s="380"/>
      <c r="GXT5" s="380"/>
      <c r="GXU5" s="380"/>
      <c r="GXV5" s="380"/>
      <c r="GXW5" s="380"/>
      <c r="GXX5" s="380"/>
      <c r="GXY5" s="380"/>
      <c r="GXZ5" s="380"/>
      <c r="GYA5" s="380"/>
      <c r="GYB5" s="380"/>
      <c r="GYC5" s="380"/>
      <c r="GYD5" s="380"/>
      <c r="GYE5" s="380"/>
      <c r="GYF5" s="380"/>
      <c r="GYG5" s="381"/>
      <c r="GYH5" s="379"/>
      <c r="GYI5" s="380"/>
      <c r="GYJ5" s="380"/>
      <c r="GYK5" s="380"/>
      <c r="GYL5" s="380"/>
      <c r="GYM5" s="380"/>
      <c r="GYN5" s="380"/>
      <c r="GYO5" s="380"/>
      <c r="GYP5" s="380"/>
      <c r="GYQ5" s="380"/>
      <c r="GYR5" s="380"/>
      <c r="GYS5" s="380"/>
      <c r="GYT5" s="380"/>
      <c r="GYU5" s="380"/>
      <c r="GYV5" s="380"/>
      <c r="GYW5" s="380"/>
      <c r="GYX5" s="381"/>
      <c r="GYY5" s="379"/>
      <c r="GYZ5" s="380"/>
      <c r="GZA5" s="380"/>
      <c r="GZB5" s="380"/>
      <c r="GZC5" s="380"/>
      <c r="GZD5" s="380"/>
      <c r="GZE5" s="380"/>
      <c r="GZF5" s="380"/>
      <c r="GZG5" s="380"/>
      <c r="GZH5" s="380"/>
      <c r="GZI5" s="380"/>
      <c r="GZJ5" s="380"/>
      <c r="GZK5" s="380"/>
      <c r="GZL5" s="380"/>
      <c r="GZM5" s="380"/>
      <c r="GZN5" s="380"/>
      <c r="GZO5" s="381"/>
      <c r="GZP5" s="379"/>
      <c r="GZQ5" s="380"/>
      <c r="GZR5" s="380"/>
      <c r="GZS5" s="380"/>
      <c r="GZT5" s="380"/>
      <c r="GZU5" s="380"/>
      <c r="GZV5" s="380"/>
      <c r="GZW5" s="380"/>
      <c r="GZX5" s="380"/>
      <c r="GZY5" s="380"/>
      <c r="GZZ5" s="380"/>
      <c r="HAA5" s="380"/>
      <c r="HAB5" s="380"/>
      <c r="HAC5" s="380"/>
      <c r="HAD5" s="380"/>
      <c r="HAE5" s="380"/>
      <c r="HAF5" s="381"/>
      <c r="HAG5" s="379"/>
      <c r="HAH5" s="380"/>
      <c r="HAI5" s="380"/>
      <c r="HAJ5" s="380"/>
      <c r="HAK5" s="380"/>
      <c r="HAL5" s="380"/>
      <c r="HAM5" s="380"/>
      <c r="HAN5" s="380"/>
      <c r="HAO5" s="380"/>
      <c r="HAP5" s="380"/>
      <c r="HAQ5" s="380"/>
      <c r="HAR5" s="380"/>
      <c r="HAS5" s="380"/>
      <c r="HAT5" s="380"/>
      <c r="HAU5" s="380"/>
      <c r="HAV5" s="380"/>
      <c r="HAW5" s="381"/>
      <c r="HAX5" s="379"/>
      <c r="HAY5" s="380"/>
      <c r="HAZ5" s="380"/>
      <c r="HBA5" s="380"/>
      <c r="HBB5" s="380"/>
      <c r="HBC5" s="380"/>
      <c r="HBD5" s="380"/>
      <c r="HBE5" s="380"/>
      <c r="HBF5" s="380"/>
      <c r="HBG5" s="380"/>
      <c r="HBH5" s="380"/>
      <c r="HBI5" s="380"/>
      <c r="HBJ5" s="380"/>
      <c r="HBK5" s="380"/>
      <c r="HBL5" s="380"/>
      <c r="HBM5" s="380"/>
      <c r="HBN5" s="381"/>
      <c r="HBO5" s="379"/>
      <c r="HBP5" s="380"/>
      <c r="HBQ5" s="380"/>
      <c r="HBR5" s="380"/>
      <c r="HBS5" s="380"/>
      <c r="HBT5" s="380"/>
      <c r="HBU5" s="380"/>
      <c r="HBV5" s="380"/>
      <c r="HBW5" s="380"/>
      <c r="HBX5" s="380"/>
      <c r="HBY5" s="380"/>
      <c r="HBZ5" s="380"/>
      <c r="HCA5" s="380"/>
      <c r="HCB5" s="380"/>
      <c r="HCC5" s="380"/>
      <c r="HCD5" s="380"/>
      <c r="HCE5" s="381"/>
      <c r="HCF5" s="379"/>
      <c r="HCG5" s="380"/>
      <c r="HCH5" s="380"/>
      <c r="HCI5" s="380"/>
      <c r="HCJ5" s="380"/>
      <c r="HCK5" s="380"/>
      <c r="HCL5" s="380"/>
      <c r="HCM5" s="380"/>
      <c r="HCN5" s="380"/>
      <c r="HCO5" s="380"/>
      <c r="HCP5" s="380"/>
      <c r="HCQ5" s="380"/>
      <c r="HCR5" s="380"/>
      <c r="HCS5" s="380"/>
      <c r="HCT5" s="380"/>
      <c r="HCU5" s="380"/>
      <c r="HCV5" s="381"/>
      <c r="HCW5" s="379"/>
      <c r="HCX5" s="380"/>
      <c r="HCY5" s="380"/>
      <c r="HCZ5" s="380"/>
      <c r="HDA5" s="380"/>
      <c r="HDB5" s="380"/>
      <c r="HDC5" s="380"/>
      <c r="HDD5" s="380"/>
      <c r="HDE5" s="380"/>
      <c r="HDF5" s="380"/>
      <c r="HDG5" s="380"/>
      <c r="HDH5" s="380"/>
      <c r="HDI5" s="380"/>
      <c r="HDJ5" s="380"/>
      <c r="HDK5" s="380"/>
      <c r="HDL5" s="380"/>
      <c r="HDM5" s="381"/>
      <c r="HDN5" s="379"/>
      <c r="HDO5" s="380"/>
      <c r="HDP5" s="380"/>
      <c r="HDQ5" s="380"/>
      <c r="HDR5" s="380"/>
      <c r="HDS5" s="380"/>
      <c r="HDT5" s="380"/>
      <c r="HDU5" s="380"/>
      <c r="HDV5" s="380"/>
      <c r="HDW5" s="380"/>
      <c r="HDX5" s="380"/>
      <c r="HDY5" s="380"/>
      <c r="HDZ5" s="380"/>
      <c r="HEA5" s="380"/>
      <c r="HEB5" s="380"/>
      <c r="HEC5" s="380"/>
      <c r="HED5" s="381"/>
      <c r="HEE5" s="379"/>
      <c r="HEF5" s="380"/>
      <c r="HEG5" s="380"/>
      <c r="HEH5" s="380"/>
      <c r="HEI5" s="380"/>
      <c r="HEJ5" s="380"/>
      <c r="HEK5" s="380"/>
      <c r="HEL5" s="380"/>
      <c r="HEM5" s="380"/>
      <c r="HEN5" s="380"/>
      <c r="HEO5" s="380"/>
      <c r="HEP5" s="380"/>
      <c r="HEQ5" s="380"/>
      <c r="HER5" s="380"/>
      <c r="HES5" s="380"/>
      <c r="HET5" s="380"/>
      <c r="HEU5" s="381"/>
      <c r="HEV5" s="379"/>
      <c r="HEW5" s="380"/>
      <c r="HEX5" s="380"/>
      <c r="HEY5" s="380"/>
      <c r="HEZ5" s="380"/>
      <c r="HFA5" s="380"/>
      <c r="HFB5" s="380"/>
      <c r="HFC5" s="380"/>
      <c r="HFD5" s="380"/>
      <c r="HFE5" s="380"/>
      <c r="HFF5" s="380"/>
      <c r="HFG5" s="380"/>
      <c r="HFH5" s="380"/>
      <c r="HFI5" s="380"/>
      <c r="HFJ5" s="380"/>
      <c r="HFK5" s="380"/>
      <c r="HFL5" s="381"/>
      <c r="HFM5" s="379"/>
      <c r="HFN5" s="380"/>
      <c r="HFO5" s="380"/>
      <c r="HFP5" s="380"/>
      <c r="HFQ5" s="380"/>
      <c r="HFR5" s="380"/>
      <c r="HFS5" s="380"/>
      <c r="HFT5" s="380"/>
      <c r="HFU5" s="380"/>
      <c r="HFV5" s="380"/>
      <c r="HFW5" s="380"/>
      <c r="HFX5" s="380"/>
      <c r="HFY5" s="380"/>
      <c r="HFZ5" s="380"/>
      <c r="HGA5" s="380"/>
      <c r="HGB5" s="380"/>
      <c r="HGC5" s="381"/>
      <c r="HGD5" s="379"/>
      <c r="HGE5" s="380"/>
      <c r="HGF5" s="380"/>
      <c r="HGG5" s="380"/>
      <c r="HGH5" s="380"/>
      <c r="HGI5" s="380"/>
      <c r="HGJ5" s="380"/>
      <c r="HGK5" s="380"/>
      <c r="HGL5" s="380"/>
      <c r="HGM5" s="380"/>
      <c r="HGN5" s="380"/>
      <c r="HGO5" s="380"/>
      <c r="HGP5" s="380"/>
      <c r="HGQ5" s="380"/>
      <c r="HGR5" s="380"/>
      <c r="HGS5" s="380"/>
      <c r="HGT5" s="381"/>
      <c r="HGU5" s="379"/>
      <c r="HGV5" s="380"/>
      <c r="HGW5" s="380"/>
      <c r="HGX5" s="380"/>
      <c r="HGY5" s="380"/>
      <c r="HGZ5" s="380"/>
      <c r="HHA5" s="380"/>
      <c r="HHB5" s="380"/>
      <c r="HHC5" s="380"/>
      <c r="HHD5" s="380"/>
      <c r="HHE5" s="380"/>
      <c r="HHF5" s="380"/>
      <c r="HHG5" s="380"/>
      <c r="HHH5" s="380"/>
      <c r="HHI5" s="380"/>
      <c r="HHJ5" s="380"/>
      <c r="HHK5" s="381"/>
      <c r="HHL5" s="379"/>
      <c r="HHM5" s="380"/>
      <c r="HHN5" s="380"/>
      <c r="HHO5" s="380"/>
      <c r="HHP5" s="380"/>
      <c r="HHQ5" s="380"/>
      <c r="HHR5" s="380"/>
      <c r="HHS5" s="380"/>
      <c r="HHT5" s="380"/>
      <c r="HHU5" s="380"/>
      <c r="HHV5" s="380"/>
      <c r="HHW5" s="380"/>
      <c r="HHX5" s="380"/>
      <c r="HHY5" s="380"/>
      <c r="HHZ5" s="380"/>
      <c r="HIA5" s="380"/>
      <c r="HIB5" s="381"/>
      <c r="HIC5" s="379"/>
      <c r="HID5" s="380"/>
      <c r="HIE5" s="380"/>
      <c r="HIF5" s="380"/>
      <c r="HIG5" s="380"/>
      <c r="HIH5" s="380"/>
      <c r="HII5" s="380"/>
      <c r="HIJ5" s="380"/>
      <c r="HIK5" s="380"/>
      <c r="HIL5" s="380"/>
      <c r="HIM5" s="380"/>
      <c r="HIN5" s="380"/>
      <c r="HIO5" s="380"/>
      <c r="HIP5" s="380"/>
      <c r="HIQ5" s="380"/>
      <c r="HIR5" s="380"/>
      <c r="HIS5" s="381"/>
      <c r="HIT5" s="379"/>
      <c r="HIU5" s="380"/>
      <c r="HIV5" s="380"/>
      <c r="HIW5" s="380"/>
      <c r="HIX5" s="380"/>
      <c r="HIY5" s="380"/>
      <c r="HIZ5" s="380"/>
      <c r="HJA5" s="380"/>
      <c r="HJB5" s="380"/>
      <c r="HJC5" s="380"/>
      <c r="HJD5" s="380"/>
      <c r="HJE5" s="380"/>
      <c r="HJF5" s="380"/>
      <c r="HJG5" s="380"/>
      <c r="HJH5" s="380"/>
      <c r="HJI5" s="380"/>
      <c r="HJJ5" s="381"/>
      <c r="HJK5" s="379"/>
      <c r="HJL5" s="380"/>
      <c r="HJM5" s="380"/>
      <c r="HJN5" s="380"/>
      <c r="HJO5" s="380"/>
      <c r="HJP5" s="380"/>
      <c r="HJQ5" s="380"/>
      <c r="HJR5" s="380"/>
      <c r="HJS5" s="380"/>
      <c r="HJT5" s="380"/>
      <c r="HJU5" s="380"/>
      <c r="HJV5" s="380"/>
      <c r="HJW5" s="380"/>
      <c r="HJX5" s="380"/>
      <c r="HJY5" s="380"/>
      <c r="HJZ5" s="380"/>
      <c r="HKA5" s="381"/>
      <c r="HKB5" s="379"/>
      <c r="HKC5" s="380"/>
      <c r="HKD5" s="380"/>
      <c r="HKE5" s="380"/>
      <c r="HKF5" s="380"/>
      <c r="HKG5" s="380"/>
      <c r="HKH5" s="380"/>
      <c r="HKI5" s="380"/>
      <c r="HKJ5" s="380"/>
      <c r="HKK5" s="380"/>
      <c r="HKL5" s="380"/>
      <c r="HKM5" s="380"/>
      <c r="HKN5" s="380"/>
      <c r="HKO5" s="380"/>
      <c r="HKP5" s="380"/>
      <c r="HKQ5" s="380"/>
      <c r="HKR5" s="381"/>
      <c r="HKS5" s="379"/>
      <c r="HKT5" s="380"/>
      <c r="HKU5" s="380"/>
      <c r="HKV5" s="380"/>
      <c r="HKW5" s="380"/>
      <c r="HKX5" s="380"/>
      <c r="HKY5" s="380"/>
      <c r="HKZ5" s="380"/>
      <c r="HLA5" s="380"/>
      <c r="HLB5" s="380"/>
      <c r="HLC5" s="380"/>
      <c r="HLD5" s="380"/>
      <c r="HLE5" s="380"/>
      <c r="HLF5" s="380"/>
      <c r="HLG5" s="380"/>
      <c r="HLH5" s="380"/>
      <c r="HLI5" s="381"/>
      <c r="HLJ5" s="379"/>
      <c r="HLK5" s="380"/>
      <c r="HLL5" s="380"/>
      <c r="HLM5" s="380"/>
      <c r="HLN5" s="380"/>
      <c r="HLO5" s="380"/>
      <c r="HLP5" s="380"/>
      <c r="HLQ5" s="380"/>
      <c r="HLR5" s="380"/>
      <c r="HLS5" s="380"/>
      <c r="HLT5" s="380"/>
      <c r="HLU5" s="380"/>
      <c r="HLV5" s="380"/>
      <c r="HLW5" s="380"/>
      <c r="HLX5" s="380"/>
      <c r="HLY5" s="380"/>
      <c r="HLZ5" s="381"/>
      <c r="HMA5" s="379"/>
      <c r="HMB5" s="380"/>
      <c r="HMC5" s="380"/>
      <c r="HMD5" s="380"/>
      <c r="HME5" s="380"/>
      <c r="HMF5" s="380"/>
      <c r="HMG5" s="380"/>
      <c r="HMH5" s="380"/>
      <c r="HMI5" s="380"/>
      <c r="HMJ5" s="380"/>
      <c r="HMK5" s="380"/>
      <c r="HML5" s="380"/>
      <c r="HMM5" s="380"/>
      <c r="HMN5" s="380"/>
      <c r="HMO5" s="380"/>
      <c r="HMP5" s="380"/>
      <c r="HMQ5" s="381"/>
      <c r="HMR5" s="379"/>
      <c r="HMS5" s="380"/>
      <c r="HMT5" s="380"/>
      <c r="HMU5" s="380"/>
      <c r="HMV5" s="380"/>
      <c r="HMW5" s="380"/>
      <c r="HMX5" s="380"/>
      <c r="HMY5" s="380"/>
      <c r="HMZ5" s="380"/>
      <c r="HNA5" s="380"/>
      <c r="HNB5" s="380"/>
      <c r="HNC5" s="380"/>
      <c r="HND5" s="380"/>
      <c r="HNE5" s="380"/>
      <c r="HNF5" s="380"/>
      <c r="HNG5" s="380"/>
      <c r="HNH5" s="381"/>
      <c r="HNI5" s="379"/>
      <c r="HNJ5" s="380"/>
      <c r="HNK5" s="380"/>
      <c r="HNL5" s="380"/>
      <c r="HNM5" s="380"/>
      <c r="HNN5" s="380"/>
      <c r="HNO5" s="380"/>
      <c r="HNP5" s="380"/>
      <c r="HNQ5" s="380"/>
      <c r="HNR5" s="380"/>
      <c r="HNS5" s="380"/>
      <c r="HNT5" s="380"/>
      <c r="HNU5" s="380"/>
      <c r="HNV5" s="380"/>
      <c r="HNW5" s="380"/>
      <c r="HNX5" s="380"/>
      <c r="HNY5" s="381"/>
      <c r="HNZ5" s="379"/>
      <c r="HOA5" s="380"/>
      <c r="HOB5" s="380"/>
      <c r="HOC5" s="380"/>
      <c r="HOD5" s="380"/>
      <c r="HOE5" s="380"/>
      <c r="HOF5" s="380"/>
      <c r="HOG5" s="380"/>
      <c r="HOH5" s="380"/>
      <c r="HOI5" s="380"/>
      <c r="HOJ5" s="380"/>
      <c r="HOK5" s="380"/>
      <c r="HOL5" s="380"/>
      <c r="HOM5" s="380"/>
      <c r="HON5" s="380"/>
      <c r="HOO5" s="380"/>
      <c r="HOP5" s="381"/>
      <c r="HOQ5" s="379"/>
      <c r="HOR5" s="380"/>
      <c r="HOS5" s="380"/>
      <c r="HOT5" s="380"/>
      <c r="HOU5" s="380"/>
      <c r="HOV5" s="380"/>
      <c r="HOW5" s="380"/>
      <c r="HOX5" s="380"/>
      <c r="HOY5" s="380"/>
      <c r="HOZ5" s="380"/>
      <c r="HPA5" s="380"/>
      <c r="HPB5" s="380"/>
      <c r="HPC5" s="380"/>
      <c r="HPD5" s="380"/>
      <c r="HPE5" s="380"/>
      <c r="HPF5" s="380"/>
      <c r="HPG5" s="381"/>
      <c r="HPH5" s="379"/>
      <c r="HPI5" s="380"/>
      <c r="HPJ5" s="380"/>
      <c r="HPK5" s="380"/>
      <c r="HPL5" s="380"/>
      <c r="HPM5" s="380"/>
      <c r="HPN5" s="380"/>
      <c r="HPO5" s="380"/>
      <c r="HPP5" s="380"/>
      <c r="HPQ5" s="380"/>
      <c r="HPR5" s="380"/>
      <c r="HPS5" s="380"/>
      <c r="HPT5" s="380"/>
      <c r="HPU5" s="380"/>
      <c r="HPV5" s="380"/>
      <c r="HPW5" s="380"/>
      <c r="HPX5" s="381"/>
      <c r="HPY5" s="379"/>
      <c r="HPZ5" s="380"/>
      <c r="HQA5" s="380"/>
      <c r="HQB5" s="380"/>
      <c r="HQC5" s="380"/>
      <c r="HQD5" s="380"/>
      <c r="HQE5" s="380"/>
      <c r="HQF5" s="380"/>
      <c r="HQG5" s="380"/>
      <c r="HQH5" s="380"/>
      <c r="HQI5" s="380"/>
      <c r="HQJ5" s="380"/>
      <c r="HQK5" s="380"/>
      <c r="HQL5" s="380"/>
      <c r="HQM5" s="380"/>
      <c r="HQN5" s="380"/>
      <c r="HQO5" s="381"/>
      <c r="HQP5" s="379"/>
      <c r="HQQ5" s="380"/>
      <c r="HQR5" s="380"/>
      <c r="HQS5" s="380"/>
      <c r="HQT5" s="380"/>
      <c r="HQU5" s="380"/>
      <c r="HQV5" s="380"/>
      <c r="HQW5" s="380"/>
      <c r="HQX5" s="380"/>
      <c r="HQY5" s="380"/>
      <c r="HQZ5" s="380"/>
      <c r="HRA5" s="380"/>
      <c r="HRB5" s="380"/>
      <c r="HRC5" s="380"/>
      <c r="HRD5" s="380"/>
      <c r="HRE5" s="380"/>
      <c r="HRF5" s="381"/>
      <c r="HRG5" s="379"/>
      <c r="HRH5" s="380"/>
      <c r="HRI5" s="380"/>
      <c r="HRJ5" s="380"/>
      <c r="HRK5" s="380"/>
      <c r="HRL5" s="380"/>
      <c r="HRM5" s="380"/>
      <c r="HRN5" s="380"/>
      <c r="HRO5" s="380"/>
      <c r="HRP5" s="380"/>
      <c r="HRQ5" s="380"/>
      <c r="HRR5" s="380"/>
      <c r="HRS5" s="380"/>
      <c r="HRT5" s="380"/>
      <c r="HRU5" s="380"/>
      <c r="HRV5" s="380"/>
      <c r="HRW5" s="381"/>
      <c r="HRX5" s="379"/>
      <c r="HRY5" s="380"/>
      <c r="HRZ5" s="380"/>
      <c r="HSA5" s="380"/>
      <c r="HSB5" s="380"/>
      <c r="HSC5" s="380"/>
      <c r="HSD5" s="380"/>
      <c r="HSE5" s="380"/>
      <c r="HSF5" s="380"/>
      <c r="HSG5" s="380"/>
      <c r="HSH5" s="380"/>
      <c r="HSI5" s="380"/>
      <c r="HSJ5" s="380"/>
      <c r="HSK5" s="380"/>
      <c r="HSL5" s="380"/>
      <c r="HSM5" s="380"/>
      <c r="HSN5" s="381"/>
      <c r="HSO5" s="379"/>
      <c r="HSP5" s="380"/>
      <c r="HSQ5" s="380"/>
      <c r="HSR5" s="380"/>
      <c r="HSS5" s="380"/>
      <c r="HST5" s="380"/>
      <c r="HSU5" s="380"/>
      <c r="HSV5" s="380"/>
      <c r="HSW5" s="380"/>
      <c r="HSX5" s="380"/>
      <c r="HSY5" s="380"/>
      <c r="HSZ5" s="380"/>
      <c r="HTA5" s="380"/>
      <c r="HTB5" s="380"/>
      <c r="HTC5" s="380"/>
      <c r="HTD5" s="380"/>
      <c r="HTE5" s="381"/>
      <c r="HTF5" s="379"/>
      <c r="HTG5" s="380"/>
      <c r="HTH5" s="380"/>
      <c r="HTI5" s="380"/>
      <c r="HTJ5" s="380"/>
      <c r="HTK5" s="380"/>
      <c r="HTL5" s="380"/>
      <c r="HTM5" s="380"/>
      <c r="HTN5" s="380"/>
      <c r="HTO5" s="380"/>
      <c r="HTP5" s="380"/>
      <c r="HTQ5" s="380"/>
      <c r="HTR5" s="380"/>
      <c r="HTS5" s="380"/>
      <c r="HTT5" s="380"/>
      <c r="HTU5" s="380"/>
      <c r="HTV5" s="381"/>
      <c r="HTW5" s="379"/>
      <c r="HTX5" s="380"/>
      <c r="HTY5" s="380"/>
      <c r="HTZ5" s="380"/>
      <c r="HUA5" s="380"/>
      <c r="HUB5" s="380"/>
      <c r="HUC5" s="380"/>
      <c r="HUD5" s="380"/>
      <c r="HUE5" s="380"/>
      <c r="HUF5" s="380"/>
      <c r="HUG5" s="380"/>
      <c r="HUH5" s="380"/>
      <c r="HUI5" s="380"/>
      <c r="HUJ5" s="380"/>
      <c r="HUK5" s="380"/>
      <c r="HUL5" s="380"/>
      <c r="HUM5" s="381"/>
      <c r="HUN5" s="379"/>
      <c r="HUO5" s="380"/>
      <c r="HUP5" s="380"/>
      <c r="HUQ5" s="380"/>
      <c r="HUR5" s="380"/>
      <c r="HUS5" s="380"/>
      <c r="HUT5" s="380"/>
      <c r="HUU5" s="380"/>
      <c r="HUV5" s="380"/>
      <c r="HUW5" s="380"/>
      <c r="HUX5" s="380"/>
      <c r="HUY5" s="380"/>
      <c r="HUZ5" s="380"/>
      <c r="HVA5" s="380"/>
      <c r="HVB5" s="380"/>
      <c r="HVC5" s="380"/>
      <c r="HVD5" s="381"/>
      <c r="HVE5" s="379"/>
      <c r="HVF5" s="380"/>
      <c r="HVG5" s="380"/>
      <c r="HVH5" s="380"/>
      <c r="HVI5" s="380"/>
      <c r="HVJ5" s="380"/>
      <c r="HVK5" s="380"/>
      <c r="HVL5" s="380"/>
      <c r="HVM5" s="380"/>
      <c r="HVN5" s="380"/>
      <c r="HVO5" s="380"/>
      <c r="HVP5" s="380"/>
      <c r="HVQ5" s="380"/>
      <c r="HVR5" s="380"/>
      <c r="HVS5" s="380"/>
      <c r="HVT5" s="380"/>
      <c r="HVU5" s="381"/>
      <c r="HVV5" s="379"/>
      <c r="HVW5" s="380"/>
      <c r="HVX5" s="380"/>
      <c r="HVY5" s="380"/>
      <c r="HVZ5" s="380"/>
      <c r="HWA5" s="380"/>
      <c r="HWB5" s="380"/>
      <c r="HWC5" s="380"/>
      <c r="HWD5" s="380"/>
      <c r="HWE5" s="380"/>
      <c r="HWF5" s="380"/>
      <c r="HWG5" s="380"/>
      <c r="HWH5" s="380"/>
      <c r="HWI5" s="380"/>
      <c r="HWJ5" s="380"/>
      <c r="HWK5" s="380"/>
      <c r="HWL5" s="381"/>
      <c r="HWM5" s="379"/>
      <c r="HWN5" s="380"/>
      <c r="HWO5" s="380"/>
      <c r="HWP5" s="380"/>
      <c r="HWQ5" s="380"/>
      <c r="HWR5" s="380"/>
      <c r="HWS5" s="380"/>
      <c r="HWT5" s="380"/>
      <c r="HWU5" s="380"/>
      <c r="HWV5" s="380"/>
      <c r="HWW5" s="380"/>
      <c r="HWX5" s="380"/>
      <c r="HWY5" s="380"/>
      <c r="HWZ5" s="380"/>
      <c r="HXA5" s="380"/>
      <c r="HXB5" s="380"/>
      <c r="HXC5" s="381"/>
      <c r="HXD5" s="379"/>
      <c r="HXE5" s="380"/>
      <c r="HXF5" s="380"/>
      <c r="HXG5" s="380"/>
      <c r="HXH5" s="380"/>
      <c r="HXI5" s="380"/>
      <c r="HXJ5" s="380"/>
      <c r="HXK5" s="380"/>
      <c r="HXL5" s="380"/>
      <c r="HXM5" s="380"/>
      <c r="HXN5" s="380"/>
      <c r="HXO5" s="380"/>
      <c r="HXP5" s="380"/>
      <c r="HXQ5" s="380"/>
      <c r="HXR5" s="380"/>
      <c r="HXS5" s="380"/>
      <c r="HXT5" s="381"/>
      <c r="HXU5" s="379"/>
      <c r="HXV5" s="380"/>
      <c r="HXW5" s="380"/>
      <c r="HXX5" s="380"/>
      <c r="HXY5" s="380"/>
      <c r="HXZ5" s="380"/>
      <c r="HYA5" s="380"/>
      <c r="HYB5" s="380"/>
      <c r="HYC5" s="380"/>
      <c r="HYD5" s="380"/>
      <c r="HYE5" s="380"/>
      <c r="HYF5" s="380"/>
      <c r="HYG5" s="380"/>
      <c r="HYH5" s="380"/>
      <c r="HYI5" s="380"/>
      <c r="HYJ5" s="380"/>
      <c r="HYK5" s="381"/>
      <c r="HYL5" s="379"/>
      <c r="HYM5" s="380"/>
      <c r="HYN5" s="380"/>
      <c r="HYO5" s="380"/>
      <c r="HYP5" s="380"/>
      <c r="HYQ5" s="380"/>
      <c r="HYR5" s="380"/>
      <c r="HYS5" s="380"/>
      <c r="HYT5" s="380"/>
      <c r="HYU5" s="380"/>
      <c r="HYV5" s="380"/>
      <c r="HYW5" s="380"/>
      <c r="HYX5" s="380"/>
      <c r="HYY5" s="380"/>
      <c r="HYZ5" s="380"/>
      <c r="HZA5" s="380"/>
      <c r="HZB5" s="381"/>
      <c r="HZC5" s="379"/>
      <c r="HZD5" s="380"/>
      <c r="HZE5" s="380"/>
      <c r="HZF5" s="380"/>
      <c r="HZG5" s="380"/>
      <c r="HZH5" s="380"/>
      <c r="HZI5" s="380"/>
      <c r="HZJ5" s="380"/>
      <c r="HZK5" s="380"/>
      <c r="HZL5" s="380"/>
      <c r="HZM5" s="380"/>
      <c r="HZN5" s="380"/>
      <c r="HZO5" s="380"/>
      <c r="HZP5" s="380"/>
      <c r="HZQ5" s="380"/>
      <c r="HZR5" s="380"/>
      <c r="HZS5" s="381"/>
      <c r="HZT5" s="379"/>
      <c r="HZU5" s="380"/>
      <c r="HZV5" s="380"/>
      <c r="HZW5" s="380"/>
      <c r="HZX5" s="380"/>
      <c r="HZY5" s="380"/>
      <c r="HZZ5" s="380"/>
      <c r="IAA5" s="380"/>
      <c r="IAB5" s="380"/>
      <c r="IAC5" s="380"/>
      <c r="IAD5" s="380"/>
      <c r="IAE5" s="380"/>
      <c r="IAF5" s="380"/>
      <c r="IAG5" s="380"/>
      <c r="IAH5" s="380"/>
      <c r="IAI5" s="380"/>
      <c r="IAJ5" s="381"/>
      <c r="IAK5" s="379"/>
      <c r="IAL5" s="380"/>
      <c r="IAM5" s="380"/>
      <c r="IAN5" s="380"/>
      <c r="IAO5" s="380"/>
      <c r="IAP5" s="380"/>
      <c r="IAQ5" s="380"/>
      <c r="IAR5" s="380"/>
      <c r="IAS5" s="380"/>
      <c r="IAT5" s="380"/>
      <c r="IAU5" s="380"/>
      <c r="IAV5" s="380"/>
      <c r="IAW5" s="380"/>
      <c r="IAX5" s="380"/>
      <c r="IAY5" s="380"/>
      <c r="IAZ5" s="380"/>
      <c r="IBA5" s="381"/>
      <c r="IBB5" s="379"/>
      <c r="IBC5" s="380"/>
      <c r="IBD5" s="380"/>
      <c r="IBE5" s="380"/>
      <c r="IBF5" s="380"/>
      <c r="IBG5" s="380"/>
      <c r="IBH5" s="380"/>
      <c r="IBI5" s="380"/>
      <c r="IBJ5" s="380"/>
      <c r="IBK5" s="380"/>
      <c r="IBL5" s="380"/>
      <c r="IBM5" s="380"/>
      <c r="IBN5" s="380"/>
      <c r="IBO5" s="380"/>
      <c r="IBP5" s="380"/>
      <c r="IBQ5" s="380"/>
      <c r="IBR5" s="381"/>
      <c r="IBS5" s="379"/>
      <c r="IBT5" s="380"/>
      <c r="IBU5" s="380"/>
      <c r="IBV5" s="380"/>
      <c r="IBW5" s="380"/>
      <c r="IBX5" s="380"/>
      <c r="IBY5" s="380"/>
      <c r="IBZ5" s="380"/>
      <c r="ICA5" s="380"/>
      <c r="ICB5" s="380"/>
      <c r="ICC5" s="380"/>
      <c r="ICD5" s="380"/>
      <c r="ICE5" s="380"/>
      <c r="ICF5" s="380"/>
      <c r="ICG5" s="380"/>
      <c r="ICH5" s="380"/>
      <c r="ICI5" s="381"/>
      <c r="ICJ5" s="379"/>
      <c r="ICK5" s="380"/>
      <c r="ICL5" s="380"/>
      <c r="ICM5" s="380"/>
      <c r="ICN5" s="380"/>
      <c r="ICO5" s="380"/>
      <c r="ICP5" s="380"/>
      <c r="ICQ5" s="380"/>
      <c r="ICR5" s="380"/>
      <c r="ICS5" s="380"/>
      <c r="ICT5" s="380"/>
      <c r="ICU5" s="380"/>
      <c r="ICV5" s="380"/>
      <c r="ICW5" s="380"/>
      <c r="ICX5" s="380"/>
      <c r="ICY5" s="380"/>
      <c r="ICZ5" s="381"/>
      <c r="IDA5" s="379"/>
      <c r="IDB5" s="380"/>
      <c r="IDC5" s="380"/>
      <c r="IDD5" s="380"/>
      <c r="IDE5" s="380"/>
      <c r="IDF5" s="380"/>
      <c r="IDG5" s="380"/>
      <c r="IDH5" s="380"/>
      <c r="IDI5" s="380"/>
      <c r="IDJ5" s="380"/>
      <c r="IDK5" s="380"/>
      <c r="IDL5" s="380"/>
      <c r="IDM5" s="380"/>
      <c r="IDN5" s="380"/>
      <c r="IDO5" s="380"/>
      <c r="IDP5" s="380"/>
      <c r="IDQ5" s="381"/>
      <c r="IDR5" s="379"/>
      <c r="IDS5" s="380"/>
      <c r="IDT5" s="380"/>
      <c r="IDU5" s="380"/>
      <c r="IDV5" s="380"/>
      <c r="IDW5" s="380"/>
      <c r="IDX5" s="380"/>
      <c r="IDY5" s="380"/>
      <c r="IDZ5" s="380"/>
      <c r="IEA5" s="380"/>
      <c r="IEB5" s="380"/>
      <c r="IEC5" s="380"/>
      <c r="IED5" s="380"/>
      <c r="IEE5" s="380"/>
      <c r="IEF5" s="380"/>
      <c r="IEG5" s="380"/>
      <c r="IEH5" s="381"/>
      <c r="IEI5" s="379"/>
      <c r="IEJ5" s="380"/>
      <c r="IEK5" s="380"/>
      <c r="IEL5" s="380"/>
      <c r="IEM5" s="380"/>
      <c r="IEN5" s="380"/>
      <c r="IEO5" s="380"/>
      <c r="IEP5" s="380"/>
      <c r="IEQ5" s="380"/>
      <c r="IER5" s="380"/>
      <c r="IES5" s="380"/>
      <c r="IET5" s="380"/>
      <c r="IEU5" s="380"/>
      <c r="IEV5" s="380"/>
      <c r="IEW5" s="380"/>
      <c r="IEX5" s="380"/>
      <c r="IEY5" s="381"/>
      <c r="IEZ5" s="379"/>
      <c r="IFA5" s="380"/>
      <c r="IFB5" s="380"/>
      <c r="IFC5" s="380"/>
      <c r="IFD5" s="380"/>
      <c r="IFE5" s="380"/>
      <c r="IFF5" s="380"/>
      <c r="IFG5" s="380"/>
      <c r="IFH5" s="380"/>
      <c r="IFI5" s="380"/>
      <c r="IFJ5" s="380"/>
      <c r="IFK5" s="380"/>
      <c r="IFL5" s="380"/>
      <c r="IFM5" s="380"/>
      <c r="IFN5" s="380"/>
      <c r="IFO5" s="380"/>
      <c r="IFP5" s="381"/>
      <c r="IFQ5" s="379"/>
      <c r="IFR5" s="380"/>
      <c r="IFS5" s="380"/>
      <c r="IFT5" s="380"/>
      <c r="IFU5" s="380"/>
      <c r="IFV5" s="380"/>
      <c r="IFW5" s="380"/>
      <c r="IFX5" s="380"/>
      <c r="IFY5" s="380"/>
      <c r="IFZ5" s="380"/>
      <c r="IGA5" s="380"/>
      <c r="IGB5" s="380"/>
      <c r="IGC5" s="380"/>
      <c r="IGD5" s="380"/>
      <c r="IGE5" s="380"/>
      <c r="IGF5" s="380"/>
      <c r="IGG5" s="381"/>
      <c r="IGH5" s="379"/>
      <c r="IGI5" s="380"/>
      <c r="IGJ5" s="380"/>
      <c r="IGK5" s="380"/>
      <c r="IGL5" s="380"/>
      <c r="IGM5" s="380"/>
      <c r="IGN5" s="380"/>
      <c r="IGO5" s="380"/>
      <c r="IGP5" s="380"/>
      <c r="IGQ5" s="380"/>
      <c r="IGR5" s="380"/>
      <c r="IGS5" s="380"/>
      <c r="IGT5" s="380"/>
      <c r="IGU5" s="380"/>
      <c r="IGV5" s="380"/>
      <c r="IGW5" s="380"/>
      <c r="IGX5" s="381"/>
      <c r="IGY5" s="379"/>
      <c r="IGZ5" s="380"/>
      <c r="IHA5" s="380"/>
      <c r="IHB5" s="380"/>
      <c r="IHC5" s="380"/>
      <c r="IHD5" s="380"/>
      <c r="IHE5" s="380"/>
      <c r="IHF5" s="380"/>
      <c r="IHG5" s="380"/>
      <c r="IHH5" s="380"/>
      <c r="IHI5" s="380"/>
      <c r="IHJ5" s="380"/>
      <c r="IHK5" s="380"/>
      <c r="IHL5" s="380"/>
      <c r="IHM5" s="380"/>
      <c r="IHN5" s="380"/>
      <c r="IHO5" s="381"/>
      <c r="IHP5" s="379"/>
      <c r="IHQ5" s="380"/>
      <c r="IHR5" s="380"/>
      <c r="IHS5" s="380"/>
      <c r="IHT5" s="380"/>
      <c r="IHU5" s="380"/>
      <c r="IHV5" s="380"/>
      <c r="IHW5" s="380"/>
      <c r="IHX5" s="380"/>
      <c r="IHY5" s="380"/>
      <c r="IHZ5" s="380"/>
      <c r="IIA5" s="380"/>
      <c r="IIB5" s="380"/>
      <c r="IIC5" s="380"/>
      <c r="IID5" s="380"/>
      <c r="IIE5" s="380"/>
      <c r="IIF5" s="381"/>
      <c r="IIG5" s="379"/>
      <c r="IIH5" s="380"/>
      <c r="III5" s="380"/>
      <c r="IIJ5" s="380"/>
      <c r="IIK5" s="380"/>
      <c r="IIL5" s="380"/>
      <c r="IIM5" s="380"/>
      <c r="IIN5" s="380"/>
      <c r="IIO5" s="380"/>
      <c r="IIP5" s="380"/>
      <c r="IIQ5" s="380"/>
      <c r="IIR5" s="380"/>
      <c r="IIS5" s="380"/>
      <c r="IIT5" s="380"/>
      <c r="IIU5" s="380"/>
      <c r="IIV5" s="380"/>
      <c r="IIW5" s="381"/>
      <c r="IIX5" s="379"/>
      <c r="IIY5" s="380"/>
      <c r="IIZ5" s="380"/>
      <c r="IJA5" s="380"/>
      <c r="IJB5" s="380"/>
      <c r="IJC5" s="380"/>
      <c r="IJD5" s="380"/>
      <c r="IJE5" s="380"/>
      <c r="IJF5" s="380"/>
      <c r="IJG5" s="380"/>
      <c r="IJH5" s="380"/>
      <c r="IJI5" s="380"/>
      <c r="IJJ5" s="380"/>
      <c r="IJK5" s="380"/>
      <c r="IJL5" s="380"/>
      <c r="IJM5" s="380"/>
      <c r="IJN5" s="381"/>
      <c r="IJO5" s="379"/>
      <c r="IJP5" s="380"/>
      <c r="IJQ5" s="380"/>
      <c r="IJR5" s="380"/>
      <c r="IJS5" s="380"/>
      <c r="IJT5" s="380"/>
      <c r="IJU5" s="380"/>
      <c r="IJV5" s="380"/>
      <c r="IJW5" s="380"/>
      <c r="IJX5" s="380"/>
      <c r="IJY5" s="380"/>
      <c r="IJZ5" s="380"/>
      <c r="IKA5" s="380"/>
      <c r="IKB5" s="380"/>
      <c r="IKC5" s="380"/>
      <c r="IKD5" s="380"/>
      <c r="IKE5" s="381"/>
      <c r="IKF5" s="379"/>
      <c r="IKG5" s="380"/>
      <c r="IKH5" s="380"/>
      <c r="IKI5" s="380"/>
      <c r="IKJ5" s="380"/>
      <c r="IKK5" s="380"/>
      <c r="IKL5" s="380"/>
      <c r="IKM5" s="380"/>
      <c r="IKN5" s="380"/>
      <c r="IKO5" s="380"/>
      <c r="IKP5" s="380"/>
      <c r="IKQ5" s="380"/>
      <c r="IKR5" s="380"/>
      <c r="IKS5" s="380"/>
      <c r="IKT5" s="380"/>
      <c r="IKU5" s="380"/>
      <c r="IKV5" s="381"/>
      <c r="IKW5" s="379"/>
      <c r="IKX5" s="380"/>
      <c r="IKY5" s="380"/>
      <c r="IKZ5" s="380"/>
      <c r="ILA5" s="380"/>
      <c r="ILB5" s="380"/>
      <c r="ILC5" s="380"/>
      <c r="ILD5" s="380"/>
      <c r="ILE5" s="380"/>
      <c r="ILF5" s="380"/>
      <c r="ILG5" s="380"/>
      <c r="ILH5" s="380"/>
      <c r="ILI5" s="380"/>
      <c r="ILJ5" s="380"/>
      <c r="ILK5" s="380"/>
      <c r="ILL5" s="380"/>
      <c r="ILM5" s="381"/>
      <c r="ILN5" s="379"/>
      <c r="ILO5" s="380"/>
      <c r="ILP5" s="380"/>
      <c r="ILQ5" s="380"/>
      <c r="ILR5" s="380"/>
      <c r="ILS5" s="380"/>
      <c r="ILT5" s="380"/>
      <c r="ILU5" s="380"/>
      <c r="ILV5" s="380"/>
      <c r="ILW5" s="380"/>
      <c r="ILX5" s="380"/>
      <c r="ILY5" s="380"/>
      <c r="ILZ5" s="380"/>
      <c r="IMA5" s="380"/>
      <c r="IMB5" s="380"/>
      <c r="IMC5" s="380"/>
      <c r="IMD5" s="381"/>
      <c r="IME5" s="379"/>
      <c r="IMF5" s="380"/>
      <c r="IMG5" s="380"/>
      <c r="IMH5" s="380"/>
      <c r="IMI5" s="380"/>
      <c r="IMJ5" s="380"/>
      <c r="IMK5" s="380"/>
      <c r="IML5" s="380"/>
      <c r="IMM5" s="380"/>
      <c r="IMN5" s="380"/>
      <c r="IMO5" s="380"/>
      <c r="IMP5" s="380"/>
      <c r="IMQ5" s="380"/>
      <c r="IMR5" s="380"/>
      <c r="IMS5" s="380"/>
      <c r="IMT5" s="380"/>
      <c r="IMU5" s="381"/>
      <c r="IMV5" s="379"/>
      <c r="IMW5" s="380"/>
      <c r="IMX5" s="380"/>
      <c r="IMY5" s="380"/>
      <c r="IMZ5" s="380"/>
      <c r="INA5" s="380"/>
      <c r="INB5" s="380"/>
      <c r="INC5" s="380"/>
      <c r="IND5" s="380"/>
      <c r="INE5" s="380"/>
      <c r="INF5" s="380"/>
      <c r="ING5" s="380"/>
      <c r="INH5" s="380"/>
      <c r="INI5" s="380"/>
      <c r="INJ5" s="380"/>
      <c r="INK5" s="380"/>
      <c r="INL5" s="381"/>
      <c r="INM5" s="379"/>
      <c r="INN5" s="380"/>
      <c r="INO5" s="380"/>
      <c r="INP5" s="380"/>
      <c r="INQ5" s="380"/>
      <c r="INR5" s="380"/>
      <c r="INS5" s="380"/>
      <c r="INT5" s="380"/>
      <c r="INU5" s="380"/>
      <c r="INV5" s="380"/>
      <c r="INW5" s="380"/>
      <c r="INX5" s="380"/>
      <c r="INY5" s="380"/>
      <c r="INZ5" s="380"/>
      <c r="IOA5" s="380"/>
      <c r="IOB5" s="380"/>
      <c r="IOC5" s="381"/>
      <c r="IOD5" s="379"/>
      <c r="IOE5" s="380"/>
      <c r="IOF5" s="380"/>
      <c r="IOG5" s="380"/>
      <c r="IOH5" s="380"/>
      <c r="IOI5" s="380"/>
      <c r="IOJ5" s="380"/>
      <c r="IOK5" s="380"/>
      <c r="IOL5" s="380"/>
      <c r="IOM5" s="380"/>
      <c r="ION5" s="380"/>
      <c r="IOO5" s="380"/>
      <c r="IOP5" s="380"/>
      <c r="IOQ5" s="380"/>
      <c r="IOR5" s="380"/>
      <c r="IOS5" s="380"/>
      <c r="IOT5" s="381"/>
      <c r="IOU5" s="379"/>
      <c r="IOV5" s="380"/>
      <c r="IOW5" s="380"/>
      <c r="IOX5" s="380"/>
      <c r="IOY5" s="380"/>
      <c r="IOZ5" s="380"/>
      <c r="IPA5" s="380"/>
      <c r="IPB5" s="380"/>
      <c r="IPC5" s="380"/>
      <c r="IPD5" s="380"/>
      <c r="IPE5" s="380"/>
      <c r="IPF5" s="380"/>
      <c r="IPG5" s="380"/>
      <c r="IPH5" s="380"/>
      <c r="IPI5" s="380"/>
      <c r="IPJ5" s="380"/>
      <c r="IPK5" s="381"/>
      <c r="IPL5" s="379"/>
      <c r="IPM5" s="380"/>
      <c r="IPN5" s="380"/>
      <c r="IPO5" s="380"/>
      <c r="IPP5" s="380"/>
      <c r="IPQ5" s="380"/>
      <c r="IPR5" s="380"/>
      <c r="IPS5" s="380"/>
      <c r="IPT5" s="380"/>
      <c r="IPU5" s="380"/>
      <c r="IPV5" s="380"/>
      <c r="IPW5" s="380"/>
      <c r="IPX5" s="380"/>
      <c r="IPY5" s="380"/>
      <c r="IPZ5" s="380"/>
      <c r="IQA5" s="380"/>
      <c r="IQB5" s="381"/>
      <c r="IQC5" s="379"/>
      <c r="IQD5" s="380"/>
      <c r="IQE5" s="380"/>
      <c r="IQF5" s="380"/>
      <c r="IQG5" s="380"/>
      <c r="IQH5" s="380"/>
      <c r="IQI5" s="380"/>
      <c r="IQJ5" s="380"/>
      <c r="IQK5" s="380"/>
      <c r="IQL5" s="380"/>
      <c r="IQM5" s="380"/>
      <c r="IQN5" s="380"/>
      <c r="IQO5" s="380"/>
      <c r="IQP5" s="380"/>
      <c r="IQQ5" s="380"/>
      <c r="IQR5" s="380"/>
      <c r="IQS5" s="381"/>
      <c r="IQT5" s="379"/>
      <c r="IQU5" s="380"/>
      <c r="IQV5" s="380"/>
      <c r="IQW5" s="380"/>
      <c r="IQX5" s="380"/>
      <c r="IQY5" s="380"/>
      <c r="IQZ5" s="380"/>
      <c r="IRA5" s="380"/>
      <c r="IRB5" s="380"/>
      <c r="IRC5" s="380"/>
      <c r="IRD5" s="380"/>
      <c r="IRE5" s="380"/>
      <c r="IRF5" s="380"/>
      <c r="IRG5" s="380"/>
      <c r="IRH5" s="380"/>
      <c r="IRI5" s="380"/>
      <c r="IRJ5" s="381"/>
      <c r="IRK5" s="379"/>
      <c r="IRL5" s="380"/>
      <c r="IRM5" s="380"/>
      <c r="IRN5" s="380"/>
      <c r="IRO5" s="380"/>
      <c r="IRP5" s="380"/>
      <c r="IRQ5" s="380"/>
      <c r="IRR5" s="380"/>
      <c r="IRS5" s="380"/>
      <c r="IRT5" s="380"/>
      <c r="IRU5" s="380"/>
      <c r="IRV5" s="380"/>
      <c r="IRW5" s="380"/>
      <c r="IRX5" s="380"/>
      <c r="IRY5" s="380"/>
      <c r="IRZ5" s="380"/>
      <c r="ISA5" s="381"/>
      <c r="ISB5" s="379"/>
      <c r="ISC5" s="380"/>
      <c r="ISD5" s="380"/>
      <c r="ISE5" s="380"/>
      <c r="ISF5" s="380"/>
      <c r="ISG5" s="380"/>
      <c r="ISH5" s="380"/>
      <c r="ISI5" s="380"/>
      <c r="ISJ5" s="380"/>
      <c r="ISK5" s="380"/>
      <c r="ISL5" s="380"/>
      <c r="ISM5" s="380"/>
      <c r="ISN5" s="380"/>
      <c r="ISO5" s="380"/>
      <c r="ISP5" s="380"/>
      <c r="ISQ5" s="380"/>
      <c r="ISR5" s="381"/>
      <c r="ISS5" s="379"/>
      <c r="IST5" s="380"/>
      <c r="ISU5" s="380"/>
      <c r="ISV5" s="380"/>
      <c r="ISW5" s="380"/>
      <c r="ISX5" s="380"/>
      <c r="ISY5" s="380"/>
      <c r="ISZ5" s="380"/>
      <c r="ITA5" s="380"/>
      <c r="ITB5" s="380"/>
      <c r="ITC5" s="380"/>
      <c r="ITD5" s="380"/>
      <c r="ITE5" s="380"/>
      <c r="ITF5" s="380"/>
      <c r="ITG5" s="380"/>
      <c r="ITH5" s="380"/>
      <c r="ITI5" s="381"/>
      <c r="ITJ5" s="379"/>
      <c r="ITK5" s="380"/>
      <c r="ITL5" s="380"/>
      <c r="ITM5" s="380"/>
      <c r="ITN5" s="380"/>
      <c r="ITO5" s="380"/>
      <c r="ITP5" s="380"/>
      <c r="ITQ5" s="380"/>
      <c r="ITR5" s="380"/>
      <c r="ITS5" s="380"/>
      <c r="ITT5" s="380"/>
      <c r="ITU5" s="380"/>
      <c r="ITV5" s="380"/>
      <c r="ITW5" s="380"/>
      <c r="ITX5" s="380"/>
      <c r="ITY5" s="380"/>
      <c r="ITZ5" s="381"/>
      <c r="IUA5" s="379"/>
      <c r="IUB5" s="380"/>
      <c r="IUC5" s="380"/>
      <c r="IUD5" s="380"/>
      <c r="IUE5" s="380"/>
      <c r="IUF5" s="380"/>
      <c r="IUG5" s="380"/>
      <c r="IUH5" s="380"/>
      <c r="IUI5" s="380"/>
      <c r="IUJ5" s="380"/>
      <c r="IUK5" s="380"/>
      <c r="IUL5" s="380"/>
      <c r="IUM5" s="380"/>
      <c r="IUN5" s="380"/>
      <c r="IUO5" s="380"/>
      <c r="IUP5" s="380"/>
      <c r="IUQ5" s="381"/>
      <c r="IUR5" s="379"/>
      <c r="IUS5" s="380"/>
      <c r="IUT5" s="380"/>
      <c r="IUU5" s="380"/>
      <c r="IUV5" s="380"/>
      <c r="IUW5" s="380"/>
      <c r="IUX5" s="380"/>
      <c r="IUY5" s="380"/>
      <c r="IUZ5" s="380"/>
      <c r="IVA5" s="380"/>
      <c r="IVB5" s="380"/>
      <c r="IVC5" s="380"/>
      <c r="IVD5" s="380"/>
      <c r="IVE5" s="380"/>
      <c r="IVF5" s="380"/>
      <c r="IVG5" s="380"/>
      <c r="IVH5" s="381"/>
      <c r="IVI5" s="379"/>
      <c r="IVJ5" s="380"/>
      <c r="IVK5" s="380"/>
      <c r="IVL5" s="380"/>
      <c r="IVM5" s="380"/>
      <c r="IVN5" s="380"/>
      <c r="IVO5" s="380"/>
      <c r="IVP5" s="380"/>
      <c r="IVQ5" s="380"/>
      <c r="IVR5" s="380"/>
      <c r="IVS5" s="380"/>
      <c r="IVT5" s="380"/>
      <c r="IVU5" s="380"/>
      <c r="IVV5" s="380"/>
      <c r="IVW5" s="380"/>
      <c r="IVX5" s="380"/>
      <c r="IVY5" s="381"/>
      <c r="IVZ5" s="379"/>
      <c r="IWA5" s="380"/>
      <c r="IWB5" s="380"/>
      <c r="IWC5" s="380"/>
      <c r="IWD5" s="380"/>
      <c r="IWE5" s="380"/>
      <c r="IWF5" s="380"/>
      <c r="IWG5" s="380"/>
      <c r="IWH5" s="380"/>
      <c r="IWI5" s="380"/>
      <c r="IWJ5" s="380"/>
      <c r="IWK5" s="380"/>
      <c r="IWL5" s="380"/>
      <c r="IWM5" s="380"/>
      <c r="IWN5" s="380"/>
      <c r="IWO5" s="380"/>
      <c r="IWP5" s="381"/>
      <c r="IWQ5" s="379"/>
      <c r="IWR5" s="380"/>
      <c r="IWS5" s="380"/>
      <c r="IWT5" s="380"/>
      <c r="IWU5" s="380"/>
      <c r="IWV5" s="380"/>
      <c r="IWW5" s="380"/>
      <c r="IWX5" s="380"/>
      <c r="IWY5" s="380"/>
      <c r="IWZ5" s="380"/>
      <c r="IXA5" s="380"/>
      <c r="IXB5" s="380"/>
      <c r="IXC5" s="380"/>
      <c r="IXD5" s="380"/>
      <c r="IXE5" s="380"/>
      <c r="IXF5" s="380"/>
      <c r="IXG5" s="381"/>
      <c r="IXH5" s="379"/>
      <c r="IXI5" s="380"/>
      <c r="IXJ5" s="380"/>
      <c r="IXK5" s="380"/>
      <c r="IXL5" s="380"/>
      <c r="IXM5" s="380"/>
      <c r="IXN5" s="380"/>
      <c r="IXO5" s="380"/>
      <c r="IXP5" s="380"/>
      <c r="IXQ5" s="380"/>
      <c r="IXR5" s="380"/>
      <c r="IXS5" s="380"/>
      <c r="IXT5" s="380"/>
      <c r="IXU5" s="380"/>
      <c r="IXV5" s="380"/>
      <c r="IXW5" s="380"/>
      <c r="IXX5" s="381"/>
      <c r="IXY5" s="379"/>
      <c r="IXZ5" s="380"/>
      <c r="IYA5" s="380"/>
      <c r="IYB5" s="380"/>
      <c r="IYC5" s="380"/>
      <c r="IYD5" s="380"/>
      <c r="IYE5" s="380"/>
      <c r="IYF5" s="380"/>
      <c r="IYG5" s="380"/>
      <c r="IYH5" s="380"/>
      <c r="IYI5" s="380"/>
      <c r="IYJ5" s="380"/>
      <c r="IYK5" s="380"/>
      <c r="IYL5" s="380"/>
      <c r="IYM5" s="380"/>
      <c r="IYN5" s="380"/>
      <c r="IYO5" s="381"/>
      <c r="IYP5" s="379"/>
      <c r="IYQ5" s="380"/>
      <c r="IYR5" s="380"/>
      <c r="IYS5" s="380"/>
      <c r="IYT5" s="380"/>
      <c r="IYU5" s="380"/>
      <c r="IYV5" s="380"/>
      <c r="IYW5" s="380"/>
      <c r="IYX5" s="380"/>
      <c r="IYY5" s="380"/>
      <c r="IYZ5" s="380"/>
      <c r="IZA5" s="380"/>
      <c r="IZB5" s="380"/>
      <c r="IZC5" s="380"/>
      <c r="IZD5" s="380"/>
      <c r="IZE5" s="380"/>
      <c r="IZF5" s="381"/>
      <c r="IZG5" s="379"/>
      <c r="IZH5" s="380"/>
      <c r="IZI5" s="380"/>
      <c r="IZJ5" s="380"/>
      <c r="IZK5" s="380"/>
      <c r="IZL5" s="380"/>
      <c r="IZM5" s="380"/>
      <c r="IZN5" s="380"/>
      <c r="IZO5" s="380"/>
      <c r="IZP5" s="380"/>
      <c r="IZQ5" s="380"/>
      <c r="IZR5" s="380"/>
      <c r="IZS5" s="380"/>
      <c r="IZT5" s="380"/>
      <c r="IZU5" s="380"/>
      <c r="IZV5" s="380"/>
      <c r="IZW5" s="381"/>
      <c r="IZX5" s="379"/>
      <c r="IZY5" s="380"/>
      <c r="IZZ5" s="380"/>
      <c r="JAA5" s="380"/>
      <c r="JAB5" s="380"/>
      <c r="JAC5" s="380"/>
      <c r="JAD5" s="380"/>
      <c r="JAE5" s="380"/>
      <c r="JAF5" s="380"/>
      <c r="JAG5" s="380"/>
      <c r="JAH5" s="380"/>
      <c r="JAI5" s="380"/>
      <c r="JAJ5" s="380"/>
      <c r="JAK5" s="380"/>
      <c r="JAL5" s="380"/>
      <c r="JAM5" s="380"/>
      <c r="JAN5" s="381"/>
      <c r="JAO5" s="379"/>
      <c r="JAP5" s="380"/>
      <c r="JAQ5" s="380"/>
      <c r="JAR5" s="380"/>
      <c r="JAS5" s="380"/>
      <c r="JAT5" s="380"/>
      <c r="JAU5" s="380"/>
      <c r="JAV5" s="380"/>
      <c r="JAW5" s="380"/>
      <c r="JAX5" s="380"/>
      <c r="JAY5" s="380"/>
      <c r="JAZ5" s="380"/>
      <c r="JBA5" s="380"/>
      <c r="JBB5" s="380"/>
      <c r="JBC5" s="380"/>
      <c r="JBD5" s="380"/>
      <c r="JBE5" s="381"/>
      <c r="JBF5" s="379"/>
      <c r="JBG5" s="380"/>
      <c r="JBH5" s="380"/>
      <c r="JBI5" s="380"/>
      <c r="JBJ5" s="380"/>
      <c r="JBK5" s="380"/>
      <c r="JBL5" s="380"/>
      <c r="JBM5" s="380"/>
      <c r="JBN5" s="380"/>
      <c r="JBO5" s="380"/>
      <c r="JBP5" s="380"/>
      <c r="JBQ5" s="380"/>
      <c r="JBR5" s="380"/>
      <c r="JBS5" s="380"/>
      <c r="JBT5" s="380"/>
      <c r="JBU5" s="380"/>
      <c r="JBV5" s="381"/>
      <c r="JBW5" s="379"/>
      <c r="JBX5" s="380"/>
      <c r="JBY5" s="380"/>
      <c r="JBZ5" s="380"/>
      <c r="JCA5" s="380"/>
      <c r="JCB5" s="380"/>
      <c r="JCC5" s="380"/>
      <c r="JCD5" s="380"/>
      <c r="JCE5" s="380"/>
      <c r="JCF5" s="380"/>
      <c r="JCG5" s="380"/>
      <c r="JCH5" s="380"/>
      <c r="JCI5" s="380"/>
      <c r="JCJ5" s="380"/>
      <c r="JCK5" s="380"/>
      <c r="JCL5" s="380"/>
      <c r="JCM5" s="381"/>
      <c r="JCN5" s="379"/>
      <c r="JCO5" s="380"/>
      <c r="JCP5" s="380"/>
      <c r="JCQ5" s="380"/>
      <c r="JCR5" s="380"/>
      <c r="JCS5" s="380"/>
      <c r="JCT5" s="380"/>
      <c r="JCU5" s="380"/>
      <c r="JCV5" s="380"/>
      <c r="JCW5" s="380"/>
      <c r="JCX5" s="380"/>
      <c r="JCY5" s="380"/>
      <c r="JCZ5" s="380"/>
      <c r="JDA5" s="380"/>
      <c r="JDB5" s="380"/>
      <c r="JDC5" s="380"/>
      <c r="JDD5" s="381"/>
      <c r="JDE5" s="379"/>
      <c r="JDF5" s="380"/>
      <c r="JDG5" s="380"/>
      <c r="JDH5" s="380"/>
      <c r="JDI5" s="380"/>
      <c r="JDJ5" s="380"/>
      <c r="JDK5" s="380"/>
      <c r="JDL5" s="380"/>
      <c r="JDM5" s="380"/>
      <c r="JDN5" s="380"/>
      <c r="JDO5" s="380"/>
      <c r="JDP5" s="380"/>
      <c r="JDQ5" s="380"/>
      <c r="JDR5" s="380"/>
      <c r="JDS5" s="380"/>
      <c r="JDT5" s="380"/>
      <c r="JDU5" s="381"/>
      <c r="JDV5" s="379"/>
      <c r="JDW5" s="380"/>
      <c r="JDX5" s="380"/>
      <c r="JDY5" s="380"/>
      <c r="JDZ5" s="380"/>
      <c r="JEA5" s="380"/>
      <c r="JEB5" s="380"/>
      <c r="JEC5" s="380"/>
      <c r="JED5" s="380"/>
      <c r="JEE5" s="380"/>
      <c r="JEF5" s="380"/>
      <c r="JEG5" s="380"/>
      <c r="JEH5" s="380"/>
      <c r="JEI5" s="380"/>
      <c r="JEJ5" s="380"/>
      <c r="JEK5" s="380"/>
      <c r="JEL5" s="381"/>
      <c r="JEM5" s="379"/>
      <c r="JEN5" s="380"/>
      <c r="JEO5" s="380"/>
      <c r="JEP5" s="380"/>
      <c r="JEQ5" s="380"/>
      <c r="JER5" s="380"/>
      <c r="JES5" s="380"/>
      <c r="JET5" s="380"/>
      <c r="JEU5" s="380"/>
      <c r="JEV5" s="380"/>
      <c r="JEW5" s="380"/>
      <c r="JEX5" s="380"/>
      <c r="JEY5" s="380"/>
      <c r="JEZ5" s="380"/>
      <c r="JFA5" s="380"/>
      <c r="JFB5" s="380"/>
      <c r="JFC5" s="381"/>
      <c r="JFD5" s="379"/>
      <c r="JFE5" s="380"/>
      <c r="JFF5" s="380"/>
      <c r="JFG5" s="380"/>
      <c r="JFH5" s="380"/>
      <c r="JFI5" s="380"/>
      <c r="JFJ5" s="380"/>
      <c r="JFK5" s="380"/>
      <c r="JFL5" s="380"/>
      <c r="JFM5" s="380"/>
      <c r="JFN5" s="380"/>
      <c r="JFO5" s="380"/>
      <c r="JFP5" s="380"/>
      <c r="JFQ5" s="380"/>
      <c r="JFR5" s="380"/>
      <c r="JFS5" s="380"/>
      <c r="JFT5" s="381"/>
      <c r="JFU5" s="379"/>
      <c r="JFV5" s="380"/>
      <c r="JFW5" s="380"/>
      <c r="JFX5" s="380"/>
      <c r="JFY5" s="380"/>
      <c r="JFZ5" s="380"/>
      <c r="JGA5" s="380"/>
      <c r="JGB5" s="380"/>
      <c r="JGC5" s="380"/>
      <c r="JGD5" s="380"/>
      <c r="JGE5" s="380"/>
      <c r="JGF5" s="380"/>
      <c r="JGG5" s="380"/>
      <c r="JGH5" s="380"/>
      <c r="JGI5" s="380"/>
      <c r="JGJ5" s="380"/>
      <c r="JGK5" s="381"/>
      <c r="JGL5" s="379"/>
      <c r="JGM5" s="380"/>
      <c r="JGN5" s="380"/>
      <c r="JGO5" s="380"/>
      <c r="JGP5" s="380"/>
      <c r="JGQ5" s="380"/>
      <c r="JGR5" s="380"/>
      <c r="JGS5" s="380"/>
      <c r="JGT5" s="380"/>
      <c r="JGU5" s="380"/>
      <c r="JGV5" s="380"/>
      <c r="JGW5" s="380"/>
      <c r="JGX5" s="380"/>
      <c r="JGY5" s="380"/>
      <c r="JGZ5" s="380"/>
      <c r="JHA5" s="380"/>
      <c r="JHB5" s="381"/>
      <c r="JHC5" s="379"/>
      <c r="JHD5" s="380"/>
      <c r="JHE5" s="380"/>
      <c r="JHF5" s="380"/>
      <c r="JHG5" s="380"/>
      <c r="JHH5" s="380"/>
      <c r="JHI5" s="380"/>
      <c r="JHJ5" s="380"/>
      <c r="JHK5" s="380"/>
      <c r="JHL5" s="380"/>
      <c r="JHM5" s="380"/>
      <c r="JHN5" s="380"/>
      <c r="JHO5" s="380"/>
      <c r="JHP5" s="380"/>
      <c r="JHQ5" s="380"/>
      <c r="JHR5" s="380"/>
      <c r="JHS5" s="381"/>
      <c r="JHT5" s="379"/>
      <c r="JHU5" s="380"/>
      <c r="JHV5" s="380"/>
      <c r="JHW5" s="380"/>
      <c r="JHX5" s="380"/>
      <c r="JHY5" s="380"/>
      <c r="JHZ5" s="380"/>
      <c r="JIA5" s="380"/>
      <c r="JIB5" s="380"/>
      <c r="JIC5" s="380"/>
      <c r="JID5" s="380"/>
      <c r="JIE5" s="380"/>
      <c r="JIF5" s="380"/>
      <c r="JIG5" s="380"/>
      <c r="JIH5" s="380"/>
      <c r="JII5" s="380"/>
      <c r="JIJ5" s="381"/>
      <c r="JIK5" s="379"/>
      <c r="JIL5" s="380"/>
      <c r="JIM5" s="380"/>
      <c r="JIN5" s="380"/>
      <c r="JIO5" s="380"/>
      <c r="JIP5" s="380"/>
      <c r="JIQ5" s="380"/>
      <c r="JIR5" s="380"/>
      <c r="JIS5" s="380"/>
      <c r="JIT5" s="380"/>
      <c r="JIU5" s="380"/>
      <c r="JIV5" s="380"/>
      <c r="JIW5" s="380"/>
      <c r="JIX5" s="380"/>
      <c r="JIY5" s="380"/>
      <c r="JIZ5" s="380"/>
      <c r="JJA5" s="381"/>
      <c r="JJB5" s="379"/>
      <c r="JJC5" s="380"/>
      <c r="JJD5" s="380"/>
      <c r="JJE5" s="380"/>
      <c r="JJF5" s="380"/>
      <c r="JJG5" s="380"/>
      <c r="JJH5" s="380"/>
      <c r="JJI5" s="380"/>
      <c r="JJJ5" s="380"/>
      <c r="JJK5" s="380"/>
      <c r="JJL5" s="380"/>
      <c r="JJM5" s="380"/>
      <c r="JJN5" s="380"/>
      <c r="JJO5" s="380"/>
      <c r="JJP5" s="380"/>
      <c r="JJQ5" s="380"/>
      <c r="JJR5" s="381"/>
      <c r="JJS5" s="379"/>
      <c r="JJT5" s="380"/>
      <c r="JJU5" s="380"/>
      <c r="JJV5" s="380"/>
      <c r="JJW5" s="380"/>
      <c r="JJX5" s="380"/>
      <c r="JJY5" s="380"/>
      <c r="JJZ5" s="380"/>
      <c r="JKA5" s="380"/>
      <c r="JKB5" s="380"/>
      <c r="JKC5" s="380"/>
      <c r="JKD5" s="380"/>
      <c r="JKE5" s="380"/>
      <c r="JKF5" s="380"/>
      <c r="JKG5" s="380"/>
      <c r="JKH5" s="380"/>
      <c r="JKI5" s="381"/>
      <c r="JKJ5" s="379"/>
      <c r="JKK5" s="380"/>
      <c r="JKL5" s="380"/>
      <c r="JKM5" s="380"/>
      <c r="JKN5" s="380"/>
      <c r="JKO5" s="380"/>
      <c r="JKP5" s="380"/>
      <c r="JKQ5" s="380"/>
      <c r="JKR5" s="380"/>
      <c r="JKS5" s="380"/>
      <c r="JKT5" s="380"/>
      <c r="JKU5" s="380"/>
      <c r="JKV5" s="380"/>
      <c r="JKW5" s="380"/>
      <c r="JKX5" s="380"/>
      <c r="JKY5" s="380"/>
      <c r="JKZ5" s="381"/>
      <c r="JLA5" s="379"/>
      <c r="JLB5" s="380"/>
      <c r="JLC5" s="380"/>
      <c r="JLD5" s="380"/>
      <c r="JLE5" s="380"/>
      <c r="JLF5" s="380"/>
      <c r="JLG5" s="380"/>
      <c r="JLH5" s="380"/>
      <c r="JLI5" s="380"/>
      <c r="JLJ5" s="380"/>
      <c r="JLK5" s="380"/>
      <c r="JLL5" s="380"/>
      <c r="JLM5" s="380"/>
      <c r="JLN5" s="380"/>
      <c r="JLO5" s="380"/>
      <c r="JLP5" s="380"/>
      <c r="JLQ5" s="381"/>
      <c r="JLR5" s="379"/>
      <c r="JLS5" s="380"/>
      <c r="JLT5" s="380"/>
      <c r="JLU5" s="380"/>
      <c r="JLV5" s="380"/>
      <c r="JLW5" s="380"/>
      <c r="JLX5" s="380"/>
      <c r="JLY5" s="380"/>
      <c r="JLZ5" s="380"/>
      <c r="JMA5" s="380"/>
      <c r="JMB5" s="380"/>
      <c r="JMC5" s="380"/>
      <c r="JMD5" s="380"/>
      <c r="JME5" s="380"/>
      <c r="JMF5" s="380"/>
      <c r="JMG5" s="380"/>
      <c r="JMH5" s="381"/>
      <c r="JMI5" s="379"/>
      <c r="JMJ5" s="380"/>
      <c r="JMK5" s="380"/>
      <c r="JML5" s="380"/>
      <c r="JMM5" s="380"/>
      <c r="JMN5" s="380"/>
      <c r="JMO5" s="380"/>
      <c r="JMP5" s="380"/>
      <c r="JMQ5" s="380"/>
      <c r="JMR5" s="380"/>
      <c r="JMS5" s="380"/>
      <c r="JMT5" s="380"/>
      <c r="JMU5" s="380"/>
      <c r="JMV5" s="380"/>
      <c r="JMW5" s="380"/>
      <c r="JMX5" s="380"/>
      <c r="JMY5" s="381"/>
      <c r="JMZ5" s="379"/>
      <c r="JNA5" s="380"/>
      <c r="JNB5" s="380"/>
      <c r="JNC5" s="380"/>
      <c r="JND5" s="380"/>
      <c r="JNE5" s="380"/>
      <c r="JNF5" s="380"/>
      <c r="JNG5" s="380"/>
      <c r="JNH5" s="380"/>
      <c r="JNI5" s="380"/>
      <c r="JNJ5" s="380"/>
      <c r="JNK5" s="380"/>
      <c r="JNL5" s="380"/>
      <c r="JNM5" s="380"/>
      <c r="JNN5" s="380"/>
      <c r="JNO5" s="380"/>
      <c r="JNP5" s="381"/>
      <c r="JNQ5" s="379"/>
      <c r="JNR5" s="380"/>
      <c r="JNS5" s="380"/>
      <c r="JNT5" s="380"/>
      <c r="JNU5" s="380"/>
      <c r="JNV5" s="380"/>
      <c r="JNW5" s="380"/>
      <c r="JNX5" s="380"/>
      <c r="JNY5" s="380"/>
      <c r="JNZ5" s="380"/>
      <c r="JOA5" s="380"/>
      <c r="JOB5" s="380"/>
      <c r="JOC5" s="380"/>
      <c r="JOD5" s="380"/>
      <c r="JOE5" s="380"/>
      <c r="JOF5" s="380"/>
      <c r="JOG5" s="381"/>
      <c r="JOH5" s="379"/>
      <c r="JOI5" s="380"/>
      <c r="JOJ5" s="380"/>
      <c r="JOK5" s="380"/>
      <c r="JOL5" s="380"/>
      <c r="JOM5" s="380"/>
      <c r="JON5" s="380"/>
      <c r="JOO5" s="380"/>
      <c r="JOP5" s="380"/>
      <c r="JOQ5" s="380"/>
      <c r="JOR5" s="380"/>
      <c r="JOS5" s="380"/>
      <c r="JOT5" s="380"/>
      <c r="JOU5" s="380"/>
      <c r="JOV5" s="380"/>
      <c r="JOW5" s="380"/>
      <c r="JOX5" s="381"/>
      <c r="JOY5" s="379"/>
      <c r="JOZ5" s="380"/>
      <c r="JPA5" s="380"/>
      <c r="JPB5" s="380"/>
      <c r="JPC5" s="380"/>
      <c r="JPD5" s="380"/>
      <c r="JPE5" s="380"/>
      <c r="JPF5" s="380"/>
      <c r="JPG5" s="380"/>
      <c r="JPH5" s="380"/>
      <c r="JPI5" s="380"/>
      <c r="JPJ5" s="380"/>
      <c r="JPK5" s="380"/>
      <c r="JPL5" s="380"/>
      <c r="JPM5" s="380"/>
      <c r="JPN5" s="380"/>
      <c r="JPO5" s="381"/>
      <c r="JPP5" s="379"/>
      <c r="JPQ5" s="380"/>
      <c r="JPR5" s="380"/>
      <c r="JPS5" s="380"/>
      <c r="JPT5" s="380"/>
      <c r="JPU5" s="380"/>
      <c r="JPV5" s="380"/>
      <c r="JPW5" s="380"/>
      <c r="JPX5" s="380"/>
      <c r="JPY5" s="380"/>
      <c r="JPZ5" s="380"/>
      <c r="JQA5" s="380"/>
      <c r="JQB5" s="380"/>
      <c r="JQC5" s="380"/>
      <c r="JQD5" s="380"/>
      <c r="JQE5" s="380"/>
      <c r="JQF5" s="381"/>
      <c r="JQG5" s="379"/>
      <c r="JQH5" s="380"/>
      <c r="JQI5" s="380"/>
      <c r="JQJ5" s="380"/>
      <c r="JQK5" s="380"/>
      <c r="JQL5" s="380"/>
      <c r="JQM5" s="380"/>
      <c r="JQN5" s="380"/>
      <c r="JQO5" s="380"/>
      <c r="JQP5" s="380"/>
      <c r="JQQ5" s="380"/>
      <c r="JQR5" s="380"/>
      <c r="JQS5" s="380"/>
      <c r="JQT5" s="380"/>
      <c r="JQU5" s="380"/>
      <c r="JQV5" s="380"/>
      <c r="JQW5" s="381"/>
      <c r="JQX5" s="379"/>
      <c r="JQY5" s="380"/>
      <c r="JQZ5" s="380"/>
      <c r="JRA5" s="380"/>
      <c r="JRB5" s="380"/>
      <c r="JRC5" s="380"/>
      <c r="JRD5" s="380"/>
      <c r="JRE5" s="380"/>
      <c r="JRF5" s="380"/>
      <c r="JRG5" s="380"/>
      <c r="JRH5" s="380"/>
      <c r="JRI5" s="380"/>
      <c r="JRJ5" s="380"/>
      <c r="JRK5" s="380"/>
      <c r="JRL5" s="380"/>
      <c r="JRM5" s="380"/>
      <c r="JRN5" s="381"/>
      <c r="JRO5" s="379"/>
      <c r="JRP5" s="380"/>
      <c r="JRQ5" s="380"/>
      <c r="JRR5" s="380"/>
      <c r="JRS5" s="380"/>
      <c r="JRT5" s="380"/>
      <c r="JRU5" s="380"/>
      <c r="JRV5" s="380"/>
      <c r="JRW5" s="380"/>
      <c r="JRX5" s="380"/>
      <c r="JRY5" s="380"/>
      <c r="JRZ5" s="380"/>
      <c r="JSA5" s="380"/>
      <c r="JSB5" s="380"/>
      <c r="JSC5" s="380"/>
      <c r="JSD5" s="380"/>
      <c r="JSE5" s="381"/>
      <c r="JSF5" s="379"/>
      <c r="JSG5" s="380"/>
      <c r="JSH5" s="380"/>
      <c r="JSI5" s="380"/>
      <c r="JSJ5" s="380"/>
      <c r="JSK5" s="380"/>
      <c r="JSL5" s="380"/>
      <c r="JSM5" s="380"/>
      <c r="JSN5" s="380"/>
      <c r="JSO5" s="380"/>
      <c r="JSP5" s="380"/>
      <c r="JSQ5" s="380"/>
      <c r="JSR5" s="380"/>
      <c r="JSS5" s="380"/>
      <c r="JST5" s="380"/>
      <c r="JSU5" s="380"/>
      <c r="JSV5" s="381"/>
      <c r="JSW5" s="379"/>
      <c r="JSX5" s="380"/>
      <c r="JSY5" s="380"/>
      <c r="JSZ5" s="380"/>
      <c r="JTA5" s="380"/>
      <c r="JTB5" s="380"/>
      <c r="JTC5" s="380"/>
      <c r="JTD5" s="380"/>
      <c r="JTE5" s="380"/>
      <c r="JTF5" s="380"/>
      <c r="JTG5" s="380"/>
      <c r="JTH5" s="380"/>
      <c r="JTI5" s="380"/>
      <c r="JTJ5" s="380"/>
      <c r="JTK5" s="380"/>
      <c r="JTL5" s="380"/>
      <c r="JTM5" s="381"/>
      <c r="JTN5" s="379"/>
      <c r="JTO5" s="380"/>
      <c r="JTP5" s="380"/>
      <c r="JTQ5" s="380"/>
      <c r="JTR5" s="380"/>
      <c r="JTS5" s="380"/>
      <c r="JTT5" s="380"/>
      <c r="JTU5" s="380"/>
      <c r="JTV5" s="380"/>
      <c r="JTW5" s="380"/>
      <c r="JTX5" s="380"/>
      <c r="JTY5" s="380"/>
      <c r="JTZ5" s="380"/>
      <c r="JUA5" s="380"/>
      <c r="JUB5" s="380"/>
      <c r="JUC5" s="380"/>
      <c r="JUD5" s="381"/>
      <c r="JUE5" s="379"/>
      <c r="JUF5" s="380"/>
      <c r="JUG5" s="380"/>
      <c r="JUH5" s="380"/>
      <c r="JUI5" s="380"/>
      <c r="JUJ5" s="380"/>
      <c r="JUK5" s="380"/>
      <c r="JUL5" s="380"/>
      <c r="JUM5" s="380"/>
      <c r="JUN5" s="380"/>
      <c r="JUO5" s="380"/>
      <c r="JUP5" s="380"/>
      <c r="JUQ5" s="380"/>
      <c r="JUR5" s="380"/>
      <c r="JUS5" s="380"/>
      <c r="JUT5" s="380"/>
      <c r="JUU5" s="381"/>
      <c r="JUV5" s="379"/>
      <c r="JUW5" s="380"/>
      <c r="JUX5" s="380"/>
      <c r="JUY5" s="380"/>
      <c r="JUZ5" s="380"/>
      <c r="JVA5" s="380"/>
      <c r="JVB5" s="380"/>
      <c r="JVC5" s="380"/>
      <c r="JVD5" s="380"/>
      <c r="JVE5" s="380"/>
      <c r="JVF5" s="380"/>
      <c r="JVG5" s="380"/>
      <c r="JVH5" s="380"/>
      <c r="JVI5" s="380"/>
      <c r="JVJ5" s="380"/>
      <c r="JVK5" s="380"/>
      <c r="JVL5" s="381"/>
      <c r="JVM5" s="379"/>
      <c r="JVN5" s="380"/>
      <c r="JVO5" s="380"/>
      <c r="JVP5" s="380"/>
      <c r="JVQ5" s="380"/>
      <c r="JVR5" s="380"/>
      <c r="JVS5" s="380"/>
      <c r="JVT5" s="380"/>
      <c r="JVU5" s="380"/>
      <c r="JVV5" s="380"/>
      <c r="JVW5" s="380"/>
      <c r="JVX5" s="380"/>
      <c r="JVY5" s="380"/>
      <c r="JVZ5" s="380"/>
      <c r="JWA5" s="380"/>
      <c r="JWB5" s="380"/>
      <c r="JWC5" s="381"/>
      <c r="JWD5" s="379"/>
      <c r="JWE5" s="380"/>
      <c r="JWF5" s="380"/>
      <c r="JWG5" s="380"/>
      <c r="JWH5" s="380"/>
      <c r="JWI5" s="380"/>
      <c r="JWJ5" s="380"/>
      <c r="JWK5" s="380"/>
      <c r="JWL5" s="380"/>
      <c r="JWM5" s="380"/>
      <c r="JWN5" s="380"/>
      <c r="JWO5" s="380"/>
      <c r="JWP5" s="380"/>
      <c r="JWQ5" s="380"/>
      <c r="JWR5" s="380"/>
      <c r="JWS5" s="380"/>
      <c r="JWT5" s="381"/>
      <c r="JWU5" s="379"/>
      <c r="JWV5" s="380"/>
      <c r="JWW5" s="380"/>
      <c r="JWX5" s="380"/>
      <c r="JWY5" s="380"/>
      <c r="JWZ5" s="380"/>
      <c r="JXA5" s="380"/>
      <c r="JXB5" s="380"/>
      <c r="JXC5" s="380"/>
      <c r="JXD5" s="380"/>
      <c r="JXE5" s="380"/>
      <c r="JXF5" s="380"/>
      <c r="JXG5" s="380"/>
      <c r="JXH5" s="380"/>
      <c r="JXI5" s="380"/>
      <c r="JXJ5" s="380"/>
      <c r="JXK5" s="381"/>
      <c r="JXL5" s="379"/>
      <c r="JXM5" s="380"/>
      <c r="JXN5" s="380"/>
      <c r="JXO5" s="380"/>
      <c r="JXP5" s="380"/>
      <c r="JXQ5" s="380"/>
      <c r="JXR5" s="380"/>
      <c r="JXS5" s="380"/>
      <c r="JXT5" s="380"/>
      <c r="JXU5" s="380"/>
      <c r="JXV5" s="380"/>
      <c r="JXW5" s="380"/>
      <c r="JXX5" s="380"/>
      <c r="JXY5" s="380"/>
      <c r="JXZ5" s="380"/>
      <c r="JYA5" s="380"/>
      <c r="JYB5" s="381"/>
      <c r="JYC5" s="379"/>
      <c r="JYD5" s="380"/>
      <c r="JYE5" s="380"/>
      <c r="JYF5" s="380"/>
      <c r="JYG5" s="380"/>
      <c r="JYH5" s="380"/>
      <c r="JYI5" s="380"/>
      <c r="JYJ5" s="380"/>
      <c r="JYK5" s="380"/>
      <c r="JYL5" s="380"/>
      <c r="JYM5" s="380"/>
      <c r="JYN5" s="380"/>
      <c r="JYO5" s="380"/>
      <c r="JYP5" s="380"/>
      <c r="JYQ5" s="380"/>
      <c r="JYR5" s="380"/>
      <c r="JYS5" s="381"/>
      <c r="JYT5" s="379"/>
      <c r="JYU5" s="380"/>
      <c r="JYV5" s="380"/>
      <c r="JYW5" s="380"/>
      <c r="JYX5" s="380"/>
      <c r="JYY5" s="380"/>
      <c r="JYZ5" s="380"/>
      <c r="JZA5" s="380"/>
      <c r="JZB5" s="380"/>
      <c r="JZC5" s="380"/>
      <c r="JZD5" s="380"/>
      <c r="JZE5" s="380"/>
      <c r="JZF5" s="380"/>
      <c r="JZG5" s="380"/>
      <c r="JZH5" s="380"/>
      <c r="JZI5" s="380"/>
      <c r="JZJ5" s="381"/>
      <c r="JZK5" s="379"/>
      <c r="JZL5" s="380"/>
      <c r="JZM5" s="380"/>
      <c r="JZN5" s="380"/>
      <c r="JZO5" s="380"/>
      <c r="JZP5" s="380"/>
      <c r="JZQ5" s="380"/>
      <c r="JZR5" s="380"/>
      <c r="JZS5" s="380"/>
      <c r="JZT5" s="380"/>
      <c r="JZU5" s="380"/>
      <c r="JZV5" s="380"/>
      <c r="JZW5" s="380"/>
      <c r="JZX5" s="380"/>
      <c r="JZY5" s="380"/>
      <c r="JZZ5" s="380"/>
      <c r="KAA5" s="381"/>
      <c r="KAB5" s="379"/>
      <c r="KAC5" s="380"/>
      <c r="KAD5" s="380"/>
      <c r="KAE5" s="380"/>
      <c r="KAF5" s="380"/>
      <c r="KAG5" s="380"/>
      <c r="KAH5" s="380"/>
      <c r="KAI5" s="380"/>
      <c r="KAJ5" s="380"/>
      <c r="KAK5" s="380"/>
      <c r="KAL5" s="380"/>
      <c r="KAM5" s="380"/>
      <c r="KAN5" s="380"/>
      <c r="KAO5" s="380"/>
      <c r="KAP5" s="380"/>
      <c r="KAQ5" s="380"/>
      <c r="KAR5" s="381"/>
      <c r="KAS5" s="379"/>
      <c r="KAT5" s="380"/>
      <c r="KAU5" s="380"/>
      <c r="KAV5" s="380"/>
      <c r="KAW5" s="380"/>
      <c r="KAX5" s="380"/>
      <c r="KAY5" s="380"/>
      <c r="KAZ5" s="380"/>
      <c r="KBA5" s="380"/>
      <c r="KBB5" s="380"/>
      <c r="KBC5" s="380"/>
      <c r="KBD5" s="380"/>
      <c r="KBE5" s="380"/>
      <c r="KBF5" s="380"/>
      <c r="KBG5" s="380"/>
      <c r="KBH5" s="380"/>
      <c r="KBI5" s="381"/>
      <c r="KBJ5" s="379"/>
      <c r="KBK5" s="380"/>
      <c r="KBL5" s="380"/>
      <c r="KBM5" s="380"/>
      <c r="KBN5" s="380"/>
      <c r="KBO5" s="380"/>
      <c r="KBP5" s="380"/>
      <c r="KBQ5" s="380"/>
      <c r="KBR5" s="380"/>
      <c r="KBS5" s="380"/>
      <c r="KBT5" s="380"/>
      <c r="KBU5" s="380"/>
      <c r="KBV5" s="380"/>
      <c r="KBW5" s="380"/>
      <c r="KBX5" s="380"/>
      <c r="KBY5" s="380"/>
      <c r="KBZ5" s="381"/>
      <c r="KCA5" s="379"/>
      <c r="KCB5" s="380"/>
      <c r="KCC5" s="380"/>
      <c r="KCD5" s="380"/>
      <c r="KCE5" s="380"/>
      <c r="KCF5" s="380"/>
      <c r="KCG5" s="380"/>
      <c r="KCH5" s="380"/>
      <c r="KCI5" s="380"/>
      <c r="KCJ5" s="380"/>
      <c r="KCK5" s="380"/>
      <c r="KCL5" s="380"/>
      <c r="KCM5" s="380"/>
      <c r="KCN5" s="380"/>
      <c r="KCO5" s="380"/>
      <c r="KCP5" s="380"/>
      <c r="KCQ5" s="381"/>
      <c r="KCR5" s="379"/>
      <c r="KCS5" s="380"/>
      <c r="KCT5" s="380"/>
      <c r="KCU5" s="380"/>
      <c r="KCV5" s="380"/>
      <c r="KCW5" s="380"/>
      <c r="KCX5" s="380"/>
      <c r="KCY5" s="380"/>
      <c r="KCZ5" s="380"/>
      <c r="KDA5" s="380"/>
      <c r="KDB5" s="380"/>
      <c r="KDC5" s="380"/>
      <c r="KDD5" s="380"/>
      <c r="KDE5" s="380"/>
      <c r="KDF5" s="380"/>
      <c r="KDG5" s="380"/>
      <c r="KDH5" s="381"/>
      <c r="KDI5" s="379"/>
      <c r="KDJ5" s="380"/>
      <c r="KDK5" s="380"/>
      <c r="KDL5" s="380"/>
      <c r="KDM5" s="380"/>
      <c r="KDN5" s="380"/>
      <c r="KDO5" s="380"/>
      <c r="KDP5" s="380"/>
      <c r="KDQ5" s="380"/>
      <c r="KDR5" s="380"/>
      <c r="KDS5" s="380"/>
      <c r="KDT5" s="380"/>
      <c r="KDU5" s="380"/>
      <c r="KDV5" s="380"/>
      <c r="KDW5" s="380"/>
      <c r="KDX5" s="380"/>
      <c r="KDY5" s="381"/>
      <c r="KDZ5" s="379"/>
      <c r="KEA5" s="380"/>
      <c r="KEB5" s="380"/>
      <c r="KEC5" s="380"/>
      <c r="KED5" s="380"/>
      <c r="KEE5" s="380"/>
      <c r="KEF5" s="380"/>
      <c r="KEG5" s="380"/>
      <c r="KEH5" s="380"/>
      <c r="KEI5" s="380"/>
      <c r="KEJ5" s="380"/>
      <c r="KEK5" s="380"/>
      <c r="KEL5" s="380"/>
      <c r="KEM5" s="380"/>
      <c r="KEN5" s="380"/>
      <c r="KEO5" s="380"/>
      <c r="KEP5" s="381"/>
      <c r="KEQ5" s="379"/>
      <c r="KER5" s="380"/>
      <c r="KES5" s="380"/>
      <c r="KET5" s="380"/>
      <c r="KEU5" s="380"/>
      <c r="KEV5" s="380"/>
      <c r="KEW5" s="380"/>
      <c r="KEX5" s="380"/>
      <c r="KEY5" s="380"/>
      <c r="KEZ5" s="380"/>
      <c r="KFA5" s="380"/>
      <c r="KFB5" s="380"/>
      <c r="KFC5" s="380"/>
      <c r="KFD5" s="380"/>
      <c r="KFE5" s="380"/>
      <c r="KFF5" s="380"/>
      <c r="KFG5" s="381"/>
      <c r="KFH5" s="379"/>
      <c r="KFI5" s="380"/>
      <c r="KFJ5" s="380"/>
      <c r="KFK5" s="380"/>
      <c r="KFL5" s="380"/>
      <c r="KFM5" s="380"/>
      <c r="KFN5" s="380"/>
      <c r="KFO5" s="380"/>
      <c r="KFP5" s="380"/>
      <c r="KFQ5" s="380"/>
      <c r="KFR5" s="380"/>
      <c r="KFS5" s="380"/>
      <c r="KFT5" s="380"/>
      <c r="KFU5" s="380"/>
      <c r="KFV5" s="380"/>
      <c r="KFW5" s="380"/>
      <c r="KFX5" s="381"/>
      <c r="KFY5" s="379"/>
      <c r="KFZ5" s="380"/>
      <c r="KGA5" s="380"/>
      <c r="KGB5" s="380"/>
      <c r="KGC5" s="380"/>
      <c r="KGD5" s="380"/>
      <c r="KGE5" s="380"/>
      <c r="KGF5" s="380"/>
      <c r="KGG5" s="380"/>
      <c r="KGH5" s="380"/>
      <c r="KGI5" s="380"/>
      <c r="KGJ5" s="380"/>
      <c r="KGK5" s="380"/>
      <c r="KGL5" s="380"/>
      <c r="KGM5" s="380"/>
      <c r="KGN5" s="380"/>
      <c r="KGO5" s="381"/>
      <c r="KGP5" s="379"/>
      <c r="KGQ5" s="380"/>
      <c r="KGR5" s="380"/>
      <c r="KGS5" s="380"/>
      <c r="KGT5" s="380"/>
      <c r="KGU5" s="380"/>
      <c r="KGV5" s="380"/>
      <c r="KGW5" s="380"/>
      <c r="KGX5" s="380"/>
      <c r="KGY5" s="380"/>
      <c r="KGZ5" s="380"/>
      <c r="KHA5" s="380"/>
      <c r="KHB5" s="380"/>
      <c r="KHC5" s="380"/>
      <c r="KHD5" s="380"/>
      <c r="KHE5" s="380"/>
      <c r="KHF5" s="381"/>
      <c r="KHG5" s="379"/>
      <c r="KHH5" s="380"/>
      <c r="KHI5" s="380"/>
      <c r="KHJ5" s="380"/>
      <c r="KHK5" s="380"/>
      <c r="KHL5" s="380"/>
      <c r="KHM5" s="380"/>
      <c r="KHN5" s="380"/>
      <c r="KHO5" s="380"/>
      <c r="KHP5" s="380"/>
      <c r="KHQ5" s="380"/>
      <c r="KHR5" s="380"/>
      <c r="KHS5" s="380"/>
      <c r="KHT5" s="380"/>
      <c r="KHU5" s="380"/>
      <c r="KHV5" s="380"/>
      <c r="KHW5" s="381"/>
      <c r="KHX5" s="379"/>
      <c r="KHY5" s="380"/>
      <c r="KHZ5" s="380"/>
      <c r="KIA5" s="380"/>
      <c r="KIB5" s="380"/>
      <c r="KIC5" s="380"/>
      <c r="KID5" s="380"/>
      <c r="KIE5" s="380"/>
      <c r="KIF5" s="380"/>
      <c r="KIG5" s="380"/>
      <c r="KIH5" s="380"/>
      <c r="KII5" s="380"/>
      <c r="KIJ5" s="380"/>
      <c r="KIK5" s="380"/>
      <c r="KIL5" s="380"/>
      <c r="KIM5" s="380"/>
      <c r="KIN5" s="381"/>
      <c r="KIO5" s="379"/>
      <c r="KIP5" s="380"/>
      <c r="KIQ5" s="380"/>
      <c r="KIR5" s="380"/>
      <c r="KIS5" s="380"/>
      <c r="KIT5" s="380"/>
      <c r="KIU5" s="380"/>
      <c r="KIV5" s="380"/>
      <c r="KIW5" s="380"/>
      <c r="KIX5" s="380"/>
      <c r="KIY5" s="380"/>
      <c r="KIZ5" s="380"/>
      <c r="KJA5" s="380"/>
      <c r="KJB5" s="380"/>
      <c r="KJC5" s="380"/>
      <c r="KJD5" s="380"/>
      <c r="KJE5" s="381"/>
      <c r="KJF5" s="379"/>
      <c r="KJG5" s="380"/>
      <c r="KJH5" s="380"/>
      <c r="KJI5" s="380"/>
      <c r="KJJ5" s="380"/>
      <c r="KJK5" s="380"/>
      <c r="KJL5" s="380"/>
      <c r="KJM5" s="380"/>
      <c r="KJN5" s="380"/>
      <c r="KJO5" s="380"/>
      <c r="KJP5" s="380"/>
      <c r="KJQ5" s="380"/>
      <c r="KJR5" s="380"/>
      <c r="KJS5" s="380"/>
      <c r="KJT5" s="380"/>
      <c r="KJU5" s="380"/>
      <c r="KJV5" s="381"/>
      <c r="KJW5" s="379"/>
      <c r="KJX5" s="380"/>
      <c r="KJY5" s="380"/>
      <c r="KJZ5" s="380"/>
      <c r="KKA5" s="380"/>
      <c r="KKB5" s="380"/>
      <c r="KKC5" s="380"/>
      <c r="KKD5" s="380"/>
      <c r="KKE5" s="380"/>
      <c r="KKF5" s="380"/>
      <c r="KKG5" s="380"/>
      <c r="KKH5" s="380"/>
      <c r="KKI5" s="380"/>
      <c r="KKJ5" s="380"/>
      <c r="KKK5" s="380"/>
      <c r="KKL5" s="380"/>
      <c r="KKM5" s="381"/>
      <c r="KKN5" s="379"/>
      <c r="KKO5" s="380"/>
      <c r="KKP5" s="380"/>
      <c r="KKQ5" s="380"/>
      <c r="KKR5" s="380"/>
      <c r="KKS5" s="380"/>
      <c r="KKT5" s="380"/>
      <c r="KKU5" s="380"/>
      <c r="KKV5" s="380"/>
      <c r="KKW5" s="380"/>
      <c r="KKX5" s="380"/>
      <c r="KKY5" s="380"/>
      <c r="KKZ5" s="380"/>
      <c r="KLA5" s="380"/>
      <c r="KLB5" s="380"/>
      <c r="KLC5" s="380"/>
      <c r="KLD5" s="381"/>
      <c r="KLE5" s="379"/>
      <c r="KLF5" s="380"/>
      <c r="KLG5" s="380"/>
      <c r="KLH5" s="380"/>
      <c r="KLI5" s="380"/>
      <c r="KLJ5" s="380"/>
      <c r="KLK5" s="380"/>
      <c r="KLL5" s="380"/>
      <c r="KLM5" s="380"/>
      <c r="KLN5" s="380"/>
      <c r="KLO5" s="380"/>
      <c r="KLP5" s="380"/>
      <c r="KLQ5" s="380"/>
      <c r="KLR5" s="380"/>
      <c r="KLS5" s="380"/>
      <c r="KLT5" s="380"/>
      <c r="KLU5" s="381"/>
      <c r="KLV5" s="379"/>
      <c r="KLW5" s="380"/>
      <c r="KLX5" s="380"/>
      <c r="KLY5" s="380"/>
      <c r="KLZ5" s="380"/>
      <c r="KMA5" s="380"/>
      <c r="KMB5" s="380"/>
      <c r="KMC5" s="380"/>
      <c r="KMD5" s="380"/>
      <c r="KME5" s="380"/>
      <c r="KMF5" s="380"/>
      <c r="KMG5" s="380"/>
      <c r="KMH5" s="380"/>
      <c r="KMI5" s="380"/>
      <c r="KMJ5" s="380"/>
      <c r="KMK5" s="380"/>
      <c r="KML5" s="381"/>
      <c r="KMM5" s="379"/>
      <c r="KMN5" s="380"/>
      <c r="KMO5" s="380"/>
      <c r="KMP5" s="380"/>
      <c r="KMQ5" s="380"/>
      <c r="KMR5" s="380"/>
      <c r="KMS5" s="380"/>
      <c r="KMT5" s="380"/>
      <c r="KMU5" s="380"/>
      <c r="KMV5" s="380"/>
      <c r="KMW5" s="380"/>
      <c r="KMX5" s="380"/>
      <c r="KMY5" s="380"/>
      <c r="KMZ5" s="380"/>
      <c r="KNA5" s="380"/>
      <c r="KNB5" s="380"/>
      <c r="KNC5" s="381"/>
      <c r="KND5" s="379"/>
      <c r="KNE5" s="380"/>
      <c r="KNF5" s="380"/>
      <c r="KNG5" s="380"/>
      <c r="KNH5" s="380"/>
      <c r="KNI5" s="380"/>
      <c r="KNJ5" s="380"/>
      <c r="KNK5" s="380"/>
      <c r="KNL5" s="380"/>
      <c r="KNM5" s="380"/>
      <c r="KNN5" s="380"/>
      <c r="KNO5" s="380"/>
      <c r="KNP5" s="380"/>
      <c r="KNQ5" s="380"/>
      <c r="KNR5" s="380"/>
      <c r="KNS5" s="380"/>
      <c r="KNT5" s="381"/>
      <c r="KNU5" s="379"/>
      <c r="KNV5" s="380"/>
      <c r="KNW5" s="380"/>
      <c r="KNX5" s="380"/>
      <c r="KNY5" s="380"/>
      <c r="KNZ5" s="380"/>
      <c r="KOA5" s="380"/>
      <c r="KOB5" s="380"/>
      <c r="KOC5" s="380"/>
      <c r="KOD5" s="380"/>
      <c r="KOE5" s="380"/>
      <c r="KOF5" s="380"/>
      <c r="KOG5" s="380"/>
      <c r="KOH5" s="380"/>
      <c r="KOI5" s="380"/>
      <c r="KOJ5" s="380"/>
      <c r="KOK5" s="381"/>
      <c r="KOL5" s="379"/>
      <c r="KOM5" s="380"/>
      <c r="KON5" s="380"/>
      <c r="KOO5" s="380"/>
      <c r="KOP5" s="380"/>
      <c r="KOQ5" s="380"/>
      <c r="KOR5" s="380"/>
      <c r="KOS5" s="380"/>
      <c r="KOT5" s="380"/>
      <c r="KOU5" s="380"/>
      <c r="KOV5" s="380"/>
      <c r="KOW5" s="380"/>
      <c r="KOX5" s="380"/>
      <c r="KOY5" s="380"/>
      <c r="KOZ5" s="380"/>
      <c r="KPA5" s="380"/>
      <c r="KPB5" s="381"/>
      <c r="KPC5" s="379"/>
      <c r="KPD5" s="380"/>
      <c r="KPE5" s="380"/>
      <c r="KPF5" s="380"/>
      <c r="KPG5" s="380"/>
      <c r="KPH5" s="380"/>
      <c r="KPI5" s="380"/>
      <c r="KPJ5" s="380"/>
      <c r="KPK5" s="380"/>
      <c r="KPL5" s="380"/>
      <c r="KPM5" s="380"/>
      <c r="KPN5" s="380"/>
      <c r="KPO5" s="380"/>
      <c r="KPP5" s="380"/>
      <c r="KPQ5" s="380"/>
      <c r="KPR5" s="380"/>
      <c r="KPS5" s="381"/>
      <c r="KPT5" s="379"/>
      <c r="KPU5" s="380"/>
      <c r="KPV5" s="380"/>
      <c r="KPW5" s="380"/>
      <c r="KPX5" s="380"/>
      <c r="KPY5" s="380"/>
      <c r="KPZ5" s="380"/>
      <c r="KQA5" s="380"/>
      <c r="KQB5" s="380"/>
      <c r="KQC5" s="380"/>
      <c r="KQD5" s="380"/>
      <c r="KQE5" s="380"/>
      <c r="KQF5" s="380"/>
      <c r="KQG5" s="380"/>
      <c r="KQH5" s="380"/>
      <c r="KQI5" s="380"/>
      <c r="KQJ5" s="381"/>
      <c r="KQK5" s="379"/>
      <c r="KQL5" s="380"/>
      <c r="KQM5" s="380"/>
      <c r="KQN5" s="380"/>
      <c r="KQO5" s="380"/>
      <c r="KQP5" s="380"/>
      <c r="KQQ5" s="380"/>
      <c r="KQR5" s="380"/>
      <c r="KQS5" s="380"/>
      <c r="KQT5" s="380"/>
      <c r="KQU5" s="380"/>
      <c r="KQV5" s="380"/>
      <c r="KQW5" s="380"/>
      <c r="KQX5" s="380"/>
      <c r="KQY5" s="380"/>
      <c r="KQZ5" s="380"/>
      <c r="KRA5" s="381"/>
      <c r="KRB5" s="379"/>
      <c r="KRC5" s="380"/>
      <c r="KRD5" s="380"/>
      <c r="KRE5" s="380"/>
      <c r="KRF5" s="380"/>
      <c r="KRG5" s="380"/>
      <c r="KRH5" s="380"/>
      <c r="KRI5" s="380"/>
      <c r="KRJ5" s="380"/>
      <c r="KRK5" s="380"/>
      <c r="KRL5" s="380"/>
      <c r="KRM5" s="380"/>
      <c r="KRN5" s="380"/>
      <c r="KRO5" s="380"/>
      <c r="KRP5" s="380"/>
      <c r="KRQ5" s="380"/>
      <c r="KRR5" s="381"/>
      <c r="KRS5" s="379"/>
      <c r="KRT5" s="380"/>
      <c r="KRU5" s="380"/>
      <c r="KRV5" s="380"/>
      <c r="KRW5" s="380"/>
      <c r="KRX5" s="380"/>
      <c r="KRY5" s="380"/>
      <c r="KRZ5" s="380"/>
      <c r="KSA5" s="380"/>
      <c r="KSB5" s="380"/>
      <c r="KSC5" s="380"/>
      <c r="KSD5" s="380"/>
      <c r="KSE5" s="380"/>
      <c r="KSF5" s="380"/>
      <c r="KSG5" s="380"/>
      <c r="KSH5" s="380"/>
      <c r="KSI5" s="381"/>
      <c r="KSJ5" s="379"/>
      <c r="KSK5" s="380"/>
      <c r="KSL5" s="380"/>
      <c r="KSM5" s="380"/>
      <c r="KSN5" s="380"/>
      <c r="KSO5" s="380"/>
      <c r="KSP5" s="380"/>
      <c r="KSQ5" s="380"/>
      <c r="KSR5" s="380"/>
      <c r="KSS5" s="380"/>
      <c r="KST5" s="380"/>
      <c r="KSU5" s="380"/>
      <c r="KSV5" s="380"/>
      <c r="KSW5" s="380"/>
      <c r="KSX5" s="380"/>
      <c r="KSY5" s="380"/>
      <c r="KSZ5" s="381"/>
      <c r="KTA5" s="379"/>
      <c r="KTB5" s="380"/>
      <c r="KTC5" s="380"/>
      <c r="KTD5" s="380"/>
      <c r="KTE5" s="380"/>
      <c r="KTF5" s="380"/>
      <c r="KTG5" s="380"/>
      <c r="KTH5" s="380"/>
      <c r="KTI5" s="380"/>
      <c r="KTJ5" s="380"/>
      <c r="KTK5" s="380"/>
      <c r="KTL5" s="380"/>
      <c r="KTM5" s="380"/>
      <c r="KTN5" s="380"/>
      <c r="KTO5" s="380"/>
      <c r="KTP5" s="380"/>
      <c r="KTQ5" s="381"/>
      <c r="KTR5" s="379"/>
      <c r="KTS5" s="380"/>
      <c r="KTT5" s="380"/>
      <c r="KTU5" s="380"/>
      <c r="KTV5" s="380"/>
      <c r="KTW5" s="380"/>
      <c r="KTX5" s="380"/>
      <c r="KTY5" s="380"/>
      <c r="KTZ5" s="380"/>
      <c r="KUA5" s="380"/>
      <c r="KUB5" s="380"/>
      <c r="KUC5" s="380"/>
      <c r="KUD5" s="380"/>
      <c r="KUE5" s="380"/>
      <c r="KUF5" s="380"/>
      <c r="KUG5" s="380"/>
      <c r="KUH5" s="381"/>
      <c r="KUI5" s="379"/>
      <c r="KUJ5" s="380"/>
      <c r="KUK5" s="380"/>
      <c r="KUL5" s="380"/>
      <c r="KUM5" s="380"/>
      <c r="KUN5" s="380"/>
      <c r="KUO5" s="380"/>
      <c r="KUP5" s="380"/>
      <c r="KUQ5" s="380"/>
      <c r="KUR5" s="380"/>
      <c r="KUS5" s="380"/>
      <c r="KUT5" s="380"/>
      <c r="KUU5" s="380"/>
      <c r="KUV5" s="380"/>
      <c r="KUW5" s="380"/>
      <c r="KUX5" s="380"/>
      <c r="KUY5" s="381"/>
      <c r="KUZ5" s="379"/>
      <c r="KVA5" s="380"/>
      <c r="KVB5" s="380"/>
      <c r="KVC5" s="380"/>
      <c r="KVD5" s="380"/>
      <c r="KVE5" s="380"/>
      <c r="KVF5" s="380"/>
      <c r="KVG5" s="380"/>
      <c r="KVH5" s="380"/>
      <c r="KVI5" s="380"/>
      <c r="KVJ5" s="380"/>
      <c r="KVK5" s="380"/>
      <c r="KVL5" s="380"/>
      <c r="KVM5" s="380"/>
      <c r="KVN5" s="380"/>
      <c r="KVO5" s="380"/>
      <c r="KVP5" s="381"/>
      <c r="KVQ5" s="379"/>
      <c r="KVR5" s="380"/>
      <c r="KVS5" s="380"/>
      <c r="KVT5" s="380"/>
      <c r="KVU5" s="380"/>
      <c r="KVV5" s="380"/>
      <c r="KVW5" s="380"/>
      <c r="KVX5" s="380"/>
      <c r="KVY5" s="380"/>
      <c r="KVZ5" s="380"/>
      <c r="KWA5" s="380"/>
      <c r="KWB5" s="380"/>
      <c r="KWC5" s="380"/>
      <c r="KWD5" s="380"/>
      <c r="KWE5" s="380"/>
      <c r="KWF5" s="380"/>
      <c r="KWG5" s="381"/>
      <c r="KWH5" s="379"/>
      <c r="KWI5" s="380"/>
      <c r="KWJ5" s="380"/>
      <c r="KWK5" s="380"/>
      <c r="KWL5" s="380"/>
      <c r="KWM5" s="380"/>
      <c r="KWN5" s="380"/>
      <c r="KWO5" s="380"/>
      <c r="KWP5" s="380"/>
      <c r="KWQ5" s="380"/>
      <c r="KWR5" s="380"/>
      <c r="KWS5" s="380"/>
      <c r="KWT5" s="380"/>
      <c r="KWU5" s="380"/>
      <c r="KWV5" s="380"/>
      <c r="KWW5" s="380"/>
      <c r="KWX5" s="381"/>
      <c r="KWY5" s="379"/>
      <c r="KWZ5" s="380"/>
      <c r="KXA5" s="380"/>
      <c r="KXB5" s="380"/>
      <c r="KXC5" s="380"/>
      <c r="KXD5" s="380"/>
      <c r="KXE5" s="380"/>
      <c r="KXF5" s="380"/>
      <c r="KXG5" s="380"/>
      <c r="KXH5" s="380"/>
      <c r="KXI5" s="380"/>
      <c r="KXJ5" s="380"/>
      <c r="KXK5" s="380"/>
      <c r="KXL5" s="380"/>
      <c r="KXM5" s="380"/>
      <c r="KXN5" s="380"/>
      <c r="KXO5" s="381"/>
      <c r="KXP5" s="379"/>
      <c r="KXQ5" s="380"/>
      <c r="KXR5" s="380"/>
      <c r="KXS5" s="380"/>
      <c r="KXT5" s="380"/>
      <c r="KXU5" s="380"/>
      <c r="KXV5" s="380"/>
      <c r="KXW5" s="380"/>
      <c r="KXX5" s="380"/>
      <c r="KXY5" s="380"/>
      <c r="KXZ5" s="380"/>
      <c r="KYA5" s="380"/>
      <c r="KYB5" s="380"/>
      <c r="KYC5" s="380"/>
      <c r="KYD5" s="380"/>
      <c r="KYE5" s="380"/>
      <c r="KYF5" s="381"/>
      <c r="KYG5" s="379"/>
      <c r="KYH5" s="380"/>
      <c r="KYI5" s="380"/>
      <c r="KYJ5" s="380"/>
      <c r="KYK5" s="380"/>
      <c r="KYL5" s="380"/>
      <c r="KYM5" s="380"/>
      <c r="KYN5" s="380"/>
      <c r="KYO5" s="380"/>
      <c r="KYP5" s="380"/>
      <c r="KYQ5" s="380"/>
      <c r="KYR5" s="380"/>
      <c r="KYS5" s="380"/>
      <c r="KYT5" s="380"/>
      <c r="KYU5" s="380"/>
      <c r="KYV5" s="380"/>
      <c r="KYW5" s="381"/>
      <c r="KYX5" s="379"/>
      <c r="KYY5" s="380"/>
      <c r="KYZ5" s="380"/>
      <c r="KZA5" s="380"/>
      <c r="KZB5" s="380"/>
      <c r="KZC5" s="380"/>
      <c r="KZD5" s="380"/>
      <c r="KZE5" s="380"/>
      <c r="KZF5" s="380"/>
      <c r="KZG5" s="380"/>
      <c r="KZH5" s="380"/>
      <c r="KZI5" s="380"/>
      <c r="KZJ5" s="380"/>
      <c r="KZK5" s="380"/>
      <c r="KZL5" s="380"/>
      <c r="KZM5" s="380"/>
      <c r="KZN5" s="381"/>
      <c r="KZO5" s="379"/>
      <c r="KZP5" s="380"/>
      <c r="KZQ5" s="380"/>
      <c r="KZR5" s="380"/>
      <c r="KZS5" s="380"/>
      <c r="KZT5" s="380"/>
      <c r="KZU5" s="380"/>
      <c r="KZV5" s="380"/>
      <c r="KZW5" s="380"/>
      <c r="KZX5" s="380"/>
      <c r="KZY5" s="380"/>
      <c r="KZZ5" s="380"/>
      <c r="LAA5" s="380"/>
      <c r="LAB5" s="380"/>
      <c r="LAC5" s="380"/>
      <c r="LAD5" s="380"/>
      <c r="LAE5" s="381"/>
      <c r="LAF5" s="379"/>
      <c r="LAG5" s="380"/>
      <c r="LAH5" s="380"/>
      <c r="LAI5" s="380"/>
      <c r="LAJ5" s="380"/>
      <c r="LAK5" s="380"/>
      <c r="LAL5" s="380"/>
      <c r="LAM5" s="380"/>
      <c r="LAN5" s="380"/>
      <c r="LAO5" s="380"/>
      <c r="LAP5" s="380"/>
      <c r="LAQ5" s="380"/>
      <c r="LAR5" s="380"/>
      <c r="LAS5" s="380"/>
      <c r="LAT5" s="380"/>
      <c r="LAU5" s="380"/>
      <c r="LAV5" s="381"/>
      <c r="LAW5" s="379"/>
      <c r="LAX5" s="380"/>
      <c r="LAY5" s="380"/>
      <c r="LAZ5" s="380"/>
      <c r="LBA5" s="380"/>
      <c r="LBB5" s="380"/>
      <c r="LBC5" s="380"/>
      <c r="LBD5" s="380"/>
      <c r="LBE5" s="380"/>
      <c r="LBF5" s="380"/>
      <c r="LBG5" s="380"/>
      <c r="LBH5" s="380"/>
      <c r="LBI5" s="380"/>
      <c r="LBJ5" s="380"/>
      <c r="LBK5" s="380"/>
      <c r="LBL5" s="380"/>
      <c r="LBM5" s="381"/>
      <c r="LBN5" s="379"/>
      <c r="LBO5" s="380"/>
      <c r="LBP5" s="380"/>
      <c r="LBQ5" s="380"/>
      <c r="LBR5" s="380"/>
      <c r="LBS5" s="380"/>
      <c r="LBT5" s="380"/>
      <c r="LBU5" s="380"/>
      <c r="LBV5" s="380"/>
      <c r="LBW5" s="380"/>
      <c r="LBX5" s="380"/>
      <c r="LBY5" s="380"/>
      <c r="LBZ5" s="380"/>
      <c r="LCA5" s="380"/>
      <c r="LCB5" s="380"/>
      <c r="LCC5" s="380"/>
      <c r="LCD5" s="381"/>
      <c r="LCE5" s="379"/>
      <c r="LCF5" s="380"/>
      <c r="LCG5" s="380"/>
      <c r="LCH5" s="380"/>
      <c r="LCI5" s="380"/>
      <c r="LCJ5" s="380"/>
      <c r="LCK5" s="380"/>
      <c r="LCL5" s="380"/>
      <c r="LCM5" s="380"/>
      <c r="LCN5" s="380"/>
      <c r="LCO5" s="380"/>
      <c r="LCP5" s="380"/>
      <c r="LCQ5" s="380"/>
      <c r="LCR5" s="380"/>
      <c r="LCS5" s="380"/>
      <c r="LCT5" s="380"/>
      <c r="LCU5" s="381"/>
      <c r="LCV5" s="379"/>
      <c r="LCW5" s="380"/>
      <c r="LCX5" s="380"/>
      <c r="LCY5" s="380"/>
      <c r="LCZ5" s="380"/>
      <c r="LDA5" s="380"/>
      <c r="LDB5" s="380"/>
      <c r="LDC5" s="380"/>
      <c r="LDD5" s="380"/>
      <c r="LDE5" s="380"/>
      <c r="LDF5" s="380"/>
      <c r="LDG5" s="380"/>
      <c r="LDH5" s="380"/>
      <c r="LDI5" s="380"/>
      <c r="LDJ5" s="380"/>
      <c r="LDK5" s="380"/>
      <c r="LDL5" s="381"/>
      <c r="LDM5" s="379"/>
      <c r="LDN5" s="380"/>
      <c r="LDO5" s="380"/>
      <c r="LDP5" s="380"/>
      <c r="LDQ5" s="380"/>
      <c r="LDR5" s="380"/>
      <c r="LDS5" s="380"/>
      <c r="LDT5" s="380"/>
      <c r="LDU5" s="380"/>
      <c r="LDV5" s="380"/>
      <c r="LDW5" s="380"/>
      <c r="LDX5" s="380"/>
      <c r="LDY5" s="380"/>
      <c r="LDZ5" s="380"/>
      <c r="LEA5" s="380"/>
      <c r="LEB5" s="380"/>
      <c r="LEC5" s="381"/>
      <c r="LED5" s="379"/>
      <c r="LEE5" s="380"/>
      <c r="LEF5" s="380"/>
      <c r="LEG5" s="380"/>
      <c r="LEH5" s="380"/>
      <c r="LEI5" s="380"/>
      <c r="LEJ5" s="380"/>
      <c r="LEK5" s="380"/>
      <c r="LEL5" s="380"/>
      <c r="LEM5" s="380"/>
      <c r="LEN5" s="380"/>
      <c r="LEO5" s="380"/>
      <c r="LEP5" s="380"/>
      <c r="LEQ5" s="380"/>
      <c r="LER5" s="380"/>
      <c r="LES5" s="380"/>
      <c r="LET5" s="381"/>
      <c r="LEU5" s="379"/>
      <c r="LEV5" s="380"/>
      <c r="LEW5" s="380"/>
      <c r="LEX5" s="380"/>
      <c r="LEY5" s="380"/>
      <c r="LEZ5" s="380"/>
      <c r="LFA5" s="380"/>
      <c r="LFB5" s="380"/>
      <c r="LFC5" s="380"/>
      <c r="LFD5" s="380"/>
      <c r="LFE5" s="380"/>
      <c r="LFF5" s="380"/>
      <c r="LFG5" s="380"/>
      <c r="LFH5" s="380"/>
      <c r="LFI5" s="380"/>
      <c r="LFJ5" s="380"/>
      <c r="LFK5" s="381"/>
      <c r="LFL5" s="379"/>
      <c r="LFM5" s="380"/>
      <c r="LFN5" s="380"/>
      <c r="LFO5" s="380"/>
      <c r="LFP5" s="380"/>
      <c r="LFQ5" s="380"/>
      <c r="LFR5" s="380"/>
      <c r="LFS5" s="380"/>
      <c r="LFT5" s="380"/>
      <c r="LFU5" s="380"/>
      <c r="LFV5" s="380"/>
      <c r="LFW5" s="380"/>
      <c r="LFX5" s="380"/>
      <c r="LFY5" s="380"/>
      <c r="LFZ5" s="380"/>
      <c r="LGA5" s="380"/>
      <c r="LGB5" s="381"/>
      <c r="LGC5" s="379"/>
      <c r="LGD5" s="380"/>
      <c r="LGE5" s="380"/>
      <c r="LGF5" s="380"/>
      <c r="LGG5" s="380"/>
      <c r="LGH5" s="380"/>
      <c r="LGI5" s="380"/>
      <c r="LGJ5" s="380"/>
      <c r="LGK5" s="380"/>
      <c r="LGL5" s="380"/>
      <c r="LGM5" s="380"/>
      <c r="LGN5" s="380"/>
      <c r="LGO5" s="380"/>
      <c r="LGP5" s="380"/>
      <c r="LGQ5" s="380"/>
      <c r="LGR5" s="380"/>
      <c r="LGS5" s="381"/>
      <c r="LGT5" s="379"/>
      <c r="LGU5" s="380"/>
      <c r="LGV5" s="380"/>
      <c r="LGW5" s="380"/>
      <c r="LGX5" s="380"/>
      <c r="LGY5" s="380"/>
      <c r="LGZ5" s="380"/>
      <c r="LHA5" s="380"/>
      <c r="LHB5" s="380"/>
      <c r="LHC5" s="380"/>
      <c r="LHD5" s="380"/>
      <c r="LHE5" s="380"/>
      <c r="LHF5" s="380"/>
      <c r="LHG5" s="380"/>
      <c r="LHH5" s="380"/>
      <c r="LHI5" s="380"/>
      <c r="LHJ5" s="381"/>
      <c r="LHK5" s="379"/>
      <c r="LHL5" s="380"/>
      <c r="LHM5" s="380"/>
      <c r="LHN5" s="380"/>
      <c r="LHO5" s="380"/>
      <c r="LHP5" s="380"/>
      <c r="LHQ5" s="380"/>
      <c r="LHR5" s="380"/>
      <c r="LHS5" s="380"/>
      <c r="LHT5" s="380"/>
      <c r="LHU5" s="380"/>
      <c r="LHV5" s="380"/>
      <c r="LHW5" s="380"/>
      <c r="LHX5" s="380"/>
      <c r="LHY5" s="380"/>
      <c r="LHZ5" s="380"/>
      <c r="LIA5" s="381"/>
      <c r="LIB5" s="379"/>
      <c r="LIC5" s="380"/>
      <c r="LID5" s="380"/>
      <c r="LIE5" s="380"/>
      <c r="LIF5" s="380"/>
      <c r="LIG5" s="380"/>
      <c r="LIH5" s="380"/>
      <c r="LII5" s="380"/>
      <c r="LIJ5" s="380"/>
      <c r="LIK5" s="380"/>
      <c r="LIL5" s="380"/>
      <c r="LIM5" s="380"/>
      <c r="LIN5" s="380"/>
      <c r="LIO5" s="380"/>
      <c r="LIP5" s="380"/>
      <c r="LIQ5" s="380"/>
      <c r="LIR5" s="381"/>
      <c r="LIS5" s="379"/>
      <c r="LIT5" s="380"/>
      <c r="LIU5" s="380"/>
      <c r="LIV5" s="380"/>
      <c r="LIW5" s="380"/>
      <c r="LIX5" s="380"/>
      <c r="LIY5" s="380"/>
      <c r="LIZ5" s="380"/>
      <c r="LJA5" s="380"/>
      <c r="LJB5" s="380"/>
      <c r="LJC5" s="380"/>
      <c r="LJD5" s="380"/>
      <c r="LJE5" s="380"/>
      <c r="LJF5" s="380"/>
      <c r="LJG5" s="380"/>
      <c r="LJH5" s="380"/>
      <c r="LJI5" s="381"/>
      <c r="LJJ5" s="379"/>
      <c r="LJK5" s="380"/>
      <c r="LJL5" s="380"/>
      <c r="LJM5" s="380"/>
      <c r="LJN5" s="380"/>
      <c r="LJO5" s="380"/>
      <c r="LJP5" s="380"/>
      <c r="LJQ5" s="380"/>
      <c r="LJR5" s="380"/>
      <c r="LJS5" s="380"/>
      <c r="LJT5" s="380"/>
      <c r="LJU5" s="380"/>
      <c r="LJV5" s="380"/>
      <c r="LJW5" s="380"/>
      <c r="LJX5" s="380"/>
      <c r="LJY5" s="380"/>
      <c r="LJZ5" s="381"/>
      <c r="LKA5" s="379"/>
      <c r="LKB5" s="380"/>
      <c r="LKC5" s="380"/>
      <c r="LKD5" s="380"/>
      <c r="LKE5" s="380"/>
      <c r="LKF5" s="380"/>
      <c r="LKG5" s="380"/>
      <c r="LKH5" s="380"/>
      <c r="LKI5" s="380"/>
      <c r="LKJ5" s="380"/>
      <c r="LKK5" s="380"/>
      <c r="LKL5" s="380"/>
      <c r="LKM5" s="380"/>
      <c r="LKN5" s="380"/>
      <c r="LKO5" s="380"/>
      <c r="LKP5" s="380"/>
      <c r="LKQ5" s="381"/>
      <c r="LKR5" s="379"/>
      <c r="LKS5" s="380"/>
      <c r="LKT5" s="380"/>
      <c r="LKU5" s="380"/>
      <c r="LKV5" s="380"/>
      <c r="LKW5" s="380"/>
      <c r="LKX5" s="380"/>
      <c r="LKY5" s="380"/>
      <c r="LKZ5" s="380"/>
      <c r="LLA5" s="380"/>
      <c r="LLB5" s="380"/>
      <c r="LLC5" s="380"/>
      <c r="LLD5" s="380"/>
      <c r="LLE5" s="380"/>
      <c r="LLF5" s="380"/>
      <c r="LLG5" s="380"/>
      <c r="LLH5" s="381"/>
      <c r="LLI5" s="379"/>
      <c r="LLJ5" s="380"/>
      <c r="LLK5" s="380"/>
      <c r="LLL5" s="380"/>
      <c r="LLM5" s="380"/>
      <c r="LLN5" s="380"/>
      <c r="LLO5" s="380"/>
      <c r="LLP5" s="380"/>
      <c r="LLQ5" s="380"/>
      <c r="LLR5" s="380"/>
      <c r="LLS5" s="380"/>
      <c r="LLT5" s="380"/>
      <c r="LLU5" s="380"/>
      <c r="LLV5" s="380"/>
      <c r="LLW5" s="380"/>
      <c r="LLX5" s="380"/>
      <c r="LLY5" s="381"/>
      <c r="LLZ5" s="379"/>
      <c r="LMA5" s="380"/>
      <c r="LMB5" s="380"/>
      <c r="LMC5" s="380"/>
      <c r="LMD5" s="380"/>
      <c r="LME5" s="380"/>
      <c r="LMF5" s="380"/>
      <c r="LMG5" s="380"/>
      <c r="LMH5" s="380"/>
      <c r="LMI5" s="380"/>
      <c r="LMJ5" s="380"/>
      <c r="LMK5" s="380"/>
      <c r="LML5" s="380"/>
      <c r="LMM5" s="380"/>
      <c r="LMN5" s="380"/>
      <c r="LMO5" s="380"/>
      <c r="LMP5" s="381"/>
      <c r="LMQ5" s="379"/>
      <c r="LMR5" s="380"/>
      <c r="LMS5" s="380"/>
      <c r="LMT5" s="380"/>
      <c r="LMU5" s="380"/>
      <c r="LMV5" s="380"/>
      <c r="LMW5" s="380"/>
      <c r="LMX5" s="380"/>
      <c r="LMY5" s="380"/>
      <c r="LMZ5" s="380"/>
      <c r="LNA5" s="380"/>
      <c r="LNB5" s="380"/>
      <c r="LNC5" s="380"/>
      <c r="LND5" s="380"/>
      <c r="LNE5" s="380"/>
      <c r="LNF5" s="380"/>
      <c r="LNG5" s="381"/>
      <c r="LNH5" s="379"/>
      <c r="LNI5" s="380"/>
      <c r="LNJ5" s="380"/>
      <c r="LNK5" s="380"/>
      <c r="LNL5" s="380"/>
      <c r="LNM5" s="380"/>
      <c r="LNN5" s="380"/>
      <c r="LNO5" s="380"/>
      <c r="LNP5" s="380"/>
      <c r="LNQ5" s="380"/>
      <c r="LNR5" s="380"/>
      <c r="LNS5" s="380"/>
      <c r="LNT5" s="380"/>
      <c r="LNU5" s="380"/>
      <c r="LNV5" s="380"/>
      <c r="LNW5" s="380"/>
      <c r="LNX5" s="381"/>
      <c r="LNY5" s="379"/>
      <c r="LNZ5" s="380"/>
      <c r="LOA5" s="380"/>
      <c r="LOB5" s="380"/>
      <c r="LOC5" s="380"/>
      <c r="LOD5" s="380"/>
      <c r="LOE5" s="380"/>
      <c r="LOF5" s="380"/>
      <c r="LOG5" s="380"/>
      <c r="LOH5" s="380"/>
      <c r="LOI5" s="380"/>
      <c r="LOJ5" s="380"/>
      <c r="LOK5" s="380"/>
      <c r="LOL5" s="380"/>
      <c r="LOM5" s="380"/>
      <c r="LON5" s="380"/>
      <c r="LOO5" s="381"/>
      <c r="LOP5" s="379"/>
      <c r="LOQ5" s="380"/>
      <c r="LOR5" s="380"/>
      <c r="LOS5" s="380"/>
      <c r="LOT5" s="380"/>
      <c r="LOU5" s="380"/>
      <c r="LOV5" s="380"/>
      <c r="LOW5" s="380"/>
      <c r="LOX5" s="380"/>
      <c r="LOY5" s="380"/>
      <c r="LOZ5" s="380"/>
      <c r="LPA5" s="380"/>
      <c r="LPB5" s="380"/>
      <c r="LPC5" s="380"/>
      <c r="LPD5" s="380"/>
      <c r="LPE5" s="380"/>
      <c r="LPF5" s="381"/>
      <c r="LPG5" s="379"/>
      <c r="LPH5" s="380"/>
      <c r="LPI5" s="380"/>
      <c r="LPJ5" s="380"/>
      <c r="LPK5" s="380"/>
      <c r="LPL5" s="380"/>
      <c r="LPM5" s="380"/>
      <c r="LPN5" s="380"/>
      <c r="LPO5" s="380"/>
      <c r="LPP5" s="380"/>
      <c r="LPQ5" s="380"/>
      <c r="LPR5" s="380"/>
      <c r="LPS5" s="380"/>
      <c r="LPT5" s="380"/>
      <c r="LPU5" s="380"/>
      <c r="LPV5" s="380"/>
      <c r="LPW5" s="381"/>
      <c r="LPX5" s="379"/>
      <c r="LPY5" s="380"/>
      <c r="LPZ5" s="380"/>
      <c r="LQA5" s="380"/>
      <c r="LQB5" s="380"/>
      <c r="LQC5" s="380"/>
      <c r="LQD5" s="380"/>
      <c r="LQE5" s="380"/>
      <c r="LQF5" s="380"/>
      <c r="LQG5" s="380"/>
      <c r="LQH5" s="380"/>
      <c r="LQI5" s="380"/>
      <c r="LQJ5" s="380"/>
      <c r="LQK5" s="380"/>
      <c r="LQL5" s="380"/>
      <c r="LQM5" s="380"/>
      <c r="LQN5" s="381"/>
      <c r="LQO5" s="379"/>
      <c r="LQP5" s="380"/>
      <c r="LQQ5" s="380"/>
      <c r="LQR5" s="380"/>
      <c r="LQS5" s="380"/>
      <c r="LQT5" s="380"/>
      <c r="LQU5" s="380"/>
      <c r="LQV5" s="380"/>
      <c r="LQW5" s="380"/>
      <c r="LQX5" s="380"/>
      <c r="LQY5" s="380"/>
      <c r="LQZ5" s="380"/>
      <c r="LRA5" s="380"/>
      <c r="LRB5" s="380"/>
      <c r="LRC5" s="380"/>
      <c r="LRD5" s="380"/>
      <c r="LRE5" s="381"/>
      <c r="LRF5" s="379"/>
      <c r="LRG5" s="380"/>
      <c r="LRH5" s="380"/>
      <c r="LRI5" s="380"/>
      <c r="LRJ5" s="380"/>
      <c r="LRK5" s="380"/>
      <c r="LRL5" s="380"/>
      <c r="LRM5" s="380"/>
      <c r="LRN5" s="380"/>
      <c r="LRO5" s="380"/>
      <c r="LRP5" s="380"/>
      <c r="LRQ5" s="380"/>
      <c r="LRR5" s="380"/>
      <c r="LRS5" s="380"/>
      <c r="LRT5" s="380"/>
      <c r="LRU5" s="380"/>
      <c r="LRV5" s="381"/>
      <c r="LRW5" s="379"/>
      <c r="LRX5" s="380"/>
      <c r="LRY5" s="380"/>
      <c r="LRZ5" s="380"/>
      <c r="LSA5" s="380"/>
      <c r="LSB5" s="380"/>
      <c r="LSC5" s="380"/>
      <c r="LSD5" s="380"/>
      <c r="LSE5" s="380"/>
      <c r="LSF5" s="380"/>
      <c r="LSG5" s="380"/>
      <c r="LSH5" s="380"/>
      <c r="LSI5" s="380"/>
      <c r="LSJ5" s="380"/>
      <c r="LSK5" s="380"/>
      <c r="LSL5" s="380"/>
      <c r="LSM5" s="381"/>
      <c r="LSN5" s="379"/>
      <c r="LSO5" s="380"/>
      <c r="LSP5" s="380"/>
      <c r="LSQ5" s="380"/>
      <c r="LSR5" s="380"/>
      <c r="LSS5" s="380"/>
      <c r="LST5" s="380"/>
      <c r="LSU5" s="380"/>
      <c r="LSV5" s="380"/>
      <c r="LSW5" s="380"/>
      <c r="LSX5" s="380"/>
      <c r="LSY5" s="380"/>
      <c r="LSZ5" s="380"/>
      <c r="LTA5" s="380"/>
      <c r="LTB5" s="380"/>
      <c r="LTC5" s="380"/>
      <c r="LTD5" s="381"/>
      <c r="LTE5" s="379"/>
      <c r="LTF5" s="380"/>
      <c r="LTG5" s="380"/>
      <c r="LTH5" s="380"/>
      <c r="LTI5" s="380"/>
      <c r="LTJ5" s="380"/>
      <c r="LTK5" s="380"/>
      <c r="LTL5" s="380"/>
      <c r="LTM5" s="380"/>
      <c r="LTN5" s="380"/>
      <c r="LTO5" s="380"/>
      <c r="LTP5" s="380"/>
      <c r="LTQ5" s="380"/>
      <c r="LTR5" s="380"/>
      <c r="LTS5" s="380"/>
      <c r="LTT5" s="380"/>
      <c r="LTU5" s="381"/>
      <c r="LTV5" s="379"/>
      <c r="LTW5" s="380"/>
      <c r="LTX5" s="380"/>
      <c r="LTY5" s="380"/>
      <c r="LTZ5" s="380"/>
      <c r="LUA5" s="380"/>
      <c r="LUB5" s="380"/>
      <c r="LUC5" s="380"/>
      <c r="LUD5" s="380"/>
      <c r="LUE5" s="380"/>
      <c r="LUF5" s="380"/>
      <c r="LUG5" s="380"/>
      <c r="LUH5" s="380"/>
      <c r="LUI5" s="380"/>
      <c r="LUJ5" s="380"/>
      <c r="LUK5" s="380"/>
      <c r="LUL5" s="381"/>
      <c r="LUM5" s="379"/>
      <c r="LUN5" s="380"/>
      <c r="LUO5" s="380"/>
      <c r="LUP5" s="380"/>
      <c r="LUQ5" s="380"/>
      <c r="LUR5" s="380"/>
      <c r="LUS5" s="380"/>
      <c r="LUT5" s="380"/>
      <c r="LUU5" s="380"/>
      <c r="LUV5" s="380"/>
      <c r="LUW5" s="380"/>
      <c r="LUX5" s="380"/>
      <c r="LUY5" s="380"/>
      <c r="LUZ5" s="380"/>
      <c r="LVA5" s="380"/>
      <c r="LVB5" s="380"/>
      <c r="LVC5" s="381"/>
      <c r="LVD5" s="379"/>
      <c r="LVE5" s="380"/>
      <c r="LVF5" s="380"/>
      <c r="LVG5" s="380"/>
      <c r="LVH5" s="380"/>
      <c r="LVI5" s="380"/>
      <c r="LVJ5" s="380"/>
      <c r="LVK5" s="380"/>
      <c r="LVL5" s="380"/>
      <c r="LVM5" s="380"/>
      <c r="LVN5" s="380"/>
      <c r="LVO5" s="380"/>
      <c r="LVP5" s="380"/>
      <c r="LVQ5" s="380"/>
      <c r="LVR5" s="380"/>
      <c r="LVS5" s="380"/>
      <c r="LVT5" s="381"/>
      <c r="LVU5" s="379"/>
      <c r="LVV5" s="380"/>
      <c r="LVW5" s="380"/>
      <c r="LVX5" s="380"/>
      <c r="LVY5" s="380"/>
      <c r="LVZ5" s="380"/>
      <c r="LWA5" s="380"/>
      <c r="LWB5" s="380"/>
      <c r="LWC5" s="380"/>
      <c r="LWD5" s="380"/>
      <c r="LWE5" s="380"/>
      <c r="LWF5" s="380"/>
      <c r="LWG5" s="380"/>
      <c r="LWH5" s="380"/>
      <c r="LWI5" s="380"/>
      <c r="LWJ5" s="380"/>
      <c r="LWK5" s="381"/>
      <c r="LWL5" s="379"/>
      <c r="LWM5" s="380"/>
      <c r="LWN5" s="380"/>
      <c r="LWO5" s="380"/>
      <c r="LWP5" s="380"/>
      <c r="LWQ5" s="380"/>
      <c r="LWR5" s="380"/>
      <c r="LWS5" s="380"/>
      <c r="LWT5" s="380"/>
      <c r="LWU5" s="380"/>
      <c r="LWV5" s="380"/>
      <c r="LWW5" s="380"/>
      <c r="LWX5" s="380"/>
      <c r="LWY5" s="380"/>
      <c r="LWZ5" s="380"/>
      <c r="LXA5" s="380"/>
      <c r="LXB5" s="381"/>
      <c r="LXC5" s="379"/>
      <c r="LXD5" s="380"/>
      <c r="LXE5" s="380"/>
      <c r="LXF5" s="380"/>
      <c r="LXG5" s="380"/>
      <c r="LXH5" s="380"/>
      <c r="LXI5" s="380"/>
      <c r="LXJ5" s="380"/>
      <c r="LXK5" s="380"/>
      <c r="LXL5" s="380"/>
      <c r="LXM5" s="380"/>
      <c r="LXN5" s="380"/>
      <c r="LXO5" s="380"/>
      <c r="LXP5" s="380"/>
      <c r="LXQ5" s="380"/>
      <c r="LXR5" s="380"/>
      <c r="LXS5" s="381"/>
      <c r="LXT5" s="379"/>
      <c r="LXU5" s="380"/>
      <c r="LXV5" s="380"/>
      <c r="LXW5" s="380"/>
      <c r="LXX5" s="380"/>
      <c r="LXY5" s="380"/>
      <c r="LXZ5" s="380"/>
      <c r="LYA5" s="380"/>
      <c r="LYB5" s="380"/>
      <c r="LYC5" s="380"/>
      <c r="LYD5" s="380"/>
      <c r="LYE5" s="380"/>
      <c r="LYF5" s="380"/>
      <c r="LYG5" s="380"/>
      <c r="LYH5" s="380"/>
      <c r="LYI5" s="380"/>
      <c r="LYJ5" s="381"/>
      <c r="LYK5" s="379"/>
      <c r="LYL5" s="380"/>
      <c r="LYM5" s="380"/>
      <c r="LYN5" s="380"/>
      <c r="LYO5" s="380"/>
      <c r="LYP5" s="380"/>
      <c r="LYQ5" s="380"/>
      <c r="LYR5" s="380"/>
      <c r="LYS5" s="380"/>
      <c r="LYT5" s="380"/>
      <c r="LYU5" s="380"/>
      <c r="LYV5" s="380"/>
      <c r="LYW5" s="380"/>
      <c r="LYX5" s="380"/>
      <c r="LYY5" s="380"/>
      <c r="LYZ5" s="380"/>
      <c r="LZA5" s="381"/>
      <c r="LZB5" s="379"/>
      <c r="LZC5" s="380"/>
      <c r="LZD5" s="380"/>
      <c r="LZE5" s="380"/>
      <c r="LZF5" s="380"/>
      <c r="LZG5" s="380"/>
      <c r="LZH5" s="380"/>
      <c r="LZI5" s="380"/>
      <c r="LZJ5" s="380"/>
      <c r="LZK5" s="380"/>
      <c r="LZL5" s="380"/>
      <c r="LZM5" s="380"/>
      <c r="LZN5" s="380"/>
      <c r="LZO5" s="380"/>
      <c r="LZP5" s="380"/>
      <c r="LZQ5" s="380"/>
      <c r="LZR5" s="381"/>
      <c r="LZS5" s="379"/>
      <c r="LZT5" s="380"/>
      <c r="LZU5" s="380"/>
      <c r="LZV5" s="380"/>
      <c r="LZW5" s="380"/>
      <c r="LZX5" s="380"/>
      <c r="LZY5" s="380"/>
      <c r="LZZ5" s="380"/>
      <c r="MAA5" s="380"/>
      <c r="MAB5" s="380"/>
      <c r="MAC5" s="380"/>
      <c r="MAD5" s="380"/>
      <c r="MAE5" s="380"/>
      <c r="MAF5" s="380"/>
      <c r="MAG5" s="380"/>
      <c r="MAH5" s="380"/>
      <c r="MAI5" s="381"/>
      <c r="MAJ5" s="379"/>
      <c r="MAK5" s="380"/>
      <c r="MAL5" s="380"/>
      <c r="MAM5" s="380"/>
      <c r="MAN5" s="380"/>
      <c r="MAO5" s="380"/>
      <c r="MAP5" s="380"/>
      <c r="MAQ5" s="380"/>
      <c r="MAR5" s="380"/>
      <c r="MAS5" s="380"/>
      <c r="MAT5" s="380"/>
      <c r="MAU5" s="380"/>
      <c r="MAV5" s="380"/>
      <c r="MAW5" s="380"/>
      <c r="MAX5" s="380"/>
      <c r="MAY5" s="380"/>
      <c r="MAZ5" s="381"/>
      <c r="MBA5" s="379"/>
      <c r="MBB5" s="380"/>
      <c r="MBC5" s="380"/>
      <c r="MBD5" s="380"/>
      <c r="MBE5" s="380"/>
      <c r="MBF5" s="380"/>
      <c r="MBG5" s="380"/>
      <c r="MBH5" s="380"/>
      <c r="MBI5" s="380"/>
      <c r="MBJ5" s="380"/>
      <c r="MBK5" s="380"/>
      <c r="MBL5" s="380"/>
      <c r="MBM5" s="380"/>
      <c r="MBN5" s="380"/>
      <c r="MBO5" s="380"/>
      <c r="MBP5" s="380"/>
      <c r="MBQ5" s="381"/>
      <c r="MBR5" s="379"/>
      <c r="MBS5" s="380"/>
      <c r="MBT5" s="380"/>
      <c r="MBU5" s="380"/>
      <c r="MBV5" s="380"/>
      <c r="MBW5" s="380"/>
      <c r="MBX5" s="380"/>
      <c r="MBY5" s="380"/>
      <c r="MBZ5" s="380"/>
      <c r="MCA5" s="380"/>
      <c r="MCB5" s="380"/>
      <c r="MCC5" s="380"/>
      <c r="MCD5" s="380"/>
      <c r="MCE5" s="380"/>
      <c r="MCF5" s="380"/>
      <c r="MCG5" s="380"/>
      <c r="MCH5" s="381"/>
      <c r="MCI5" s="379"/>
      <c r="MCJ5" s="380"/>
      <c r="MCK5" s="380"/>
      <c r="MCL5" s="380"/>
      <c r="MCM5" s="380"/>
      <c r="MCN5" s="380"/>
      <c r="MCO5" s="380"/>
      <c r="MCP5" s="380"/>
      <c r="MCQ5" s="380"/>
      <c r="MCR5" s="380"/>
      <c r="MCS5" s="380"/>
      <c r="MCT5" s="380"/>
      <c r="MCU5" s="380"/>
      <c r="MCV5" s="380"/>
      <c r="MCW5" s="380"/>
      <c r="MCX5" s="380"/>
      <c r="MCY5" s="381"/>
      <c r="MCZ5" s="379"/>
      <c r="MDA5" s="380"/>
      <c r="MDB5" s="380"/>
      <c r="MDC5" s="380"/>
      <c r="MDD5" s="380"/>
      <c r="MDE5" s="380"/>
      <c r="MDF5" s="380"/>
      <c r="MDG5" s="380"/>
      <c r="MDH5" s="380"/>
      <c r="MDI5" s="380"/>
      <c r="MDJ5" s="380"/>
      <c r="MDK5" s="380"/>
      <c r="MDL5" s="380"/>
      <c r="MDM5" s="380"/>
      <c r="MDN5" s="380"/>
      <c r="MDO5" s="380"/>
      <c r="MDP5" s="381"/>
      <c r="MDQ5" s="379"/>
      <c r="MDR5" s="380"/>
      <c r="MDS5" s="380"/>
      <c r="MDT5" s="380"/>
      <c r="MDU5" s="380"/>
      <c r="MDV5" s="380"/>
      <c r="MDW5" s="380"/>
      <c r="MDX5" s="380"/>
      <c r="MDY5" s="380"/>
      <c r="MDZ5" s="380"/>
      <c r="MEA5" s="380"/>
      <c r="MEB5" s="380"/>
      <c r="MEC5" s="380"/>
      <c r="MED5" s="380"/>
      <c r="MEE5" s="380"/>
      <c r="MEF5" s="380"/>
      <c r="MEG5" s="381"/>
      <c r="MEH5" s="379"/>
      <c r="MEI5" s="380"/>
      <c r="MEJ5" s="380"/>
      <c r="MEK5" s="380"/>
      <c r="MEL5" s="380"/>
      <c r="MEM5" s="380"/>
      <c r="MEN5" s="380"/>
      <c r="MEO5" s="380"/>
      <c r="MEP5" s="380"/>
      <c r="MEQ5" s="380"/>
      <c r="MER5" s="380"/>
      <c r="MES5" s="380"/>
      <c r="MET5" s="380"/>
      <c r="MEU5" s="380"/>
      <c r="MEV5" s="380"/>
      <c r="MEW5" s="380"/>
      <c r="MEX5" s="381"/>
      <c r="MEY5" s="379"/>
      <c r="MEZ5" s="380"/>
      <c r="MFA5" s="380"/>
      <c r="MFB5" s="380"/>
      <c r="MFC5" s="380"/>
      <c r="MFD5" s="380"/>
      <c r="MFE5" s="380"/>
      <c r="MFF5" s="380"/>
      <c r="MFG5" s="380"/>
      <c r="MFH5" s="380"/>
      <c r="MFI5" s="380"/>
      <c r="MFJ5" s="380"/>
      <c r="MFK5" s="380"/>
      <c r="MFL5" s="380"/>
      <c r="MFM5" s="380"/>
      <c r="MFN5" s="380"/>
      <c r="MFO5" s="381"/>
      <c r="MFP5" s="379"/>
      <c r="MFQ5" s="380"/>
      <c r="MFR5" s="380"/>
      <c r="MFS5" s="380"/>
      <c r="MFT5" s="380"/>
      <c r="MFU5" s="380"/>
      <c r="MFV5" s="380"/>
      <c r="MFW5" s="380"/>
      <c r="MFX5" s="380"/>
      <c r="MFY5" s="380"/>
      <c r="MFZ5" s="380"/>
      <c r="MGA5" s="380"/>
      <c r="MGB5" s="380"/>
      <c r="MGC5" s="380"/>
      <c r="MGD5" s="380"/>
      <c r="MGE5" s="380"/>
      <c r="MGF5" s="381"/>
      <c r="MGG5" s="379"/>
      <c r="MGH5" s="380"/>
      <c r="MGI5" s="380"/>
      <c r="MGJ5" s="380"/>
      <c r="MGK5" s="380"/>
      <c r="MGL5" s="380"/>
      <c r="MGM5" s="380"/>
      <c r="MGN5" s="380"/>
      <c r="MGO5" s="380"/>
      <c r="MGP5" s="380"/>
      <c r="MGQ5" s="380"/>
      <c r="MGR5" s="380"/>
      <c r="MGS5" s="380"/>
      <c r="MGT5" s="380"/>
      <c r="MGU5" s="380"/>
      <c r="MGV5" s="380"/>
      <c r="MGW5" s="381"/>
      <c r="MGX5" s="379"/>
      <c r="MGY5" s="380"/>
      <c r="MGZ5" s="380"/>
      <c r="MHA5" s="380"/>
      <c r="MHB5" s="380"/>
      <c r="MHC5" s="380"/>
      <c r="MHD5" s="380"/>
      <c r="MHE5" s="380"/>
      <c r="MHF5" s="380"/>
      <c r="MHG5" s="380"/>
      <c r="MHH5" s="380"/>
      <c r="MHI5" s="380"/>
      <c r="MHJ5" s="380"/>
      <c r="MHK5" s="380"/>
      <c r="MHL5" s="380"/>
      <c r="MHM5" s="380"/>
      <c r="MHN5" s="381"/>
      <c r="MHO5" s="379"/>
      <c r="MHP5" s="380"/>
      <c r="MHQ5" s="380"/>
      <c r="MHR5" s="380"/>
      <c r="MHS5" s="380"/>
      <c r="MHT5" s="380"/>
      <c r="MHU5" s="380"/>
      <c r="MHV5" s="380"/>
      <c r="MHW5" s="380"/>
      <c r="MHX5" s="380"/>
      <c r="MHY5" s="380"/>
      <c r="MHZ5" s="380"/>
      <c r="MIA5" s="380"/>
      <c r="MIB5" s="380"/>
      <c r="MIC5" s="380"/>
      <c r="MID5" s="380"/>
      <c r="MIE5" s="381"/>
      <c r="MIF5" s="379"/>
      <c r="MIG5" s="380"/>
      <c r="MIH5" s="380"/>
      <c r="MII5" s="380"/>
      <c r="MIJ5" s="380"/>
      <c r="MIK5" s="380"/>
      <c r="MIL5" s="380"/>
      <c r="MIM5" s="380"/>
      <c r="MIN5" s="380"/>
      <c r="MIO5" s="380"/>
      <c r="MIP5" s="380"/>
      <c r="MIQ5" s="380"/>
      <c r="MIR5" s="380"/>
      <c r="MIS5" s="380"/>
      <c r="MIT5" s="380"/>
      <c r="MIU5" s="380"/>
      <c r="MIV5" s="381"/>
      <c r="MIW5" s="379"/>
      <c r="MIX5" s="380"/>
      <c r="MIY5" s="380"/>
      <c r="MIZ5" s="380"/>
      <c r="MJA5" s="380"/>
      <c r="MJB5" s="380"/>
      <c r="MJC5" s="380"/>
      <c r="MJD5" s="380"/>
      <c r="MJE5" s="380"/>
      <c r="MJF5" s="380"/>
      <c r="MJG5" s="380"/>
      <c r="MJH5" s="380"/>
      <c r="MJI5" s="380"/>
      <c r="MJJ5" s="380"/>
      <c r="MJK5" s="380"/>
      <c r="MJL5" s="380"/>
      <c r="MJM5" s="381"/>
      <c r="MJN5" s="379"/>
      <c r="MJO5" s="380"/>
      <c r="MJP5" s="380"/>
      <c r="MJQ5" s="380"/>
      <c r="MJR5" s="380"/>
      <c r="MJS5" s="380"/>
      <c r="MJT5" s="380"/>
      <c r="MJU5" s="380"/>
      <c r="MJV5" s="380"/>
      <c r="MJW5" s="380"/>
      <c r="MJX5" s="380"/>
      <c r="MJY5" s="380"/>
      <c r="MJZ5" s="380"/>
      <c r="MKA5" s="380"/>
      <c r="MKB5" s="380"/>
      <c r="MKC5" s="380"/>
      <c r="MKD5" s="381"/>
      <c r="MKE5" s="379"/>
      <c r="MKF5" s="380"/>
      <c r="MKG5" s="380"/>
      <c r="MKH5" s="380"/>
      <c r="MKI5" s="380"/>
      <c r="MKJ5" s="380"/>
      <c r="MKK5" s="380"/>
      <c r="MKL5" s="380"/>
      <c r="MKM5" s="380"/>
      <c r="MKN5" s="380"/>
      <c r="MKO5" s="380"/>
      <c r="MKP5" s="380"/>
      <c r="MKQ5" s="380"/>
      <c r="MKR5" s="380"/>
      <c r="MKS5" s="380"/>
      <c r="MKT5" s="380"/>
      <c r="MKU5" s="381"/>
      <c r="MKV5" s="379"/>
      <c r="MKW5" s="380"/>
      <c r="MKX5" s="380"/>
      <c r="MKY5" s="380"/>
      <c r="MKZ5" s="380"/>
      <c r="MLA5" s="380"/>
      <c r="MLB5" s="380"/>
      <c r="MLC5" s="380"/>
      <c r="MLD5" s="380"/>
      <c r="MLE5" s="380"/>
      <c r="MLF5" s="380"/>
      <c r="MLG5" s="380"/>
      <c r="MLH5" s="380"/>
      <c r="MLI5" s="380"/>
      <c r="MLJ5" s="380"/>
      <c r="MLK5" s="380"/>
      <c r="MLL5" s="381"/>
      <c r="MLM5" s="379"/>
      <c r="MLN5" s="380"/>
      <c r="MLO5" s="380"/>
      <c r="MLP5" s="380"/>
      <c r="MLQ5" s="380"/>
      <c r="MLR5" s="380"/>
      <c r="MLS5" s="380"/>
      <c r="MLT5" s="380"/>
      <c r="MLU5" s="380"/>
      <c r="MLV5" s="380"/>
      <c r="MLW5" s="380"/>
      <c r="MLX5" s="380"/>
      <c r="MLY5" s="380"/>
      <c r="MLZ5" s="380"/>
      <c r="MMA5" s="380"/>
      <c r="MMB5" s="380"/>
      <c r="MMC5" s="381"/>
      <c r="MMD5" s="379"/>
      <c r="MME5" s="380"/>
      <c r="MMF5" s="380"/>
      <c r="MMG5" s="380"/>
      <c r="MMH5" s="380"/>
      <c r="MMI5" s="380"/>
      <c r="MMJ5" s="380"/>
      <c r="MMK5" s="380"/>
      <c r="MML5" s="380"/>
      <c r="MMM5" s="380"/>
      <c r="MMN5" s="380"/>
      <c r="MMO5" s="380"/>
      <c r="MMP5" s="380"/>
      <c r="MMQ5" s="380"/>
      <c r="MMR5" s="380"/>
      <c r="MMS5" s="380"/>
      <c r="MMT5" s="381"/>
      <c r="MMU5" s="379"/>
      <c r="MMV5" s="380"/>
      <c r="MMW5" s="380"/>
      <c r="MMX5" s="380"/>
      <c r="MMY5" s="380"/>
      <c r="MMZ5" s="380"/>
      <c r="MNA5" s="380"/>
      <c r="MNB5" s="380"/>
      <c r="MNC5" s="380"/>
      <c r="MND5" s="380"/>
      <c r="MNE5" s="380"/>
      <c r="MNF5" s="380"/>
      <c r="MNG5" s="380"/>
      <c r="MNH5" s="380"/>
      <c r="MNI5" s="380"/>
      <c r="MNJ5" s="380"/>
      <c r="MNK5" s="381"/>
      <c r="MNL5" s="379"/>
      <c r="MNM5" s="380"/>
      <c r="MNN5" s="380"/>
      <c r="MNO5" s="380"/>
      <c r="MNP5" s="380"/>
      <c r="MNQ5" s="380"/>
      <c r="MNR5" s="380"/>
      <c r="MNS5" s="380"/>
      <c r="MNT5" s="380"/>
      <c r="MNU5" s="380"/>
      <c r="MNV5" s="380"/>
      <c r="MNW5" s="380"/>
      <c r="MNX5" s="380"/>
      <c r="MNY5" s="380"/>
      <c r="MNZ5" s="380"/>
      <c r="MOA5" s="380"/>
      <c r="MOB5" s="381"/>
      <c r="MOC5" s="379"/>
      <c r="MOD5" s="380"/>
      <c r="MOE5" s="380"/>
      <c r="MOF5" s="380"/>
      <c r="MOG5" s="380"/>
      <c r="MOH5" s="380"/>
      <c r="MOI5" s="380"/>
      <c r="MOJ5" s="380"/>
      <c r="MOK5" s="380"/>
      <c r="MOL5" s="380"/>
      <c r="MOM5" s="380"/>
      <c r="MON5" s="380"/>
      <c r="MOO5" s="380"/>
      <c r="MOP5" s="380"/>
      <c r="MOQ5" s="380"/>
      <c r="MOR5" s="380"/>
      <c r="MOS5" s="381"/>
      <c r="MOT5" s="379"/>
      <c r="MOU5" s="380"/>
      <c r="MOV5" s="380"/>
      <c r="MOW5" s="380"/>
      <c r="MOX5" s="380"/>
      <c r="MOY5" s="380"/>
      <c r="MOZ5" s="380"/>
      <c r="MPA5" s="380"/>
      <c r="MPB5" s="380"/>
      <c r="MPC5" s="380"/>
      <c r="MPD5" s="380"/>
      <c r="MPE5" s="380"/>
      <c r="MPF5" s="380"/>
      <c r="MPG5" s="380"/>
      <c r="MPH5" s="380"/>
      <c r="MPI5" s="380"/>
      <c r="MPJ5" s="381"/>
      <c r="MPK5" s="379"/>
      <c r="MPL5" s="380"/>
      <c r="MPM5" s="380"/>
      <c r="MPN5" s="380"/>
      <c r="MPO5" s="380"/>
      <c r="MPP5" s="380"/>
      <c r="MPQ5" s="380"/>
      <c r="MPR5" s="380"/>
      <c r="MPS5" s="380"/>
      <c r="MPT5" s="380"/>
      <c r="MPU5" s="380"/>
      <c r="MPV5" s="380"/>
      <c r="MPW5" s="380"/>
      <c r="MPX5" s="380"/>
      <c r="MPY5" s="380"/>
      <c r="MPZ5" s="380"/>
      <c r="MQA5" s="381"/>
      <c r="MQB5" s="379"/>
      <c r="MQC5" s="380"/>
      <c r="MQD5" s="380"/>
      <c r="MQE5" s="380"/>
      <c r="MQF5" s="380"/>
      <c r="MQG5" s="380"/>
      <c r="MQH5" s="380"/>
      <c r="MQI5" s="380"/>
      <c r="MQJ5" s="380"/>
      <c r="MQK5" s="380"/>
      <c r="MQL5" s="380"/>
      <c r="MQM5" s="380"/>
      <c r="MQN5" s="380"/>
      <c r="MQO5" s="380"/>
      <c r="MQP5" s="380"/>
      <c r="MQQ5" s="380"/>
      <c r="MQR5" s="381"/>
      <c r="MQS5" s="379"/>
      <c r="MQT5" s="380"/>
      <c r="MQU5" s="380"/>
      <c r="MQV5" s="380"/>
      <c r="MQW5" s="380"/>
      <c r="MQX5" s="380"/>
      <c r="MQY5" s="380"/>
      <c r="MQZ5" s="380"/>
      <c r="MRA5" s="380"/>
      <c r="MRB5" s="380"/>
      <c r="MRC5" s="380"/>
      <c r="MRD5" s="380"/>
      <c r="MRE5" s="380"/>
      <c r="MRF5" s="380"/>
      <c r="MRG5" s="380"/>
      <c r="MRH5" s="380"/>
      <c r="MRI5" s="381"/>
      <c r="MRJ5" s="379"/>
      <c r="MRK5" s="380"/>
      <c r="MRL5" s="380"/>
      <c r="MRM5" s="380"/>
      <c r="MRN5" s="380"/>
      <c r="MRO5" s="380"/>
      <c r="MRP5" s="380"/>
      <c r="MRQ5" s="380"/>
      <c r="MRR5" s="380"/>
      <c r="MRS5" s="380"/>
      <c r="MRT5" s="380"/>
      <c r="MRU5" s="380"/>
      <c r="MRV5" s="380"/>
      <c r="MRW5" s="380"/>
      <c r="MRX5" s="380"/>
      <c r="MRY5" s="380"/>
      <c r="MRZ5" s="381"/>
      <c r="MSA5" s="379"/>
      <c r="MSB5" s="380"/>
      <c r="MSC5" s="380"/>
      <c r="MSD5" s="380"/>
      <c r="MSE5" s="380"/>
      <c r="MSF5" s="380"/>
      <c r="MSG5" s="380"/>
      <c r="MSH5" s="380"/>
      <c r="MSI5" s="380"/>
      <c r="MSJ5" s="380"/>
      <c r="MSK5" s="380"/>
      <c r="MSL5" s="380"/>
      <c r="MSM5" s="380"/>
      <c r="MSN5" s="380"/>
      <c r="MSO5" s="380"/>
      <c r="MSP5" s="380"/>
      <c r="MSQ5" s="381"/>
      <c r="MSR5" s="379"/>
      <c r="MSS5" s="380"/>
      <c r="MST5" s="380"/>
      <c r="MSU5" s="380"/>
      <c r="MSV5" s="380"/>
      <c r="MSW5" s="380"/>
      <c r="MSX5" s="380"/>
      <c r="MSY5" s="380"/>
      <c r="MSZ5" s="380"/>
      <c r="MTA5" s="380"/>
      <c r="MTB5" s="380"/>
      <c r="MTC5" s="380"/>
      <c r="MTD5" s="380"/>
      <c r="MTE5" s="380"/>
      <c r="MTF5" s="380"/>
      <c r="MTG5" s="380"/>
      <c r="MTH5" s="381"/>
      <c r="MTI5" s="379"/>
      <c r="MTJ5" s="380"/>
      <c r="MTK5" s="380"/>
      <c r="MTL5" s="380"/>
      <c r="MTM5" s="380"/>
      <c r="MTN5" s="380"/>
      <c r="MTO5" s="380"/>
      <c r="MTP5" s="380"/>
      <c r="MTQ5" s="380"/>
      <c r="MTR5" s="380"/>
      <c r="MTS5" s="380"/>
      <c r="MTT5" s="380"/>
      <c r="MTU5" s="380"/>
      <c r="MTV5" s="380"/>
      <c r="MTW5" s="380"/>
      <c r="MTX5" s="380"/>
      <c r="MTY5" s="381"/>
      <c r="MTZ5" s="379"/>
      <c r="MUA5" s="380"/>
      <c r="MUB5" s="380"/>
      <c r="MUC5" s="380"/>
      <c r="MUD5" s="380"/>
      <c r="MUE5" s="380"/>
      <c r="MUF5" s="380"/>
      <c r="MUG5" s="380"/>
      <c r="MUH5" s="380"/>
      <c r="MUI5" s="380"/>
      <c r="MUJ5" s="380"/>
      <c r="MUK5" s="380"/>
      <c r="MUL5" s="380"/>
      <c r="MUM5" s="380"/>
      <c r="MUN5" s="380"/>
      <c r="MUO5" s="380"/>
      <c r="MUP5" s="381"/>
      <c r="MUQ5" s="379"/>
      <c r="MUR5" s="380"/>
      <c r="MUS5" s="380"/>
      <c r="MUT5" s="380"/>
      <c r="MUU5" s="380"/>
      <c r="MUV5" s="380"/>
      <c r="MUW5" s="380"/>
      <c r="MUX5" s="380"/>
      <c r="MUY5" s="380"/>
      <c r="MUZ5" s="380"/>
      <c r="MVA5" s="380"/>
      <c r="MVB5" s="380"/>
      <c r="MVC5" s="380"/>
      <c r="MVD5" s="380"/>
      <c r="MVE5" s="380"/>
      <c r="MVF5" s="380"/>
      <c r="MVG5" s="381"/>
      <c r="MVH5" s="379"/>
      <c r="MVI5" s="380"/>
      <c r="MVJ5" s="380"/>
      <c r="MVK5" s="380"/>
      <c r="MVL5" s="380"/>
      <c r="MVM5" s="380"/>
      <c r="MVN5" s="380"/>
      <c r="MVO5" s="380"/>
      <c r="MVP5" s="380"/>
      <c r="MVQ5" s="380"/>
      <c r="MVR5" s="380"/>
      <c r="MVS5" s="380"/>
      <c r="MVT5" s="380"/>
      <c r="MVU5" s="380"/>
      <c r="MVV5" s="380"/>
      <c r="MVW5" s="380"/>
      <c r="MVX5" s="381"/>
      <c r="MVY5" s="379"/>
      <c r="MVZ5" s="380"/>
      <c r="MWA5" s="380"/>
      <c r="MWB5" s="380"/>
      <c r="MWC5" s="380"/>
      <c r="MWD5" s="380"/>
      <c r="MWE5" s="380"/>
      <c r="MWF5" s="380"/>
      <c r="MWG5" s="380"/>
      <c r="MWH5" s="380"/>
      <c r="MWI5" s="380"/>
      <c r="MWJ5" s="380"/>
      <c r="MWK5" s="380"/>
      <c r="MWL5" s="380"/>
      <c r="MWM5" s="380"/>
      <c r="MWN5" s="380"/>
      <c r="MWO5" s="381"/>
      <c r="MWP5" s="379"/>
      <c r="MWQ5" s="380"/>
      <c r="MWR5" s="380"/>
      <c r="MWS5" s="380"/>
      <c r="MWT5" s="380"/>
      <c r="MWU5" s="380"/>
      <c r="MWV5" s="380"/>
      <c r="MWW5" s="380"/>
      <c r="MWX5" s="380"/>
      <c r="MWY5" s="380"/>
      <c r="MWZ5" s="380"/>
      <c r="MXA5" s="380"/>
      <c r="MXB5" s="380"/>
      <c r="MXC5" s="380"/>
      <c r="MXD5" s="380"/>
      <c r="MXE5" s="380"/>
      <c r="MXF5" s="381"/>
      <c r="MXG5" s="379"/>
      <c r="MXH5" s="380"/>
      <c r="MXI5" s="380"/>
      <c r="MXJ5" s="380"/>
      <c r="MXK5" s="380"/>
      <c r="MXL5" s="380"/>
      <c r="MXM5" s="380"/>
      <c r="MXN5" s="380"/>
      <c r="MXO5" s="380"/>
      <c r="MXP5" s="380"/>
      <c r="MXQ5" s="380"/>
      <c r="MXR5" s="380"/>
      <c r="MXS5" s="380"/>
      <c r="MXT5" s="380"/>
      <c r="MXU5" s="380"/>
      <c r="MXV5" s="380"/>
      <c r="MXW5" s="381"/>
      <c r="MXX5" s="379"/>
      <c r="MXY5" s="380"/>
      <c r="MXZ5" s="380"/>
      <c r="MYA5" s="380"/>
      <c r="MYB5" s="380"/>
      <c r="MYC5" s="380"/>
      <c r="MYD5" s="380"/>
      <c r="MYE5" s="380"/>
      <c r="MYF5" s="380"/>
      <c r="MYG5" s="380"/>
      <c r="MYH5" s="380"/>
      <c r="MYI5" s="380"/>
      <c r="MYJ5" s="380"/>
      <c r="MYK5" s="380"/>
      <c r="MYL5" s="380"/>
      <c r="MYM5" s="380"/>
      <c r="MYN5" s="381"/>
      <c r="MYO5" s="379"/>
      <c r="MYP5" s="380"/>
      <c r="MYQ5" s="380"/>
      <c r="MYR5" s="380"/>
      <c r="MYS5" s="380"/>
      <c r="MYT5" s="380"/>
      <c r="MYU5" s="380"/>
      <c r="MYV5" s="380"/>
      <c r="MYW5" s="380"/>
      <c r="MYX5" s="380"/>
      <c r="MYY5" s="380"/>
      <c r="MYZ5" s="380"/>
      <c r="MZA5" s="380"/>
      <c r="MZB5" s="380"/>
      <c r="MZC5" s="380"/>
      <c r="MZD5" s="380"/>
      <c r="MZE5" s="381"/>
      <c r="MZF5" s="379"/>
      <c r="MZG5" s="380"/>
      <c r="MZH5" s="380"/>
      <c r="MZI5" s="380"/>
      <c r="MZJ5" s="380"/>
      <c r="MZK5" s="380"/>
      <c r="MZL5" s="380"/>
      <c r="MZM5" s="380"/>
      <c r="MZN5" s="380"/>
      <c r="MZO5" s="380"/>
      <c r="MZP5" s="380"/>
      <c r="MZQ5" s="380"/>
      <c r="MZR5" s="380"/>
      <c r="MZS5" s="380"/>
      <c r="MZT5" s="380"/>
      <c r="MZU5" s="380"/>
      <c r="MZV5" s="381"/>
      <c r="MZW5" s="379"/>
      <c r="MZX5" s="380"/>
      <c r="MZY5" s="380"/>
      <c r="MZZ5" s="380"/>
      <c r="NAA5" s="380"/>
      <c r="NAB5" s="380"/>
      <c r="NAC5" s="380"/>
      <c r="NAD5" s="380"/>
      <c r="NAE5" s="380"/>
      <c r="NAF5" s="380"/>
      <c r="NAG5" s="380"/>
      <c r="NAH5" s="380"/>
      <c r="NAI5" s="380"/>
      <c r="NAJ5" s="380"/>
      <c r="NAK5" s="380"/>
      <c r="NAL5" s="380"/>
      <c r="NAM5" s="381"/>
      <c r="NAN5" s="379"/>
      <c r="NAO5" s="380"/>
      <c r="NAP5" s="380"/>
      <c r="NAQ5" s="380"/>
      <c r="NAR5" s="380"/>
      <c r="NAS5" s="380"/>
      <c r="NAT5" s="380"/>
      <c r="NAU5" s="380"/>
      <c r="NAV5" s="380"/>
      <c r="NAW5" s="380"/>
      <c r="NAX5" s="380"/>
      <c r="NAY5" s="380"/>
      <c r="NAZ5" s="380"/>
      <c r="NBA5" s="380"/>
      <c r="NBB5" s="380"/>
      <c r="NBC5" s="380"/>
      <c r="NBD5" s="381"/>
      <c r="NBE5" s="379"/>
      <c r="NBF5" s="380"/>
      <c r="NBG5" s="380"/>
      <c r="NBH5" s="380"/>
      <c r="NBI5" s="380"/>
      <c r="NBJ5" s="380"/>
      <c r="NBK5" s="380"/>
      <c r="NBL5" s="380"/>
      <c r="NBM5" s="380"/>
      <c r="NBN5" s="380"/>
      <c r="NBO5" s="380"/>
      <c r="NBP5" s="380"/>
      <c r="NBQ5" s="380"/>
      <c r="NBR5" s="380"/>
      <c r="NBS5" s="380"/>
      <c r="NBT5" s="380"/>
      <c r="NBU5" s="381"/>
      <c r="NBV5" s="379"/>
      <c r="NBW5" s="380"/>
      <c r="NBX5" s="380"/>
      <c r="NBY5" s="380"/>
      <c r="NBZ5" s="380"/>
      <c r="NCA5" s="380"/>
      <c r="NCB5" s="380"/>
      <c r="NCC5" s="380"/>
      <c r="NCD5" s="380"/>
      <c r="NCE5" s="380"/>
      <c r="NCF5" s="380"/>
      <c r="NCG5" s="380"/>
      <c r="NCH5" s="380"/>
      <c r="NCI5" s="380"/>
      <c r="NCJ5" s="380"/>
      <c r="NCK5" s="380"/>
      <c r="NCL5" s="381"/>
      <c r="NCM5" s="379"/>
      <c r="NCN5" s="380"/>
      <c r="NCO5" s="380"/>
      <c r="NCP5" s="380"/>
      <c r="NCQ5" s="380"/>
      <c r="NCR5" s="380"/>
      <c r="NCS5" s="380"/>
      <c r="NCT5" s="380"/>
      <c r="NCU5" s="380"/>
      <c r="NCV5" s="380"/>
      <c r="NCW5" s="380"/>
      <c r="NCX5" s="380"/>
      <c r="NCY5" s="380"/>
      <c r="NCZ5" s="380"/>
      <c r="NDA5" s="380"/>
      <c r="NDB5" s="380"/>
      <c r="NDC5" s="381"/>
      <c r="NDD5" s="379"/>
      <c r="NDE5" s="380"/>
      <c r="NDF5" s="380"/>
      <c r="NDG5" s="380"/>
      <c r="NDH5" s="380"/>
      <c r="NDI5" s="380"/>
      <c r="NDJ5" s="380"/>
      <c r="NDK5" s="380"/>
      <c r="NDL5" s="380"/>
      <c r="NDM5" s="380"/>
      <c r="NDN5" s="380"/>
      <c r="NDO5" s="380"/>
      <c r="NDP5" s="380"/>
      <c r="NDQ5" s="380"/>
      <c r="NDR5" s="380"/>
      <c r="NDS5" s="380"/>
      <c r="NDT5" s="381"/>
      <c r="NDU5" s="379"/>
      <c r="NDV5" s="380"/>
      <c r="NDW5" s="380"/>
      <c r="NDX5" s="380"/>
      <c r="NDY5" s="380"/>
      <c r="NDZ5" s="380"/>
      <c r="NEA5" s="380"/>
      <c r="NEB5" s="380"/>
      <c r="NEC5" s="380"/>
      <c r="NED5" s="380"/>
      <c r="NEE5" s="380"/>
      <c r="NEF5" s="380"/>
      <c r="NEG5" s="380"/>
      <c r="NEH5" s="380"/>
      <c r="NEI5" s="380"/>
      <c r="NEJ5" s="380"/>
      <c r="NEK5" s="381"/>
      <c r="NEL5" s="379"/>
      <c r="NEM5" s="380"/>
      <c r="NEN5" s="380"/>
      <c r="NEO5" s="380"/>
      <c r="NEP5" s="380"/>
      <c r="NEQ5" s="380"/>
      <c r="NER5" s="380"/>
      <c r="NES5" s="380"/>
      <c r="NET5" s="380"/>
      <c r="NEU5" s="380"/>
      <c r="NEV5" s="380"/>
      <c r="NEW5" s="380"/>
      <c r="NEX5" s="380"/>
      <c r="NEY5" s="380"/>
      <c r="NEZ5" s="380"/>
      <c r="NFA5" s="380"/>
      <c r="NFB5" s="381"/>
      <c r="NFC5" s="379"/>
      <c r="NFD5" s="380"/>
      <c r="NFE5" s="380"/>
      <c r="NFF5" s="380"/>
      <c r="NFG5" s="380"/>
      <c r="NFH5" s="380"/>
      <c r="NFI5" s="380"/>
      <c r="NFJ5" s="380"/>
      <c r="NFK5" s="380"/>
      <c r="NFL5" s="380"/>
      <c r="NFM5" s="380"/>
      <c r="NFN5" s="380"/>
      <c r="NFO5" s="380"/>
      <c r="NFP5" s="380"/>
      <c r="NFQ5" s="380"/>
      <c r="NFR5" s="380"/>
      <c r="NFS5" s="381"/>
      <c r="NFT5" s="379"/>
      <c r="NFU5" s="380"/>
      <c r="NFV5" s="380"/>
      <c r="NFW5" s="380"/>
      <c r="NFX5" s="380"/>
      <c r="NFY5" s="380"/>
      <c r="NFZ5" s="380"/>
      <c r="NGA5" s="380"/>
      <c r="NGB5" s="380"/>
      <c r="NGC5" s="380"/>
      <c r="NGD5" s="380"/>
      <c r="NGE5" s="380"/>
      <c r="NGF5" s="380"/>
      <c r="NGG5" s="380"/>
      <c r="NGH5" s="380"/>
      <c r="NGI5" s="380"/>
      <c r="NGJ5" s="381"/>
      <c r="NGK5" s="379"/>
      <c r="NGL5" s="380"/>
      <c r="NGM5" s="380"/>
      <c r="NGN5" s="380"/>
      <c r="NGO5" s="380"/>
      <c r="NGP5" s="380"/>
      <c r="NGQ5" s="380"/>
      <c r="NGR5" s="380"/>
      <c r="NGS5" s="380"/>
      <c r="NGT5" s="380"/>
      <c r="NGU5" s="380"/>
      <c r="NGV5" s="380"/>
      <c r="NGW5" s="380"/>
      <c r="NGX5" s="380"/>
      <c r="NGY5" s="380"/>
      <c r="NGZ5" s="380"/>
      <c r="NHA5" s="381"/>
      <c r="NHB5" s="379"/>
      <c r="NHC5" s="380"/>
      <c r="NHD5" s="380"/>
      <c r="NHE5" s="380"/>
      <c r="NHF5" s="380"/>
      <c r="NHG5" s="380"/>
      <c r="NHH5" s="380"/>
      <c r="NHI5" s="380"/>
      <c r="NHJ5" s="380"/>
      <c r="NHK5" s="380"/>
      <c r="NHL5" s="380"/>
      <c r="NHM5" s="380"/>
      <c r="NHN5" s="380"/>
      <c r="NHO5" s="380"/>
      <c r="NHP5" s="380"/>
      <c r="NHQ5" s="380"/>
      <c r="NHR5" s="381"/>
      <c r="NHS5" s="379"/>
      <c r="NHT5" s="380"/>
      <c r="NHU5" s="380"/>
      <c r="NHV5" s="380"/>
      <c r="NHW5" s="380"/>
      <c r="NHX5" s="380"/>
      <c r="NHY5" s="380"/>
      <c r="NHZ5" s="380"/>
      <c r="NIA5" s="380"/>
      <c r="NIB5" s="380"/>
      <c r="NIC5" s="380"/>
      <c r="NID5" s="380"/>
      <c r="NIE5" s="380"/>
      <c r="NIF5" s="380"/>
      <c r="NIG5" s="380"/>
      <c r="NIH5" s="380"/>
      <c r="NII5" s="381"/>
      <c r="NIJ5" s="379"/>
      <c r="NIK5" s="380"/>
      <c r="NIL5" s="380"/>
      <c r="NIM5" s="380"/>
      <c r="NIN5" s="380"/>
      <c r="NIO5" s="380"/>
      <c r="NIP5" s="380"/>
      <c r="NIQ5" s="380"/>
      <c r="NIR5" s="380"/>
      <c r="NIS5" s="380"/>
      <c r="NIT5" s="380"/>
      <c r="NIU5" s="380"/>
      <c r="NIV5" s="380"/>
      <c r="NIW5" s="380"/>
      <c r="NIX5" s="380"/>
      <c r="NIY5" s="380"/>
      <c r="NIZ5" s="381"/>
      <c r="NJA5" s="379"/>
      <c r="NJB5" s="380"/>
      <c r="NJC5" s="380"/>
      <c r="NJD5" s="380"/>
      <c r="NJE5" s="380"/>
      <c r="NJF5" s="380"/>
      <c r="NJG5" s="380"/>
      <c r="NJH5" s="380"/>
      <c r="NJI5" s="380"/>
      <c r="NJJ5" s="380"/>
      <c r="NJK5" s="380"/>
      <c r="NJL5" s="380"/>
      <c r="NJM5" s="380"/>
      <c r="NJN5" s="380"/>
      <c r="NJO5" s="380"/>
      <c r="NJP5" s="380"/>
      <c r="NJQ5" s="381"/>
      <c r="NJR5" s="379"/>
      <c r="NJS5" s="380"/>
      <c r="NJT5" s="380"/>
      <c r="NJU5" s="380"/>
      <c r="NJV5" s="380"/>
      <c r="NJW5" s="380"/>
      <c r="NJX5" s="380"/>
      <c r="NJY5" s="380"/>
      <c r="NJZ5" s="380"/>
      <c r="NKA5" s="380"/>
      <c r="NKB5" s="380"/>
      <c r="NKC5" s="380"/>
      <c r="NKD5" s="380"/>
      <c r="NKE5" s="380"/>
      <c r="NKF5" s="380"/>
      <c r="NKG5" s="380"/>
      <c r="NKH5" s="381"/>
      <c r="NKI5" s="379"/>
      <c r="NKJ5" s="380"/>
      <c r="NKK5" s="380"/>
      <c r="NKL5" s="380"/>
      <c r="NKM5" s="380"/>
      <c r="NKN5" s="380"/>
      <c r="NKO5" s="380"/>
      <c r="NKP5" s="380"/>
      <c r="NKQ5" s="380"/>
      <c r="NKR5" s="380"/>
      <c r="NKS5" s="380"/>
      <c r="NKT5" s="380"/>
      <c r="NKU5" s="380"/>
      <c r="NKV5" s="380"/>
      <c r="NKW5" s="380"/>
      <c r="NKX5" s="380"/>
      <c r="NKY5" s="381"/>
      <c r="NKZ5" s="379"/>
      <c r="NLA5" s="380"/>
      <c r="NLB5" s="380"/>
      <c r="NLC5" s="380"/>
      <c r="NLD5" s="380"/>
      <c r="NLE5" s="380"/>
      <c r="NLF5" s="380"/>
      <c r="NLG5" s="380"/>
      <c r="NLH5" s="380"/>
      <c r="NLI5" s="380"/>
      <c r="NLJ5" s="380"/>
      <c r="NLK5" s="380"/>
      <c r="NLL5" s="380"/>
      <c r="NLM5" s="380"/>
      <c r="NLN5" s="380"/>
      <c r="NLO5" s="380"/>
      <c r="NLP5" s="381"/>
      <c r="NLQ5" s="379"/>
      <c r="NLR5" s="380"/>
      <c r="NLS5" s="380"/>
      <c r="NLT5" s="380"/>
      <c r="NLU5" s="380"/>
      <c r="NLV5" s="380"/>
      <c r="NLW5" s="380"/>
      <c r="NLX5" s="380"/>
      <c r="NLY5" s="380"/>
      <c r="NLZ5" s="380"/>
      <c r="NMA5" s="380"/>
      <c r="NMB5" s="380"/>
      <c r="NMC5" s="380"/>
      <c r="NMD5" s="380"/>
      <c r="NME5" s="380"/>
      <c r="NMF5" s="380"/>
      <c r="NMG5" s="381"/>
      <c r="NMH5" s="379"/>
      <c r="NMI5" s="380"/>
      <c r="NMJ5" s="380"/>
      <c r="NMK5" s="380"/>
      <c r="NML5" s="380"/>
      <c r="NMM5" s="380"/>
      <c r="NMN5" s="380"/>
      <c r="NMO5" s="380"/>
      <c r="NMP5" s="380"/>
      <c r="NMQ5" s="380"/>
      <c r="NMR5" s="380"/>
      <c r="NMS5" s="380"/>
      <c r="NMT5" s="380"/>
      <c r="NMU5" s="380"/>
      <c r="NMV5" s="380"/>
      <c r="NMW5" s="380"/>
      <c r="NMX5" s="381"/>
      <c r="NMY5" s="379"/>
      <c r="NMZ5" s="380"/>
      <c r="NNA5" s="380"/>
      <c r="NNB5" s="380"/>
      <c r="NNC5" s="380"/>
      <c r="NND5" s="380"/>
      <c r="NNE5" s="380"/>
      <c r="NNF5" s="380"/>
      <c r="NNG5" s="380"/>
      <c r="NNH5" s="380"/>
      <c r="NNI5" s="380"/>
      <c r="NNJ5" s="380"/>
      <c r="NNK5" s="380"/>
      <c r="NNL5" s="380"/>
      <c r="NNM5" s="380"/>
      <c r="NNN5" s="380"/>
      <c r="NNO5" s="381"/>
      <c r="NNP5" s="379"/>
      <c r="NNQ5" s="380"/>
      <c r="NNR5" s="380"/>
      <c r="NNS5" s="380"/>
      <c r="NNT5" s="380"/>
      <c r="NNU5" s="380"/>
      <c r="NNV5" s="380"/>
      <c r="NNW5" s="380"/>
      <c r="NNX5" s="380"/>
      <c r="NNY5" s="380"/>
      <c r="NNZ5" s="380"/>
      <c r="NOA5" s="380"/>
      <c r="NOB5" s="380"/>
      <c r="NOC5" s="380"/>
      <c r="NOD5" s="380"/>
      <c r="NOE5" s="380"/>
      <c r="NOF5" s="381"/>
      <c r="NOG5" s="379"/>
      <c r="NOH5" s="380"/>
      <c r="NOI5" s="380"/>
      <c r="NOJ5" s="380"/>
      <c r="NOK5" s="380"/>
      <c r="NOL5" s="380"/>
      <c r="NOM5" s="380"/>
      <c r="NON5" s="380"/>
      <c r="NOO5" s="380"/>
      <c r="NOP5" s="380"/>
      <c r="NOQ5" s="380"/>
      <c r="NOR5" s="380"/>
      <c r="NOS5" s="380"/>
      <c r="NOT5" s="380"/>
      <c r="NOU5" s="380"/>
      <c r="NOV5" s="380"/>
      <c r="NOW5" s="381"/>
      <c r="NOX5" s="379"/>
      <c r="NOY5" s="380"/>
      <c r="NOZ5" s="380"/>
      <c r="NPA5" s="380"/>
      <c r="NPB5" s="380"/>
      <c r="NPC5" s="380"/>
      <c r="NPD5" s="380"/>
      <c r="NPE5" s="380"/>
      <c r="NPF5" s="380"/>
      <c r="NPG5" s="380"/>
      <c r="NPH5" s="380"/>
      <c r="NPI5" s="380"/>
      <c r="NPJ5" s="380"/>
      <c r="NPK5" s="380"/>
      <c r="NPL5" s="380"/>
      <c r="NPM5" s="380"/>
      <c r="NPN5" s="381"/>
      <c r="NPO5" s="379"/>
      <c r="NPP5" s="380"/>
      <c r="NPQ5" s="380"/>
      <c r="NPR5" s="380"/>
      <c r="NPS5" s="380"/>
      <c r="NPT5" s="380"/>
      <c r="NPU5" s="380"/>
      <c r="NPV5" s="380"/>
      <c r="NPW5" s="380"/>
      <c r="NPX5" s="380"/>
      <c r="NPY5" s="380"/>
      <c r="NPZ5" s="380"/>
      <c r="NQA5" s="380"/>
      <c r="NQB5" s="380"/>
      <c r="NQC5" s="380"/>
      <c r="NQD5" s="380"/>
      <c r="NQE5" s="381"/>
      <c r="NQF5" s="379"/>
      <c r="NQG5" s="380"/>
      <c r="NQH5" s="380"/>
      <c r="NQI5" s="380"/>
      <c r="NQJ5" s="380"/>
      <c r="NQK5" s="380"/>
      <c r="NQL5" s="380"/>
      <c r="NQM5" s="380"/>
      <c r="NQN5" s="380"/>
      <c r="NQO5" s="380"/>
      <c r="NQP5" s="380"/>
      <c r="NQQ5" s="380"/>
      <c r="NQR5" s="380"/>
      <c r="NQS5" s="380"/>
      <c r="NQT5" s="380"/>
      <c r="NQU5" s="380"/>
      <c r="NQV5" s="381"/>
      <c r="NQW5" s="379"/>
      <c r="NQX5" s="380"/>
      <c r="NQY5" s="380"/>
      <c r="NQZ5" s="380"/>
      <c r="NRA5" s="380"/>
      <c r="NRB5" s="380"/>
      <c r="NRC5" s="380"/>
      <c r="NRD5" s="380"/>
      <c r="NRE5" s="380"/>
      <c r="NRF5" s="380"/>
      <c r="NRG5" s="380"/>
      <c r="NRH5" s="380"/>
      <c r="NRI5" s="380"/>
      <c r="NRJ5" s="380"/>
      <c r="NRK5" s="380"/>
      <c r="NRL5" s="380"/>
      <c r="NRM5" s="381"/>
      <c r="NRN5" s="379"/>
      <c r="NRO5" s="380"/>
      <c r="NRP5" s="380"/>
      <c r="NRQ5" s="380"/>
      <c r="NRR5" s="380"/>
      <c r="NRS5" s="380"/>
      <c r="NRT5" s="380"/>
      <c r="NRU5" s="380"/>
      <c r="NRV5" s="380"/>
      <c r="NRW5" s="380"/>
      <c r="NRX5" s="380"/>
      <c r="NRY5" s="380"/>
      <c r="NRZ5" s="380"/>
      <c r="NSA5" s="380"/>
      <c r="NSB5" s="380"/>
      <c r="NSC5" s="380"/>
      <c r="NSD5" s="381"/>
      <c r="NSE5" s="379"/>
      <c r="NSF5" s="380"/>
      <c r="NSG5" s="380"/>
      <c r="NSH5" s="380"/>
      <c r="NSI5" s="380"/>
      <c r="NSJ5" s="380"/>
      <c r="NSK5" s="380"/>
      <c r="NSL5" s="380"/>
      <c r="NSM5" s="380"/>
      <c r="NSN5" s="380"/>
      <c r="NSO5" s="380"/>
      <c r="NSP5" s="380"/>
      <c r="NSQ5" s="380"/>
      <c r="NSR5" s="380"/>
      <c r="NSS5" s="380"/>
      <c r="NST5" s="380"/>
      <c r="NSU5" s="381"/>
      <c r="NSV5" s="379"/>
      <c r="NSW5" s="380"/>
      <c r="NSX5" s="380"/>
      <c r="NSY5" s="380"/>
      <c r="NSZ5" s="380"/>
      <c r="NTA5" s="380"/>
      <c r="NTB5" s="380"/>
      <c r="NTC5" s="380"/>
      <c r="NTD5" s="380"/>
      <c r="NTE5" s="380"/>
      <c r="NTF5" s="380"/>
      <c r="NTG5" s="380"/>
      <c r="NTH5" s="380"/>
      <c r="NTI5" s="380"/>
      <c r="NTJ5" s="380"/>
      <c r="NTK5" s="380"/>
      <c r="NTL5" s="381"/>
      <c r="NTM5" s="379"/>
      <c r="NTN5" s="380"/>
      <c r="NTO5" s="380"/>
      <c r="NTP5" s="380"/>
      <c r="NTQ5" s="380"/>
      <c r="NTR5" s="380"/>
      <c r="NTS5" s="380"/>
      <c r="NTT5" s="380"/>
      <c r="NTU5" s="380"/>
      <c r="NTV5" s="380"/>
      <c r="NTW5" s="380"/>
      <c r="NTX5" s="380"/>
      <c r="NTY5" s="380"/>
      <c r="NTZ5" s="380"/>
      <c r="NUA5" s="380"/>
      <c r="NUB5" s="380"/>
      <c r="NUC5" s="381"/>
      <c r="NUD5" s="379"/>
      <c r="NUE5" s="380"/>
      <c r="NUF5" s="380"/>
      <c r="NUG5" s="380"/>
      <c r="NUH5" s="380"/>
      <c r="NUI5" s="380"/>
      <c r="NUJ5" s="380"/>
      <c r="NUK5" s="380"/>
      <c r="NUL5" s="380"/>
      <c r="NUM5" s="380"/>
      <c r="NUN5" s="380"/>
      <c r="NUO5" s="380"/>
      <c r="NUP5" s="380"/>
      <c r="NUQ5" s="380"/>
      <c r="NUR5" s="380"/>
      <c r="NUS5" s="380"/>
      <c r="NUT5" s="381"/>
      <c r="NUU5" s="379"/>
      <c r="NUV5" s="380"/>
      <c r="NUW5" s="380"/>
      <c r="NUX5" s="380"/>
      <c r="NUY5" s="380"/>
      <c r="NUZ5" s="380"/>
      <c r="NVA5" s="380"/>
      <c r="NVB5" s="380"/>
      <c r="NVC5" s="380"/>
      <c r="NVD5" s="380"/>
      <c r="NVE5" s="380"/>
      <c r="NVF5" s="380"/>
      <c r="NVG5" s="380"/>
      <c r="NVH5" s="380"/>
      <c r="NVI5" s="380"/>
      <c r="NVJ5" s="380"/>
      <c r="NVK5" s="381"/>
      <c r="NVL5" s="379"/>
      <c r="NVM5" s="380"/>
      <c r="NVN5" s="380"/>
      <c r="NVO5" s="380"/>
      <c r="NVP5" s="380"/>
      <c r="NVQ5" s="380"/>
      <c r="NVR5" s="380"/>
      <c r="NVS5" s="380"/>
      <c r="NVT5" s="380"/>
      <c r="NVU5" s="380"/>
      <c r="NVV5" s="380"/>
      <c r="NVW5" s="380"/>
      <c r="NVX5" s="380"/>
      <c r="NVY5" s="380"/>
      <c r="NVZ5" s="380"/>
      <c r="NWA5" s="380"/>
      <c r="NWB5" s="381"/>
      <c r="NWC5" s="379"/>
      <c r="NWD5" s="380"/>
      <c r="NWE5" s="380"/>
      <c r="NWF5" s="380"/>
      <c r="NWG5" s="380"/>
      <c r="NWH5" s="380"/>
      <c r="NWI5" s="380"/>
      <c r="NWJ5" s="380"/>
      <c r="NWK5" s="380"/>
      <c r="NWL5" s="380"/>
      <c r="NWM5" s="380"/>
      <c r="NWN5" s="380"/>
      <c r="NWO5" s="380"/>
      <c r="NWP5" s="380"/>
      <c r="NWQ5" s="380"/>
      <c r="NWR5" s="380"/>
      <c r="NWS5" s="381"/>
      <c r="NWT5" s="379"/>
      <c r="NWU5" s="380"/>
      <c r="NWV5" s="380"/>
      <c r="NWW5" s="380"/>
      <c r="NWX5" s="380"/>
      <c r="NWY5" s="380"/>
      <c r="NWZ5" s="380"/>
      <c r="NXA5" s="380"/>
      <c r="NXB5" s="380"/>
      <c r="NXC5" s="380"/>
      <c r="NXD5" s="380"/>
      <c r="NXE5" s="380"/>
      <c r="NXF5" s="380"/>
      <c r="NXG5" s="380"/>
      <c r="NXH5" s="380"/>
      <c r="NXI5" s="380"/>
      <c r="NXJ5" s="381"/>
      <c r="NXK5" s="379"/>
      <c r="NXL5" s="380"/>
      <c r="NXM5" s="380"/>
      <c r="NXN5" s="380"/>
      <c r="NXO5" s="380"/>
      <c r="NXP5" s="380"/>
      <c r="NXQ5" s="380"/>
      <c r="NXR5" s="380"/>
      <c r="NXS5" s="380"/>
      <c r="NXT5" s="380"/>
      <c r="NXU5" s="380"/>
      <c r="NXV5" s="380"/>
      <c r="NXW5" s="380"/>
      <c r="NXX5" s="380"/>
      <c r="NXY5" s="380"/>
      <c r="NXZ5" s="380"/>
      <c r="NYA5" s="381"/>
      <c r="NYB5" s="379"/>
      <c r="NYC5" s="380"/>
      <c r="NYD5" s="380"/>
      <c r="NYE5" s="380"/>
      <c r="NYF5" s="380"/>
      <c r="NYG5" s="380"/>
      <c r="NYH5" s="380"/>
      <c r="NYI5" s="380"/>
      <c r="NYJ5" s="380"/>
      <c r="NYK5" s="380"/>
      <c r="NYL5" s="380"/>
      <c r="NYM5" s="380"/>
      <c r="NYN5" s="380"/>
      <c r="NYO5" s="380"/>
      <c r="NYP5" s="380"/>
      <c r="NYQ5" s="380"/>
      <c r="NYR5" s="381"/>
      <c r="NYS5" s="379"/>
      <c r="NYT5" s="380"/>
      <c r="NYU5" s="380"/>
      <c r="NYV5" s="380"/>
      <c r="NYW5" s="380"/>
      <c r="NYX5" s="380"/>
      <c r="NYY5" s="380"/>
      <c r="NYZ5" s="380"/>
      <c r="NZA5" s="380"/>
      <c r="NZB5" s="380"/>
      <c r="NZC5" s="380"/>
      <c r="NZD5" s="380"/>
      <c r="NZE5" s="380"/>
      <c r="NZF5" s="380"/>
      <c r="NZG5" s="380"/>
      <c r="NZH5" s="380"/>
      <c r="NZI5" s="381"/>
      <c r="NZJ5" s="379"/>
      <c r="NZK5" s="380"/>
      <c r="NZL5" s="380"/>
      <c r="NZM5" s="380"/>
      <c r="NZN5" s="380"/>
      <c r="NZO5" s="380"/>
      <c r="NZP5" s="380"/>
      <c r="NZQ5" s="380"/>
      <c r="NZR5" s="380"/>
      <c r="NZS5" s="380"/>
      <c r="NZT5" s="380"/>
      <c r="NZU5" s="380"/>
      <c r="NZV5" s="380"/>
      <c r="NZW5" s="380"/>
      <c r="NZX5" s="380"/>
      <c r="NZY5" s="380"/>
      <c r="NZZ5" s="381"/>
      <c r="OAA5" s="379"/>
      <c r="OAB5" s="380"/>
      <c r="OAC5" s="380"/>
      <c r="OAD5" s="380"/>
      <c r="OAE5" s="380"/>
      <c r="OAF5" s="380"/>
      <c r="OAG5" s="380"/>
      <c r="OAH5" s="380"/>
      <c r="OAI5" s="380"/>
      <c r="OAJ5" s="380"/>
      <c r="OAK5" s="380"/>
      <c r="OAL5" s="380"/>
      <c r="OAM5" s="380"/>
      <c r="OAN5" s="380"/>
      <c r="OAO5" s="380"/>
      <c r="OAP5" s="380"/>
      <c r="OAQ5" s="381"/>
      <c r="OAR5" s="379"/>
      <c r="OAS5" s="380"/>
      <c r="OAT5" s="380"/>
      <c r="OAU5" s="380"/>
      <c r="OAV5" s="380"/>
      <c r="OAW5" s="380"/>
      <c r="OAX5" s="380"/>
      <c r="OAY5" s="380"/>
      <c r="OAZ5" s="380"/>
      <c r="OBA5" s="380"/>
      <c r="OBB5" s="380"/>
      <c r="OBC5" s="380"/>
      <c r="OBD5" s="380"/>
      <c r="OBE5" s="380"/>
      <c r="OBF5" s="380"/>
      <c r="OBG5" s="380"/>
      <c r="OBH5" s="381"/>
      <c r="OBI5" s="379"/>
      <c r="OBJ5" s="380"/>
      <c r="OBK5" s="380"/>
      <c r="OBL5" s="380"/>
      <c r="OBM5" s="380"/>
      <c r="OBN5" s="380"/>
      <c r="OBO5" s="380"/>
      <c r="OBP5" s="380"/>
      <c r="OBQ5" s="380"/>
      <c r="OBR5" s="380"/>
      <c r="OBS5" s="380"/>
      <c r="OBT5" s="380"/>
      <c r="OBU5" s="380"/>
      <c r="OBV5" s="380"/>
      <c r="OBW5" s="380"/>
      <c r="OBX5" s="380"/>
      <c r="OBY5" s="381"/>
      <c r="OBZ5" s="379"/>
      <c r="OCA5" s="380"/>
      <c r="OCB5" s="380"/>
      <c r="OCC5" s="380"/>
      <c r="OCD5" s="380"/>
      <c r="OCE5" s="380"/>
      <c r="OCF5" s="380"/>
      <c r="OCG5" s="380"/>
      <c r="OCH5" s="380"/>
      <c r="OCI5" s="380"/>
      <c r="OCJ5" s="380"/>
      <c r="OCK5" s="380"/>
      <c r="OCL5" s="380"/>
      <c r="OCM5" s="380"/>
      <c r="OCN5" s="380"/>
      <c r="OCO5" s="380"/>
      <c r="OCP5" s="381"/>
      <c r="OCQ5" s="379"/>
      <c r="OCR5" s="380"/>
      <c r="OCS5" s="380"/>
      <c r="OCT5" s="380"/>
      <c r="OCU5" s="380"/>
      <c r="OCV5" s="380"/>
      <c r="OCW5" s="380"/>
      <c r="OCX5" s="380"/>
      <c r="OCY5" s="380"/>
      <c r="OCZ5" s="380"/>
      <c r="ODA5" s="380"/>
      <c r="ODB5" s="380"/>
      <c r="ODC5" s="380"/>
      <c r="ODD5" s="380"/>
      <c r="ODE5" s="380"/>
      <c r="ODF5" s="380"/>
      <c r="ODG5" s="381"/>
      <c r="ODH5" s="379"/>
      <c r="ODI5" s="380"/>
      <c r="ODJ5" s="380"/>
      <c r="ODK5" s="380"/>
      <c r="ODL5" s="380"/>
      <c r="ODM5" s="380"/>
      <c r="ODN5" s="380"/>
      <c r="ODO5" s="380"/>
      <c r="ODP5" s="380"/>
      <c r="ODQ5" s="380"/>
      <c r="ODR5" s="380"/>
      <c r="ODS5" s="380"/>
      <c r="ODT5" s="380"/>
      <c r="ODU5" s="380"/>
      <c r="ODV5" s="380"/>
      <c r="ODW5" s="380"/>
      <c r="ODX5" s="381"/>
      <c r="ODY5" s="379"/>
      <c r="ODZ5" s="380"/>
      <c r="OEA5" s="380"/>
      <c r="OEB5" s="380"/>
      <c r="OEC5" s="380"/>
      <c r="OED5" s="380"/>
      <c r="OEE5" s="380"/>
      <c r="OEF5" s="380"/>
      <c r="OEG5" s="380"/>
      <c r="OEH5" s="380"/>
      <c r="OEI5" s="380"/>
      <c r="OEJ5" s="380"/>
      <c r="OEK5" s="380"/>
      <c r="OEL5" s="380"/>
      <c r="OEM5" s="380"/>
      <c r="OEN5" s="380"/>
      <c r="OEO5" s="381"/>
      <c r="OEP5" s="379"/>
      <c r="OEQ5" s="380"/>
      <c r="OER5" s="380"/>
      <c r="OES5" s="380"/>
      <c r="OET5" s="380"/>
      <c r="OEU5" s="380"/>
      <c r="OEV5" s="380"/>
      <c r="OEW5" s="380"/>
      <c r="OEX5" s="380"/>
      <c r="OEY5" s="380"/>
      <c r="OEZ5" s="380"/>
      <c r="OFA5" s="380"/>
      <c r="OFB5" s="380"/>
      <c r="OFC5" s="380"/>
      <c r="OFD5" s="380"/>
      <c r="OFE5" s="380"/>
      <c r="OFF5" s="381"/>
      <c r="OFG5" s="379"/>
      <c r="OFH5" s="380"/>
      <c r="OFI5" s="380"/>
      <c r="OFJ5" s="380"/>
      <c r="OFK5" s="380"/>
      <c r="OFL5" s="380"/>
      <c r="OFM5" s="380"/>
      <c r="OFN5" s="380"/>
      <c r="OFO5" s="380"/>
      <c r="OFP5" s="380"/>
      <c r="OFQ5" s="380"/>
      <c r="OFR5" s="380"/>
      <c r="OFS5" s="380"/>
      <c r="OFT5" s="380"/>
      <c r="OFU5" s="380"/>
      <c r="OFV5" s="380"/>
      <c r="OFW5" s="381"/>
      <c r="OFX5" s="379"/>
      <c r="OFY5" s="380"/>
      <c r="OFZ5" s="380"/>
      <c r="OGA5" s="380"/>
      <c r="OGB5" s="380"/>
      <c r="OGC5" s="380"/>
      <c r="OGD5" s="380"/>
      <c r="OGE5" s="380"/>
      <c r="OGF5" s="380"/>
      <c r="OGG5" s="380"/>
      <c r="OGH5" s="380"/>
      <c r="OGI5" s="380"/>
      <c r="OGJ5" s="380"/>
      <c r="OGK5" s="380"/>
      <c r="OGL5" s="380"/>
      <c r="OGM5" s="380"/>
      <c r="OGN5" s="381"/>
      <c r="OGO5" s="379"/>
      <c r="OGP5" s="380"/>
      <c r="OGQ5" s="380"/>
      <c r="OGR5" s="380"/>
      <c r="OGS5" s="380"/>
      <c r="OGT5" s="380"/>
      <c r="OGU5" s="380"/>
      <c r="OGV5" s="380"/>
      <c r="OGW5" s="380"/>
      <c r="OGX5" s="380"/>
      <c r="OGY5" s="380"/>
      <c r="OGZ5" s="380"/>
      <c r="OHA5" s="380"/>
      <c r="OHB5" s="380"/>
      <c r="OHC5" s="380"/>
      <c r="OHD5" s="380"/>
      <c r="OHE5" s="381"/>
      <c r="OHF5" s="379"/>
      <c r="OHG5" s="380"/>
      <c r="OHH5" s="380"/>
      <c r="OHI5" s="380"/>
      <c r="OHJ5" s="380"/>
      <c r="OHK5" s="380"/>
      <c r="OHL5" s="380"/>
      <c r="OHM5" s="380"/>
      <c r="OHN5" s="380"/>
      <c r="OHO5" s="380"/>
      <c r="OHP5" s="380"/>
      <c r="OHQ5" s="380"/>
      <c r="OHR5" s="380"/>
      <c r="OHS5" s="380"/>
      <c r="OHT5" s="380"/>
      <c r="OHU5" s="380"/>
      <c r="OHV5" s="381"/>
      <c r="OHW5" s="379"/>
      <c r="OHX5" s="380"/>
      <c r="OHY5" s="380"/>
      <c r="OHZ5" s="380"/>
      <c r="OIA5" s="380"/>
      <c r="OIB5" s="380"/>
      <c r="OIC5" s="380"/>
      <c r="OID5" s="380"/>
      <c r="OIE5" s="380"/>
      <c r="OIF5" s="380"/>
      <c r="OIG5" s="380"/>
      <c r="OIH5" s="380"/>
      <c r="OII5" s="380"/>
      <c r="OIJ5" s="380"/>
      <c r="OIK5" s="380"/>
      <c r="OIL5" s="380"/>
      <c r="OIM5" s="381"/>
      <c r="OIN5" s="379"/>
      <c r="OIO5" s="380"/>
      <c r="OIP5" s="380"/>
      <c r="OIQ5" s="380"/>
      <c r="OIR5" s="380"/>
      <c r="OIS5" s="380"/>
      <c r="OIT5" s="380"/>
      <c r="OIU5" s="380"/>
      <c r="OIV5" s="380"/>
      <c r="OIW5" s="380"/>
      <c r="OIX5" s="380"/>
      <c r="OIY5" s="380"/>
      <c r="OIZ5" s="380"/>
      <c r="OJA5" s="380"/>
      <c r="OJB5" s="380"/>
      <c r="OJC5" s="380"/>
      <c r="OJD5" s="381"/>
      <c r="OJE5" s="379"/>
      <c r="OJF5" s="380"/>
      <c r="OJG5" s="380"/>
      <c r="OJH5" s="380"/>
      <c r="OJI5" s="380"/>
      <c r="OJJ5" s="380"/>
      <c r="OJK5" s="380"/>
      <c r="OJL5" s="380"/>
      <c r="OJM5" s="380"/>
      <c r="OJN5" s="380"/>
      <c r="OJO5" s="380"/>
      <c r="OJP5" s="380"/>
      <c r="OJQ5" s="380"/>
      <c r="OJR5" s="380"/>
      <c r="OJS5" s="380"/>
      <c r="OJT5" s="380"/>
      <c r="OJU5" s="381"/>
      <c r="OJV5" s="379"/>
      <c r="OJW5" s="380"/>
      <c r="OJX5" s="380"/>
      <c r="OJY5" s="380"/>
      <c r="OJZ5" s="380"/>
      <c r="OKA5" s="380"/>
      <c r="OKB5" s="380"/>
      <c r="OKC5" s="380"/>
      <c r="OKD5" s="380"/>
      <c r="OKE5" s="380"/>
      <c r="OKF5" s="380"/>
      <c r="OKG5" s="380"/>
      <c r="OKH5" s="380"/>
      <c r="OKI5" s="380"/>
      <c r="OKJ5" s="380"/>
      <c r="OKK5" s="380"/>
      <c r="OKL5" s="381"/>
      <c r="OKM5" s="379"/>
      <c r="OKN5" s="380"/>
      <c r="OKO5" s="380"/>
      <c r="OKP5" s="380"/>
      <c r="OKQ5" s="380"/>
      <c r="OKR5" s="380"/>
      <c r="OKS5" s="380"/>
      <c r="OKT5" s="380"/>
      <c r="OKU5" s="380"/>
      <c r="OKV5" s="380"/>
      <c r="OKW5" s="380"/>
      <c r="OKX5" s="380"/>
      <c r="OKY5" s="380"/>
      <c r="OKZ5" s="380"/>
      <c r="OLA5" s="380"/>
      <c r="OLB5" s="380"/>
      <c r="OLC5" s="381"/>
      <c r="OLD5" s="379"/>
      <c r="OLE5" s="380"/>
      <c r="OLF5" s="380"/>
      <c r="OLG5" s="380"/>
      <c r="OLH5" s="380"/>
      <c r="OLI5" s="380"/>
      <c r="OLJ5" s="380"/>
      <c r="OLK5" s="380"/>
      <c r="OLL5" s="380"/>
      <c r="OLM5" s="380"/>
      <c r="OLN5" s="380"/>
      <c r="OLO5" s="380"/>
      <c r="OLP5" s="380"/>
      <c r="OLQ5" s="380"/>
      <c r="OLR5" s="380"/>
      <c r="OLS5" s="380"/>
      <c r="OLT5" s="381"/>
      <c r="OLU5" s="379"/>
      <c r="OLV5" s="380"/>
      <c r="OLW5" s="380"/>
      <c r="OLX5" s="380"/>
      <c r="OLY5" s="380"/>
      <c r="OLZ5" s="380"/>
      <c r="OMA5" s="380"/>
      <c r="OMB5" s="380"/>
      <c r="OMC5" s="380"/>
      <c r="OMD5" s="380"/>
      <c r="OME5" s="380"/>
      <c r="OMF5" s="380"/>
      <c r="OMG5" s="380"/>
      <c r="OMH5" s="380"/>
      <c r="OMI5" s="380"/>
      <c r="OMJ5" s="380"/>
      <c r="OMK5" s="381"/>
      <c r="OML5" s="379"/>
      <c r="OMM5" s="380"/>
      <c r="OMN5" s="380"/>
      <c r="OMO5" s="380"/>
      <c r="OMP5" s="380"/>
      <c r="OMQ5" s="380"/>
      <c r="OMR5" s="380"/>
      <c r="OMS5" s="380"/>
      <c r="OMT5" s="380"/>
      <c r="OMU5" s="380"/>
      <c r="OMV5" s="380"/>
      <c r="OMW5" s="380"/>
      <c r="OMX5" s="380"/>
      <c r="OMY5" s="380"/>
      <c r="OMZ5" s="380"/>
      <c r="ONA5" s="380"/>
      <c r="ONB5" s="381"/>
      <c r="ONC5" s="379"/>
      <c r="OND5" s="380"/>
      <c r="ONE5" s="380"/>
      <c r="ONF5" s="380"/>
      <c r="ONG5" s="380"/>
      <c r="ONH5" s="380"/>
      <c r="ONI5" s="380"/>
      <c r="ONJ5" s="380"/>
      <c r="ONK5" s="380"/>
      <c r="ONL5" s="380"/>
      <c r="ONM5" s="380"/>
      <c r="ONN5" s="380"/>
      <c r="ONO5" s="380"/>
      <c r="ONP5" s="380"/>
      <c r="ONQ5" s="380"/>
      <c r="ONR5" s="380"/>
      <c r="ONS5" s="381"/>
      <c r="ONT5" s="379"/>
      <c r="ONU5" s="380"/>
      <c r="ONV5" s="380"/>
      <c r="ONW5" s="380"/>
      <c r="ONX5" s="380"/>
      <c r="ONY5" s="380"/>
      <c r="ONZ5" s="380"/>
      <c r="OOA5" s="380"/>
      <c r="OOB5" s="380"/>
      <c r="OOC5" s="380"/>
      <c r="OOD5" s="380"/>
      <c r="OOE5" s="380"/>
      <c r="OOF5" s="380"/>
      <c r="OOG5" s="380"/>
      <c r="OOH5" s="380"/>
      <c r="OOI5" s="380"/>
      <c r="OOJ5" s="381"/>
      <c r="OOK5" s="379"/>
      <c r="OOL5" s="380"/>
      <c r="OOM5" s="380"/>
      <c r="OON5" s="380"/>
      <c r="OOO5" s="380"/>
      <c r="OOP5" s="380"/>
      <c r="OOQ5" s="380"/>
      <c r="OOR5" s="380"/>
      <c r="OOS5" s="380"/>
      <c r="OOT5" s="380"/>
      <c r="OOU5" s="380"/>
      <c r="OOV5" s="380"/>
      <c r="OOW5" s="380"/>
      <c r="OOX5" s="380"/>
      <c r="OOY5" s="380"/>
      <c r="OOZ5" s="380"/>
      <c r="OPA5" s="381"/>
      <c r="OPB5" s="379"/>
      <c r="OPC5" s="380"/>
      <c r="OPD5" s="380"/>
      <c r="OPE5" s="380"/>
      <c r="OPF5" s="380"/>
      <c r="OPG5" s="380"/>
      <c r="OPH5" s="380"/>
      <c r="OPI5" s="380"/>
      <c r="OPJ5" s="380"/>
      <c r="OPK5" s="380"/>
      <c r="OPL5" s="380"/>
      <c r="OPM5" s="380"/>
      <c r="OPN5" s="380"/>
      <c r="OPO5" s="380"/>
      <c r="OPP5" s="380"/>
      <c r="OPQ5" s="380"/>
      <c r="OPR5" s="381"/>
      <c r="OPS5" s="379"/>
      <c r="OPT5" s="380"/>
      <c r="OPU5" s="380"/>
      <c r="OPV5" s="380"/>
      <c r="OPW5" s="380"/>
      <c r="OPX5" s="380"/>
      <c r="OPY5" s="380"/>
      <c r="OPZ5" s="380"/>
      <c r="OQA5" s="380"/>
      <c r="OQB5" s="380"/>
      <c r="OQC5" s="380"/>
      <c r="OQD5" s="380"/>
      <c r="OQE5" s="380"/>
      <c r="OQF5" s="380"/>
      <c r="OQG5" s="380"/>
      <c r="OQH5" s="380"/>
      <c r="OQI5" s="381"/>
      <c r="OQJ5" s="379"/>
      <c r="OQK5" s="380"/>
      <c r="OQL5" s="380"/>
      <c r="OQM5" s="380"/>
      <c r="OQN5" s="380"/>
      <c r="OQO5" s="380"/>
      <c r="OQP5" s="380"/>
      <c r="OQQ5" s="380"/>
      <c r="OQR5" s="380"/>
      <c r="OQS5" s="380"/>
      <c r="OQT5" s="380"/>
      <c r="OQU5" s="380"/>
      <c r="OQV5" s="380"/>
      <c r="OQW5" s="380"/>
      <c r="OQX5" s="380"/>
      <c r="OQY5" s="380"/>
      <c r="OQZ5" s="381"/>
      <c r="ORA5" s="379"/>
      <c r="ORB5" s="380"/>
      <c r="ORC5" s="380"/>
      <c r="ORD5" s="380"/>
      <c r="ORE5" s="380"/>
      <c r="ORF5" s="380"/>
      <c r="ORG5" s="380"/>
      <c r="ORH5" s="380"/>
      <c r="ORI5" s="380"/>
      <c r="ORJ5" s="380"/>
      <c r="ORK5" s="380"/>
      <c r="ORL5" s="380"/>
      <c r="ORM5" s="380"/>
      <c r="ORN5" s="380"/>
      <c r="ORO5" s="380"/>
      <c r="ORP5" s="380"/>
      <c r="ORQ5" s="381"/>
      <c r="ORR5" s="379"/>
      <c r="ORS5" s="380"/>
      <c r="ORT5" s="380"/>
      <c r="ORU5" s="380"/>
      <c r="ORV5" s="380"/>
      <c r="ORW5" s="380"/>
      <c r="ORX5" s="380"/>
      <c r="ORY5" s="380"/>
      <c r="ORZ5" s="380"/>
      <c r="OSA5" s="380"/>
      <c r="OSB5" s="380"/>
      <c r="OSC5" s="380"/>
      <c r="OSD5" s="380"/>
      <c r="OSE5" s="380"/>
      <c r="OSF5" s="380"/>
      <c r="OSG5" s="380"/>
      <c r="OSH5" s="381"/>
      <c r="OSI5" s="379"/>
      <c r="OSJ5" s="380"/>
      <c r="OSK5" s="380"/>
      <c r="OSL5" s="380"/>
      <c r="OSM5" s="380"/>
      <c r="OSN5" s="380"/>
      <c r="OSO5" s="380"/>
      <c r="OSP5" s="380"/>
      <c r="OSQ5" s="380"/>
      <c r="OSR5" s="380"/>
      <c r="OSS5" s="380"/>
      <c r="OST5" s="380"/>
      <c r="OSU5" s="380"/>
      <c r="OSV5" s="380"/>
      <c r="OSW5" s="380"/>
      <c r="OSX5" s="380"/>
      <c r="OSY5" s="381"/>
      <c r="OSZ5" s="379"/>
      <c r="OTA5" s="380"/>
      <c r="OTB5" s="380"/>
      <c r="OTC5" s="380"/>
      <c r="OTD5" s="380"/>
      <c r="OTE5" s="380"/>
      <c r="OTF5" s="380"/>
      <c r="OTG5" s="380"/>
      <c r="OTH5" s="380"/>
      <c r="OTI5" s="380"/>
      <c r="OTJ5" s="380"/>
      <c r="OTK5" s="380"/>
      <c r="OTL5" s="380"/>
      <c r="OTM5" s="380"/>
      <c r="OTN5" s="380"/>
      <c r="OTO5" s="380"/>
      <c r="OTP5" s="381"/>
      <c r="OTQ5" s="379"/>
      <c r="OTR5" s="380"/>
      <c r="OTS5" s="380"/>
      <c r="OTT5" s="380"/>
      <c r="OTU5" s="380"/>
      <c r="OTV5" s="380"/>
      <c r="OTW5" s="380"/>
      <c r="OTX5" s="380"/>
      <c r="OTY5" s="380"/>
      <c r="OTZ5" s="380"/>
      <c r="OUA5" s="380"/>
      <c r="OUB5" s="380"/>
      <c r="OUC5" s="380"/>
      <c r="OUD5" s="380"/>
      <c r="OUE5" s="380"/>
      <c r="OUF5" s="380"/>
      <c r="OUG5" s="381"/>
      <c r="OUH5" s="379"/>
      <c r="OUI5" s="380"/>
      <c r="OUJ5" s="380"/>
      <c r="OUK5" s="380"/>
      <c r="OUL5" s="380"/>
      <c r="OUM5" s="380"/>
      <c r="OUN5" s="380"/>
      <c r="OUO5" s="380"/>
      <c r="OUP5" s="380"/>
      <c r="OUQ5" s="380"/>
      <c r="OUR5" s="380"/>
      <c r="OUS5" s="380"/>
      <c r="OUT5" s="380"/>
      <c r="OUU5" s="380"/>
      <c r="OUV5" s="380"/>
      <c r="OUW5" s="380"/>
      <c r="OUX5" s="381"/>
      <c r="OUY5" s="379"/>
      <c r="OUZ5" s="380"/>
      <c r="OVA5" s="380"/>
      <c r="OVB5" s="380"/>
      <c r="OVC5" s="380"/>
      <c r="OVD5" s="380"/>
      <c r="OVE5" s="380"/>
      <c r="OVF5" s="380"/>
      <c r="OVG5" s="380"/>
      <c r="OVH5" s="380"/>
      <c r="OVI5" s="380"/>
      <c r="OVJ5" s="380"/>
      <c r="OVK5" s="380"/>
      <c r="OVL5" s="380"/>
      <c r="OVM5" s="380"/>
      <c r="OVN5" s="380"/>
      <c r="OVO5" s="381"/>
      <c r="OVP5" s="379"/>
      <c r="OVQ5" s="380"/>
      <c r="OVR5" s="380"/>
      <c r="OVS5" s="380"/>
      <c r="OVT5" s="380"/>
      <c r="OVU5" s="380"/>
      <c r="OVV5" s="380"/>
      <c r="OVW5" s="380"/>
      <c r="OVX5" s="380"/>
      <c r="OVY5" s="380"/>
      <c r="OVZ5" s="380"/>
      <c r="OWA5" s="380"/>
      <c r="OWB5" s="380"/>
      <c r="OWC5" s="380"/>
      <c r="OWD5" s="380"/>
      <c r="OWE5" s="380"/>
      <c r="OWF5" s="381"/>
      <c r="OWG5" s="379"/>
      <c r="OWH5" s="380"/>
      <c r="OWI5" s="380"/>
      <c r="OWJ5" s="380"/>
      <c r="OWK5" s="380"/>
      <c r="OWL5" s="380"/>
      <c r="OWM5" s="380"/>
      <c r="OWN5" s="380"/>
      <c r="OWO5" s="380"/>
      <c r="OWP5" s="380"/>
      <c r="OWQ5" s="380"/>
      <c r="OWR5" s="380"/>
      <c r="OWS5" s="380"/>
      <c r="OWT5" s="380"/>
      <c r="OWU5" s="380"/>
      <c r="OWV5" s="380"/>
      <c r="OWW5" s="381"/>
      <c r="OWX5" s="379"/>
      <c r="OWY5" s="380"/>
      <c r="OWZ5" s="380"/>
      <c r="OXA5" s="380"/>
      <c r="OXB5" s="380"/>
      <c r="OXC5" s="380"/>
      <c r="OXD5" s="380"/>
      <c r="OXE5" s="380"/>
      <c r="OXF5" s="380"/>
      <c r="OXG5" s="380"/>
      <c r="OXH5" s="380"/>
      <c r="OXI5" s="380"/>
      <c r="OXJ5" s="380"/>
      <c r="OXK5" s="380"/>
      <c r="OXL5" s="380"/>
      <c r="OXM5" s="380"/>
      <c r="OXN5" s="381"/>
      <c r="OXO5" s="379"/>
      <c r="OXP5" s="380"/>
      <c r="OXQ5" s="380"/>
      <c r="OXR5" s="380"/>
      <c r="OXS5" s="380"/>
      <c r="OXT5" s="380"/>
      <c r="OXU5" s="380"/>
      <c r="OXV5" s="380"/>
      <c r="OXW5" s="380"/>
      <c r="OXX5" s="380"/>
      <c r="OXY5" s="380"/>
      <c r="OXZ5" s="380"/>
      <c r="OYA5" s="380"/>
      <c r="OYB5" s="380"/>
      <c r="OYC5" s="380"/>
      <c r="OYD5" s="380"/>
      <c r="OYE5" s="381"/>
      <c r="OYF5" s="379"/>
      <c r="OYG5" s="380"/>
      <c r="OYH5" s="380"/>
      <c r="OYI5" s="380"/>
      <c r="OYJ5" s="380"/>
      <c r="OYK5" s="380"/>
      <c r="OYL5" s="380"/>
      <c r="OYM5" s="380"/>
      <c r="OYN5" s="380"/>
      <c r="OYO5" s="380"/>
      <c r="OYP5" s="380"/>
      <c r="OYQ5" s="380"/>
      <c r="OYR5" s="380"/>
      <c r="OYS5" s="380"/>
      <c r="OYT5" s="380"/>
      <c r="OYU5" s="380"/>
      <c r="OYV5" s="381"/>
      <c r="OYW5" s="379"/>
      <c r="OYX5" s="380"/>
      <c r="OYY5" s="380"/>
      <c r="OYZ5" s="380"/>
      <c r="OZA5" s="380"/>
      <c r="OZB5" s="380"/>
      <c r="OZC5" s="380"/>
      <c r="OZD5" s="380"/>
      <c r="OZE5" s="380"/>
      <c r="OZF5" s="380"/>
      <c r="OZG5" s="380"/>
      <c r="OZH5" s="380"/>
      <c r="OZI5" s="380"/>
      <c r="OZJ5" s="380"/>
      <c r="OZK5" s="380"/>
      <c r="OZL5" s="380"/>
      <c r="OZM5" s="381"/>
      <c r="OZN5" s="379"/>
      <c r="OZO5" s="380"/>
      <c r="OZP5" s="380"/>
      <c r="OZQ5" s="380"/>
      <c r="OZR5" s="380"/>
      <c r="OZS5" s="380"/>
      <c r="OZT5" s="380"/>
      <c r="OZU5" s="380"/>
      <c r="OZV5" s="380"/>
      <c r="OZW5" s="380"/>
      <c r="OZX5" s="380"/>
      <c r="OZY5" s="380"/>
      <c r="OZZ5" s="380"/>
      <c r="PAA5" s="380"/>
      <c r="PAB5" s="380"/>
      <c r="PAC5" s="380"/>
      <c r="PAD5" s="381"/>
      <c r="PAE5" s="379"/>
      <c r="PAF5" s="380"/>
      <c r="PAG5" s="380"/>
      <c r="PAH5" s="380"/>
      <c r="PAI5" s="380"/>
      <c r="PAJ5" s="380"/>
      <c r="PAK5" s="380"/>
      <c r="PAL5" s="380"/>
      <c r="PAM5" s="380"/>
      <c r="PAN5" s="380"/>
      <c r="PAO5" s="380"/>
      <c r="PAP5" s="380"/>
      <c r="PAQ5" s="380"/>
      <c r="PAR5" s="380"/>
      <c r="PAS5" s="380"/>
      <c r="PAT5" s="380"/>
      <c r="PAU5" s="381"/>
      <c r="PAV5" s="379"/>
      <c r="PAW5" s="380"/>
      <c r="PAX5" s="380"/>
      <c r="PAY5" s="380"/>
      <c r="PAZ5" s="380"/>
      <c r="PBA5" s="380"/>
      <c r="PBB5" s="380"/>
      <c r="PBC5" s="380"/>
      <c r="PBD5" s="380"/>
      <c r="PBE5" s="380"/>
      <c r="PBF5" s="380"/>
      <c r="PBG5" s="380"/>
      <c r="PBH5" s="380"/>
      <c r="PBI5" s="380"/>
      <c r="PBJ5" s="380"/>
      <c r="PBK5" s="380"/>
      <c r="PBL5" s="381"/>
      <c r="PBM5" s="379"/>
      <c r="PBN5" s="380"/>
      <c r="PBO5" s="380"/>
      <c r="PBP5" s="380"/>
      <c r="PBQ5" s="380"/>
      <c r="PBR5" s="380"/>
      <c r="PBS5" s="380"/>
      <c r="PBT5" s="380"/>
      <c r="PBU5" s="380"/>
      <c r="PBV5" s="380"/>
      <c r="PBW5" s="380"/>
      <c r="PBX5" s="380"/>
      <c r="PBY5" s="380"/>
      <c r="PBZ5" s="380"/>
      <c r="PCA5" s="380"/>
      <c r="PCB5" s="380"/>
      <c r="PCC5" s="381"/>
      <c r="PCD5" s="379"/>
      <c r="PCE5" s="380"/>
      <c r="PCF5" s="380"/>
      <c r="PCG5" s="380"/>
      <c r="PCH5" s="380"/>
      <c r="PCI5" s="380"/>
      <c r="PCJ5" s="380"/>
      <c r="PCK5" s="380"/>
      <c r="PCL5" s="380"/>
      <c r="PCM5" s="380"/>
      <c r="PCN5" s="380"/>
      <c r="PCO5" s="380"/>
      <c r="PCP5" s="380"/>
      <c r="PCQ5" s="380"/>
      <c r="PCR5" s="380"/>
      <c r="PCS5" s="380"/>
      <c r="PCT5" s="381"/>
      <c r="PCU5" s="379"/>
      <c r="PCV5" s="380"/>
      <c r="PCW5" s="380"/>
      <c r="PCX5" s="380"/>
      <c r="PCY5" s="380"/>
      <c r="PCZ5" s="380"/>
      <c r="PDA5" s="380"/>
      <c r="PDB5" s="380"/>
      <c r="PDC5" s="380"/>
      <c r="PDD5" s="380"/>
      <c r="PDE5" s="380"/>
      <c r="PDF5" s="380"/>
      <c r="PDG5" s="380"/>
      <c r="PDH5" s="380"/>
      <c r="PDI5" s="380"/>
      <c r="PDJ5" s="380"/>
      <c r="PDK5" s="381"/>
      <c r="PDL5" s="379"/>
      <c r="PDM5" s="380"/>
      <c r="PDN5" s="380"/>
      <c r="PDO5" s="380"/>
      <c r="PDP5" s="380"/>
      <c r="PDQ5" s="380"/>
      <c r="PDR5" s="380"/>
      <c r="PDS5" s="380"/>
      <c r="PDT5" s="380"/>
      <c r="PDU5" s="380"/>
      <c r="PDV5" s="380"/>
      <c r="PDW5" s="380"/>
      <c r="PDX5" s="380"/>
      <c r="PDY5" s="380"/>
      <c r="PDZ5" s="380"/>
      <c r="PEA5" s="380"/>
      <c r="PEB5" s="381"/>
      <c r="PEC5" s="379"/>
      <c r="PED5" s="380"/>
      <c r="PEE5" s="380"/>
      <c r="PEF5" s="380"/>
      <c r="PEG5" s="380"/>
      <c r="PEH5" s="380"/>
      <c r="PEI5" s="380"/>
      <c r="PEJ5" s="380"/>
      <c r="PEK5" s="380"/>
      <c r="PEL5" s="380"/>
      <c r="PEM5" s="380"/>
      <c r="PEN5" s="380"/>
      <c r="PEO5" s="380"/>
      <c r="PEP5" s="380"/>
      <c r="PEQ5" s="380"/>
      <c r="PER5" s="380"/>
      <c r="PES5" s="381"/>
      <c r="PET5" s="379"/>
      <c r="PEU5" s="380"/>
      <c r="PEV5" s="380"/>
      <c r="PEW5" s="380"/>
      <c r="PEX5" s="380"/>
      <c r="PEY5" s="380"/>
      <c r="PEZ5" s="380"/>
      <c r="PFA5" s="380"/>
      <c r="PFB5" s="380"/>
      <c r="PFC5" s="380"/>
      <c r="PFD5" s="380"/>
      <c r="PFE5" s="380"/>
      <c r="PFF5" s="380"/>
      <c r="PFG5" s="380"/>
      <c r="PFH5" s="380"/>
      <c r="PFI5" s="380"/>
      <c r="PFJ5" s="381"/>
      <c r="PFK5" s="379"/>
      <c r="PFL5" s="380"/>
      <c r="PFM5" s="380"/>
      <c r="PFN5" s="380"/>
      <c r="PFO5" s="380"/>
      <c r="PFP5" s="380"/>
      <c r="PFQ5" s="380"/>
      <c r="PFR5" s="380"/>
      <c r="PFS5" s="380"/>
      <c r="PFT5" s="380"/>
      <c r="PFU5" s="380"/>
      <c r="PFV5" s="380"/>
      <c r="PFW5" s="380"/>
      <c r="PFX5" s="380"/>
      <c r="PFY5" s="380"/>
      <c r="PFZ5" s="380"/>
      <c r="PGA5" s="381"/>
      <c r="PGB5" s="379"/>
      <c r="PGC5" s="380"/>
      <c r="PGD5" s="380"/>
      <c r="PGE5" s="380"/>
      <c r="PGF5" s="380"/>
      <c r="PGG5" s="380"/>
      <c r="PGH5" s="380"/>
      <c r="PGI5" s="380"/>
      <c r="PGJ5" s="380"/>
      <c r="PGK5" s="380"/>
      <c r="PGL5" s="380"/>
      <c r="PGM5" s="380"/>
      <c r="PGN5" s="380"/>
      <c r="PGO5" s="380"/>
      <c r="PGP5" s="380"/>
      <c r="PGQ5" s="380"/>
      <c r="PGR5" s="381"/>
      <c r="PGS5" s="379"/>
      <c r="PGT5" s="380"/>
      <c r="PGU5" s="380"/>
      <c r="PGV5" s="380"/>
      <c r="PGW5" s="380"/>
      <c r="PGX5" s="380"/>
      <c r="PGY5" s="380"/>
      <c r="PGZ5" s="380"/>
      <c r="PHA5" s="380"/>
      <c r="PHB5" s="380"/>
      <c r="PHC5" s="380"/>
      <c r="PHD5" s="380"/>
      <c r="PHE5" s="380"/>
      <c r="PHF5" s="380"/>
      <c r="PHG5" s="380"/>
      <c r="PHH5" s="380"/>
      <c r="PHI5" s="381"/>
      <c r="PHJ5" s="379"/>
      <c r="PHK5" s="380"/>
      <c r="PHL5" s="380"/>
      <c r="PHM5" s="380"/>
      <c r="PHN5" s="380"/>
      <c r="PHO5" s="380"/>
      <c r="PHP5" s="380"/>
      <c r="PHQ5" s="380"/>
      <c r="PHR5" s="380"/>
      <c r="PHS5" s="380"/>
      <c r="PHT5" s="380"/>
      <c r="PHU5" s="380"/>
      <c r="PHV5" s="380"/>
      <c r="PHW5" s="380"/>
      <c r="PHX5" s="380"/>
      <c r="PHY5" s="380"/>
      <c r="PHZ5" s="381"/>
      <c r="PIA5" s="379"/>
      <c r="PIB5" s="380"/>
      <c r="PIC5" s="380"/>
      <c r="PID5" s="380"/>
      <c r="PIE5" s="380"/>
      <c r="PIF5" s="380"/>
      <c r="PIG5" s="380"/>
      <c r="PIH5" s="380"/>
      <c r="PII5" s="380"/>
      <c r="PIJ5" s="380"/>
      <c r="PIK5" s="380"/>
      <c r="PIL5" s="380"/>
      <c r="PIM5" s="380"/>
      <c r="PIN5" s="380"/>
      <c r="PIO5" s="380"/>
      <c r="PIP5" s="380"/>
      <c r="PIQ5" s="381"/>
      <c r="PIR5" s="379"/>
      <c r="PIS5" s="380"/>
      <c r="PIT5" s="380"/>
      <c r="PIU5" s="380"/>
      <c r="PIV5" s="380"/>
      <c r="PIW5" s="380"/>
      <c r="PIX5" s="380"/>
      <c r="PIY5" s="380"/>
      <c r="PIZ5" s="380"/>
      <c r="PJA5" s="380"/>
      <c r="PJB5" s="380"/>
      <c r="PJC5" s="380"/>
      <c r="PJD5" s="380"/>
      <c r="PJE5" s="380"/>
      <c r="PJF5" s="380"/>
      <c r="PJG5" s="380"/>
      <c r="PJH5" s="381"/>
      <c r="PJI5" s="379"/>
      <c r="PJJ5" s="380"/>
      <c r="PJK5" s="380"/>
      <c r="PJL5" s="380"/>
      <c r="PJM5" s="380"/>
      <c r="PJN5" s="380"/>
      <c r="PJO5" s="380"/>
      <c r="PJP5" s="380"/>
      <c r="PJQ5" s="380"/>
      <c r="PJR5" s="380"/>
      <c r="PJS5" s="380"/>
      <c r="PJT5" s="380"/>
      <c r="PJU5" s="380"/>
      <c r="PJV5" s="380"/>
      <c r="PJW5" s="380"/>
      <c r="PJX5" s="380"/>
      <c r="PJY5" s="381"/>
      <c r="PJZ5" s="379"/>
      <c r="PKA5" s="380"/>
      <c r="PKB5" s="380"/>
      <c r="PKC5" s="380"/>
      <c r="PKD5" s="380"/>
      <c r="PKE5" s="380"/>
      <c r="PKF5" s="380"/>
      <c r="PKG5" s="380"/>
      <c r="PKH5" s="380"/>
      <c r="PKI5" s="380"/>
      <c r="PKJ5" s="380"/>
      <c r="PKK5" s="380"/>
      <c r="PKL5" s="380"/>
      <c r="PKM5" s="380"/>
      <c r="PKN5" s="380"/>
      <c r="PKO5" s="380"/>
      <c r="PKP5" s="381"/>
      <c r="PKQ5" s="379"/>
      <c r="PKR5" s="380"/>
      <c r="PKS5" s="380"/>
      <c r="PKT5" s="380"/>
      <c r="PKU5" s="380"/>
      <c r="PKV5" s="380"/>
      <c r="PKW5" s="380"/>
      <c r="PKX5" s="380"/>
      <c r="PKY5" s="380"/>
      <c r="PKZ5" s="380"/>
      <c r="PLA5" s="380"/>
      <c r="PLB5" s="380"/>
      <c r="PLC5" s="380"/>
      <c r="PLD5" s="380"/>
      <c r="PLE5" s="380"/>
      <c r="PLF5" s="380"/>
      <c r="PLG5" s="381"/>
      <c r="PLH5" s="379"/>
      <c r="PLI5" s="380"/>
      <c r="PLJ5" s="380"/>
      <c r="PLK5" s="380"/>
      <c r="PLL5" s="380"/>
      <c r="PLM5" s="380"/>
      <c r="PLN5" s="380"/>
      <c r="PLO5" s="380"/>
      <c r="PLP5" s="380"/>
      <c r="PLQ5" s="380"/>
      <c r="PLR5" s="380"/>
      <c r="PLS5" s="380"/>
      <c r="PLT5" s="380"/>
      <c r="PLU5" s="380"/>
      <c r="PLV5" s="380"/>
      <c r="PLW5" s="380"/>
      <c r="PLX5" s="381"/>
      <c r="PLY5" s="379"/>
      <c r="PLZ5" s="380"/>
      <c r="PMA5" s="380"/>
      <c r="PMB5" s="380"/>
      <c r="PMC5" s="380"/>
      <c r="PMD5" s="380"/>
      <c r="PME5" s="380"/>
      <c r="PMF5" s="380"/>
      <c r="PMG5" s="380"/>
      <c r="PMH5" s="380"/>
      <c r="PMI5" s="380"/>
      <c r="PMJ5" s="380"/>
      <c r="PMK5" s="380"/>
      <c r="PML5" s="380"/>
      <c r="PMM5" s="380"/>
      <c r="PMN5" s="380"/>
      <c r="PMO5" s="381"/>
      <c r="PMP5" s="379"/>
      <c r="PMQ5" s="380"/>
      <c r="PMR5" s="380"/>
      <c r="PMS5" s="380"/>
      <c r="PMT5" s="380"/>
      <c r="PMU5" s="380"/>
      <c r="PMV5" s="380"/>
      <c r="PMW5" s="380"/>
      <c r="PMX5" s="380"/>
      <c r="PMY5" s="380"/>
      <c r="PMZ5" s="380"/>
      <c r="PNA5" s="380"/>
      <c r="PNB5" s="380"/>
      <c r="PNC5" s="380"/>
      <c r="PND5" s="380"/>
      <c r="PNE5" s="380"/>
      <c r="PNF5" s="381"/>
      <c r="PNG5" s="379"/>
      <c r="PNH5" s="380"/>
      <c r="PNI5" s="380"/>
      <c r="PNJ5" s="380"/>
      <c r="PNK5" s="380"/>
      <c r="PNL5" s="380"/>
      <c r="PNM5" s="380"/>
      <c r="PNN5" s="380"/>
      <c r="PNO5" s="380"/>
      <c r="PNP5" s="380"/>
      <c r="PNQ5" s="380"/>
      <c r="PNR5" s="380"/>
      <c r="PNS5" s="380"/>
      <c r="PNT5" s="380"/>
      <c r="PNU5" s="380"/>
      <c r="PNV5" s="380"/>
      <c r="PNW5" s="381"/>
      <c r="PNX5" s="379"/>
      <c r="PNY5" s="380"/>
      <c r="PNZ5" s="380"/>
      <c r="POA5" s="380"/>
      <c r="POB5" s="380"/>
      <c r="POC5" s="380"/>
      <c r="POD5" s="380"/>
      <c r="POE5" s="380"/>
      <c r="POF5" s="380"/>
      <c r="POG5" s="380"/>
      <c r="POH5" s="380"/>
      <c r="POI5" s="380"/>
      <c r="POJ5" s="380"/>
      <c r="POK5" s="380"/>
      <c r="POL5" s="380"/>
      <c r="POM5" s="380"/>
      <c r="PON5" s="381"/>
      <c r="POO5" s="379"/>
      <c r="POP5" s="380"/>
      <c r="POQ5" s="380"/>
      <c r="POR5" s="380"/>
      <c r="POS5" s="380"/>
      <c r="POT5" s="380"/>
      <c r="POU5" s="380"/>
      <c r="POV5" s="380"/>
      <c r="POW5" s="380"/>
      <c r="POX5" s="380"/>
      <c r="POY5" s="380"/>
      <c r="POZ5" s="380"/>
      <c r="PPA5" s="380"/>
      <c r="PPB5" s="380"/>
      <c r="PPC5" s="380"/>
      <c r="PPD5" s="380"/>
      <c r="PPE5" s="381"/>
      <c r="PPF5" s="379"/>
      <c r="PPG5" s="380"/>
      <c r="PPH5" s="380"/>
      <c r="PPI5" s="380"/>
      <c r="PPJ5" s="380"/>
      <c r="PPK5" s="380"/>
      <c r="PPL5" s="380"/>
      <c r="PPM5" s="380"/>
      <c r="PPN5" s="380"/>
      <c r="PPO5" s="380"/>
      <c r="PPP5" s="380"/>
      <c r="PPQ5" s="380"/>
      <c r="PPR5" s="380"/>
      <c r="PPS5" s="380"/>
      <c r="PPT5" s="380"/>
      <c r="PPU5" s="380"/>
      <c r="PPV5" s="381"/>
      <c r="PPW5" s="379"/>
      <c r="PPX5" s="380"/>
      <c r="PPY5" s="380"/>
      <c r="PPZ5" s="380"/>
      <c r="PQA5" s="380"/>
      <c r="PQB5" s="380"/>
      <c r="PQC5" s="380"/>
      <c r="PQD5" s="380"/>
      <c r="PQE5" s="380"/>
      <c r="PQF5" s="380"/>
      <c r="PQG5" s="380"/>
      <c r="PQH5" s="380"/>
      <c r="PQI5" s="380"/>
      <c r="PQJ5" s="380"/>
      <c r="PQK5" s="380"/>
      <c r="PQL5" s="380"/>
      <c r="PQM5" s="381"/>
      <c r="PQN5" s="379"/>
      <c r="PQO5" s="380"/>
      <c r="PQP5" s="380"/>
      <c r="PQQ5" s="380"/>
      <c r="PQR5" s="380"/>
      <c r="PQS5" s="380"/>
      <c r="PQT5" s="380"/>
      <c r="PQU5" s="380"/>
      <c r="PQV5" s="380"/>
      <c r="PQW5" s="380"/>
      <c r="PQX5" s="380"/>
      <c r="PQY5" s="380"/>
      <c r="PQZ5" s="380"/>
      <c r="PRA5" s="380"/>
      <c r="PRB5" s="380"/>
      <c r="PRC5" s="380"/>
      <c r="PRD5" s="381"/>
      <c r="PRE5" s="379"/>
      <c r="PRF5" s="380"/>
      <c r="PRG5" s="380"/>
      <c r="PRH5" s="380"/>
      <c r="PRI5" s="380"/>
      <c r="PRJ5" s="380"/>
      <c r="PRK5" s="380"/>
      <c r="PRL5" s="380"/>
      <c r="PRM5" s="380"/>
      <c r="PRN5" s="380"/>
      <c r="PRO5" s="380"/>
      <c r="PRP5" s="380"/>
      <c r="PRQ5" s="380"/>
      <c r="PRR5" s="380"/>
      <c r="PRS5" s="380"/>
      <c r="PRT5" s="380"/>
      <c r="PRU5" s="381"/>
      <c r="PRV5" s="379"/>
      <c r="PRW5" s="380"/>
      <c r="PRX5" s="380"/>
      <c r="PRY5" s="380"/>
      <c r="PRZ5" s="380"/>
      <c r="PSA5" s="380"/>
      <c r="PSB5" s="380"/>
      <c r="PSC5" s="380"/>
      <c r="PSD5" s="380"/>
      <c r="PSE5" s="380"/>
      <c r="PSF5" s="380"/>
      <c r="PSG5" s="380"/>
      <c r="PSH5" s="380"/>
      <c r="PSI5" s="380"/>
      <c r="PSJ5" s="380"/>
      <c r="PSK5" s="380"/>
      <c r="PSL5" s="381"/>
      <c r="PSM5" s="379"/>
      <c r="PSN5" s="380"/>
      <c r="PSO5" s="380"/>
      <c r="PSP5" s="380"/>
      <c r="PSQ5" s="380"/>
      <c r="PSR5" s="380"/>
      <c r="PSS5" s="380"/>
      <c r="PST5" s="380"/>
      <c r="PSU5" s="380"/>
      <c r="PSV5" s="380"/>
      <c r="PSW5" s="380"/>
      <c r="PSX5" s="380"/>
      <c r="PSY5" s="380"/>
      <c r="PSZ5" s="380"/>
      <c r="PTA5" s="380"/>
      <c r="PTB5" s="380"/>
      <c r="PTC5" s="381"/>
      <c r="PTD5" s="379"/>
      <c r="PTE5" s="380"/>
      <c r="PTF5" s="380"/>
      <c r="PTG5" s="380"/>
      <c r="PTH5" s="380"/>
      <c r="PTI5" s="380"/>
      <c r="PTJ5" s="380"/>
      <c r="PTK5" s="380"/>
      <c r="PTL5" s="380"/>
      <c r="PTM5" s="380"/>
      <c r="PTN5" s="380"/>
      <c r="PTO5" s="380"/>
      <c r="PTP5" s="380"/>
      <c r="PTQ5" s="380"/>
      <c r="PTR5" s="380"/>
      <c r="PTS5" s="380"/>
      <c r="PTT5" s="381"/>
      <c r="PTU5" s="379"/>
      <c r="PTV5" s="380"/>
      <c r="PTW5" s="380"/>
      <c r="PTX5" s="380"/>
      <c r="PTY5" s="380"/>
      <c r="PTZ5" s="380"/>
      <c r="PUA5" s="380"/>
      <c r="PUB5" s="380"/>
      <c r="PUC5" s="380"/>
      <c r="PUD5" s="380"/>
      <c r="PUE5" s="380"/>
      <c r="PUF5" s="380"/>
      <c r="PUG5" s="380"/>
      <c r="PUH5" s="380"/>
      <c r="PUI5" s="380"/>
      <c r="PUJ5" s="380"/>
      <c r="PUK5" s="381"/>
      <c r="PUL5" s="379"/>
      <c r="PUM5" s="380"/>
      <c r="PUN5" s="380"/>
      <c r="PUO5" s="380"/>
      <c r="PUP5" s="380"/>
      <c r="PUQ5" s="380"/>
      <c r="PUR5" s="380"/>
      <c r="PUS5" s="380"/>
      <c r="PUT5" s="380"/>
      <c r="PUU5" s="380"/>
      <c r="PUV5" s="380"/>
      <c r="PUW5" s="380"/>
      <c r="PUX5" s="380"/>
      <c r="PUY5" s="380"/>
      <c r="PUZ5" s="380"/>
      <c r="PVA5" s="380"/>
      <c r="PVB5" s="381"/>
      <c r="PVC5" s="379"/>
      <c r="PVD5" s="380"/>
      <c r="PVE5" s="380"/>
      <c r="PVF5" s="380"/>
      <c r="PVG5" s="380"/>
      <c r="PVH5" s="380"/>
      <c r="PVI5" s="380"/>
      <c r="PVJ5" s="380"/>
      <c r="PVK5" s="380"/>
      <c r="PVL5" s="380"/>
      <c r="PVM5" s="380"/>
      <c r="PVN5" s="380"/>
      <c r="PVO5" s="380"/>
      <c r="PVP5" s="380"/>
      <c r="PVQ5" s="380"/>
      <c r="PVR5" s="380"/>
      <c r="PVS5" s="381"/>
      <c r="PVT5" s="379"/>
      <c r="PVU5" s="380"/>
      <c r="PVV5" s="380"/>
      <c r="PVW5" s="380"/>
      <c r="PVX5" s="380"/>
      <c r="PVY5" s="380"/>
      <c r="PVZ5" s="380"/>
      <c r="PWA5" s="380"/>
      <c r="PWB5" s="380"/>
      <c r="PWC5" s="380"/>
      <c r="PWD5" s="380"/>
      <c r="PWE5" s="380"/>
      <c r="PWF5" s="380"/>
      <c r="PWG5" s="380"/>
      <c r="PWH5" s="380"/>
      <c r="PWI5" s="380"/>
      <c r="PWJ5" s="381"/>
      <c r="PWK5" s="379"/>
      <c r="PWL5" s="380"/>
      <c r="PWM5" s="380"/>
      <c r="PWN5" s="380"/>
      <c r="PWO5" s="380"/>
      <c r="PWP5" s="380"/>
      <c r="PWQ5" s="380"/>
      <c r="PWR5" s="380"/>
      <c r="PWS5" s="380"/>
      <c r="PWT5" s="380"/>
      <c r="PWU5" s="380"/>
      <c r="PWV5" s="380"/>
      <c r="PWW5" s="380"/>
      <c r="PWX5" s="380"/>
      <c r="PWY5" s="380"/>
      <c r="PWZ5" s="380"/>
      <c r="PXA5" s="381"/>
      <c r="PXB5" s="379"/>
      <c r="PXC5" s="380"/>
      <c r="PXD5" s="380"/>
      <c r="PXE5" s="380"/>
      <c r="PXF5" s="380"/>
      <c r="PXG5" s="380"/>
      <c r="PXH5" s="380"/>
      <c r="PXI5" s="380"/>
      <c r="PXJ5" s="380"/>
      <c r="PXK5" s="380"/>
      <c r="PXL5" s="380"/>
      <c r="PXM5" s="380"/>
      <c r="PXN5" s="380"/>
      <c r="PXO5" s="380"/>
      <c r="PXP5" s="380"/>
      <c r="PXQ5" s="380"/>
      <c r="PXR5" s="381"/>
      <c r="PXS5" s="379"/>
      <c r="PXT5" s="380"/>
      <c r="PXU5" s="380"/>
      <c r="PXV5" s="380"/>
      <c r="PXW5" s="380"/>
      <c r="PXX5" s="380"/>
      <c r="PXY5" s="380"/>
      <c r="PXZ5" s="380"/>
      <c r="PYA5" s="380"/>
      <c r="PYB5" s="380"/>
      <c r="PYC5" s="380"/>
      <c r="PYD5" s="380"/>
      <c r="PYE5" s="380"/>
      <c r="PYF5" s="380"/>
      <c r="PYG5" s="380"/>
      <c r="PYH5" s="380"/>
      <c r="PYI5" s="381"/>
      <c r="PYJ5" s="379"/>
      <c r="PYK5" s="380"/>
      <c r="PYL5" s="380"/>
      <c r="PYM5" s="380"/>
      <c r="PYN5" s="380"/>
      <c r="PYO5" s="380"/>
      <c r="PYP5" s="380"/>
      <c r="PYQ5" s="380"/>
      <c r="PYR5" s="380"/>
      <c r="PYS5" s="380"/>
      <c r="PYT5" s="380"/>
      <c r="PYU5" s="380"/>
      <c r="PYV5" s="380"/>
      <c r="PYW5" s="380"/>
      <c r="PYX5" s="380"/>
      <c r="PYY5" s="380"/>
      <c r="PYZ5" s="381"/>
      <c r="PZA5" s="379"/>
      <c r="PZB5" s="380"/>
      <c r="PZC5" s="380"/>
      <c r="PZD5" s="380"/>
      <c r="PZE5" s="380"/>
      <c r="PZF5" s="380"/>
      <c r="PZG5" s="380"/>
      <c r="PZH5" s="380"/>
      <c r="PZI5" s="380"/>
      <c r="PZJ5" s="380"/>
      <c r="PZK5" s="380"/>
      <c r="PZL5" s="380"/>
      <c r="PZM5" s="380"/>
      <c r="PZN5" s="380"/>
      <c r="PZO5" s="380"/>
      <c r="PZP5" s="380"/>
      <c r="PZQ5" s="381"/>
      <c r="PZR5" s="379"/>
      <c r="PZS5" s="380"/>
      <c r="PZT5" s="380"/>
      <c r="PZU5" s="380"/>
      <c r="PZV5" s="380"/>
      <c r="PZW5" s="380"/>
      <c r="PZX5" s="380"/>
      <c r="PZY5" s="380"/>
      <c r="PZZ5" s="380"/>
      <c r="QAA5" s="380"/>
      <c r="QAB5" s="380"/>
      <c r="QAC5" s="380"/>
      <c r="QAD5" s="380"/>
      <c r="QAE5" s="380"/>
      <c r="QAF5" s="380"/>
      <c r="QAG5" s="380"/>
      <c r="QAH5" s="381"/>
      <c r="QAI5" s="379"/>
      <c r="QAJ5" s="380"/>
      <c r="QAK5" s="380"/>
      <c r="QAL5" s="380"/>
      <c r="QAM5" s="380"/>
      <c r="QAN5" s="380"/>
      <c r="QAO5" s="380"/>
      <c r="QAP5" s="380"/>
      <c r="QAQ5" s="380"/>
      <c r="QAR5" s="380"/>
      <c r="QAS5" s="380"/>
      <c r="QAT5" s="380"/>
      <c r="QAU5" s="380"/>
      <c r="QAV5" s="380"/>
      <c r="QAW5" s="380"/>
      <c r="QAX5" s="380"/>
      <c r="QAY5" s="381"/>
      <c r="QAZ5" s="379"/>
      <c r="QBA5" s="380"/>
      <c r="QBB5" s="380"/>
      <c r="QBC5" s="380"/>
      <c r="QBD5" s="380"/>
      <c r="QBE5" s="380"/>
      <c r="QBF5" s="380"/>
      <c r="QBG5" s="380"/>
      <c r="QBH5" s="380"/>
      <c r="QBI5" s="380"/>
      <c r="QBJ5" s="380"/>
      <c r="QBK5" s="380"/>
      <c r="QBL5" s="380"/>
      <c r="QBM5" s="380"/>
      <c r="QBN5" s="380"/>
      <c r="QBO5" s="380"/>
      <c r="QBP5" s="381"/>
      <c r="QBQ5" s="379"/>
      <c r="QBR5" s="380"/>
      <c r="QBS5" s="380"/>
      <c r="QBT5" s="380"/>
      <c r="QBU5" s="380"/>
      <c r="QBV5" s="380"/>
      <c r="QBW5" s="380"/>
      <c r="QBX5" s="380"/>
      <c r="QBY5" s="380"/>
      <c r="QBZ5" s="380"/>
      <c r="QCA5" s="380"/>
      <c r="QCB5" s="380"/>
      <c r="QCC5" s="380"/>
      <c r="QCD5" s="380"/>
      <c r="QCE5" s="380"/>
      <c r="QCF5" s="380"/>
      <c r="QCG5" s="381"/>
      <c r="QCH5" s="379"/>
      <c r="QCI5" s="380"/>
      <c r="QCJ5" s="380"/>
      <c r="QCK5" s="380"/>
      <c r="QCL5" s="380"/>
      <c r="QCM5" s="380"/>
      <c r="QCN5" s="380"/>
      <c r="QCO5" s="380"/>
      <c r="QCP5" s="380"/>
      <c r="QCQ5" s="380"/>
      <c r="QCR5" s="380"/>
      <c r="QCS5" s="380"/>
      <c r="QCT5" s="380"/>
      <c r="QCU5" s="380"/>
      <c r="QCV5" s="380"/>
      <c r="QCW5" s="380"/>
      <c r="QCX5" s="381"/>
      <c r="QCY5" s="379"/>
      <c r="QCZ5" s="380"/>
      <c r="QDA5" s="380"/>
      <c r="QDB5" s="380"/>
      <c r="QDC5" s="380"/>
      <c r="QDD5" s="380"/>
      <c r="QDE5" s="380"/>
      <c r="QDF5" s="380"/>
      <c r="QDG5" s="380"/>
      <c r="QDH5" s="380"/>
      <c r="QDI5" s="380"/>
      <c r="QDJ5" s="380"/>
      <c r="QDK5" s="380"/>
      <c r="QDL5" s="380"/>
      <c r="QDM5" s="380"/>
      <c r="QDN5" s="380"/>
      <c r="QDO5" s="381"/>
      <c r="QDP5" s="379"/>
      <c r="QDQ5" s="380"/>
      <c r="QDR5" s="380"/>
      <c r="QDS5" s="380"/>
      <c r="QDT5" s="380"/>
      <c r="QDU5" s="380"/>
      <c r="QDV5" s="380"/>
      <c r="QDW5" s="380"/>
      <c r="QDX5" s="380"/>
      <c r="QDY5" s="380"/>
      <c r="QDZ5" s="380"/>
      <c r="QEA5" s="380"/>
      <c r="QEB5" s="380"/>
      <c r="QEC5" s="380"/>
      <c r="QED5" s="380"/>
      <c r="QEE5" s="380"/>
      <c r="QEF5" s="381"/>
      <c r="QEG5" s="379"/>
      <c r="QEH5" s="380"/>
      <c r="QEI5" s="380"/>
      <c r="QEJ5" s="380"/>
      <c r="QEK5" s="380"/>
      <c r="QEL5" s="380"/>
      <c r="QEM5" s="380"/>
      <c r="QEN5" s="380"/>
      <c r="QEO5" s="380"/>
      <c r="QEP5" s="380"/>
      <c r="QEQ5" s="380"/>
      <c r="QER5" s="380"/>
      <c r="QES5" s="380"/>
      <c r="QET5" s="380"/>
      <c r="QEU5" s="380"/>
      <c r="QEV5" s="380"/>
      <c r="QEW5" s="381"/>
      <c r="QEX5" s="379"/>
      <c r="QEY5" s="380"/>
      <c r="QEZ5" s="380"/>
      <c r="QFA5" s="380"/>
      <c r="QFB5" s="380"/>
      <c r="QFC5" s="380"/>
      <c r="QFD5" s="380"/>
      <c r="QFE5" s="380"/>
      <c r="QFF5" s="380"/>
      <c r="QFG5" s="380"/>
      <c r="QFH5" s="380"/>
      <c r="QFI5" s="380"/>
      <c r="QFJ5" s="380"/>
      <c r="QFK5" s="380"/>
      <c r="QFL5" s="380"/>
      <c r="QFM5" s="380"/>
      <c r="QFN5" s="381"/>
      <c r="QFO5" s="379"/>
      <c r="QFP5" s="380"/>
      <c r="QFQ5" s="380"/>
      <c r="QFR5" s="380"/>
      <c r="QFS5" s="380"/>
      <c r="QFT5" s="380"/>
      <c r="QFU5" s="380"/>
      <c r="QFV5" s="380"/>
      <c r="QFW5" s="380"/>
      <c r="QFX5" s="380"/>
      <c r="QFY5" s="380"/>
      <c r="QFZ5" s="380"/>
      <c r="QGA5" s="380"/>
      <c r="QGB5" s="380"/>
      <c r="QGC5" s="380"/>
      <c r="QGD5" s="380"/>
      <c r="QGE5" s="381"/>
      <c r="QGF5" s="379"/>
      <c r="QGG5" s="380"/>
      <c r="QGH5" s="380"/>
      <c r="QGI5" s="380"/>
      <c r="QGJ5" s="380"/>
      <c r="QGK5" s="380"/>
      <c r="QGL5" s="380"/>
      <c r="QGM5" s="380"/>
      <c r="QGN5" s="380"/>
      <c r="QGO5" s="380"/>
      <c r="QGP5" s="380"/>
      <c r="QGQ5" s="380"/>
      <c r="QGR5" s="380"/>
      <c r="QGS5" s="380"/>
      <c r="QGT5" s="380"/>
      <c r="QGU5" s="380"/>
      <c r="QGV5" s="381"/>
      <c r="QGW5" s="379"/>
      <c r="QGX5" s="380"/>
      <c r="QGY5" s="380"/>
      <c r="QGZ5" s="380"/>
      <c r="QHA5" s="380"/>
      <c r="QHB5" s="380"/>
      <c r="QHC5" s="380"/>
      <c r="QHD5" s="380"/>
      <c r="QHE5" s="380"/>
      <c r="QHF5" s="380"/>
      <c r="QHG5" s="380"/>
      <c r="QHH5" s="380"/>
      <c r="QHI5" s="380"/>
      <c r="QHJ5" s="380"/>
      <c r="QHK5" s="380"/>
      <c r="QHL5" s="380"/>
      <c r="QHM5" s="381"/>
      <c r="QHN5" s="379"/>
      <c r="QHO5" s="380"/>
      <c r="QHP5" s="380"/>
      <c r="QHQ5" s="380"/>
      <c r="QHR5" s="380"/>
      <c r="QHS5" s="380"/>
      <c r="QHT5" s="380"/>
      <c r="QHU5" s="380"/>
      <c r="QHV5" s="380"/>
      <c r="QHW5" s="380"/>
      <c r="QHX5" s="380"/>
      <c r="QHY5" s="380"/>
      <c r="QHZ5" s="380"/>
      <c r="QIA5" s="380"/>
      <c r="QIB5" s="380"/>
      <c r="QIC5" s="380"/>
      <c r="QID5" s="381"/>
      <c r="QIE5" s="379"/>
      <c r="QIF5" s="380"/>
      <c r="QIG5" s="380"/>
      <c r="QIH5" s="380"/>
      <c r="QII5" s="380"/>
      <c r="QIJ5" s="380"/>
      <c r="QIK5" s="380"/>
      <c r="QIL5" s="380"/>
      <c r="QIM5" s="380"/>
      <c r="QIN5" s="380"/>
      <c r="QIO5" s="380"/>
      <c r="QIP5" s="380"/>
      <c r="QIQ5" s="380"/>
      <c r="QIR5" s="380"/>
      <c r="QIS5" s="380"/>
      <c r="QIT5" s="380"/>
      <c r="QIU5" s="381"/>
      <c r="QIV5" s="379"/>
      <c r="QIW5" s="380"/>
      <c r="QIX5" s="380"/>
      <c r="QIY5" s="380"/>
      <c r="QIZ5" s="380"/>
      <c r="QJA5" s="380"/>
      <c r="QJB5" s="380"/>
      <c r="QJC5" s="380"/>
      <c r="QJD5" s="380"/>
      <c r="QJE5" s="380"/>
      <c r="QJF5" s="380"/>
      <c r="QJG5" s="380"/>
      <c r="QJH5" s="380"/>
      <c r="QJI5" s="380"/>
      <c r="QJJ5" s="380"/>
      <c r="QJK5" s="380"/>
      <c r="QJL5" s="381"/>
      <c r="QJM5" s="379"/>
      <c r="QJN5" s="380"/>
      <c r="QJO5" s="380"/>
      <c r="QJP5" s="380"/>
      <c r="QJQ5" s="380"/>
      <c r="QJR5" s="380"/>
      <c r="QJS5" s="380"/>
      <c r="QJT5" s="380"/>
      <c r="QJU5" s="380"/>
      <c r="QJV5" s="380"/>
      <c r="QJW5" s="380"/>
      <c r="QJX5" s="380"/>
      <c r="QJY5" s="380"/>
      <c r="QJZ5" s="380"/>
      <c r="QKA5" s="380"/>
      <c r="QKB5" s="380"/>
      <c r="QKC5" s="381"/>
      <c r="QKD5" s="379"/>
      <c r="QKE5" s="380"/>
      <c r="QKF5" s="380"/>
      <c r="QKG5" s="380"/>
      <c r="QKH5" s="380"/>
      <c r="QKI5" s="380"/>
      <c r="QKJ5" s="380"/>
      <c r="QKK5" s="380"/>
      <c r="QKL5" s="380"/>
      <c r="QKM5" s="380"/>
      <c r="QKN5" s="380"/>
      <c r="QKO5" s="380"/>
      <c r="QKP5" s="380"/>
      <c r="QKQ5" s="380"/>
      <c r="QKR5" s="380"/>
      <c r="QKS5" s="380"/>
      <c r="QKT5" s="381"/>
      <c r="QKU5" s="379"/>
      <c r="QKV5" s="380"/>
      <c r="QKW5" s="380"/>
      <c r="QKX5" s="380"/>
      <c r="QKY5" s="380"/>
      <c r="QKZ5" s="380"/>
      <c r="QLA5" s="380"/>
      <c r="QLB5" s="380"/>
      <c r="QLC5" s="380"/>
      <c r="QLD5" s="380"/>
      <c r="QLE5" s="380"/>
      <c r="QLF5" s="380"/>
      <c r="QLG5" s="380"/>
      <c r="QLH5" s="380"/>
      <c r="QLI5" s="380"/>
      <c r="QLJ5" s="380"/>
      <c r="QLK5" s="381"/>
      <c r="QLL5" s="379"/>
      <c r="QLM5" s="380"/>
      <c r="QLN5" s="380"/>
      <c r="QLO5" s="380"/>
      <c r="QLP5" s="380"/>
      <c r="QLQ5" s="380"/>
      <c r="QLR5" s="380"/>
      <c r="QLS5" s="380"/>
      <c r="QLT5" s="380"/>
      <c r="QLU5" s="380"/>
      <c r="QLV5" s="380"/>
      <c r="QLW5" s="380"/>
      <c r="QLX5" s="380"/>
      <c r="QLY5" s="380"/>
      <c r="QLZ5" s="380"/>
      <c r="QMA5" s="380"/>
      <c r="QMB5" s="381"/>
      <c r="QMC5" s="379"/>
      <c r="QMD5" s="380"/>
      <c r="QME5" s="380"/>
      <c r="QMF5" s="380"/>
      <c r="QMG5" s="380"/>
      <c r="QMH5" s="380"/>
      <c r="QMI5" s="380"/>
      <c r="QMJ5" s="380"/>
      <c r="QMK5" s="380"/>
      <c r="QML5" s="380"/>
      <c r="QMM5" s="380"/>
      <c r="QMN5" s="380"/>
      <c r="QMO5" s="380"/>
      <c r="QMP5" s="380"/>
      <c r="QMQ5" s="380"/>
      <c r="QMR5" s="380"/>
      <c r="QMS5" s="381"/>
      <c r="QMT5" s="379"/>
      <c r="QMU5" s="380"/>
      <c r="QMV5" s="380"/>
      <c r="QMW5" s="380"/>
      <c r="QMX5" s="380"/>
      <c r="QMY5" s="380"/>
      <c r="QMZ5" s="380"/>
      <c r="QNA5" s="380"/>
      <c r="QNB5" s="380"/>
      <c r="QNC5" s="380"/>
      <c r="QND5" s="380"/>
      <c r="QNE5" s="380"/>
      <c r="QNF5" s="380"/>
      <c r="QNG5" s="380"/>
      <c r="QNH5" s="380"/>
      <c r="QNI5" s="380"/>
      <c r="QNJ5" s="381"/>
      <c r="QNK5" s="379"/>
      <c r="QNL5" s="380"/>
      <c r="QNM5" s="380"/>
      <c r="QNN5" s="380"/>
      <c r="QNO5" s="380"/>
      <c r="QNP5" s="380"/>
      <c r="QNQ5" s="380"/>
      <c r="QNR5" s="380"/>
      <c r="QNS5" s="380"/>
      <c r="QNT5" s="380"/>
      <c r="QNU5" s="380"/>
      <c r="QNV5" s="380"/>
      <c r="QNW5" s="380"/>
      <c r="QNX5" s="380"/>
      <c r="QNY5" s="380"/>
      <c r="QNZ5" s="380"/>
      <c r="QOA5" s="381"/>
      <c r="QOB5" s="379"/>
      <c r="QOC5" s="380"/>
      <c r="QOD5" s="380"/>
      <c r="QOE5" s="380"/>
      <c r="QOF5" s="380"/>
      <c r="QOG5" s="380"/>
      <c r="QOH5" s="380"/>
      <c r="QOI5" s="380"/>
      <c r="QOJ5" s="380"/>
      <c r="QOK5" s="380"/>
      <c r="QOL5" s="380"/>
      <c r="QOM5" s="380"/>
      <c r="QON5" s="380"/>
      <c r="QOO5" s="380"/>
      <c r="QOP5" s="380"/>
      <c r="QOQ5" s="380"/>
      <c r="QOR5" s="381"/>
      <c r="QOS5" s="379"/>
      <c r="QOT5" s="380"/>
      <c r="QOU5" s="380"/>
      <c r="QOV5" s="380"/>
      <c r="QOW5" s="380"/>
      <c r="QOX5" s="380"/>
      <c r="QOY5" s="380"/>
      <c r="QOZ5" s="380"/>
      <c r="QPA5" s="380"/>
      <c r="QPB5" s="380"/>
      <c r="QPC5" s="380"/>
      <c r="QPD5" s="380"/>
      <c r="QPE5" s="380"/>
      <c r="QPF5" s="380"/>
      <c r="QPG5" s="380"/>
      <c r="QPH5" s="380"/>
      <c r="QPI5" s="381"/>
      <c r="QPJ5" s="379"/>
      <c r="QPK5" s="380"/>
      <c r="QPL5" s="380"/>
      <c r="QPM5" s="380"/>
      <c r="QPN5" s="380"/>
      <c r="QPO5" s="380"/>
      <c r="QPP5" s="380"/>
      <c r="QPQ5" s="380"/>
      <c r="QPR5" s="380"/>
      <c r="QPS5" s="380"/>
      <c r="QPT5" s="380"/>
      <c r="QPU5" s="380"/>
      <c r="QPV5" s="380"/>
      <c r="QPW5" s="380"/>
      <c r="QPX5" s="380"/>
      <c r="QPY5" s="380"/>
      <c r="QPZ5" s="381"/>
      <c r="QQA5" s="379"/>
      <c r="QQB5" s="380"/>
      <c r="QQC5" s="380"/>
      <c r="QQD5" s="380"/>
      <c r="QQE5" s="380"/>
      <c r="QQF5" s="380"/>
      <c r="QQG5" s="380"/>
      <c r="QQH5" s="380"/>
      <c r="QQI5" s="380"/>
      <c r="QQJ5" s="380"/>
      <c r="QQK5" s="380"/>
      <c r="QQL5" s="380"/>
      <c r="QQM5" s="380"/>
      <c r="QQN5" s="380"/>
      <c r="QQO5" s="380"/>
      <c r="QQP5" s="380"/>
      <c r="QQQ5" s="381"/>
      <c r="QQR5" s="379"/>
      <c r="QQS5" s="380"/>
      <c r="QQT5" s="380"/>
      <c r="QQU5" s="380"/>
      <c r="QQV5" s="380"/>
      <c r="QQW5" s="380"/>
      <c r="QQX5" s="380"/>
      <c r="QQY5" s="380"/>
      <c r="QQZ5" s="380"/>
      <c r="QRA5" s="380"/>
      <c r="QRB5" s="380"/>
      <c r="QRC5" s="380"/>
      <c r="QRD5" s="380"/>
      <c r="QRE5" s="380"/>
      <c r="QRF5" s="380"/>
      <c r="QRG5" s="380"/>
      <c r="QRH5" s="381"/>
      <c r="QRI5" s="379"/>
      <c r="QRJ5" s="380"/>
      <c r="QRK5" s="380"/>
      <c r="QRL5" s="380"/>
      <c r="QRM5" s="380"/>
      <c r="QRN5" s="380"/>
      <c r="QRO5" s="380"/>
      <c r="QRP5" s="380"/>
      <c r="QRQ5" s="380"/>
      <c r="QRR5" s="380"/>
      <c r="QRS5" s="380"/>
      <c r="QRT5" s="380"/>
      <c r="QRU5" s="380"/>
      <c r="QRV5" s="380"/>
      <c r="QRW5" s="380"/>
      <c r="QRX5" s="380"/>
      <c r="QRY5" s="381"/>
      <c r="QRZ5" s="379"/>
      <c r="QSA5" s="380"/>
      <c r="QSB5" s="380"/>
      <c r="QSC5" s="380"/>
      <c r="QSD5" s="380"/>
      <c r="QSE5" s="380"/>
      <c r="QSF5" s="380"/>
      <c r="QSG5" s="380"/>
      <c r="QSH5" s="380"/>
      <c r="QSI5" s="380"/>
      <c r="QSJ5" s="380"/>
      <c r="QSK5" s="380"/>
      <c r="QSL5" s="380"/>
      <c r="QSM5" s="380"/>
      <c r="QSN5" s="380"/>
      <c r="QSO5" s="380"/>
      <c r="QSP5" s="381"/>
      <c r="QSQ5" s="379"/>
      <c r="QSR5" s="380"/>
      <c r="QSS5" s="380"/>
      <c r="QST5" s="380"/>
      <c r="QSU5" s="380"/>
      <c r="QSV5" s="380"/>
      <c r="QSW5" s="380"/>
      <c r="QSX5" s="380"/>
      <c r="QSY5" s="380"/>
      <c r="QSZ5" s="380"/>
      <c r="QTA5" s="380"/>
      <c r="QTB5" s="380"/>
      <c r="QTC5" s="380"/>
      <c r="QTD5" s="380"/>
      <c r="QTE5" s="380"/>
      <c r="QTF5" s="380"/>
      <c r="QTG5" s="381"/>
      <c r="QTH5" s="379"/>
      <c r="QTI5" s="380"/>
      <c r="QTJ5" s="380"/>
      <c r="QTK5" s="380"/>
      <c r="QTL5" s="380"/>
      <c r="QTM5" s="380"/>
      <c r="QTN5" s="380"/>
      <c r="QTO5" s="380"/>
      <c r="QTP5" s="380"/>
      <c r="QTQ5" s="380"/>
      <c r="QTR5" s="380"/>
      <c r="QTS5" s="380"/>
      <c r="QTT5" s="380"/>
      <c r="QTU5" s="380"/>
      <c r="QTV5" s="380"/>
      <c r="QTW5" s="380"/>
      <c r="QTX5" s="381"/>
      <c r="QTY5" s="379"/>
      <c r="QTZ5" s="380"/>
      <c r="QUA5" s="380"/>
      <c r="QUB5" s="380"/>
      <c r="QUC5" s="380"/>
      <c r="QUD5" s="380"/>
      <c r="QUE5" s="380"/>
      <c r="QUF5" s="380"/>
      <c r="QUG5" s="380"/>
      <c r="QUH5" s="380"/>
      <c r="QUI5" s="380"/>
      <c r="QUJ5" s="380"/>
      <c r="QUK5" s="380"/>
      <c r="QUL5" s="380"/>
      <c r="QUM5" s="380"/>
      <c r="QUN5" s="380"/>
      <c r="QUO5" s="381"/>
      <c r="QUP5" s="379"/>
      <c r="QUQ5" s="380"/>
      <c r="QUR5" s="380"/>
      <c r="QUS5" s="380"/>
      <c r="QUT5" s="380"/>
      <c r="QUU5" s="380"/>
      <c r="QUV5" s="380"/>
      <c r="QUW5" s="380"/>
      <c r="QUX5" s="380"/>
      <c r="QUY5" s="380"/>
      <c r="QUZ5" s="380"/>
      <c r="QVA5" s="380"/>
      <c r="QVB5" s="380"/>
      <c r="QVC5" s="380"/>
      <c r="QVD5" s="380"/>
      <c r="QVE5" s="380"/>
      <c r="QVF5" s="381"/>
      <c r="QVG5" s="379"/>
      <c r="QVH5" s="380"/>
      <c r="QVI5" s="380"/>
      <c r="QVJ5" s="380"/>
      <c r="QVK5" s="380"/>
      <c r="QVL5" s="380"/>
      <c r="QVM5" s="380"/>
      <c r="QVN5" s="380"/>
      <c r="QVO5" s="380"/>
      <c r="QVP5" s="380"/>
      <c r="QVQ5" s="380"/>
      <c r="QVR5" s="380"/>
      <c r="QVS5" s="380"/>
      <c r="QVT5" s="380"/>
      <c r="QVU5" s="380"/>
      <c r="QVV5" s="380"/>
      <c r="QVW5" s="381"/>
      <c r="QVX5" s="379"/>
      <c r="QVY5" s="380"/>
      <c r="QVZ5" s="380"/>
      <c r="QWA5" s="380"/>
      <c r="QWB5" s="380"/>
      <c r="QWC5" s="380"/>
      <c r="QWD5" s="380"/>
      <c r="QWE5" s="380"/>
      <c r="QWF5" s="380"/>
      <c r="QWG5" s="380"/>
      <c r="QWH5" s="380"/>
      <c r="QWI5" s="380"/>
      <c r="QWJ5" s="380"/>
      <c r="QWK5" s="380"/>
      <c r="QWL5" s="380"/>
      <c r="QWM5" s="380"/>
      <c r="QWN5" s="381"/>
      <c r="QWO5" s="379"/>
      <c r="QWP5" s="380"/>
      <c r="QWQ5" s="380"/>
      <c r="QWR5" s="380"/>
      <c r="QWS5" s="380"/>
      <c r="QWT5" s="380"/>
      <c r="QWU5" s="380"/>
      <c r="QWV5" s="380"/>
      <c r="QWW5" s="380"/>
      <c r="QWX5" s="380"/>
      <c r="QWY5" s="380"/>
      <c r="QWZ5" s="380"/>
      <c r="QXA5" s="380"/>
      <c r="QXB5" s="380"/>
      <c r="QXC5" s="380"/>
      <c r="QXD5" s="380"/>
      <c r="QXE5" s="381"/>
      <c r="QXF5" s="379"/>
      <c r="QXG5" s="380"/>
      <c r="QXH5" s="380"/>
      <c r="QXI5" s="380"/>
      <c r="QXJ5" s="380"/>
      <c r="QXK5" s="380"/>
      <c r="QXL5" s="380"/>
      <c r="QXM5" s="380"/>
      <c r="QXN5" s="380"/>
      <c r="QXO5" s="380"/>
      <c r="QXP5" s="380"/>
      <c r="QXQ5" s="380"/>
      <c r="QXR5" s="380"/>
      <c r="QXS5" s="380"/>
      <c r="QXT5" s="380"/>
      <c r="QXU5" s="380"/>
      <c r="QXV5" s="381"/>
      <c r="QXW5" s="379"/>
      <c r="QXX5" s="380"/>
      <c r="QXY5" s="380"/>
      <c r="QXZ5" s="380"/>
      <c r="QYA5" s="380"/>
      <c r="QYB5" s="380"/>
      <c r="QYC5" s="380"/>
      <c r="QYD5" s="380"/>
      <c r="QYE5" s="380"/>
      <c r="QYF5" s="380"/>
      <c r="QYG5" s="380"/>
      <c r="QYH5" s="380"/>
      <c r="QYI5" s="380"/>
      <c r="QYJ5" s="380"/>
      <c r="QYK5" s="380"/>
      <c r="QYL5" s="380"/>
      <c r="QYM5" s="381"/>
      <c r="QYN5" s="379"/>
      <c r="QYO5" s="380"/>
      <c r="QYP5" s="380"/>
      <c r="QYQ5" s="380"/>
      <c r="QYR5" s="380"/>
      <c r="QYS5" s="380"/>
      <c r="QYT5" s="380"/>
      <c r="QYU5" s="380"/>
      <c r="QYV5" s="380"/>
      <c r="QYW5" s="380"/>
      <c r="QYX5" s="380"/>
      <c r="QYY5" s="380"/>
      <c r="QYZ5" s="380"/>
      <c r="QZA5" s="380"/>
      <c r="QZB5" s="380"/>
      <c r="QZC5" s="380"/>
      <c r="QZD5" s="381"/>
      <c r="QZE5" s="379"/>
      <c r="QZF5" s="380"/>
      <c r="QZG5" s="380"/>
      <c r="QZH5" s="380"/>
      <c r="QZI5" s="380"/>
      <c r="QZJ5" s="380"/>
      <c r="QZK5" s="380"/>
      <c r="QZL5" s="380"/>
      <c r="QZM5" s="380"/>
      <c r="QZN5" s="380"/>
      <c r="QZO5" s="380"/>
      <c r="QZP5" s="380"/>
      <c r="QZQ5" s="380"/>
      <c r="QZR5" s="380"/>
      <c r="QZS5" s="380"/>
      <c r="QZT5" s="380"/>
      <c r="QZU5" s="381"/>
      <c r="QZV5" s="379"/>
      <c r="QZW5" s="380"/>
      <c r="QZX5" s="380"/>
      <c r="QZY5" s="380"/>
      <c r="QZZ5" s="380"/>
      <c r="RAA5" s="380"/>
      <c r="RAB5" s="380"/>
      <c r="RAC5" s="380"/>
      <c r="RAD5" s="380"/>
      <c r="RAE5" s="380"/>
      <c r="RAF5" s="380"/>
      <c r="RAG5" s="380"/>
      <c r="RAH5" s="380"/>
      <c r="RAI5" s="380"/>
      <c r="RAJ5" s="380"/>
      <c r="RAK5" s="380"/>
      <c r="RAL5" s="381"/>
      <c r="RAM5" s="379"/>
      <c r="RAN5" s="380"/>
      <c r="RAO5" s="380"/>
      <c r="RAP5" s="380"/>
      <c r="RAQ5" s="380"/>
      <c r="RAR5" s="380"/>
      <c r="RAS5" s="380"/>
      <c r="RAT5" s="380"/>
      <c r="RAU5" s="380"/>
      <c r="RAV5" s="380"/>
      <c r="RAW5" s="380"/>
      <c r="RAX5" s="380"/>
      <c r="RAY5" s="380"/>
      <c r="RAZ5" s="380"/>
      <c r="RBA5" s="380"/>
      <c r="RBB5" s="380"/>
      <c r="RBC5" s="381"/>
      <c r="RBD5" s="379"/>
      <c r="RBE5" s="380"/>
      <c r="RBF5" s="380"/>
      <c r="RBG5" s="380"/>
      <c r="RBH5" s="380"/>
      <c r="RBI5" s="380"/>
      <c r="RBJ5" s="380"/>
      <c r="RBK5" s="380"/>
      <c r="RBL5" s="380"/>
      <c r="RBM5" s="380"/>
      <c r="RBN5" s="380"/>
      <c r="RBO5" s="380"/>
      <c r="RBP5" s="380"/>
      <c r="RBQ5" s="380"/>
      <c r="RBR5" s="380"/>
      <c r="RBS5" s="380"/>
      <c r="RBT5" s="381"/>
      <c r="RBU5" s="379"/>
      <c r="RBV5" s="380"/>
      <c r="RBW5" s="380"/>
      <c r="RBX5" s="380"/>
      <c r="RBY5" s="380"/>
      <c r="RBZ5" s="380"/>
      <c r="RCA5" s="380"/>
      <c r="RCB5" s="380"/>
      <c r="RCC5" s="380"/>
      <c r="RCD5" s="380"/>
      <c r="RCE5" s="380"/>
      <c r="RCF5" s="380"/>
      <c r="RCG5" s="380"/>
      <c r="RCH5" s="380"/>
      <c r="RCI5" s="380"/>
      <c r="RCJ5" s="380"/>
      <c r="RCK5" s="381"/>
      <c r="RCL5" s="379"/>
      <c r="RCM5" s="380"/>
      <c r="RCN5" s="380"/>
      <c r="RCO5" s="380"/>
      <c r="RCP5" s="380"/>
      <c r="RCQ5" s="380"/>
      <c r="RCR5" s="380"/>
      <c r="RCS5" s="380"/>
      <c r="RCT5" s="380"/>
      <c r="RCU5" s="380"/>
      <c r="RCV5" s="380"/>
      <c r="RCW5" s="380"/>
      <c r="RCX5" s="380"/>
      <c r="RCY5" s="380"/>
      <c r="RCZ5" s="380"/>
      <c r="RDA5" s="380"/>
      <c r="RDB5" s="381"/>
      <c r="RDC5" s="379"/>
      <c r="RDD5" s="380"/>
      <c r="RDE5" s="380"/>
      <c r="RDF5" s="380"/>
      <c r="RDG5" s="380"/>
      <c r="RDH5" s="380"/>
      <c r="RDI5" s="380"/>
      <c r="RDJ5" s="380"/>
      <c r="RDK5" s="380"/>
      <c r="RDL5" s="380"/>
      <c r="RDM5" s="380"/>
      <c r="RDN5" s="380"/>
      <c r="RDO5" s="380"/>
      <c r="RDP5" s="380"/>
      <c r="RDQ5" s="380"/>
      <c r="RDR5" s="380"/>
      <c r="RDS5" s="381"/>
      <c r="RDT5" s="379"/>
      <c r="RDU5" s="380"/>
      <c r="RDV5" s="380"/>
      <c r="RDW5" s="380"/>
      <c r="RDX5" s="380"/>
      <c r="RDY5" s="380"/>
      <c r="RDZ5" s="380"/>
      <c r="REA5" s="380"/>
      <c r="REB5" s="380"/>
      <c r="REC5" s="380"/>
      <c r="RED5" s="380"/>
      <c r="REE5" s="380"/>
      <c r="REF5" s="380"/>
      <c r="REG5" s="380"/>
      <c r="REH5" s="380"/>
      <c r="REI5" s="380"/>
      <c r="REJ5" s="381"/>
      <c r="REK5" s="379"/>
      <c r="REL5" s="380"/>
      <c r="REM5" s="380"/>
      <c r="REN5" s="380"/>
      <c r="REO5" s="380"/>
      <c r="REP5" s="380"/>
      <c r="REQ5" s="380"/>
      <c r="RER5" s="380"/>
      <c r="RES5" s="380"/>
      <c r="RET5" s="380"/>
      <c r="REU5" s="380"/>
      <c r="REV5" s="380"/>
      <c r="REW5" s="380"/>
      <c r="REX5" s="380"/>
      <c r="REY5" s="380"/>
      <c r="REZ5" s="380"/>
      <c r="RFA5" s="381"/>
      <c r="RFB5" s="379"/>
      <c r="RFC5" s="380"/>
      <c r="RFD5" s="380"/>
      <c r="RFE5" s="380"/>
      <c r="RFF5" s="380"/>
      <c r="RFG5" s="380"/>
      <c r="RFH5" s="380"/>
      <c r="RFI5" s="380"/>
      <c r="RFJ5" s="380"/>
      <c r="RFK5" s="380"/>
      <c r="RFL5" s="380"/>
      <c r="RFM5" s="380"/>
      <c r="RFN5" s="380"/>
      <c r="RFO5" s="380"/>
      <c r="RFP5" s="380"/>
      <c r="RFQ5" s="380"/>
      <c r="RFR5" s="381"/>
      <c r="RFS5" s="379"/>
      <c r="RFT5" s="380"/>
      <c r="RFU5" s="380"/>
      <c r="RFV5" s="380"/>
      <c r="RFW5" s="380"/>
      <c r="RFX5" s="380"/>
      <c r="RFY5" s="380"/>
      <c r="RFZ5" s="380"/>
      <c r="RGA5" s="380"/>
      <c r="RGB5" s="380"/>
      <c r="RGC5" s="380"/>
      <c r="RGD5" s="380"/>
      <c r="RGE5" s="380"/>
      <c r="RGF5" s="380"/>
      <c r="RGG5" s="380"/>
      <c r="RGH5" s="380"/>
      <c r="RGI5" s="381"/>
      <c r="RGJ5" s="379"/>
      <c r="RGK5" s="380"/>
      <c r="RGL5" s="380"/>
      <c r="RGM5" s="380"/>
      <c r="RGN5" s="380"/>
      <c r="RGO5" s="380"/>
      <c r="RGP5" s="380"/>
      <c r="RGQ5" s="380"/>
      <c r="RGR5" s="380"/>
      <c r="RGS5" s="380"/>
      <c r="RGT5" s="380"/>
      <c r="RGU5" s="380"/>
      <c r="RGV5" s="380"/>
      <c r="RGW5" s="380"/>
      <c r="RGX5" s="380"/>
      <c r="RGY5" s="380"/>
      <c r="RGZ5" s="381"/>
      <c r="RHA5" s="379"/>
      <c r="RHB5" s="380"/>
      <c r="RHC5" s="380"/>
      <c r="RHD5" s="380"/>
      <c r="RHE5" s="380"/>
      <c r="RHF5" s="380"/>
      <c r="RHG5" s="380"/>
      <c r="RHH5" s="380"/>
      <c r="RHI5" s="380"/>
      <c r="RHJ5" s="380"/>
      <c r="RHK5" s="380"/>
      <c r="RHL5" s="380"/>
      <c r="RHM5" s="380"/>
      <c r="RHN5" s="380"/>
      <c r="RHO5" s="380"/>
      <c r="RHP5" s="380"/>
      <c r="RHQ5" s="381"/>
      <c r="RHR5" s="379"/>
      <c r="RHS5" s="380"/>
      <c r="RHT5" s="380"/>
      <c r="RHU5" s="380"/>
      <c r="RHV5" s="380"/>
      <c r="RHW5" s="380"/>
      <c r="RHX5" s="380"/>
      <c r="RHY5" s="380"/>
      <c r="RHZ5" s="380"/>
      <c r="RIA5" s="380"/>
      <c r="RIB5" s="380"/>
      <c r="RIC5" s="380"/>
      <c r="RID5" s="380"/>
      <c r="RIE5" s="380"/>
      <c r="RIF5" s="380"/>
      <c r="RIG5" s="380"/>
      <c r="RIH5" s="381"/>
      <c r="RII5" s="379"/>
      <c r="RIJ5" s="380"/>
      <c r="RIK5" s="380"/>
      <c r="RIL5" s="380"/>
      <c r="RIM5" s="380"/>
      <c r="RIN5" s="380"/>
      <c r="RIO5" s="380"/>
      <c r="RIP5" s="380"/>
      <c r="RIQ5" s="380"/>
      <c r="RIR5" s="380"/>
      <c r="RIS5" s="380"/>
      <c r="RIT5" s="380"/>
      <c r="RIU5" s="380"/>
      <c r="RIV5" s="380"/>
      <c r="RIW5" s="380"/>
      <c r="RIX5" s="380"/>
      <c r="RIY5" s="381"/>
      <c r="RIZ5" s="379"/>
      <c r="RJA5" s="380"/>
      <c r="RJB5" s="380"/>
      <c r="RJC5" s="380"/>
      <c r="RJD5" s="380"/>
      <c r="RJE5" s="380"/>
      <c r="RJF5" s="380"/>
      <c r="RJG5" s="380"/>
      <c r="RJH5" s="380"/>
      <c r="RJI5" s="380"/>
      <c r="RJJ5" s="380"/>
      <c r="RJK5" s="380"/>
      <c r="RJL5" s="380"/>
      <c r="RJM5" s="380"/>
      <c r="RJN5" s="380"/>
      <c r="RJO5" s="380"/>
      <c r="RJP5" s="381"/>
      <c r="RJQ5" s="379"/>
      <c r="RJR5" s="380"/>
      <c r="RJS5" s="380"/>
      <c r="RJT5" s="380"/>
      <c r="RJU5" s="380"/>
      <c r="RJV5" s="380"/>
      <c r="RJW5" s="380"/>
      <c r="RJX5" s="380"/>
      <c r="RJY5" s="380"/>
      <c r="RJZ5" s="380"/>
      <c r="RKA5" s="380"/>
      <c r="RKB5" s="380"/>
      <c r="RKC5" s="380"/>
      <c r="RKD5" s="380"/>
      <c r="RKE5" s="380"/>
      <c r="RKF5" s="380"/>
      <c r="RKG5" s="381"/>
      <c r="RKH5" s="379"/>
      <c r="RKI5" s="380"/>
      <c r="RKJ5" s="380"/>
      <c r="RKK5" s="380"/>
      <c r="RKL5" s="380"/>
      <c r="RKM5" s="380"/>
      <c r="RKN5" s="380"/>
      <c r="RKO5" s="380"/>
      <c r="RKP5" s="380"/>
      <c r="RKQ5" s="380"/>
      <c r="RKR5" s="380"/>
      <c r="RKS5" s="380"/>
      <c r="RKT5" s="380"/>
      <c r="RKU5" s="380"/>
      <c r="RKV5" s="380"/>
      <c r="RKW5" s="380"/>
      <c r="RKX5" s="381"/>
      <c r="RKY5" s="379"/>
      <c r="RKZ5" s="380"/>
      <c r="RLA5" s="380"/>
      <c r="RLB5" s="380"/>
      <c r="RLC5" s="380"/>
      <c r="RLD5" s="380"/>
      <c r="RLE5" s="380"/>
      <c r="RLF5" s="380"/>
      <c r="RLG5" s="380"/>
      <c r="RLH5" s="380"/>
      <c r="RLI5" s="380"/>
      <c r="RLJ5" s="380"/>
      <c r="RLK5" s="380"/>
      <c r="RLL5" s="380"/>
      <c r="RLM5" s="380"/>
      <c r="RLN5" s="380"/>
      <c r="RLO5" s="381"/>
      <c r="RLP5" s="379"/>
      <c r="RLQ5" s="380"/>
      <c r="RLR5" s="380"/>
      <c r="RLS5" s="380"/>
      <c r="RLT5" s="380"/>
      <c r="RLU5" s="380"/>
      <c r="RLV5" s="380"/>
      <c r="RLW5" s="380"/>
      <c r="RLX5" s="380"/>
      <c r="RLY5" s="380"/>
      <c r="RLZ5" s="380"/>
      <c r="RMA5" s="380"/>
      <c r="RMB5" s="380"/>
      <c r="RMC5" s="380"/>
      <c r="RMD5" s="380"/>
      <c r="RME5" s="380"/>
      <c r="RMF5" s="381"/>
      <c r="RMG5" s="379"/>
      <c r="RMH5" s="380"/>
      <c r="RMI5" s="380"/>
      <c r="RMJ5" s="380"/>
      <c r="RMK5" s="380"/>
      <c r="RML5" s="380"/>
      <c r="RMM5" s="380"/>
      <c r="RMN5" s="380"/>
      <c r="RMO5" s="380"/>
      <c r="RMP5" s="380"/>
      <c r="RMQ5" s="380"/>
      <c r="RMR5" s="380"/>
      <c r="RMS5" s="380"/>
      <c r="RMT5" s="380"/>
      <c r="RMU5" s="380"/>
      <c r="RMV5" s="380"/>
      <c r="RMW5" s="381"/>
      <c r="RMX5" s="379"/>
      <c r="RMY5" s="380"/>
      <c r="RMZ5" s="380"/>
      <c r="RNA5" s="380"/>
      <c r="RNB5" s="380"/>
      <c r="RNC5" s="380"/>
      <c r="RND5" s="380"/>
      <c r="RNE5" s="380"/>
      <c r="RNF5" s="380"/>
      <c r="RNG5" s="380"/>
      <c r="RNH5" s="380"/>
      <c r="RNI5" s="380"/>
      <c r="RNJ5" s="380"/>
      <c r="RNK5" s="380"/>
      <c r="RNL5" s="380"/>
      <c r="RNM5" s="380"/>
      <c r="RNN5" s="381"/>
      <c r="RNO5" s="379"/>
      <c r="RNP5" s="380"/>
      <c r="RNQ5" s="380"/>
      <c r="RNR5" s="380"/>
      <c r="RNS5" s="380"/>
      <c r="RNT5" s="380"/>
      <c r="RNU5" s="380"/>
      <c r="RNV5" s="380"/>
      <c r="RNW5" s="380"/>
      <c r="RNX5" s="380"/>
      <c r="RNY5" s="380"/>
      <c r="RNZ5" s="380"/>
      <c r="ROA5" s="380"/>
      <c r="ROB5" s="380"/>
      <c r="ROC5" s="380"/>
      <c r="ROD5" s="380"/>
      <c r="ROE5" s="381"/>
      <c r="ROF5" s="379"/>
      <c r="ROG5" s="380"/>
      <c r="ROH5" s="380"/>
      <c r="ROI5" s="380"/>
      <c r="ROJ5" s="380"/>
      <c r="ROK5" s="380"/>
      <c r="ROL5" s="380"/>
      <c r="ROM5" s="380"/>
      <c r="RON5" s="380"/>
      <c r="ROO5" s="380"/>
      <c r="ROP5" s="380"/>
      <c r="ROQ5" s="380"/>
      <c r="ROR5" s="380"/>
      <c r="ROS5" s="380"/>
      <c r="ROT5" s="380"/>
      <c r="ROU5" s="380"/>
      <c r="ROV5" s="381"/>
      <c r="ROW5" s="379"/>
      <c r="ROX5" s="380"/>
      <c r="ROY5" s="380"/>
      <c r="ROZ5" s="380"/>
      <c r="RPA5" s="380"/>
      <c r="RPB5" s="380"/>
      <c r="RPC5" s="380"/>
      <c r="RPD5" s="380"/>
      <c r="RPE5" s="380"/>
      <c r="RPF5" s="380"/>
      <c r="RPG5" s="380"/>
      <c r="RPH5" s="380"/>
      <c r="RPI5" s="380"/>
      <c r="RPJ5" s="380"/>
      <c r="RPK5" s="380"/>
      <c r="RPL5" s="380"/>
      <c r="RPM5" s="381"/>
      <c r="RPN5" s="379"/>
      <c r="RPO5" s="380"/>
      <c r="RPP5" s="380"/>
      <c r="RPQ5" s="380"/>
      <c r="RPR5" s="380"/>
      <c r="RPS5" s="380"/>
      <c r="RPT5" s="380"/>
      <c r="RPU5" s="380"/>
      <c r="RPV5" s="380"/>
      <c r="RPW5" s="380"/>
      <c r="RPX5" s="380"/>
      <c r="RPY5" s="380"/>
      <c r="RPZ5" s="380"/>
      <c r="RQA5" s="380"/>
      <c r="RQB5" s="380"/>
      <c r="RQC5" s="380"/>
      <c r="RQD5" s="381"/>
      <c r="RQE5" s="379"/>
      <c r="RQF5" s="380"/>
      <c r="RQG5" s="380"/>
      <c r="RQH5" s="380"/>
      <c r="RQI5" s="380"/>
      <c r="RQJ5" s="380"/>
      <c r="RQK5" s="380"/>
      <c r="RQL5" s="380"/>
      <c r="RQM5" s="380"/>
      <c r="RQN5" s="380"/>
      <c r="RQO5" s="380"/>
      <c r="RQP5" s="380"/>
      <c r="RQQ5" s="380"/>
      <c r="RQR5" s="380"/>
      <c r="RQS5" s="380"/>
      <c r="RQT5" s="380"/>
      <c r="RQU5" s="381"/>
      <c r="RQV5" s="379"/>
      <c r="RQW5" s="380"/>
      <c r="RQX5" s="380"/>
      <c r="RQY5" s="380"/>
      <c r="RQZ5" s="380"/>
      <c r="RRA5" s="380"/>
      <c r="RRB5" s="380"/>
      <c r="RRC5" s="380"/>
      <c r="RRD5" s="380"/>
      <c r="RRE5" s="380"/>
      <c r="RRF5" s="380"/>
      <c r="RRG5" s="380"/>
      <c r="RRH5" s="380"/>
      <c r="RRI5" s="380"/>
      <c r="RRJ5" s="380"/>
      <c r="RRK5" s="380"/>
      <c r="RRL5" s="381"/>
      <c r="RRM5" s="379"/>
      <c r="RRN5" s="380"/>
      <c r="RRO5" s="380"/>
      <c r="RRP5" s="380"/>
      <c r="RRQ5" s="380"/>
      <c r="RRR5" s="380"/>
      <c r="RRS5" s="380"/>
      <c r="RRT5" s="380"/>
      <c r="RRU5" s="380"/>
      <c r="RRV5" s="380"/>
      <c r="RRW5" s="380"/>
      <c r="RRX5" s="380"/>
      <c r="RRY5" s="380"/>
      <c r="RRZ5" s="380"/>
      <c r="RSA5" s="380"/>
      <c r="RSB5" s="380"/>
      <c r="RSC5" s="381"/>
      <c r="RSD5" s="379"/>
      <c r="RSE5" s="380"/>
      <c r="RSF5" s="380"/>
      <c r="RSG5" s="380"/>
      <c r="RSH5" s="380"/>
      <c r="RSI5" s="380"/>
      <c r="RSJ5" s="380"/>
      <c r="RSK5" s="380"/>
      <c r="RSL5" s="380"/>
      <c r="RSM5" s="380"/>
      <c r="RSN5" s="380"/>
      <c r="RSO5" s="380"/>
      <c r="RSP5" s="380"/>
      <c r="RSQ5" s="380"/>
      <c r="RSR5" s="380"/>
      <c r="RSS5" s="380"/>
      <c r="RST5" s="381"/>
      <c r="RSU5" s="379"/>
      <c r="RSV5" s="380"/>
      <c r="RSW5" s="380"/>
      <c r="RSX5" s="380"/>
      <c r="RSY5" s="380"/>
      <c r="RSZ5" s="380"/>
      <c r="RTA5" s="380"/>
      <c r="RTB5" s="380"/>
      <c r="RTC5" s="380"/>
      <c r="RTD5" s="380"/>
      <c r="RTE5" s="380"/>
      <c r="RTF5" s="380"/>
      <c r="RTG5" s="380"/>
      <c r="RTH5" s="380"/>
      <c r="RTI5" s="380"/>
      <c r="RTJ5" s="380"/>
      <c r="RTK5" s="381"/>
      <c r="RTL5" s="379"/>
      <c r="RTM5" s="380"/>
      <c r="RTN5" s="380"/>
      <c r="RTO5" s="380"/>
      <c r="RTP5" s="380"/>
      <c r="RTQ5" s="380"/>
      <c r="RTR5" s="380"/>
      <c r="RTS5" s="380"/>
      <c r="RTT5" s="380"/>
      <c r="RTU5" s="380"/>
      <c r="RTV5" s="380"/>
      <c r="RTW5" s="380"/>
      <c r="RTX5" s="380"/>
      <c r="RTY5" s="380"/>
      <c r="RTZ5" s="380"/>
      <c r="RUA5" s="380"/>
      <c r="RUB5" s="381"/>
      <c r="RUC5" s="379"/>
      <c r="RUD5" s="380"/>
      <c r="RUE5" s="380"/>
      <c r="RUF5" s="380"/>
      <c r="RUG5" s="380"/>
      <c r="RUH5" s="380"/>
      <c r="RUI5" s="380"/>
      <c r="RUJ5" s="380"/>
      <c r="RUK5" s="380"/>
      <c r="RUL5" s="380"/>
      <c r="RUM5" s="380"/>
      <c r="RUN5" s="380"/>
      <c r="RUO5" s="380"/>
      <c r="RUP5" s="380"/>
      <c r="RUQ5" s="380"/>
      <c r="RUR5" s="380"/>
      <c r="RUS5" s="381"/>
      <c r="RUT5" s="379"/>
      <c r="RUU5" s="380"/>
      <c r="RUV5" s="380"/>
      <c r="RUW5" s="380"/>
      <c r="RUX5" s="380"/>
      <c r="RUY5" s="380"/>
      <c r="RUZ5" s="380"/>
      <c r="RVA5" s="380"/>
      <c r="RVB5" s="380"/>
      <c r="RVC5" s="380"/>
      <c r="RVD5" s="380"/>
      <c r="RVE5" s="380"/>
      <c r="RVF5" s="380"/>
      <c r="RVG5" s="380"/>
      <c r="RVH5" s="380"/>
      <c r="RVI5" s="380"/>
      <c r="RVJ5" s="381"/>
      <c r="RVK5" s="379"/>
      <c r="RVL5" s="380"/>
      <c r="RVM5" s="380"/>
      <c r="RVN5" s="380"/>
      <c r="RVO5" s="380"/>
      <c r="RVP5" s="380"/>
      <c r="RVQ5" s="380"/>
      <c r="RVR5" s="380"/>
      <c r="RVS5" s="380"/>
      <c r="RVT5" s="380"/>
      <c r="RVU5" s="380"/>
      <c r="RVV5" s="380"/>
      <c r="RVW5" s="380"/>
      <c r="RVX5" s="380"/>
      <c r="RVY5" s="380"/>
      <c r="RVZ5" s="380"/>
      <c r="RWA5" s="381"/>
      <c r="RWB5" s="379"/>
      <c r="RWC5" s="380"/>
      <c r="RWD5" s="380"/>
      <c r="RWE5" s="380"/>
      <c r="RWF5" s="380"/>
      <c r="RWG5" s="380"/>
      <c r="RWH5" s="380"/>
      <c r="RWI5" s="380"/>
      <c r="RWJ5" s="380"/>
      <c r="RWK5" s="380"/>
      <c r="RWL5" s="380"/>
      <c r="RWM5" s="380"/>
      <c r="RWN5" s="380"/>
      <c r="RWO5" s="380"/>
      <c r="RWP5" s="380"/>
      <c r="RWQ5" s="380"/>
      <c r="RWR5" s="381"/>
      <c r="RWS5" s="379"/>
      <c r="RWT5" s="380"/>
      <c r="RWU5" s="380"/>
      <c r="RWV5" s="380"/>
      <c r="RWW5" s="380"/>
      <c r="RWX5" s="380"/>
      <c r="RWY5" s="380"/>
      <c r="RWZ5" s="380"/>
      <c r="RXA5" s="380"/>
      <c r="RXB5" s="380"/>
      <c r="RXC5" s="380"/>
      <c r="RXD5" s="380"/>
      <c r="RXE5" s="380"/>
      <c r="RXF5" s="380"/>
      <c r="RXG5" s="380"/>
      <c r="RXH5" s="380"/>
      <c r="RXI5" s="381"/>
      <c r="RXJ5" s="379"/>
      <c r="RXK5" s="380"/>
      <c r="RXL5" s="380"/>
      <c r="RXM5" s="380"/>
      <c r="RXN5" s="380"/>
      <c r="RXO5" s="380"/>
      <c r="RXP5" s="380"/>
      <c r="RXQ5" s="380"/>
      <c r="RXR5" s="380"/>
      <c r="RXS5" s="380"/>
      <c r="RXT5" s="380"/>
      <c r="RXU5" s="380"/>
      <c r="RXV5" s="380"/>
      <c r="RXW5" s="380"/>
      <c r="RXX5" s="380"/>
      <c r="RXY5" s="380"/>
      <c r="RXZ5" s="381"/>
      <c r="RYA5" s="379"/>
      <c r="RYB5" s="380"/>
      <c r="RYC5" s="380"/>
      <c r="RYD5" s="380"/>
      <c r="RYE5" s="380"/>
      <c r="RYF5" s="380"/>
      <c r="RYG5" s="380"/>
      <c r="RYH5" s="380"/>
      <c r="RYI5" s="380"/>
      <c r="RYJ5" s="380"/>
      <c r="RYK5" s="380"/>
      <c r="RYL5" s="380"/>
      <c r="RYM5" s="380"/>
      <c r="RYN5" s="380"/>
      <c r="RYO5" s="380"/>
      <c r="RYP5" s="380"/>
      <c r="RYQ5" s="381"/>
      <c r="RYR5" s="379"/>
      <c r="RYS5" s="380"/>
      <c r="RYT5" s="380"/>
      <c r="RYU5" s="380"/>
      <c r="RYV5" s="380"/>
      <c r="RYW5" s="380"/>
      <c r="RYX5" s="380"/>
      <c r="RYY5" s="380"/>
      <c r="RYZ5" s="380"/>
      <c r="RZA5" s="380"/>
      <c r="RZB5" s="380"/>
      <c r="RZC5" s="380"/>
      <c r="RZD5" s="380"/>
      <c r="RZE5" s="380"/>
      <c r="RZF5" s="380"/>
      <c r="RZG5" s="380"/>
      <c r="RZH5" s="381"/>
      <c r="RZI5" s="379"/>
      <c r="RZJ5" s="380"/>
      <c r="RZK5" s="380"/>
      <c r="RZL5" s="380"/>
      <c r="RZM5" s="380"/>
      <c r="RZN5" s="380"/>
      <c r="RZO5" s="380"/>
      <c r="RZP5" s="380"/>
      <c r="RZQ5" s="380"/>
      <c r="RZR5" s="380"/>
      <c r="RZS5" s="380"/>
      <c r="RZT5" s="380"/>
      <c r="RZU5" s="380"/>
      <c r="RZV5" s="380"/>
      <c r="RZW5" s="380"/>
      <c r="RZX5" s="380"/>
      <c r="RZY5" s="381"/>
      <c r="RZZ5" s="379"/>
      <c r="SAA5" s="380"/>
      <c r="SAB5" s="380"/>
      <c r="SAC5" s="380"/>
      <c r="SAD5" s="380"/>
      <c r="SAE5" s="380"/>
      <c r="SAF5" s="380"/>
      <c r="SAG5" s="380"/>
      <c r="SAH5" s="380"/>
      <c r="SAI5" s="380"/>
      <c r="SAJ5" s="380"/>
      <c r="SAK5" s="380"/>
      <c r="SAL5" s="380"/>
      <c r="SAM5" s="380"/>
      <c r="SAN5" s="380"/>
      <c r="SAO5" s="380"/>
      <c r="SAP5" s="381"/>
      <c r="SAQ5" s="379"/>
      <c r="SAR5" s="380"/>
      <c r="SAS5" s="380"/>
      <c r="SAT5" s="380"/>
      <c r="SAU5" s="380"/>
      <c r="SAV5" s="380"/>
      <c r="SAW5" s="380"/>
      <c r="SAX5" s="380"/>
      <c r="SAY5" s="380"/>
      <c r="SAZ5" s="380"/>
      <c r="SBA5" s="380"/>
      <c r="SBB5" s="380"/>
      <c r="SBC5" s="380"/>
      <c r="SBD5" s="380"/>
      <c r="SBE5" s="380"/>
      <c r="SBF5" s="380"/>
      <c r="SBG5" s="381"/>
      <c r="SBH5" s="379"/>
      <c r="SBI5" s="380"/>
      <c r="SBJ5" s="380"/>
      <c r="SBK5" s="380"/>
      <c r="SBL5" s="380"/>
      <c r="SBM5" s="380"/>
      <c r="SBN5" s="380"/>
      <c r="SBO5" s="380"/>
      <c r="SBP5" s="380"/>
      <c r="SBQ5" s="380"/>
      <c r="SBR5" s="380"/>
      <c r="SBS5" s="380"/>
      <c r="SBT5" s="380"/>
      <c r="SBU5" s="380"/>
      <c r="SBV5" s="380"/>
      <c r="SBW5" s="380"/>
      <c r="SBX5" s="381"/>
      <c r="SBY5" s="379"/>
      <c r="SBZ5" s="380"/>
      <c r="SCA5" s="380"/>
      <c r="SCB5" s="380"/>
      <c r="SCC5" s="380"/>
      <c r="SCD5" s="380"/>
      <c r="SCE5" s="380"/>
      <c r="SCF5" s="380"/>
      <c r="SCG5" s="380"/>
      <c r="SCH5" s="380"/>
      <c r="SCI5" s="380"/>
      <c r="SCJ5" s="380"/>
      <c r="SCK5" s="380"/>
      <c r="SCL5" s="380"/>
      <c r="SCM5" s="380"/>
      <c r="SCN5" s="380"/>
      <c r="SCO5" s="381"/>
      <c r="SCP5" s="379"/>
      <c r="SCQ5" s="380"/>
      <c r="SCR5" s="380"/>
      <c r="SCS5" s="380"/>
      <c r="SCT5" s="380"/>
      <c r="SCU5" s="380"/>
      <c r="SCV5" s="380"/>
      <c r="SCW5" s="380"/>
      <c r="SCX5" s="380"/>
      <c r="SCY5" s="380"/>
      <c r="SCZ5" s="380"/>
      <c r="SDA5" s="380"/>
      <c r="SDB5" s="380"/>
      <c r="SDC5" s="380"/>
      <c r="SDD5" s="380"/>
      <c r="SDE5" s="380"/>
      <c r="SDF5" s="381"/>
      <c r="SDG5" s="379"/>
      <c r="SDH5" s="380"/>
      <c r="SDI5" s="380"/>
      <c r="SDJ5" s="380"/>
      <c r="SDK5" s="380"/>
      <c r="SDL5" s="380"/>
      <c r="SDM5" s="380"/>
      <c r="SDN5" s="380"/>
      <c r="SDO5" s="380"/>
      <c r="SDP5" s="380"/>
      <c r="SDQ5" s="380"/>
      <c r="SDR5" s="380"/>
      <c r="SDS5" s="380"/>
      <c r="SDT5" s="380"/>
      <c r="SDU5" s="380"/>
      <c r="SDV5" s="380"/>
      <c r="SDW5" s="381"/>
      <c r="SDX5" s="379"/>
      <c r="SDY5" s="380"/>
      <c r="SDZ5" s="380"/>
      <c r="SEA5" s="380"/>
      <c r="SEB5" s="380"/>
      <c r="SEC5" s="380"/>
      <c r="SED5" s="380"/>
      <c r="SEE5" s="380"/>
      <c r="SEF5" s="380"/>
      <c r="SEG5" s="380"/>
      <c r="SEH5" s="380"/>
      <c r="SEI5" s="380"/>
      <c r="SEJ5" s="380"/>
      <c r="SEK5" s="380"/>
      <c r="SEL5" s="380"/>
      <c r="SEM5" s="380"/>
      <c r="SEN5" s="381"/>
      <c r="SEO5" s="379"/>
      <c r="SEP5" s="380"/>
      <c r="SEQ5" s="380"/>
      <c r="SER5" s="380"/>
      <c r="SES5" s="380"/>
      <c r="SET5" s="380"/>
      <c r="SEU5" s="380"/>
      <c r="SEV5" s="380"/>
      <c r="SEW5" s="380"/>
      <c r="SEX5" s="380"/>
      <c r="SEY5" s="380"/>
      <c r="SEZ5" s="380"/>
      <c r="SFA5" s="380"/>
      <c r="SFB5" s="380"/>
      <c r="SFC5" s="380"/>
      <c r="SFD5" s="380"/>
      <c r="SFE5" s="381"/>
      <c r="SFF5" s="379"/>
      <c r="SFG5" s="380"/>
      <c r="SFH5" s="380"/>
      <c r="SFI5" s="380"/>
      <c r="SFJ5" s="380"/>
      <c r="SFK5" s="380"/>
      <c r="SFL5" s="380"/>
      <c r="SFM5" s="380"/>
      <c r="SFN5" s="380"/>
      <c r="SFO5" s="380"/>
      <c r="SFP5" s="380"/>
      <c r="SFQ5" s="380"/>
      <c r="SFR5" s="380"/>
      <c r="SFS5" s="380"/>
      <c r="SFT5" s="380"/>
      <c r="SFU5" s="380"/>
      <c r="SFV5" s="381"/>
      <c r="SFW5" s="379"/>
      <c r="SFX5" s="380"/>
      <c r="SFY5" s="380"/>
      <c r="SFZ5" s="380"/>
      <c r="SGA5" s="380"/>
      <c r="SGB5" s="380"/>
      <c r="SGC5" s="380"/>
      <c r="SGD5" s="380"/>
      <c r="SGE5" s="380"/>
      <c r="SGF5" s="380"/>
      <c r="SGG5" s="380"/>
      <c r="SGH5" s="380"/>
      <c r="SGI5" s="380"/>
      <c r="SGJ5" s="380"/>
      <c r="SGK5" s="380"/>
      <c r="SGL5" s="380"/>
      <c r="SGM5" s="381"/>
      <c r="SGN5" s="379"/>
      <c r="SGO5" s="380"/>
      <c r="SGP5" s="380"/>
      <c r="SGQ5" s="380"/>
      <c r="SGR5" s="380"/>
      <c r="SGS5" s="380"/>
      <c r="SGT5" s="380"/>
      <c r="SGU5" s="380"/>
      <c r="SGV5" s="380"/>
      <c r="SGW5" s="380"/>
      <c r="SGX5" s="380"/>
      <c r="SGY5" s="380"/>
      <c r="SGZ5" s="380"/>
      <c r="SHA5" s="380"/>
      <c r="SHB5" s="380"/>
      <c r="SHC5" s="380"/>
      <c r="SHD5" s="381"/>
      <c r="SHE5" s="379"/>
      <c r="SHF5" s="380"/>
      <c r="SHG5" s="380"/>
      <c r="SHH5" s="380"/>
      <c r="SHI5" s="380"/>
      <c r="SHJ5" s="380"/>
      <c r="SHK5" s="380"/>
      <c r="SHL5" s="380"/>
      <c r="SHM5" s="380"/>
      <c r="SHN5" s="380"/>
      <c r="SHO5" s="380"/>
      <c r="SHP5" s="380"/>
      <c r="SHQ5" s="380"/>
      <c r="SHR5" s="380"/>
      <c r="SHS5" s="380"/>
      <c r="SHT5" s="380"/>
      <c r="SHU5" s="381"/>
      <c r="SHV5" s="379"/>
      <c r="SHW5" s="380"/>
      <c r="SHX5" s="380"/>
      <c r="SHY5" s="380"/>
      <c r="SHZ5" s="380"/>
      <c r="SIA5" s="380"/>
      <c r="SIB5" s="380"/>
      <c r="SIC5" s="380"/>
      <c r="SID5" s="380"/>
      <c r="SIE5" s="380"/>
      <c r="SIF5" s="380"/>
      <c r="SIG5" s="380"/>
      <c r="SIH5" s="380"/>
      <c r="SII5" s="380"/>
      <c r="SIJ5" s="380"/>
      <c r="SIK5" s="380"/>
      <c r="SIL5" s="381"/>
      <c r="SIM5" s="379"/>
      <c r="SIN5" s="380"/>
      <c r="SIO5" s="380"/>
      <c r="SIP5" s="380"/>
      <c r="SIQ5" s="380"/>
      <c r="SIR5" s="380"/>
      <c r="SIS5" s="380"/>
      <c r="SIT5" s="380"/>
      <c r="SIU5" s="380"/>
      <c r="SIV5" s="380"/>
      <c r="SIW5" s="380"/>
      <c r="SIX5" s="380"/>
      <c r="SIY5" s="380"/>
      <c r="SIZ5" s="380"/>
      <c r="SJA5" s="380"/>
      <c r="SJB5" s="380"/>
      <c r="SJC5" s="381"/>
      <c r="SJD5" s="379"/>
      <c r="SJE5" s="380"/>
      <c r="SJF5" s="380"/>
      <c r="SJG5" s="380"/>
      <c r="SJH5" s="380"/>
      <c r="SJI5" s="380"/>
      <c r="SJJ5" s="380"/>
      <c r="SJK5" s="380"/>
      <c r="SJL5" s="380"/>
      <c r="SJM5" s="380"/>
      <c r="SJN5" s="380"/>
      <c r="SJO5" s="380"/>
      <c r="SJP5" s="380"/>
      <c r="SJQ5" s="380"/>
      <c r="SJR5" s="380"/>
      <c r="SJS5" s="380"/>
      <c r="SJT5" s="381"/>
      <c r="SJU5" s="379"/>
      <c r="SJV5" s="380"/>
      <c r="SJW5" s="380"/>
      <c r="SJX5" s="380"/>
      <c r="SJY5" s="380"/>
      <c r="SJZ5" s="380"/>
      <c r="SKA5" s="380"/>
      <c r="SKB5" s="380"/>
      <c r="SKC5" s="380"/>
      <c r="SKD5" s="380"/>
      <c r="SKE5" s="380"/>
      <c r="SKF5" s="380"/>
      <c r="SKG5" s="380"/>
      <c r="SKH5" s="380"/>
      <c r="SKI5" s="380"/>
      <c r="SKJ5" s="380"/>
      <c r="SKK5" s="381"/>
      <c r="SKL5" s="379"/>
      <c r="SKM5" s="380"/>
      <c r="SKN5" s="380"/>
      <c r="SKO5" s="380"/>
      <c r="SKP5" s="380"/>
      <c r="SKQ5" s="380"/>
      <c r="SKR5" s="380"/>
      <c r="SKS5" s="380"/>
      <c r="SKT5" s="380"/>
      <c r="SKU5" s="380"/>
      <c r="SKV5" s="380"/>
      <c r="SKW5" s="380"/>
      <c r="SKX5" s="380"/>
      <c r="SKY5" s="380"/>
      <c r="SKZ5" s="380"/>
      <c r="SLA5" s="380"/>
      <c r="SLB5" s="381"/>
      <c r="SLC5" s="379"/>
      <c r="SLD5" s="380"/>
      <c r="SLE5" s="380"/>
      <c r="SLF5" s="380"/>
      <c r="SLG5" s="380"/>
      <c r="SLH5" s="380"/>
      <c r="SLI5" s="380"/>
      <c r="SLJ5" s="380"/>
      <c r="SLK5" s="380"/>
      <c r="SLL5" s="380"/>
      <c r="SLM5" s="380"/>
      <c r="SLN5" s="380"/>
      <c r="SLO5" s="380"/>
      <c r="SLP5" s="380"/>
      <c r="SLQ5" s="380"/>
      <c r="SLR5" s="380"/>
      <c r="SLS5" s="381"/>
      <c r="SLT5" s="379"/>
      <c r="SLU5" s="380"/>
      <c r="SLV5" s="380"/>
      <c r="SLW5" s="380"/>
      <c r="SLX5" s="380"/>
      <c r="SLY5" s="380"/>
      <c r="SLZ5" s="380"/>
      <c r="SMA5" s="380"/>
      <c r="SMB5" s="380"/>
      <c r="SMC5" s="380"/>
      <c r="SMD5" s="380"/>
      <c r="SME5" s="380"/>
      <c r="SMF5" s="380"/>
      <c r="SMG5" s="380"/>
      <c r="SMH5" s="380"/>
      <c r="SMI5" s="380"/>
      <c r="SMJ5" s="381"/>
      <c r="SMK5" s="379"/>
      <c r="SML5" s="380"/>
      <c r="SMM5" s="380"/>
      <c r="SMN5" s="380"/>
      <c r="SMO5" s="380"/>
      <c r="SMP5" s="380"/>
      <c r="SMQ5" s="380"/>
      <c r="SMR5" s="380"/>
      <c r="SMS5" s="380"/>
      <c r="SMT5" s="380"/>
      <c r="SMU5" s="380"/>
      <c r="SMV5" s="380"/>
      <c r="SMW5" s="380"/>
      <c r="SMX5" s="380"/>
      <c r="SMY5" s="380"/>
      <c r="SMZ5" s="380"/>
      <c r="SNA5" s="381"/>
      <c r="SNB5" s="379"/>
      <c r="SNC5" s="380"/>
      <c r="SND5" s="380"/>
      <c r="SNE5" s="380"/>
      <c r="SNF5" s="380"/>
      <c r="SNG5" s="380"/>
      <c r="SNH5" s="380"/>
      <c r="SNI5" s="380"/>
      <c r="SNJ5" s="380"/>
      <c r="SNK5" s="380"/>
      <c r="SNL5" s="380"/>
      <c r="SNM5" s="380"/>
      <c r="SNN5" s="380"/>
      <c r="SNO5" s="380"/>
      <c r="SNP5" s="380"/>
      <c r="SNQ5" s="380"/>
      <c r="SNR5" s="381"/>
      <c r="SNS5" s="379"/>
      <c r="SNT5" s="380"/>
      <c r="SNU5" s="380"/>
      <c r="SNV5" s="380"/>
      <c r="SNW5" s="380"/>
      <c r="SNX5" s="380"/>
      <c r="SNY5" s="380"/>
      <c r="SNZ5" s="380"/>
      <c r="SOA5" s="380"/>
      <c r="SOB5" s="380"/>
      <c r="SOC5" s="380"/>
      <c r="SOD5" s="380"/>
      <c r="SOE5" s="380"/>
      <c r="SOF5" s="380"/>
      <c r="SOG5" s="380"/>
      <c r="SOH5" s="380"/>
      <c r="SOI5" s="381"/>
      <c r="SOJ5" s="379"/>
      <c r="SOK5" s="380"/>
      <c r="SOL5" s="380"/>
      <c r="SOM5" s="380"/>
      <c r="SON5" s="380"/>
      <c r="SOO5" s="380"/>
      <c r="SOP5" s="380"/>
      <c r="SOQ5" s="380"/>
      <c r="SOR5" s="380"/>
      <c r="SOS5" s="380"/>
      <c r="SOT5" s="380"/>
      <c r="SOU5" s="380"/>
      <c r="SOV5" s="380"/>
      <c r="SOW5" s="380"/>
      <c r="SOX5" s="380"/>
      <c r="SOY5" s="380"/>
      <c r="SOZ5" s="381"/>
      <c r="SPA5" s="379"/>
      <c r="SPB5" s="380"/>
      <c r="SPC5" s="380"/>
      <c r="SPD5" s="380"/>
      <c r="SPE5" s="380"/>
      <c r="SPF5" s="380"/>
      <c r="SPG5" s="380"/>
      <c r="SPH5" s="380"/>
      <c r="SPI5" s="380"/>
      <c r="SPJ5" s="380"/>
      <c r="SPK5" s="380"/>
      <c r="SPL5" s="380"/>
      <c r="SPM5" s="380"/>
      <c r="SPN5" s="380"/>
      <c r="SPO5" s="380"/>
      <c r="SPP5" s="380"/>
      <c r="SPQ5" s="381"/>
      <c r="SPR5" s="379"/>
      <c r="SPS5" s="380"/>
      <c r="SPT5" s="380"/>
      <c r="SPU5" s="380"/>
      <c r="SPV5" s="380"/>
      <c r="SPW5" s="380"/>
      <c r="SPX5" s="380"/>
      <c r="SPY5" s="380"/>
      <c r="SPZ5" s="380"/>
      <c r="SQA5" s="380"/>
      <c r="SQB5" s="380"/>
      <c r="SQC5" s="380"/>
      <c r="SQD5" s="380"/>
      <c r="SQE5" s="380"/>
      <c r="SQF5" s="380"/>
      <c r="SQG5" s="380"/>
      <c r="SQH5" s="381"/>
      <c r="SQI5" s="379"/>
      <c r="SQJ5" s="380"/>
      <c r="SQK5" s="380"/>
      <c r="SQL5" s="380"/>
      <c r="SQM5" s="380"/>
      <c r="SQN5" s="380"/>
      <c r="SQO5" s="380"/>
      <c r="SQP5" s="380"/>
      <c r="SQQ5" s="380"/>
      <c r="SQR5" s="380"/>
      <c r="SQS5" s="380"/>
      <c r="SQT5" s="380"/>
      <c r="SQU5" s="380"/>
      <c r="SQV5" s="380"/>
      <c r="SQW5" s="380"/>
      <c r="SQX5" s="380"/>
      <c r="SQY5" s="381"/>
      <c r="SQZ5" s="379"/>
      <c r="SRA5" s="380"/>
      <c r="SRB5" s="380"/>
      <c r="SRC5" s="380"/>
      <c r="SRD5" s="380"/>
      <c r="SRE5" s="380"/>
      <c r="SRF5" s="380"/>
      <c r="SRG5" s="380"/>
      <c r="SRH5" s="380"/>
      <c r="SRI5" s="380"/>
      <c r="SRJ5" s="380"/>
      <c r="SRK5" s="380"/>
      <c r="SRL5" s="380"/>
      <c r="SRM5" s="380"/>
      <c r="SRN5" s="380"/>
      <c r="SRO5" s="380"/>
      <c r="SRP5" s="381"/>
      <c r="SRQ5" s="379"/>
      <c r="SRR5" s="380"/>
      <c r="SRS5" s="380"/>
      <c r="SRT5" s="380"/>
      <c r="SRU5" s="380"/>
      <c r="SRV5" s="380"/>
      <c r="SRW5" s="380"/>
      <c r="SRX5" s="380"/>
      <c r="SRY5" s="380"/>
      <c r="SRZ5" s="380"/>
      <c r="SSA5" s="380"/>
      <c r="SSB5" s="380"/>
      <c r="SSC5" s="380"/>
      <c r="SSD5" s="380"/>
      <c r="SSE5" s="380"/>
      <c r="SSF5" s="380"/>
      <c r="SSG5" s="381"/>
      <c r="SSH5" s="379"/>
      <c r="SSI5" s="380"/>
      <c r="SSJ5" s="380"/>
      <c r="SSK5" s="380"/>
      <c r="SSL5" s="380"/>
      <c r="SSM5" s="380"/>
      <c r="SSN5" s="380"/>
      <c r="SSO5" s="380"/>
      <c r="SSP5" s="380"/>
      <c r="SSQ5" s="380"/>
      <c r="SSR5" s="380"/>
      <c r="SSS5" s="380"/>
      <c r="SST5" s="380"/>
      <c r="SSU5" s="380"/>
      <c r="SSV5" s="380"/>
      <c r="SSW5" s="380"/>
      <c r="SSX5" s="381"/>
      <c r="SSY5" s="379"/>
      <c r="SSZ5" s="380"/>
      <c r="STA5" s="380"/>
      <c r="STB5" s="380"/>
      <c r="STC5" s="380"/>
      <c r="STD5" s="380"/>
      <c r="STE5" s="380"/>
      <c r="STF5" s="380"/>
      <c r="STG5" s="380"/>
      <c r="STH5" s="380"/>
      <c r="STI5" s="380"/>
      <c r="STJ5" s="380"/>
      <c r="STK5" s="380"/>
      <c r="STL5" s="380"/>
      <c r="STM5" s="380"/>
      <c r="STN5" s="380"/>
      <c r="STO5" s="381"/>
      <c r="STP5" s="379"/>
      <c r="STQ5" s="380"/>
      <c r="STR5" s="380"/>
      <c r="STS5" s="380"/>
      <c r="STT5" s="380"/>
      <c r="STU5" s="380"/>
      <c r="STV5" s="380"/>
      <c r="STW5" s="380"/>
      <c r="STX5" s="380"/>
      <c r="STY5" s="380"/>
      <c r="STZ5" s="380"/>
      <c r="SUA5" s="380"/>
      <c r="SUB5" s="380"/>
      <c r="SUC5" s="380"/>
      <c r="SUD5" s="380"/>
      <c r="SUE5" s="380"/>
      <c r="SUF5" s="381"/>
      <c r="SUG5" s="379"/>
      <c r="SUH5" s="380"/>
      <c r="SUI5" s="380"/>
      <c r="SUJ5" s="380"/>
      <c r="SUK5" s="380"/>
      <c r="SUL5" s="380"/>
      <c r="SUM5" s="380"/>
      <c r="SUN5" s="380"/>
      <c r="SUO5" s="380"/>
      <c r="SUP5" s="380"/>
      <c r="SUQ5" s="380"/>
      <c r="SUR5" s="380"/>
      <c r="SUS5" s="380"/>
      <c r="SUT5" s="380"/>
      <c r="SUU5" s="380"/>
      <c r="SUV5" s="380"/>
      <c r="SUW5" s="381"/>
      <c r="SUX5" s="379"/>
      <c r="SUY5" s="380"/>
      <c r="SUZ5" s="380"/>
      <c r="SVA5" s="380"/>
      <c r="SVB5" s="380"/>
      <c r="SVC5" s="380"/>
      <c r="SVD5" s="380"/>
      <c r="SVE5" s="380"/>
      <c r="SVF5" s="380"/>
      <c r="SVG5" s="380"/>
      <c r="SVH5" s="380"/>
      <c r="SVI5" s="380"/>
      <c r="SVJ5" s="380"/>
      <c r="SVK5" s="380"/>
      <c r="SVL5" s="380"/>
      <c r="SVM5" s="380"/>
      <c r="SVN5" s="381"/>
      <c r="SVO5" s="379"/>
      <c r="SVP5" s="380"/>
      <c r="SVQ5" s="380"/>
      <c r="SVR5" s="380"/>
      <c r="SVS5" s="380"/>
      <c r="SVT5" s="380"/>
      <c r="SVU5" s="380"/>
      <c r="SVV5" s="380"/>
      <c r="SVW5" s="380"/>
      <c r="SVX5" s="380"/>
      <c r="SVY5" s="380"/>
      <c r="SVZ5" s="380"/>
      <c r="SWA5" s="380"/>
      <c r="SWB5" s="380"/>
      <c r="SWC5" s="380"/>
      <c r="SWD5" s="380"/>
      <c r="SWE5" s="381"/>
      <c r="SWF5" s="379"/>
      <c r="SWG5" s="380"/>
      <c r="SWH5" s="380"/>
      <c r="SWI5" s="380"/>
      <c r="SWJ5" s="380"/>
      <c r="SWK5" s="380"/>
      <c r="SWL5" s="380"/>
      <c r="SWM5" s="380"/>
      <c r="SWN5" s="380"/>
      <c r="SWO5" s="380"/>
      <c r="SWP5" s="380"/>
      <c r="SWQ5" s="380"/>
      <c r="SWR5" s="380"/>
      <c r="SWS5" s="380"/>
      <c r="SWT5" s="380"/>
      <c r="SWU5" s="380"/>
      <c r="SWV5" s="381"/>
      <c r="SWW5" s="379"/>
      <c r="SWX5" s="380"/>
      <c r="SWY5" s="380"/>
      <c r="SWZ5" s="380"/>
      <c r="SXA5" s="380"/>
      <c r="SXB5" s="380"/>
      <c r="SXC5" s="380"/>
      <c r="SXD5" s="380"/>
      <c r="SXE5" s="380"/>
      <c r="SXF5" s="380"/>
      <c r="SXG5" s="380"/>
      <c r="SXH5" s="380"/>
      <c r="SXI5" s="380"/>
      <c r="SXJ5" s="380"/>
      <c r="SXK5" s="380"/>
      <c r="SXL5" s="380"/>
      <c r="SXM5" s="381"/>
      <c r="SXN5" s="379"/>
      <c r="SXO5" s="380"/>
      <c r="SXP5" s="380"/>
      <c r="SXQ5" s="380"/>
      <c r="SXR5" s="380"/>
      <c r="SXS5" s="380"/>
      <c r="SXT5" s="380"/>
      <c r="SXU5" s="380"/>
      <c r="SXV5" s="380"/>
      <c r="SXW5" s="380"/>
      <c r="SXX5" s="380"/>
      <c r="SXY5" s="380"/>
      <c r="SXZ5" s="380"/>
      <c r="SYA5" s="380"/>
      <c r="SYB5" s="380"/>
      <c r="SYC5" s="380"/>
      <c r="SYD5" s="381"/>
      <c r="SYE5" s="379"/>
      <c r="SYF5" s="380"/>
      <c r="SYG5" s="380"/>
      <c r="SYH5" s="380"/>
      <c r="SYI5" s="380"/>
      <c r="SYJ5" s="380"/>
      <c r="SYK5" s="380"/>
      <c r="SYL5" s="380"/>
      <c r="SYM5" s="380"/>
      <c r="SYN5" s="380"/>
      <c r="SYO5" s="380"/>
      <c r="SYP5" s="380"/>
      <c r="SYQ5" s="380"/>
      <c r="SYR5" s="380"/>
      <c r="SYS5" s="380"/>
      <c r="SYT5" s="380"/>
      <c r="SYU5" s="381"/>
      <c r="SYV5" s="379"/>
      <c r="SYW5" s="380"/>
      <c r="SYX5" s="380"/>
      <c r="SYY5" s="380"/>
      <c r="SYZ5" s="380"/>
      <c r="SZA5" s="380"/>
      <c r="SZB5" s="380"/>
      <c r="SZC5" s="380"/>
      <c r="SZD5" s="380"/>
      <c r="SZE5" s="380"/>
      <c r="SZF5" s="380"/>
      <c r="SZG5" s="380"/>
      <c r="SZH5" s="380"/>
      <c r="SZI5" s="380"/>
      <c r="SZJ5" s="380"/>
      <c r="SZK5" s="380"/>
      <c r="SZL5" s="381"/>
      <c r="SZM5" s="379"/>
      <c r="SZN5" s="380"/>
      <c r="SZO5" s="380"/>
      <c r="SZP5" s="380"/>
      <c r="SZQ5" s="380"/>
      <c r="SZR5" s="380"/>
      <c r="SZS5" s="380"/>
      <c r="SZT5" s="380"/>
      <c r="SZU5" s="380"/>
      <c r="SZV5" s="380"/>
      <c r="SZW5" s="380"/>
      <c r="SZX5" s="380"/>
      <c r="SZY5" s="380"/>
      <c r="SZZ5" s="380"/>
      <c r="TAA5" s="380"/>
      <c r="TAB5" s="380"/>
      <c r="TAC5" s="381"/>
      <c r="TAD5" s="379"/>
      <c r="TAE5" s="380"/>
      <c r="TAF5" s="380"/>
      <c r="TAG5" s="380"/>
      <c r="TAH5" s="380"/>
      <c r="TAI5" s="380"/>
      <c r="TAJ5" s="380"/>
      <c r="TAK5" s="380"/>
      <c r="TAL5" s="380"/>
      <c r="TAM5" s="380"/>
      <c r="TAN5" s="380"/>
      <c r="TAO5" s="380"/>
      <c r="TAP5" s="380"/>
      <c r="TAQ5" s="380"/>
      <c r="TAR5" s="380"/>
      <c r="TAS5" s="380"/>
      <c r="TAT5" s="381"/>
      <c r="TAU5" s="379"/>
      <c r="TAV5" s="380"/>
      <c r="TAW5" s="380"/>
      <c r="TAX5" s="380"/>
      <c r="TAY5" s="380"/>
      <c r="TAZ5" s="380"/>
      <c r="TBA5" s="380"/>
      <c r="TBB5" s="380"/>
      <c r="TBC5" s="380"/>
      <c r="TBD5" s="380"/>
      <c r="TBE5" s="380"/>
      <c r="TBF5" s="380"/>
      <c r="TBG5" s="380"/>
      <c r="TBH5" s="380"/>
      <c r="TBI5" s="380"/>
      <c r="TBJ5" s="380"/>
      <c r="TBK5" s="381"/>
      <c r="TBL5" s="379"/>
      <c r="TBM5" s="380"/>
      <c r="TBN5" s="380"/>
      <c r="TBO5" s="380"/>
      <c r="TBP5" s="380"/>
      <c r="TBQ5" s="380"/>
      <c r="TBR5" s="380"/>
      <c r="TBS5" s="380"/>
      <c r="TBT5" s="380"/>
      <c r="TBU5" s="380"/>
      <c r="TBV5" s="380"/>
      <c r="TBW5" s="380"/>
      <c r="TBX5" s="380"/>
      <c r="TBY5" s="380"/>
      <c r="TBZ5" s="380"/>
      <c r="TCA5" s="380"/>
      <c r="TCB5" s="381"/>
      <c r="TCC5" s="379"/>
      <c r="TCD5" s="380"/>
      <c r="TCE5" s="380"/>
      <c r="TCF5" s="380"/>
      <c r="TCG5" s="380"/>
      <c r="TCH5" s="380"/>
      <c r="TCI5" s="380"/>
      <c r="TCJ5" s="380"/>
      <c r="TCK5" s="380"/>
      <c r="TCL5" s="380"/>
      <c r="TCM5" s="380"/>
      <c r="TCN5" s="380"/>
      <c r="TCO5" s="380"/>
      <c r="TCP5" s="380"/>
      <c r="TCQ5" s="380"/>
      <c r="TCR5" s="380"/>
      <c r="TCS5" s="381"/>
      <c r="TCT5" s="379"/>
      <c r="TCU5" s="380"/>
      <c r="TCV5" s="380"/>
      <c r="TCW5" s="380"/>
      <c r="TCX5" s="380"/>
      <c r="TCY5" s="380"/>
      <c r="TCZ5" s="380"/>
      <c r="TDA5" s="380"/>
      <c r="TDB5" s="380"/>
      <c r="TDC5" s="380"/>
      <c r="TDD5" s="380"/>
      <c r="TDE5" s="380"/>
      <c r="TDF5" s="380"/>
      <c r="TDG5" s="380"/>
      <c r="TDH5" s="380"/>
      <c r="TDI5" s="380"/>
      <c r="TDJ5" s="381"/>
      <c r="TDK5" s="379"/>
      <c r="TDL5" s="380"/>
      <c r="TDM5" s="380"/>
      <c r="TDN5" s="380"/>
      <c r="TDO5" s="380"/>
      <c r="TDP5" s="380"/>
      <c r="TDQ5" s="380"/>
      <c r="TDR5" s="380"/>
      <c r="TDS5" s="380"/>
      <c r="TDT5" s="380"/>
      <c r="TDU5" s="380"/>
      <c r="TDV5" s="380"/>
      <c r="TDW5" s="380"/>
      <c r="TDX5" s="380"/>
      <c r="TDY5" s="380"/>
      <c r="TDZ5" s="380"/>
      <c r="TEA5" s="381"/>
      <c r="TEB5" s="379"/>
      <c r="TEC5" s="380"/>
      <c r="TED5" s="380"/>
      <c r="TEE5" s="380"/>
      <c r="TEF5" s="380"/>
      <c r="TEG5" s="380"/>
      <c r="TEH5" s="380"/>
      <c r="TEI5" s="380"/>
      <c r="TEJ5" s="380"/>
      <c r="TEK5" s="380"/>
      <c r="TEL5" s="380"/>
      <c r="TEM5" s="380"/>
      <c r="TEN5" s="380"/>
      <c r="TEO5" s="380"/>
      <c r="TEP5" s="380"/>
      <c r="TEQ5" s="380"/>
      <c r="TER5" s="381"/>
      <c r="TES5" s="379"/>
      <c r="TET5" s="380"/>
      <c r="TEU5" s="380"/>
      <c r="TEV5" s="380"/>
      <c r="TEW5" s="380"/>
      <c r="TEX5" s="380"/>
      <c r="TEY5" s="380"/>
      <c r="TEZ5" s="380"/>
      <c r="TFA5" s="380"/>
      <c r="TFB5" s="380"/>
      <c r="TFC5" s="380"/>
      <c r="TFD5" s="380"/>
      <c r="TFE5" s="380"/>
      <c r="TFF5" s="380"/>
      <c r="TFG5" s="380"/>
      <c r="TFH5" s="380"/>
      <c r="TFI5" s="381"/>
      <c r="TFJ5" s="379"/>
      <c r="TFK5" s="380"/>
      <c r="TFL5" s="380"/>
      <c r="TFM5" s="380"/>
      <c r="TFN5" s="380"/>
      <c r="TFO5" s="380"/>
      <c r="TFP5" s="380"/>
      <c r="TFQ5" s="380"/>
      <c r="TFR5" s="380"/>
      <c r="TFS5" s="380"/>
      <c r="TFT5" s="380"/>
      <c r="TFU5" s="380"/>
      <c r="TFV5" s="380"/>
      <c r="TFW5" s="380"/>
      <c r="TFX5" s="380"/>
      <c r="TFY5" s="380"/>
      <c r="TFZ5" s="381"/>
      <c r="TGA5" s="379"/>
      <c r="TGB5" s="380"/>
      <c r="TGC5" s="380"/>
      <c r="TGD5" s="380"/>
      <c r="TGE5" s="380"/>
      <c r="TGF5" s="380"/>
      <c r="TGG5" s="380"/>
      <c r="TGH5" s="380"/>
      <c r="TGI5" s="380"/>
      <c r="TGJ5" s="380"/>
      <c r="TGK5" s="380"/>
      <c r="TGL5" s="380"/>
      <c r="TGM5" s="380"/>
      <c r="TGN5" s="380"/>
      <c r="TGO5" s="380"/>
      <c r="TGP5" s="380"/>
      <c r="TGQ5" s="381"/>
      <c r="TGR5" s="379"/>
      <c r="TGS5" s="380"/>
      <c r="TGT5" s="380"/>
      <c r="TGU5" s="380"/>
      <c r="TGV5" s="380"/>
      <c r="TGW5" s="380"/>
      <c r="TGX5" s="380"/>
      <c r="TGY5" s="380"/>
      <c r="TGZ5" s="380"/>
      <c r="THA5" s="380"/>
      <c r="THB5" s="380"/>
      <c r="THC5" s="380"/>
      <c r="THD5" s="380"/>
      <c r="THE5" s="380"/>
      <c r="THF5" s="380"/>
      <c r="THG5" s="380"/>
      <c r="THH5" s="381"/>
      <c r="THI5" s="379"/>
      <c r="THJ5" s="380"/>
      <c r="THK5" s="380"/>
      <c r="THL5" s="380"/>
      <c r="THM5" s="380"/>
      <c r="THN5" s="380"/>
      <c r="THO5" s="380"/>
      <c r="THP5" s="380"/>
      <c r="THQ5" s="380"/>
      <c r="THR5" s="380"/>
      <c r="THS5" s="380"/>
      <c r="THT5" s="380"/>
      <c r="THU5" s="380"/>
      <c r="THV5" s="380"/>
      <c r="THW5" s="380"/>
      <c r="THX5" s="380"/>
      <c r="THY5" s="381"/>
      <c r="THZ5" s="379"/>
      <c r="TIA5" s="380"/>
      <c r="TIB5" s="380"/>
      <c r="TIC5" s="380"/>
      <c r="TID5" s="380"/>
      <c r="TIE5" s="380"/>
      <c r="TIF5" s="380"/>
      <c r="TIG5" s="380"/>
      <c r="TIH5" s="380"/>
      <c r="TII5" s="380"/>
      <c r="TIJ5" s="380"/>
      <c r="TIK5" s="380"/>
      <c r="TIL5" s="380"/>
      <c r="TIM5" s="380"/>
      <c r="TIN5" s="380"/>
      <c r="TIO5" s="380"/>
      <c r="TIP5" s="381"/>
      <c r="TIQ5" s="379"/>
      <c r="TIR5" s="380"/>
      <c r="TIS5" s="380"/>
      <c r="TIT5" s="380"/>
      <c r="TIU5" s="380"/>
      <c r="TIV5" s="380"/>
      <c r="TIW5" s="380"/>
      <c r="TIX5" s="380"/>
      <c r="TIY5" s="380"/>
      <c r="TIZ5" s="380"/>
      <c r="TJA5" s="380"/>
      <c r="TJB5" s="380"/>
      <c r="TJC5" s="380"/>
      <c r="TJD5" s="380"/>
      <c r="TJE5" s="380"/>
      <c r="TJF5" s="380"/>
      <c r="TJG5" s="381"/>
      <c r="TJH5" s="379"/>
      <c r="TJI5" s="380"/>
      <c r="TJJ5" s="380"/>
      <c r="TJK5" s="380"/>
      <c r="TJL5" s="380"/>
      <c r="TJM5" s="380"/>
      <c r="TJN5" s="380"/>
      <c r="TJO5" s="380"/>
      <c r="TJP5" s="380"/>
      <c r="TJQ5" s="380"/>
      <c r="TJR5" s="380"/>
      <c r="TJS5" s="380"/>
      <c r="TJT5" s="380"/>
      <c r="TJU5" s="380"/>
      <c r="TJV5" s="380"/>
      <c r="TJW5" s="380"/>
      <c r="TJX5" s="381"/>
      <c r="TJY5" s="379"/>
      <c r="TJZ5" s="380"/>
      <c r="TKA5" s="380"/>
      <c r="TKB5" s="380"/>
      <c r="TKC5" s="380"/>
      <c r="TKD5" s="380"/>
      <c r="TKE5" s="380"/>
      <c r="TKF5" s="380"/>
      <c r="TKG5" s="380"/>
      <c r="TKH5" s="380"/>
      <c r="TKI5" s="380"/>
      <c r="TKJ5" s="380"/>
      <c r="TKK5" s="380"/>
      <c r="TKL5" s="380"/>
      <c r="TKM5" s="380"/>
      <c r="TKN5" s="380"/>
      <c r="TKO5" s="381"/>
      <c r="TKP5" s="379"/>
      <c r="TKQ5" s="380"/>
      <c r="TKR5" s="380"/>
      <c r="TKS5" s="380"/>
      <c r="TKT5" s="380"/>
      <c r="TKU5" s="380"/>
      <c r="TKV5" s="380"/>
      <c r="TKW5" s="380"/>
      <c r="TKX5" s="380"/>
      <c r="TKY5" s="380"/>
      <c r="TKZ5" s="380"/>
      <c r="TLA5" s="380"/>
      <c r="TLB5" s="380"/>
      <c r="TLC5" s="380"/>
      <c r="TLD5" s="380"/>
      <c r="TLE5" s="380"/>
      <c r="TLF5" s="381"/>
      <c r="TLG5" s="379"/>
      <c r="TLH5" s="380"/>
      <c r="TLI5" s="380"/>
      <c r="TLJ5" s="380"/>
      <c r="TLK5" s="380"/>
      <c r="TLL5" s="380"/>
      <c r="TLM5" s="380"/>
      <c r="TLN5" s="380"/>
      <c r="TLO5" s="380"/>
      <c r="TLP5" s="380"/>
      <c r="TLQ5" s="380"/>
      <c r="TLR5" s="380"/>
      <c r="TLS5" s="380"/>
      <c r="TLT5" s="380"/>
      <c r="TLU5" s="380"/>
      <c r="TLV5" s="380"/>
      <c r="TLW5" s="381"/>
      <c r="TLX5" s="379"/>
      <c r="TLY5" s="380"/>
      <c r="TLZ5" s="380"/>
      <c r="TMA5" s="380"/>
      <c r="TMB5" s="380"/>
      <c r="TMC5" s="380"/>
      <c r="TMD5" s="380"/>
      <c r="TME5" s="380"/>
      <c r="TMF5" s="380"/>
      <c r="TMG5" s="380"/>
      <c r="TMH5" s="380"/>
      <c r="TMI5" s="380"/>
      <c r="TMJ5" s="380"/>
      <c r="TMK5" s="380"/>
      <c r="TML5" s="380"/>
      <c r="TMM5" s="380"/>
      <c r="TMN5" s="381"/>
      <c r="TMO5" s="379"/>
      <c r="TMP5" s="380"/>
      <c r="TMQ5" s="380"/>
      <c r="TMR5" s="380"/>
      <c r="TMS5" s="380"/>
      <c r="TMT5" s="380"/>
      <c r="TMU5" s="380"/>
      <c r="TMV5" s="380"/>
      <c r="TMW5" s="380"/>
      <c r="TMX5" s="380"/>
      <c r="TMY5" s="380"/>
      <c r="TMZ5" s="380"/>
      <c r="TNA5" s="380"/>
      <c r="TNB5" s="380"/>
      <c r="TNC5" s="380"/>
      <c r="TND5" s="380"/>
      <c r="TNE5" s="381"/>
      <c r="TNF5" s="379"/>
      <c r="TNG5" s="380"/>
      <c r="TNH5" s="380"/>
      <c r="TNI5" s="380"/>
      <c r="TNJ5" s="380"/>
      <c r="TNK5" s="380"/>
      <c r="TNL5" s="380"/>
      <c r="TNM5" s="380"/>
      <c r="TNN5" s="380"/>
      <c r="TNO5" s="380"/>
      <c r="TNP5" s="380"/>
      <c r="TNQ5" s="380"/>
      <c r="TNR5" s="380"/>
      <c r="TNS5" s="380"/>
      <c r="TNT5" s="380"/>
      <c r="TNU5" s="380"/>
      <c r="TNV5" s="381"/>
      <c r="TNW5" s="379"/>
      <c r="TNX5" s="380"/>
      <c r="TNY5" s="380"/>
      <c r="TNZ5" s="380"/>
      <c r="TOA5" s="380"/>
      <c r="TOB5" s="380"/>
      <c r="TOC5" s="380"/>
      <c r="TOD5" s="380"/>
      <c r="TOE5" s="380"/>
      <c r="TOF5" s="380"/>
      <c r="TOG5" s="380"/>
      <c r="TOH5" s="380"/>
      <c r="TOI5" s="380"/>
      <c r="TOJ5" s="380"/>
      <c r="TOK5" s="380"/>
      <c r="TOL5" s="380"/>
      <c r="TOM5" s="381"/>
      <c r="TON5" s="379"/>
      <c r="TOO5" s="380"/>
      <c r="TOP5" s="380"/>
      <c r="TOQ5" s="380"/>
      <c r="TOR5" s="380"/>
      <c r="TOS5" s="380"/>
      <c r="TOT5" s="380"/>
      <c r="TOU5" s="380"/>
      <c r="TOV5" s="380"/>
      <c r="TOW5" s="380"/>
      <c r="TOX5" s="380"/>
      <c r="TOY5" s="380"/>
      <c r="TOZ5" s="380"/>
      <c r="TPA5" s="380"/>
      <c r="TPB5" s="380"/>
      <c r="TPC5" s="380"/>
      <c r="TPD5" s="381"/>
      <c r="TPE5" s="379"/>
      <c r="TPF5" s="380"/>
      <c r="TPG5" s="380"/>
      <c r="TPH5" s="380"/>
      <c r="TPI5" s="380"/>
      <c r="TPJ5" s="380"/>
      <c r="TPK5" s="380"/>
      <c r="TPL5" s="380"/>
      <c r="TPM5" s="380"/>
      <c r="TPN5" s="380"/>
      <c r="TPO5" s="380"/>
      <c r="TPP5" s="380"/>
      <c r="TPQ5" s="380"/>
      <c r="TPR5" s="380"/>
      <c r="TPS5" s="380"/>
      <c r="TPT5" s="380"/>
      <c r="TPU5" s="381"/>
      <c r="TPV5" s="379"/>
      <c r="TPW5" s="380"/>
      <c r="TPX5" s="380"/>
      <c r="TPY5" s="380"/>
      <c r="TPZ5" s="380"/>
      <c r="TQA5" s="380"/>
      <c r="TQB5" s="380"/>
      <c r="TQC5" s="380"/>
      <c r="TQD5" s="380"/>
      <c r="TQE5" s="380"/>
      <c r="TQF5" s="380"/>
      <c r="TQG5" s="380"/>
      <c r="TQH5" s="380"/>
      <c r="TQI5" s="380"/>
      <c r="TQJ5" s="380"/>
      <c r="TQK5" s="380"/>
      <c r="TQL5" s="381"/>
      <c r="TQM5" s="379"/>
      <c r="TQN5" s="380"/>
      <c r="TQO5" s="380"/>
      <c r="TQP5" s="380"/>
      <c r="TQQ5" s="380"/>
      <c r="TQR5" s="380"/>
      <c r="TQS5" s="380"/>
      <c r="TQT5" s="380"/>
      <c r="TQU5" s="380"/>
      <c r="TQV5" s="380"/>
      <c r="TQW5" s="380"/>
      <c r="TQX5" s="380"/>
      <c r="TQY5" s="380"/>
      <c r="TQZ5" s="380"/>
      <c r="TRA5" s="380"/>
      <c r="TRB5" s="380"/>
      <c r="TRC5" s="381"/>
      <c r="TRD5" s="379"/>
      <c r="TRE5" s="380"/>
      <c r="TRF5" s="380"/>
      <c r="TRG5" s="380"/>
      <c r="TRH5" s="380"/>
      <c r="TRI5" s="380"/>
      <c r="TRJ5" s="380"/>
      <c r="TRK5" s="380"/>
      <c r="TRL5" s="380"/>
      <c r="TRM5" s="380"/>
      <c r="TRN5" s="380"/>
      <c r="TRO5" s="380"/>
      <c r="TRP5" s="380"/>
      <c r="TRQ5" s="380"/>
      <c r="TRR5" s="380"/>
      <c r="TRS5" s="380"/>
      <c r="TRT5" s="381"/>
      <c r="TRU5" s="379"/>
      <c r="TRV5" s="380"/>
      <c r="TRW5" s="380"/>
      <c r="TRX5" s="380"/>
      <c r="TRY5" s="380"/>
      <c r="TRZ5" s="380"/>
      <c r="TSA5" s="380"/>
      <c r="TSB5" s="380"/>
      <c r="TSC5" s="380"/>
      <c r="TSD5" s="380"/>
      <c r="TSE5" s="380"/>
      <c r="TSF5" s="380"/>
      <c r="TSG5" s="380"/>
      <c r="TSH5" s="380"/>
      <c r="TSI5" s="380"/>
      <c r="TSJ5" s="380"/>
      <c r="TSK5" s="381"/>
      <c r="TSL5" s="379"/>
      <c r="TSM5" s="380"/>
      <c r="TSN5" s="380"/>
      <c r="TSO5" s="380"/>
      <c r="TSP5" s="380"/>
      <c r="TSQ5" s="380"/>
      <c r="TSR5" s="380"/>
      <c r="TSS5" s="380"/>
      <c r="TST5" s="380"/>
      <c r="TSU5" s="380"/>
      <c r="TSV5" s="380"/>
      <c r="TSW5" s="380"/>
      <c r="TSX5" s="380"/>
      <c r="TSY5" s="380"/>
      <c r="TSZ5" s="380"/>
      <c r="TTA5" s="380"/>
      <c r="TTB5" s="381"/>
      <c r="TTC5" s="379"/>
      <c r="TTD5" s="380"/>
      <c r="TTE5" s="380"/>
      <c r="TTF5" s="380"/>
      <c r="TTG5" s="380"/>
      <c r="TTH5" s="380"/>
      <c r="TTI5" s="380"/>
      <c r="TTJ5" s="380"/>
      <c r="TTK5" s="380"/>
      <c r="TTL5" s="380"/>
      <c r="TTM5" s="380"/>
      <c r="TTN5" s="380"/>
      <c r="TTO5" s="380"/>
      <c r="TTP5" s="380"/>
      <c r="TTQ5" s="380"/>
      <c r="TTR5" s="380"/>
      <c r="TTS5" s="381"/>
      <c r="TTT5" s="379"/>
      <c r="TTU5" s="380"/>
      <c r="TTV5" s="380"/>
      <c r="TTW5" s="380"/>
      <c r="TTX5" s="380"/>
      <c r="TTY5" s="380"/>
      <c r="TTZ5" s="380"/>
      <c r="TUA5" s="380"/>
      <c r="TUB5" s="380"/>
      <c r="TUC5" s="380"/>
      <c r="TUD5" s="380"/>
      <c r="TUE5" s="380"/>
      <c r="TUF5" s="380"/>
      <c r="TUG5" s="380"/>
      <c r="TUH5" s="380"/>
      <c r="TUI5" s="380"/>
      <c r="TUJ5" s="381"/>
      <c r="TUK5" s="379"/>
      <c r="TUL5" s="380"/>
      <c r="TUM5" s="380"/>
      <c r="TUN5" s="380"/>
      <c r="TUO5" s="380"/>
      <c r="TUP5" s="380"/>
      <c r="TUQ5" s="380"/>
      <c r="TUR5" s="380"/>
      <c r="TUS5" s="380"/>
      <c r="TUT5" s="380"/>
      <c r="TUU5" s="380"/>
      <c r="TUV5" s="380"/>
      <c r="TUW5" s="380"/>
      <c r="TUX5" s="380"/>
      <c r="TUY5" s="380"/>
      <c r="TUZ5" s="380"/>
      <c r="TVA5" s="381"/>
      <c r="TVB5" s="379"/>
      <c r="TVC5" s="380"/>
      <c r="TVD5" s="380"/>
      <c r="TVE5" s="380"/>
      <c r="TVF5" s="380"/>
      <c r="TVG5" s="380"/>
      <c r="TVH5" s="380"/>
      <c r="TVI5" s="380"/>
      <c r="TVJ5" s="380"/>
      <c r="TVK5" s="380"/>
      <c r="TVL5" s="380"/>
      <c r="TVM5" s="380"/>
      <c r="TVN5" s="380"/>
      <c r="TVO5" s="380"/>
      <c r="TVP5" s="380"/>
      <c r="TVQ5" s="380"/>
      <c r="TVR5" s="381"/>
      <c r="TVS5" s="379"/>
      <c r="TVT5" s="380"/>
      <c r="TVU5" s="380"/>
      <c r="TVV5" s="380"/>
      <c r="TVW5" s="380"/>
      <c r="TVX5" s="380"/>
      <c r="TVY5" s="380"/>
      <c r="TVZ5" s="380"/>
      <c r="TWA5" s="380"/>
      <c r="TWB5" s="380"/>
      <c r="TWC5" s="380"/>
      <c r="TWD5" s="380"/>
      <c r="TWE5" s="380"/>
      <c r="TWF5" s="380"/>
      <c r="TWG5" s="380"/>
      <c r="TWH5" s="380"/>
      <c r="TWI5" s="381"/>
      <c r="TWJ5" s="379"/>
      <c r="TWK5" s="380"/>
      <c r="TWL5" s="380"/>
      <c r="TWM5" s="380"/>
      <c r="TWN5" s="380"/>
      <c r="TWO5" s="380"/>
      <c r="TWP5" s="380"/>
      <c r="TWQ5" s="380"/>
      <c r="TWR5" s="380"/>
      <c r="TWS5" s="380"/>
      <c r="TWT5" s="380"/>
      <c r="TWU5" s="380"/>
      <c r="TWV5" s="380"/>
      <c r="TWW5" s="380"/>
      <c r="TWX5" s="380"/>
      <c r="TWY5" s="380"/>
      <c r="TWZ5" s="381"/>
      <c r="TXA5" s="379"/>
      <c r="TXB5" s="380"/>
      <c r="TXC5" s="380"/>
      <c r="TXD5" s="380"/>
      <c r="TXE5" s="380"/>
      <c r="TXF5" s="380"/>
      <c r="TXG5" s="380"/>
      <c r="TXH5" s="380"/>
      <c r="TXI5" s="380"/>
      <c r="TXJ5" s="380"/>
      <c r="TXK5" s="380"/>
      <c r="TXL5" s="380"/>
      <c r="TXM5" s="380"/>
      <c r="TXN5" s="380"/>
      <c r="TXO5" s="380"/>
      <c r="TXP5" s="380"/>
      <c r="TXQ5" s="381"/>
      <c r="TXR5" s="379"/>
      <c r="TXS5" s="380"/>
      <c r="TXT5" s="380"/>
      <c r="TXU5" s="380"/>
      <c r="TXV5" s="380"/>
      <c r="TXW5" s="380"/>
      <c r="TXX5" s="380"/>
      <c r="TXY5" s="380"/>
      <c r="TXZ5" s="380"/>
      <c r="TYA5" s="380"/>
      <c r="TYB5" s="380"/>
      <c r="TYC5" s="380"/>
      <c r="TYD5" s="380"/>
      <c r="TYE5" s="380"/>
      <c r="TYF5" s="380"/>
      <c r="TYG5" s="380"/>
      <c r="TYH5" s="381"/>
      <c r="TYI5" s="379"/>
      <c r="TYJ5" s="380"/>
      <c r="TYK5" s="380"/>
      <c r="TYL5" s="380"/>
      <c r="TYM5" s="380"/>
      <c r="TYN5" s="380"/>
      <c r="TYO5" s="380"/>
      <c r="TYP5" s="380"/>
      <c r="TYQ5" s="380"/>
      <c r="TYR5" s="380"/>
      <c r="TYS5" s="380"/>
      <c r="TYT5" s="380"/>
      <c r="TYU5" s="380"/>
      <c r="TYV5" s="380"/>
      <c r="TYW5" s="380"/>
      <c r="TYX5" s="380"/>
      <c r="TYY5" s="381"/>
      <c r="TYZ5" s="379"/>
      <c r="TZA5" s="380"/>
      <c r="TZB5" s="380"/>
      <c r="TZC5" s="380"/>
      <c r="TZD5" s="380"/>
      <c r="TZE5" s="380"/>
      <c r="TZF5" s="380"/>
      <c r="TZG5" s="380"/>
      <c r="TZH5" s="380"/>
      <c r="TZI5" s="380"/>
      <c r="TZJ5" s="380"/>
      <c r="TZK5" s="380"/>
      <c r="TZL5" s="380"/>
      <c r="TZM5" s="380"/>
      <c r="TZN5" s="380"/>
      <c r="TZO5" s="380"/>
      <c r="TZP5" s="381"/>
      <c r="TZQ5" s="379"/>
      <c r="TZR5" s="380"/>
      <c r="TZS5" s="380"/>
      <c r="TZT5" s="380"/>
      <c r="TZU5" s="380"/>
      <c r="TZV5" s="380"/>
      <c r="TZW5" s="380"/>
      <c r="TZX5" s="380"/>
      <c r="TZY5" s="380"/>
      <c r="TZZ5" s="380"/>
      <c r="UAA5" s="380"/>
      <c r="UAB5" s="380"/>
      <c r="UAC5" s="380"/>
      <c r="UAD5" s="380"/>
      <c r="UAE5" s="380"/>
      <c r="UAF5" s="380"/>
      <c r="UAG5" s="381"/>
      <c r="UAH5" s="379"/>
      <c r="UAI5" s="380"/>
      <c r="UAJ5" s="380"/>
      <c r="UAK5" s="380"/>
      <c r="UAL5" s="380"/>
      <c r="UAM5" s="380"/>
      <c r="UAN5" s="380"/>
      <c r="UAO5" s="380"/>
      <c r="UAP5" s="380"/>
      <c r="UAQ5" s="380"/>
      <c r="UAR5" s="380"/>
      <c r="UAS5" s="380"/>
      <c r="UAT5" s="380"/>
      <c r="UAU5" s="380"/>
      <c r="UAV5" s="380"/>
      <c r="UAW5" s="380"/>
      <c r="UAX5" s="381"/>
      <c r="UAY5" s="379"/>
      <c r="UAZ5" s="380"/>
      <c r="UBA5" s="380"/>
      <c r="UBB5" s="380"/>
      <c r="UBC5" s="380"/>
      <c r="UBD5" s="380"/>
      <c r="UBE5" s="380"/>
      <c r="UBF5" s="380"/>
      <c r="UBG5" s="380"/>
      <c r="UBH5" s="380"/>
      <c r="UBI5" s="380"/>
      <c r="UBJ5" s="380"/>
      <c r="UBK5" s="380"/>
      <c r="UBL5" s="380"/>
      <c r="UBM5" s="380"/>
      <c r="UBN5" s="380"/>
      <c r="UBO5" s="381"/>
      <c r="UBP5" s="379"/>
      <c r="UBQ5" s="380"/>
      <c r="UBR5" s="380"/>
      <c r="UBS5" s="380"/>
      <c r="UBT5" s="380"/>
      <c r="UBU5" s="380"/>
      <c r="UBV5" s="380"/>
      <c r="UBW5" s="380"/>
      <c r="UBX5" s="380"/>
      <c r="UBY5" s="380"/>
      <c r="UBZ5" s="380"/>
      <c r="UCA5" s="380"/>
      <c r="UCB5" s="380"/>
      <c r="UCC5" s="380"/>
      <c r="UCD5" s="380"/>
      <c r="UCE5" s="380"/>
      <c r="UCF5" s="381"/>
      <c r="UCG5" s="379"/>
      <c r="UCH5" s="380"/>
      <c r="UCI5" s="380"/>
      <c r="UCJ5" s="380"/>
      <c r="UCK5" s="380"/>
      <c r="UCL5" s="380"/>
      <c r="UCM5" s="380"/>
      <c r="UCN5" s="380"/>
      <c r="UCO5" s="380"/>
      <c r="UCP5" s="380"/>
      <c r="UCQ5" s="380"/>
      <c r="UCR5" s="380"/>
      <c r="UCS5" s="380"/>
      <c r="UCT5" s="380"/>
      <c r="UCU5" s="380"/>
      <c r="UCV5" s="380"/>
      <c r="UCW5" s="381"/>
      <c r="UCX5" s="379"/>
      <c r="UCY5" s="380"/>
      <c r="UCZ5" s="380"/>
      <c r="UDA5" s="380"/>
      <c r="UDB5" s="380"/>
      <c r="UDC5" s="380"/>
      <c r="UDD5" s="380"/>
      <c r="UDE5" s="380"/>
      <c r="UDF5" s="380"/>
      <c r="UDG5" s="380"/>
      <c r="UDH5" s="380"/>
      <c r="UDI5" s="380"/>
      <c r="UDJ5" s="380"/>
      <c r="UDK5" s="380"/>
      <c r="UDL5" s="380"/>
      <c r="UDM5" s="380"/>
      <c r="UDN5" s="381"/>
      <c r="UDO5" s="379"/>
      <c r="UDP5" s="380"/>
      <c r="UDQ5" s="380"/>
      <c r="UDR5" s="380"/>
      <c r="UDS5" s="380"/>
      <c r="UDT5" s="380"/>
      <c r="UDU5" s="380"/>
      <c r="UDV5" s="380"/>
      <c r="UDW5" s="380"/>
      <c r="UDX5" s="380"/>
      <c r="UDY5" s="380"/>
      <c r="UDZ5" s="380"/>
      <c r="UEA5" s="380"/>
      <c r="UEB5" s="380"/>
      <c r="UEC5" s="380"/>
      <c r="UED5" s="380"/>
      <c r="UEE5" s="381"/>
      <c r="UEF5" s="379"/>
      <c r="UEG5" s="380"/>
      <c r="UEH5" s="380"/>
      <c r="UEI5" s="380"/>
      <c r="UEJ5" s="380"/>
      <c r="UEK5" s="380"/>
      <c r="UEL5" s="380"/>
      <c r="UEM5" s="380"/>
      <c r="UEN5" s="380"/>
      <c r="UEO5" s="380"/>
      <c r="UEP5" s="380"/>
      <c r="UEQ5" s="380"/>
      <c r="UER5" s="380"/>
      <c r="UES5" s="380"/>
      <c r="UET5" s="380"/>
      <c r="UEU5" s="380"/>
      <c r="UEV5" s="381"/>
      <c r="UEW5" s="379"/>
      <c r="UEX5" s="380"/>
      <c r="UEY5" s="380"/>
      <c r="UEZ5" s="380"/>
      <c r="UFA5" s="380"/>
      <c r="UFB5" s="380"/>
      <c r="UFC5" s="380"/>
      <c r="UFD5" s="380"/>
      <c r="UFE5" s="380"/>
      <c r="UFF5" s="380"/>
      <c r="UFG5" s="380"/>
      <c r="UFH5" s="380"/>
      <c r="UFI5" s="380"/>
      <c r="UFJ5" s="380"/>
      <c r="UFK5" s="380"/>
      <c r="UFL5" s="380"/>
      <c r="UFM5" s="381"/>
      <c r="UFN5" s="379"/>
      <c r="UFO5" s="380"/>
      <c r="UFP5" s="380"/>
      <c r="UFQ5" s="380"/>
      <c r="UFR5" s="380"/>
      <c r="UFS5" s="380"/>
      <c r="UFT5" s="380"/>
      <c r="UFU5" s="380"/>
      <c r="UFV5" s="380"/>
      <c r="UFW5" s="380"/>
      <c r="UFX5" s="380"/>
      <c r="UFY5" s="380"/>
      <c r="UFZ5" s="380"/>
      <c r="UGA5" s="380"/>
      <c r="UGB5" s="380"/>
      <c r="UGC5" s="380"/>
      <c r="UGD5" s="381"/>
      <c r="UGE5" s="379"/>
      <c r="UGF5" s="380"/>
      <c r="UGG5" s="380"/>
      <c r="UGH5" s="380"/>
      <c r="UGI5" s="380"/>
      <c r="UGJ5" s="380"/>
      <c r="UGK5" s="380"/>
      <c r="UGL5" s="380"/>
      <c r="UGM5" s="380"/>
      <c r="UGN5" s="380"/>
      <c r="UGO5" s="380"/>
      <c r="UGP5" s="380"/>
      <c r="UGQ5" s="380"/>
      <c r="UGR5" s="380"/>
      <c r="UGS5" s="380"/>
      <c r="UGT5" s="380"/>
      <c r="UGU5" s="381"/>
      <c r="UGV5" s="379"/>
      <c r="UGW5" s="380"/>
      <c r="UGX5" s="380"/>
      <c r="UGY5" s="380"/>
      <c r="UGZ5" s="380"/>
      <c r="UHA5" s="380"/>
      <c r="UHB5" s="380"/>
      <c r="UHC5" s="380"/>
      <c r="UHD5" s="380"/>
      <c r="UHE5" s="380"/>
      <c r="UHF5" s="380"/>
      <c r="UHG5" s="380"/>
      <c r="UHH5" s="380"/>
      <c r="UHI5" s="380"/>
      <c r="UHJ5" s="380"/>
      <c r="UHK5" s="380"/>
      <c r="UHL5" s="381"/>
      <c r="UHM5" s="379"/>
      <c r="UHN5" s="380"/>
      <c r="UHO5" s="380"/>
      <c r="UHP5" s="380"/>
      <c r="UHQ5" s="380"/>
      <c r="UHR5" s="380"/>
      <c r="UHS5" s="380"/>
      <c r="UHT5" s="380"/>
      <c r="UHU5" s="380"/>
      <c r="UHV5" s="380"/>
      <c r="UHW5" s="380"/>
      <c r="UHX5" s="380"/>
      <c r="UHY5" s="380"/>
      <c r="UHZ5" s="380"/>
      <c r="UIA5" s="380"/>
      <c r="UIB5" s="380"/>
      <c r="UIC5" s="381"/>
      <c r="UID5" s="379"/>
      <c r="UIE5" s="380"/>
      <c r="UIF5" s="380"/>
      <c r="UIG5" s="380"/>
      <c r="UIH5" s="380"/>
      <c r="UII5" s="380"/>
      <c r="UIJ5" s="380"/>
      <c r="UIK5" s="380"/>
      <c r="UIL5" s="380"/>
      <c r="UIM5" s="380"/>
      <c r="UIN5" s="380"/>
      <c r="UIO5" s="380"/>
      <c r="UIP5" s="380"/>
      <c r="UIQ5" s="380"/>
      <c r="UIR5" s="380"/>
      <c r="UIS5" s="380"/>
      <c r="UIT5" s="381"/>
      <c r="UIU5" s="379"/>
      <c r="UIV5" s="380"/>
      <c r="UIW5" s="380"/>
      <c r="UIX5" s="380"/>
      <c r="UIY5" s="380"/>
      <c r="UIZ5" s="380"/>
      <c r="UJA5" s="380"/>
      <c r="UJB5" s="380"/>
      <c r="UJC5" s="380"/>
      <c r="UJD5" s="380"/>
      <c r="UJE5" s="380"/>
      <c r="UJF5" s="380"/>
      <c r="UJG5" s="380"/>
      <c r="UJH5" s="380"/>
      <c r="UJI5" s="380"/>
      <c r="UJJ5" s="380"/>
      <c r="UJK5" s="381"/>
      <c r="UJL5" s="379"/>
      <c r="UJM5" s="380"/>
      <c r="UJN5" s="380"/>
      <c r="UJO5" s="380"/>
      <c r="UJP5" s="380"/>
      <c r="UJQ5" s="380"/>
      <c r="UJR5" s="380"/>
      <c r="UJS5" s="380"/>
      <c r="UJT5" s="380"/>
      <c r="UJU5" s="380"/>
      <c r="UJV5" s="380"/>
      <c r="UJW5" s="380"/>
      <c r="UJX5" s="380"/>
      <c r="UJY5" s="380"/>
      <c r="UJZ5" s="380"/>
      <c r="UKA5" s="380"/>
      <c r="UKB5" s="381"/>
      <c r="UKC5" s="379"/>
      <c r="UKD5" s="380"/>
      <c r="UKE5" s="380"/>
      <c r="UKF5" s="380"/>
      <c r="UKG5" s="380"/>
      <c r="UKH5" s="380"/>
      <c r="UKI5" s="380"/>
      <c r="UKJ5" s="380"/>
      <c r="UKK5" s="380"/>
      <c r="UKL5" s="380"/>
      <c r="UKM5" s="380"/>
      <c r="UKN5" s="380"/>
      <c r="UKO5" s="380"/>
      <c r="UKP5" s="380"/>
      <c r="UKQ5" s="380"/>
      <c r="UKR5" s="380"/>
      <c r="UKS5" s="381"/>
      <c r="UKT5" s="379"/>
      <c r="UKU5" s="380"/>
      <c r="UKV5" s="380"/>
      <c r="UKW5" s="380"/>
      <c r="UKX5" s="380"/>
      <c r="UKY5" s="380"/>
      <c r="UKZ5" s="380"/>
      <c r="ULA5" s="380"/>
      <c r="ULB5" s="380"/>
      <c r="ULC5" s="380"/>
      <c r="ULD5" s="380"/>
      <c r="ULE5" s="380"/>
      <c r="ULF5" s="380"/>
      <c r="ULG5" s="380"/>
      <c r="ULH5" s="380"/>
      <c r="ULI5" s="380"/>
      <c r="ULJ5" s="381"/>
      <c r="ULK5" s="379"/>
      <c r="ULL5" s="380"/>
      <c r="ULM5" s="380"/>
      <c r="ULN5" s="380"/>
      <c r="ULO5" s="380"/>
      <c r="ULP5" s="380"/>
      <c r="ULQ5" s="380"/>
      <c r="ULR5" s="380"/>
      <c r="ULS5" s="380"/>
      <c r="ULT5" s="380"/>
      <c r="ULU5" s="380"/>
      <c r="ULV5" s="380"/>
      <c r="ULW5" s="380"/>
      <c r="ULX5" s="380"/>
      <c r="ULY5" s="380"/>
      <c r="ULZ5" s="380"/>
      <c r="UMA5" s="381"/>
      <c r="UMB5" s="379"/>
      <c r="UMC5" s="380"/>
      <c r="UMD5" s="380"/>
      <c r="UME5" s="380"/>
      <c r="UMF5" s="380"/>
      <c r="UMG5" s="380"/>
      <c r="UMH5" s="380"/>
      <c r="UMI5" s="380"/>
      <c r="UMJ5" s="380"/>
      <c r="UMK5" s="380"/>
      <c r="UML5" s="380"/>
      <c r="UMM5" s="380"/>
      <c r="UMN5" s="380"/>
      <c r="UMO5" s="380"/>
      <c r="UMP5" s="380"/>
      <c r="UMQ5" s="380"/>
      <c r="UMR5" s="381"/>
      <c r="UMS5" s="379"/>
      <c r="UMT5" s="380"/>
      <c r="UMU5" s="380"/>
      <c r="UMV5" s="380"/>
      <c r="UMW5" s="380"/>
      <c r="UMX5" s="380"/>
      <c r="UMY5" s="380"/>
      <c r="UMZ5" s="380"/>
      <c r="UNA5" s="380"/>
      <c r="UNB5" s="380"/>
      <c r="UNC5" s="380"/>
      <c r="UND5" s="380"/>
      <c r="UNE5" s="380"/>
      <c r="UNF5" s="380"/>
      <c r="UNG5" s="380"/>
      <c r="UNH5" s="380"/>
      <c r="UNI5" s="381"/>
      <c r="UNJ5" s="379"/>
      <c r="UNK5" s="380"/>
      <c r="UNL5" s="380"/>
      <c r="UNM5" s="380"/>
      <c r="UNN5" s="380"/>
      <c r="UNO5" s="380"/>
      <c r="UNP5" s="380"/>
      <c r="UNQ5" s="380"/>
      <c r="UNR5" s="380"/>
      <c r="UNS5" s="380"/>
      <c r="UNT5" s="380"/>
      <c r="UNU5" s="380"/>
      <c r="UNV5" s="380"/>
      <c r="UNW5" s="380"/>
      <c r="UNX5" s="380"/>
      <c r="UNY5" s="380"/>
      <c r="UNZ5" s="381"/>
      <c r="UOA5" s="379"/>
      <c r="UOB5" s="380"/>
      <c r="UOC5" s="380"/>
      <c r="UOD5" s="380"/>
      <c r="UOE5" s="380"/>
      <c r="UOF5" s="380"/>
      <c r="UOG5" s="380"/>
      <c r="UOH5" s="380"/>
      <c r="UOI5" s="380"/>
      <c r="UOJ5" s="380"/>
      <c r="UOK5" s="380"/>
      <c r="UOL5" s="380"/>
      <c r="UOM5" s="380"/>
      <c r="UON5" s="380"/>
      <c r="UOO5" s="380"/>
      <c r="UOP5" s="380"/>
      <c r="UOQ5" s="381"/>
      <c r="UOR5" s="379"/>
      <c r="UOS5" s="380"/>
      <c r="UOT5" s="380"/>
      <c r="UOU5" s="380"/>
      <c r="UOV5" s="380"/>
      <c r="UOW5" s="380"/>
      <c r="UOX5" s="380"/>
      <c r="UOY5" s="380"/>
      <c r="UOZ5" s="380"/>
      <c r="UPA5" s="380"/>
      <c r="UPB5" s="380"/>
      <c r="UPC5" s="380"/>
      <c r="UPD5" s="380"/>
      <c r="UPE5" s="380"/>
      <c r="UPF5" s="380"/>
      <c r="UPG5" s="380"/>
      <c r="UPH5" s="381"/>
      <c r="UPI5" s="379"/>
      <c r="UPJ5" s="380"/>
      <c r="UPK5" s="380"/>
      <c r="UPL5" s="380"/>
      <c r="UPM5" s="380"/>
      <c r="UPN5" s="380"/>
      <c r="UPO5" s="380"/>
      <c r="UPP5" s="380"/>
      <c r="UPQ5" s="380"/>
      <c r="UPR5" s="380"/>
      <c r="UPS5" s="380"/>
      <c r="UPT5" s="380"/>
      <c r="UPU5" s="380"/>
      <c r="UPV5" s="380"/>
      <c r="UPW5" s="380"/>
      <c r="UPX5" s="380"/>
      <c r="UPY5" s="381"/>
      <c r="UPZ5" s="379"/>
      <c r="UQA5" s="380"/>
      <c r="UQB5" s="380"/>
      <c r="UQC5" s="380"/>
      <c r="UQD5" s="380"/>
      <c r="UQE5" s="380"/>
      <c r="UQF5" s="380"/>
      <c r="UQG5" s="380"/>
      <c r="UQH5" s="380"/>
      <c r="UQI5" s="380"/>
      <c r="UQJ5" s="380"/>
      <c r="UQK5" s="380"/>
      <c r="UQL5" s="380"/>
      <c r="UQM5" s="380"/>
      <c r="UQN5" s="380"/>
      <c r="UQO5" s="380"/>
      <c r="UQP5" s="381"/>
      <c r="UQQ5" s="379"/>
      <c r="UQR5" s="380"/>
      <c r="UQS5" s="380"/>
      <c r="UQT5" s="380"/>
      <c r="UQU5" s="380"/>
      <c r="UQV5" s="380"/>
      <c r="UQW5" s="380"/>
      <c r="UQX5" s="380"/>
      <c r="UQY5" s="380"/>
      <c r="UQZ5" s="380"/>
      <c r="URA5" s="380"/>
      <c r="URB5" s="380"/>
      <c r="URC5" s="380"/>
      <c r="URD5" s="380"/>
      <c r="URE5" s="380"/>
      <c r="URF5" s="380"/>
      <c r="URG5" s="381"/>
      <c r="URH5" s="379"/>
      <c r="URI5" s="380"/>
      <c r="URJ5" s="380"/>
      <c r="URK5" s="380"/>
      <c r="URL5" s="380"/>
      <c r="URM5" s="380"/>
      <c r="URN5" s="380"/>
      <c r="URO5" s="380"/>
      <c r="URP5" s="380"/>
      <c r="URQ5" s="380"/>
      <c r="URR5" s="380"/>
      <c r="URS5" s="380"/>
      <c r="URT5" s="380"/>
      <c r="URU5" s="380"/>
      <c r="URV5" s="380"/>
      <c r="URW5" s="380"/>
      <c r="URX5" s="381"/>
      <c r="URY5" s="379"/>
      <c r="URZ5" s="380"/>
      <c r="USA5" s="380"/>
      <c r="USB5" s="380"/>
      <c r="USC5" s="380"/>
      <c r="USD5" s="380"/>
      <c r="USE5" s="380"/>
      <c r="USF5" s="380"/>
      <c r="USG5" s="380"/>
      <c r="USH5" s="380"/>
      <c r="USI5" s="380"/>
      <c r="USJ5" s="380"/>
      <c r="USK5" s="380"/>
      <c r="USL5" s="380"/>
      <c r="USM5" s="380"/>
      <c r="USN5" s="380"/>
      <c r="USO5" s="381"/>
      <c r="USP5" s="379"/>
      <c r="USQ5" s="380"/>
      <c r="USR5" s="380"/>
      <c r="USS5" s="380"/>
      <c r="UST5" s="380"/>
      <c r="USU5" s="380"/>
      <c r="USV5" s="380"/>
      <c r="USW5" s="380"/>
      <c r="USX5" s="380"/>
      <c r="USY5" s="380"/>
      <c r="USZ5" s="380"/>
      <c r="UTA5" s="380"/>
      <c r="UTB5" s="380"/>
      <c r="UTC5" s="380"/>
      <c r="UTD5" s="380"/>
      <c r="UTE5" s="380"/>
      <c r="UTF5" s="381"/>
      <c r="UTG5" s="379"/>
      <c r="UTH5" s="380"/>
      <c r="UTI5" s="380"/>
      <c r="UTJ5" s="380"/>
      <c r="UTK5" s="380"/>
      <c r="UTL5" s="380"/>
      <c r="UTM5" s="380"/>
      <c r="UTN5" s="380"/>
      <c r="UTO5" s="380"/>
      <c r="UTP5" s="380"/>
      <c r="UTQ5" s="380"/>
      <c r="UTR5" s="380"/>
      <c r="UTS5" s="380"/>
      <c r="UTT5" s="380"/>
      <c r="UTU5" s="380"/>
      <c r="UTV5" s="380"/>
      <c r="UTW5" s="381"/>
      <c r="UTX5" s="379"/>
      <c r="UTY5" s="380"/>
      <c r="UTZ5" s="380"/>
      <c r="UUA5" s="380"/>
      <c r="UUB5" s="380"/>
      <c r="UUC5" s="380"/>
      <c r="UUD5" s="380"/>
      <c r="UUE5" s="380"/>
      <c r="UUF5" s="380"/>
      <c r="UUG5" s="380"/>
      <c r="UUH5" s="380"/>
      <c r="UUI5" s="380"/>
      <c r="UUJ5" s="380"/>
      <c r="UUK5" s="380"/>
      <c r="UUL5" s="380"/>
      <c r="UUM5" s="380"/>
      <c r="UUN5" s="381"/>
      <c r="UUO5" s="379"/>
      <c r="UUP5" s="380"/>
      <c r="UUQ5" s="380"/>
      <c r="UUR5" s="380"/>
      <c r="UUS5" s="380"/>
      <c r="UUT5" s="380"/>
      <c r="UUU5" s="380"/>
      <c r="UUV5" s="380"/>
      <c r="UUW5" s="380"/>
      <c r="UUX5" s="380"/>
      <c r="UUY5" s="380"/>
      <c r="UUZ5" s="380"/>
      <c r="UVA5" s="380"/>
      <c r="UVB5" s="380"/>
      <c r="UVC5" s="380"/>
      <c r="UVD5" s="380"/>
      <c r="UVE5" s="381"/>
      <c r="UVF5" s="379"/>
      <c r="UVG5" s="380"/>
      <c r="UVH5" s="380"/>
      <c r="UVI5" s="380"/>
      <c r="UVJ5" s="380"/>
      <c r="UVK5" s="380"/>
      <c r="UVL5" s="380"/>
      <c r="UVM5" s="380"/>
      <c r="UVN5" s="380"/>
      <c r="UVO5" s="380"/>
      <c r="UVP5" s="380"/>
      <c r="UVQ5" s="380"/>
      <c r="UVR5" s="380"/>
      <c r="UVS5" s="380"/>
      <c r="UVT5" s="380"/>
      <c r="UVU5" s="380"/>
      <c r="UVV5" s="381"/>
      <c r="UVW5" s="379"/>
      <c r="UVX5" s="380"/>
      <c r="UVY5" s="380"/>
      <c r="UVZ5" s="380"/>
      <c r="UWA5" s="380"/>
      <c r="UWB5" s="380"/>
      <c r="UWC5" s="380"/>
      <c r="UWD5" s="380"/>
      <c r="UWE5" s="380"/>
      <c r="UWF5" s="380"/>
      <c r="UWG5" s="380"/>
      <c r="UWH5" s="380"/>
      <c r="UWI5" s="380"/>
      <c r="UWJ5" s="380"/>
      <c r="UWK5" s="380"/>
      <c r="UWL5" s="380"/>
      <c r="UWM5" s="381"/>
      <c r="UWN5" s="379"/>
      <c r="UWO5" s="380"/>
      <c r="UWP5" s="380"/>
      <c r="UWQ5" s="380"/>
      <c r="UWR5" s="380"/>
      <c r="UWS5" s="380"/>
      <c r="UWT5" s="380"/>
      <c r="UWU5" s="380"/>
      <c r="UWV5" s="380"/>
      <c r="UWW5" s="380"/>
      <c r="UWX5" s="380"/>
      <c r="UWY5" s="380"/>
      <c r="UWZ5" s="380"/>
      <c r="UXA5" s="380"/>
      <c r="UXB5" s="380"/>
      <c r="UXC5" s="380"/>
      <c r="UXD5" s="381"/>
      <c r="UXE5" s="379"/>
      <c r="UXF5" s="380"/>
      <c r="UXG5" s="380"/>
      <c r="UXH5" s="380"/>
      <c r="UXI5" s="380"/>
      <c r="UXJ5" s="380"/>
      <c r="UXK5" s="380"/>
      <c r="UXL5" s="380"/>
      <c r="UXM5" s="380"/>
      <c r="UXN5" s="380"/>
      <c r="UXO5" s="380"/>
      <c r="UXP5" s="380"/>
      <c r="UXQ5" s="380"/>
      <c r="UXR5" s="380"/>
      <c r="UXS5" s="380"/>
      <c r="UXT5" s="380"/>
      <c r="UXU5" s="381"/>
      <c r="UXV5" s="379"/>
      <c r="UXW5" s="380"/>
      <c r="UXX5" s="380"/>
      <c r="UXY5" s="380"/>
      <c r="UXZ5" s="380"/>
      <c r="UYA5" s="380"/>
      <c r="UYB5" s="380"/>
      <c r="UYC5" s="380"/>
      <c r="UYD5" s="380"/>
      <c r="UYE5" s="380"/>
      <c r="UYF5" s="380"/>
      <c r="UYG5" s="380"/>
      <c r="UYH5" s="380"/>
      <c r="UYI5" s="380"/>
      <c r="UYJ5" s="380"/>
      <c r="UYK5" s="380"/>
      <c r="UYL5" s="381"/>
      <c r="UYM5" s="379"/>
      <c r="UYN5" s="380"/>
      <c r="UYO5" s="380"/>
      <c r="UYP5" s="380"/>
      <c r="UYQ5" s="380"/>
      <c r="UYR5" s="380"/>
      <c r="UYS5" s="380"/>
      <c r="UYT5" s="380"/>
      <c r="UYU5" s="380"/>
      <c r="UYV5" s="380"/>
      <c r="UYW5" s="380"/>
      <c r="UYX5" s="380"/>
      <c r="UYY5" s="380"/>
      <c r="UYZ5" s="380"/>
      <c r="UZA5" s="380"/>
      <c r="UZB5" s="380"/>
      <c r="UZC5" s="381"/>
      <c r="UZD5" s="379"/>
      <c r="UZE5" s="380"/>
      <c r="UZF5" s="380"/>
      <c r="UZG5" s="380"/>
      <c r="UZH5" s="380"/>
      <c r="UZI5" s="380"/>
      <c r="UZJ5" s="380"/>
      <c r="UZK5" s="380"/>
      <c r="UZL5" s="380"/>
      <c r="UZM5" s="380"/>
      <c r="UZN5" s="380"/>
      <c r="UZO5" s="380"/>
      <c r="UZP5" s="380"/>
      <c r="UZQ5" s="380"/>
      <c r="UZR5" s="380"/>
      <c r="UZS5" s="380"/>
      <c r="UZT5" s="381"/>
      <c r="UZU5" s="379"/>
      <c r="UZV5" s="380"/>
      <c r="UZW5" s="380"/>
      <c r="UZX5" s="380"/>
      <c r="UZY5" s="380"/>
      <c r="UZZ5" s="380"/>
      <c r="VAA5" s="380"/>
      <c r="VAB5" s="380"/>
      <c r="VAC5" s="380"/>
      <c r="VAD5" s="380"/>
      <c r="VAE5" s="380"/>
      <c r="VAF5" s="380"/>
      <c r="VAG5" s="380"/>
      <c r="VAH5" s="380"/>
      <c r="VAI5" s="380"/>
      <c r="VAJ5" s="380"/>
      <c r="VAK5" s="381"/>
      <c r="VAL5" s="379"/>
      <c r="VAM5" s="380"/>
      <c r="VAN5" s="380"/>
      <c r="VAO5" s="380"/>
      <c r="VAP5" s="380"/>
      <c r="VAQ5" s="380"/>
      <c r="VAR5" s="380"/>
      <c r="VAS5" s="380"/>
      <c r="VAT5" s="380"/>
      <c r="VAU5" s="380"/>
      <c r="VAV5" s="380"/>
      <c r="VAW5" s="380"/>
      <c r="VAX5" s="380"/>
      <c r="VAY5" s="380"/>
      <c r="VAZ5" s="380"/>
      <c r="VBA5" s="380"/>
      <c r="VBB5" s="381"/>
      <c r="VBC5" s="379"/>
      <c r="VBD5" s="380"/>
      <c r="VBE5" s="380"/>
      <c r="VBF5" s="380"/>
      <c r="VBG5" s="380"/>
      <c r="VBH5" s="380"/>
      <c r="VBI5" s="380"/>
      <c r="VBJ5" s="380"/>
      <c r="VBK5" s="380"/>
      <c r="VBL5" s="380"/>
      <c r="VBM5" s="380"/>
      <c r="VBN5" s="380"/>
      <c r="VBO5" s="380"/>
      <c r="VBP5" s="380"/>
      <c r="VBQ5" s="380"/>
      <c r="VBR5" s="380"/>
      <c r="VBS5" s="381"/>
      <c r="VBT5" s="379"/>
      <c r="VBU5" s="380"/>
      <c r="VBV5" s="380"/>
      <c r="VBW5" s="380"/>
      <c r="VBX5" s="380"/>
      <c r="VBY5" s="380"/>
      <c r="VBZ5" s="380"/>
      <c r="VCA5" s="380"/>
      <c r="VCB5" s="380"/>
      <c r="VCC5" s="380"/>
      <c r="VCD5" s="380"/>
      <c r="VCE5" s="380"/>
      <c r="VCF5" s="380"/>
      <c r="VCG5" s="380"/>
      <c r="VCH5" s="380"/>
      <c r="VCI5" s="380"/>
      <c r="VCJ5" s="381"/>
      <c r="VCK5" s="379"/>
      <c r="VCL5" s="380"/>
      <c r="VCM5" s="380"/>
      <c r="VCN5" s="380"/>
      <c r="VCO5" s="380"/>
      <c r="VCP5" s="380"/>
      <c r="VCQ5" s="380"/>
      <c r="VCR5" s="380"/>
      <c r="VCS5" s="380"/>
      <c r="VCT5" s="380"/>
      <c r="VCU5" s="380"/>
      <c r="VCV5" s="380"/>
      <c r="VCW5" s="380"/>
      <c r="VCX5" s="380"/>
      <c r="VCY5" s="380"/>
      <c r="VCZ5" s="380"/>
      <c r="VDA5" s="381"/>
      <c r="VDB5" s="379"/>
      <c r="VDC5" s="380"/>
      <c r="VDD5" s="380"/>
      <c r="VDE5" s="380"/>
      <c r="VDF5" s="380"/>
      <c r="VDG5" s="380"/>
      <c r="VDH5" s="380"/>
      <c r="VDI5" s="380"/>
      <c r="VDJ5" s="380"/>
      <c r="VDK5" s="380"/>
      <c r="VDL5" s="380"/>
      <c r="VDM5" s="380"/>
      <c r="VDN5" s="380"/>
      <c r="VDO5" s="380"/>
      <c r="VDP5" s="380"/>
      <c r="VDQ5" s="380"/>
      <c r="VDR5" s="381"/>
      <c r="VDS5" s="379"/>
      <c r="VDT5" s="380"/>
      <c r="VDU5" s="380"/>
      <c r="VDV5" s="380"/>
      <c r="VDW5" s="380"/>
      <c r="VDX5" s="380"/>
      <c r="VDY5" s="380"/>
      <c r="VDZ5" s="380"/>
      <c r="VEA5" s="380"/>
      <c r="VEB5" s="380"/>
      <c r="VEC5" s="380"/>
      <c r="VED5" s="380"/>
      <c r="VEE5" s="380"/>
      <c r="VEF5" s="380"/>
      <c r="VEG5" s="380"/>
      <c r="VEH5" s="380"/>
      <c r="VEI5" s="381"/>
      <c r="VEJ5" s="379"/>
      <c r="VEK5" s="380"/>
      <c r="VEL5" s="380"/>
      <c r="VEM5" s="380"/>
      <c r="VEN5" s="380"/>
      <c r="VEO5" s="380"/>
      <c r="VEP5" s="380"/>
      <c r="VEQ5" s="380"/>
      <c r="VER5" s="380"/>
      <c r="VES5" s="380"/>
      <c r="VET5" s="380"/>
      <c r="VEU5" s="380"/>
      <c r="VEV5" s="380"/>
      <c r="VEW5" s="380"/>
      <c r="VEX5" s="380"/>
      <c r="VEY5" s="380"/>
      <c r="VEZ5" s="381"/>
      <c r="VFA5" s="379"/>
      <c r="VFB5" s="380"/>
      <c r="VFC5" s="380"/>
      <c r="VFD5" s="380"/>
      <c r="VFE5" s="380"/>
      <c r="VFF5" s="380"/>
      <c r="VFG5" s="380"/>
      <c r="VFH5" s="380"/>
      <c r="VFI5" s="380"/>
      <c r="VFJ5" s="380"/>
      <c r="VFK5" s="380"/>
      <c r="VFL5" s="380"/>
      <c r="VFM5" s="380"/>
      <c r="VFN5" s="380"/>
      <c r="VFO5" s="380"/>
      <c r="VFP5" s="380"/>
      <c r="VFQ5" s="381"/>
      <c r="VFR5" s="379"/>
      <c r="VFS5" s="380"/>
      <c r="VFT5" s="380"/>
      <c r="VFU5" s="380"/>
      <c r="VFV5" s="380"/>
      <c r="VFW5" s="380"/>
      <c r="VFX5" s="380"/>
      <c r="VFY5" s="380"/>
      <c r="VFZ5" s="380"/>
      <c r="VGA5" s="380"/>
      <c r="VGB5" s="380"/>
      <c r="VGC5" s="380"/>
      <c r="VGD5" s="380"/>
      <c r="VGE5" s="380"/>
      <c r="VGF5" s="380"/>
      <c r="VGG5" s="380"/>
      <c r="VGH5" s="381"/>
      <c r="VGI5" s="379"/>
      <c r="VGJ5" s="380"/>
      <c r="VGK5" s="380"/>
      <c r="VGL5" s="380"/>
      <c r="VGM5" s="380"/>
      <c r="VGN5" s="380"/>
      <c r="VGO5" s="380"/>
      <c r="VGP5" s="380"/>
      <c r="VGQ5" s="380"/>
      <c r="VGR5" s="380"/>
      <c r="VGS5" s="380"/>
      <c r="VGT5" s="380"/>
      <c r="VGU5" s="380"/>
      <c r="VGV5" s="380"/>
      <c r="VGW5" s="380"/>
      <c r="VGX5" s="380"/>
      <c r="VGY5" s="381"/>
      <c r="VGZ5" s="379"/>
      <c r="VHA5" s="380"/>
      <c r="VHB5" s="380"/>
      <c r="VHC5" s="380"/>
      <c r="VHD5" s="380"/>
      <c r="VHE5" s="380"/>
      <c r="VHF5" s="380"/>
      <c r="VHG5" s="380"/>
      <c r="VHH5" s="380"/>
      <c r="VHI5" s="380"/>
      <c r="VHJ5" s="380"/>
      <c r="VHK5" s="380"/>
      <c r="VHL5" s="380"/>
      <c r="VHM5" s="380"/>
      <c r="VHN5" s="380"/>
      <c r="VHO5" s="380"/>
      <c r="VHP5" s="381"/>
      <c r="VHQ5" s="379"/>
      <c r="VHR5" s="380"/>
      <c r="VHS5" s="380"/>
      <c r="VHT5" s="380"/>
      <c r="VHU5" s="380"/>
      <c r="VHV5" s="380"/>
      <c r="VHW5" s="380"/>
      <c r="VHX5" s="380"/>
      <c r="VHY5" s="380"/>
      <c r="VHZ5" s="380"/>
      <c r="VIA5" s="380"/>
      <c r="VIB5" s="380"/>
      <c r="VIC5" s="380"/>
      <c r="VID5" s="380"/>
      <c r="VIE5" s="380"/>
      <c r="VIF5" s="380"/>
      <c r="VIG5" s="381"/>
      <c r="VIH5" s="379"/>
      <c r="VII5" s="380"/>
      <c r="VIJ5" s="380"/>
      <c r="VIK5" s="380"/>
      <c r="VIL5" s="380"/>
      <c r="VIM5" s="380"/>
      <c r="VIN5" s="380"/>
      <c r="VIO5" s="380"/>
      <c r="VIP5" s="380"/>
      <c r="VIQ5" s="380"/>
      <c r="VIR5" s="380"/>
      <c r="VIS5" s="380"/>
      <c r="VIT5" s="380"/>
      <c r="VIU5" s="380"/>
      <c r="VIV5" s="380"/>
      <c r="VIW5" s="380"/>
      <c r="VIX5" s="381"/>
      <c r="VIY5" s="379"/>
      <c r="VIZ5" s="380"/>
      <c r="VJA5" s="380"/>
      <c r="VJB5" s="380"/>
      <c r="VJC5" s="380"/>
      <c r="VJD5" s="380"/>
      <c r="VJE5" s="380"/>
      <c r="VJF5" s="380"/>
      <c r="VJG5" s="380"/>
      <c r="VJH5" s="380"/>
      <c r="VJI5" s="380"/>
      <c r="VJJ5" s="380"/>
      <c r="VJK5" s="380"/>
      <c r="VJL5" s="380"/>
      <c r="VJM5" s="380"/>
      <c r="VJN5" s="380"/>
      <c r="VJO5" s="381"/>
      <c r="VJP5" s="379"/>
      <c r="VJQ5" s="380"/>
      <c r="VJR5" s="380"/>
      <c r="VJS5" s="380"/>
      <c r="VJT5" s="380"/>
      <c r="VJU5" s="380"/>
      <c r="VJV5" s="380"/>
      <c r="VJW5" s="380"/>
      <c r="VJX5" s="380"/>
      <c r="VJY5" s="380"/>
      <c r="VJZ5" s="380"/>
      <c r="VKA5" s="380"/>
      <c r="VKB5" s="380"/>
      <c r="VKC5" s="380"/>
      <c r="VKD5" s="380"/>
      <c r="VKE5" s="380"/>
      <c r="VKF5" s="381"/>
      <c r="VKG5" s="379"/>
      <c r="VKH5" s="380"/>
      <c r="VKI5" s="380"/>
      <c r="VKJ5" s="380"/>
      <c r="VKK5" s="380"/>
      <c r="VKL5" s="380"/>
      <c r="VKM5" s="380"/>
      <c r="VKN5" s="380"/>
      <c r="VKO5" s="380"/>
      <c r="VKP5" s="380"/>
      <c r="VKQ5" s="380"/>
      <c r="VKR5" s="380"/>
      <c r="VKS5" s="380"/>
      <c r="VKT5" s="380"/>
      <c r="VKU5" s="380"/>
      <c r="VKV5" s="380"/>
      <c r="VKW5" s="381"/>
      <c r="VKX5" s="379"/>
      <c r="VKY5" s="380"/>
      <c r="VKZ5" s="380"/>
      <c r="VLA5" s="380"/>
      <c r="VLB5" s="380"/>
      <c r="VLC5" s="380"/>
      <c r="VLD5" s="380"/>
      <c r="VLE5" s="380"/>
      <c r="VLF5" s="380"/>
      <c r="VLG5" s="380"/>
      <c r="VLH5" s="380"/>
      <c r="VLI5" s="380"/>
      <c r="VLJ5" s="380"/>
      <c r="VLK5" s="380"/>
      <c r="VLL5" s="380"/>
      <c r="VLM5" s="380"/>
      <c r="VLN5" s="381"/>
      <c r="VLO5" s="379"/>
      <c r="VLP5" s="380"/>
      <c r="VLQ5" s="380"/>
      <c r="VLR5" s="380"/>
      <c r="VLS5" s="380"/>
      <c r="VLT5" s="380"/>
      <c r="VLU5" s="380"/>
      <c r="VLV5" s="380"/>
      <c r="VLW5" s="380"/>
      <c r="VLX5" s="380"/>
      <c r="VLY5" s="380"/>
      <c r="VLZ5" s="380"/>
      <c r="VMA5" s="380"/>
      <c r="VMB5" s="380"/>
      <c r="VMC5" s="380"/>
      <c r="VMD5" s="380"/>
      <c r="VME5" s="381"/>
      <c r="VMF5" s="379"/>
      <c r="VMG5" s="380"/>
      <c r="VMH5" s="380"/>
      <c r="VMI5" s="380"/>
      <c r="VMJ5" s="380"/>
      <c r="VMK5" s="380"/>
      <c r="VML5" s="380"/>
      <c r="VMM5" s="380"/>
      <c r="VMN5" s="380"/>
      <c r="VMO5" s="380"/>
      <c r="VMP5" s="380"/>
      <c r="VMQ5" s="380"/>
      <c r="VMR5" s="380"/>
      <c r="VMS5" s="380"/>
      <c r="VMT5" s="380"/>
      <c r="VMU5" s="380"/>
      <c r="VMV5" s="381"/>
      <c r="VMW5" s="379"/>
      <c r="VMX5" s="380"/>
      <c r="VMY5" s="380"/>
      <c r="VMZ5" s="380"/>
      <c r="VNA5" s="380"/>
      <c r="VNB5" s="380"/>
      <c r="VNC5" s="380"/>
      <c r="VND5" s="380"/>
      <c r="VNE5" s="380"/>
      <c r="VNF5" s="380"/>
      <c r="VNG5" s="380"/>
      <c r="VNH5" s="380"/>
      <c r="VNI5" s="380"/>
      <c r="VNJ5" s="380"/>
      <c r="VNK5" s="380"/>
      <c r="VNL5" s="380"/>
      <c r="VNM5" s="381"/>
      <c r="VNN5" s="379"/>
      <c r="VNO5" s="380"/>
      <c r="VNP5" s="380"/>
      <c r="VNQ5" s="380"/>
      <c r="VNR5" s="380"/>
      <c r="VNS5" s="380"/>
      <c r="VNT5" s="380"/>
      <c r="VNU5" s="380"/>
      <c r="VNV5" s="380"/>
      <c r="VNW5" s="380"/>
      <c r="VNX5" s="380"/>
      <c r="VNY5" s="380"/>
      <c r="VNZ5" s="380"/>
      <c r="VOA5" s="380"/>
      <c r="VOB5" s="380"/>
      <c r="VOC5" s="380"/>
      <c r="VOD5" s="381"/>
      <c r="VOE5" s="379"/>
      <c r="VOF5" s="380"/>
      <c r="VOG5" s="380"/>
      <c r="VOH5" s="380"/>
      <c r="VOI5" s="380"/>
      <c r="VOJ5" s="380"/>
      <c r="VOK5" s="380"/>
      <c r="VOL5" s="380"/>
      <c r="VOM5" s="380"/>
      <c r="VON5" s="380"/>
      <c r="VOO5" s="380"/>
      <c r="VOP5" s="380"/>
      <c r="VOQ5" s="380"/>
      <c r="VOR5" s="380"/>
      <c r="VOS5" s="380"/>
      <c r="VOT5" s="380"/>
      <c r="VOU5" s="381"/>
      <c r="VOV5" s="379"/>
      <c r="VOW5" s="380"/>
      <c r="VOX5" s="380"/>
      <c r="VOY5" s="380"/>
      <c r="VOZ5" s="380"/>
      <c r="VPA5" s="380"/>
      <c r="VPB5" s="380"/>
      <c r="VPC5" s="380"/>
      <c r="VPD5" s="380"/>
      <c r="VPE5" s="380"/>
      <c r="VPF5" s="380"/>
      <c r="VPG5" s="380"/>
      <c r="VPH5" s="380"/>
      <c r="VPI5" s="380"/>
      <c r="VPJ5" s="380"/>
      <c r="VPK5" s="380"/>
      <c r="VPL5" s="381"/>
      <c r="VPM5" s="379"/>
      <c r="VPN5" s="380"/>
      <c r="VPO5" s="380"/>
      <c r="VPP5" s="380"/>
      <c r="VPQ5" s="380"/>
      <c r="VPR5" s="380"/>
      <c r="VPS5" s="380"/>
      <c r="VPT5" s="380"/>
      <c r="VPU5" s="380"/>
      <c r="VPV5" s="380"/>
      <c r="VPW5" s="380"/>
      <c r="VPX5" s="380"/>
      <c r="VPY5" s="380"/>
      <c r="VPZ5" s="380"/>
      <c r="VQA5" s="380"/>
      <c r="VQB5" s="380"/>
      <c r="VQC5" s="381"/>
      <c r="VQD5" s="379"/>
      <c r="VQE5" s="380"/>
      <c r="VQF5" s="380"/>
      <c r="VQG5" s="380"/>
      <c r="VQH5" s="380"/>
      <c r="VQI5" s="380"/>
      <c r="VQJ5" s="380"/>
      <c r="VQK5" s="380"/>
      <c r="VQL5" s="380"/>
      <c r="VQM5" s="380"/>
      <c r="VQN5" s="380"/>
      <c r="VQO5" s="380"/>
      <c r="VQP5" s="380"/>
      <c r="VQQ5" s="380"/>
      <c r="VQR5" s="380"/>
      <c r="VQS5" s="380"/>
      <c r="VQT5" s="381"/>
      <c r="VQU5" s="379"/>
      <c r="VQV5" s="380"/>
      <c r="VQW5" s="380"/>
      <c r="VQX5" s="380"/>
      <c r="VQY5" s="380"/>
      <c r="VQZ5" s="380"/>
      <c r="VRA5" s="380"/>
      <c r="VRB5" s="380"/>
      <c r="VRC5" s="380"/>
      <c r="VRD5" s="380"/>
      <c r="VRE5" s="380"/>
      <c r="VRF5" s="380"/>
      <c r="VRG5" s="380"/>
      <c r="VRH5" s="380"/>
      <c r="VRI5" s="380"/>
      <c r="VRJ5" s="380"/>
      <c r="VRK5" s="381"/>
      <c r="VRL5" s="379"/>
      <c r="VRM5" s="380"/>
      <c r="VRN5" s="380"/>
      <c r="VRO5" s="380"/>
      <c r="VRP5" s="380"/>
      <c r="VRQ5" s="380"/>
      <c r="VRR5" s="380"/>
      <c r="VRS5" s="380"/>
      <c r="VRT5" s="380"/>
      <c r="VRU5" s="380"/>
      <c r="VRV5" s="380"/>
      <c r="VRW5" s="380"/>
      <c r="VRX5" s="380"/>
      <c r="VRY5" s="380"/>
      <c r="VRZ5" s="380"/>
      <c r="VSA5" s="380"/>
      <c r="VSB5" s="381"/>
      <c r="VSC5" s="379"/>
      <c r="VSD5" s="380"/>
      <c r="VSE5" s="380"/>
      <c r="VSF5" s="380"/>
      <c r="VSG5" s="380"/>
      <c r="VSH5" s="380"/>
      <c r="VSI5" s="380"/>
      <c r="VSJ5" s="380"/>
      <c r="VSK5" s="380"/>
      <c r="VSL5" s="380"/>
      <c r="VSM5" s="380"/>
      <c r="VSN5" s="380"/>
      <c r="VSO5" s="380"/>
      <c r="VSP5" s="380"/>
      <c r="VSQ5" s="380"/>
      <c r="VSR5" s="380"/>
      <c r="VSS5" s="381"/>
      <c r="VST5" s="379"/>
      <c r="VSU5" s="380"/>
      <c r="VSV5" s="380"/>
      <c r="VSW5" s="380"/>
      <c r="VSX5" s="380"/>
      <c r="VSY5" s="380"/>
      <c r="VSZ5" s="380"/>
      <c r="VTA5" s="380"/>
      <c r="VTB5" s="380"/>
      <c r="VTC5" s="380"/>
      <c r="VTD5" s="380"/>
      <c r="VTE5" s="380"/>
      <c r="VTF5" s="380"/>
      <c r="VTG5" s="380"/>
      <c r="VTH5" s="380"/>
      <c r="VTI5" s="380"/>
      <c r="VTJ5" s="381"/>
      <c r="VTK5" s="379"/>
      <c r="VTL5" s="380"/>
      <c r="VTM5" s="380"/>
      <c r="VTN5" s="380"/>
      <c r="VTO5" s="380"/>
      <c r="VTP5" s="380"/>
      <c r="VTQ5" s="380"/>
      <c r="VTR5" s="380"/>
      <c r="VTS5" s="380"/>
      <c r="VTT5" s="380"/>
      <c r="VTU5" s="380"/>
      <c r="VTV5" s="380"/>
      <c r="VTW5" s="380"/>
      <c r="VTX5" s="380"/>
      <c r="VTY5" s="380"/>
      <c r="VTZ5" s="380"/>
      <c r="VUA5" s="381"/>
      <c r="VUB5" s="379"/>
      <c r="VUC5" s="380"/>
      <c r="VUD5" s="380"/>
      <c r="VUE5" s="380"/>
      <c r="VUF5" s="380"/>
      <c r="VUG5" s="380"/>
      <c r="VUH5" s="380"/>
      <c r="VUI5" s="380"/>
      <c r="VUJ5" s="380"/>
      <c r="VUK5" s="380"/>
      <c r="VUL5" s="380"/>
      <c r="VUM5" s="380"/>
      <c r="VUN5" s="380"/>
      <c r="VUO5" s="380"/>
      <c r="VUP5" s="380"/>
      <c r="VUQ5" s="380"/>
      <c r="VUR5" s="381"/>
      <c r="VUS5" s="379"/>
      <c r="VUT5" s="380"/>
      <c r="VUU5" s="380"/>
      <c r="VUV5" s="380"/>
      <c r="VUW5" s="380"/>
      <c r="VUX5" s="380"/>
      <c r="VUY5" s="380"/>
      <c r="VUZ5" s="380"/>
      <c r="VVA5" s="380"/>
      <c r="VVB5" s="380"/>
      <c r="VVC5" s="380"/>
      <c r="VVD5" s="380"/>
      <c r="VVE5" s="380"/>
      <c r="VVF5" s="380"/>
      <c r="VVG5" s="380"/>
      <c r="VVH5" s="380"/>
      <c r="VVI5" s="381"/>
      <c r="VVJ5" s="379"/>
      <c r="VVK5" s="380"/>
      <c r="VVL5" s="380"/>
      <c r="VVM5" s="380"/>
      <c r="VVN5" s="380"/>
      <c r="VVO5" s="380"/>
      <c r="VVP5" s="380"/>
      <c r="VVQ5" s="380"/>
      <c r="VVR5" s="380"/>
      <c r="VVS5" s="380"/>
      <c r="VVT5" s="380"/>
      <c r="VVU5" s="380"/>
      <c r="VVV5" s="380"/>
      <c r="VVW5" s="380"/>
      <c r="VVX5" s="380"/>
      <c r="VVY5" s="380"/>
      <c r="VVZ5" s="381"/>
      <c r="VWA5" s="379"/>
      <c r="VWB5" s="380"/>
      <c r="VWC5" s="380"/>
      <c r="VWD5" s="380"/>
      <c r="VWE5" s="380"/>
      <c r="VWF5" s="380"/>
      <c r="VWG5" s="380"/>
      <c r="VWH5" s="380"/>
      <c r="VWI5" s="380"/>
      <c r="VWJ5" s="380"/>
      <c r="VWK5" s="380"/>
      <c r="VWL5" s="380"/>
      <c r="VWM5" s="380"/>
      <c r="VWN5" s="380"/>
      <c r="VWO5" s="380"/>
      <c r="VWP5" s="380"/>
      <c r="VWQ5" s="381"/>
      <c r="VWR5" s="379"/>
      <c r="VWS5" s="380"/>
      <c r="VWT5" s="380"/>
      <c r="VWU5" s="380"/>
      <c r="VWV5" s="380"/>
      <c r="VWW5" s="380"/>
      <c r="VWX5" s="380"/>
      <c r="VWY5" s="380"/>
      <c r="VWZ5" s="380"/>
      <c r="VXA5" s="380"/>
      <c r="VXB5" s="380"/>
      <c r="VXC5" s="380"/>
      <c r="VXD5" s="380"/>
      <c r="VXE5" s="380"/>
      <c r="VXF5" s="380"/>
      <c r="VXG5" s="380"/>
      <c r="VXH5" s="381"/>
      <c r="VXI5" s="379"/>
      <c r="VXJ5" s="380"/>
      <c r="VXK5" s="380"/>
      <c r="VXL5" s="380"/>
      <c r="VXM5" s="380"/>
      <c r="VXN5" s="380"/>
      <c r="VXO5" s="380"/>
      <c r="VXP5" s="380"/>
      <c r="VXQ5" s="380"/>
      <c r="VXR5" s="380"/>
      <c r="VXS5" s="380"/>
      <c r="VXT5" s="380"/>
      <c r="VXU5" s="380"/>
      <c r="VXV5" s="380"/>
      <c r="VXW5" s="380"/>
      <c r="VXX5" s="380"/>
      <c r="VXY5" s="381"/>
      <c r="VXZ5" s="379"/>
      <c r="VYA5" s="380"/>
      <c r="VYB5" s="380"/>
      <c r="VYC5" s="380"/>
      <c r="VYD5" s="380"/>
      <c r="VYE5" s="380"/>
      <c r="VYF5" s="380"/>
      <c r="VYG5" s="380"/>
      <c r="VYH5" s="380"/>
      <c r="VYI5" s="380"/>
      <c r="VYJ5" s="380"/>
      <c r="VYK5" s="380"/>
      <c r="VYL5" s="380"/>
      <c r="VYM5" s="380"/>
      <c r="VYN5" s="380"/>
      <c r="VYO5" s="380"/>
      <c r="VYP5" s="381"/>
      <c r="VYQ5" s="379"/>
      <c r="VYR5" s="380"/>
      <c r="VYS5" s="380"/>
      <c r="VYT5" s="380"/>
      <c r="VYU5" s="380"/>
      <c r="VYV5" s="380"/>
      <c r="VYW5" s="380"/>
      <c r="VYX5" s="380"/>
      <c r="VYY5" s="380"/>
      <c r="VYZ5" s="380"/>
      <c r="VZA5" s="380"/>
      <c r="VZB5" s="380"/>
      <c r="VZC5" s="380"/>
      <c r="VZD5" s="380"/>
      <c r="VZE5" s="380"/>
      <c r="VZF5" s="380"/>
      <c r="VZG5" s="381"/>
      <c r="VZH5" s="379"/>
      <c r="VZI5" s="380"/>
      <c r="VZJ5" s="380"/>
      <c r="VZK5" s="380"/>
      <c r="VZL5" s="380"/>
      <c r="VZM5" s="380"/>
      <c r="VZN5" s="380"/>
      <c r="VZO5" s="380"/>
      <c r="VZP5" s="380"/>
      <c r="VZQ5" s="380"/>
      <c r="VZR5" s="380"/>
      <c r="VZS5" s="380"/>
      <c r="VZT5" s="380"/>
      <c r="VZU5" s="380"/>
      <c r="VZV5" s="380"/>
      <c r="VZW5" s="380"/>
      <c r="VZX5" s="381"/>
      <c r="VZY5" s="379"/>
      <c r="VZZ5" s="380"/>
      <c r="WAA5" s="380"/>
      <c r="WAB5" s="380"/>
      <c r="WAC5" s="380"/>
      <c r="WAD5" s="380"/>
      <c r="WAE5" s="380"/>
      <c r="WAF5" s="380"/>
      <c r="WAG5" s="380"/>
      <c r="WAH5" s="380"/>
      <c r="WAI5" s="380"/>
      <c r="WAJ5" s="380"/>
      <c r="WAK5" s="380"/>
      <c r="WAL5" s="380"/>
      <c r="WAM5" s="380"/>
      <c r="WAN5" s="380"/>
      <c r="WAO5" s="381"/>
      <c r="WAP5" s="379"/>
      <c r="WAQ5" s="380"/>
      <c r="WAR5" s="380"/>
      <c r="WAS5" s="380"/>
      <c r="WAT5" s="380"/>
      <c r="WAU5" s="380"/>
      <c r="WAV5" s="380"/>
      <c r="WAW5" s="380"/>
      <c r="WAX5" s="380"/>
      <c r="WAY5" s="380"/>
      <c r="WAZ5" s="380"/>
      <c r="WBA5" s="380"/>
      <c r="WBB5" s="380"/>
      <c r="WBC5" s="380"/>
      <c r="WBD5" s="380"/>
      <c r="WBE5" s="380"/>
      <c r="WBF5" s="381"/>
      <c r="WBG5" s="379"/>
      <c r="WBH5" s="380"/>
      <c r="WBI5" s="380"/>
      <c r="WBJ5" s="380"/>
      <c r="WBK5" s="380"/>
      <c r="WBL5" s="380"/>
      <c r="WBM5" s="380"/>
      <c r="WBN5" s="380"/>
      <c r="WBO5" s="380"/>
      <c r="WBP5" s="380"/>
      <c r="WBQ5" s="380"/>
      <c r="WBR5" s="380"/>
      <c r="WBS5" s="380"/>
      <c r="WBT5" s="380"/>
      <c r="WBU5" s="380"/>
      <c r="WBV5" s="380"/>
      <c r="WBW5" s="381"/>
      <c r="WBX5" s="379"/>
      <c r="WBY5" s="380"/>
      <c r="WBZ5" s="380"/>
      <c r="WCA5" s="380"/>
      <c r="WCB5" s="380"/>
      <c r="WCC5" s="380"/>
      <c r="WCD5" s="380"/>
      <c r="WCE5" s="380"/>
      <c r="WCF5" s="380"/>
      <c r="WCG5" s="380"/>
      <c r="WCH5" s="380"/>
      <c r="WCI5" s="380"/>
      <c r="WCJ5" s="380"/>
      <c r="WCK5" s="380"/>
      <c r="WCL5" s="380"/>
      <c r="WCM5" s="380"/>
      <c r="WCN5" s="381"/>
      <c r="WCO5" s="379"/>
      <c r="WCP5" s="380"/>
      <c r="WCQ5" s="380"/>
      <c r="WCR5" s="380"/>
      <c r="WCS5" s="380"/>
      <c r="WCT5" s="380"/>
      <c r="WCU5" s="380"/>
      <c r="WCV5" s="380"/>
      <c r="WCW5" s="380"/>
      <c r="WCX5" s="380"/>
      <c r="WCY5" s="380"/>
      <c r="WCZ5" s="380"/>
      <c r="WDA5" s="380"/>
      <c r="WDB5" s="380"/>
      <c r="WDC5" s="380"/>
      <c r="WDD5" s="380"/>
      <c r="WDE5" s="381"/>
      <c r="WDF5" s="379"/>
      <c r="WDG5" s="380"/>
      <c r="WDH5" s="380"/>
      <c r="WDI5" s="380"/>
      <c r="WDJ5" s="380"/>
      <c r="WDK5" s="380"/>
      <c r="WDL5" s="380"/>
      <c r="WDM5" s="380"/>
      <c r="WDN5" s="380"/>
      <c r="WDO5" s="380"/>
      <c r="WDP5" s="380"/>
      <c r="WDQ5" s="380"/>
      <c r="WDR5" s="380"/>
      <c r="WDS5" s="380"/>
      <c r="WDT5" s="380"/>
      <c r="WDU5" s="380"/>
      <c r="WDV5" s="381"/>
      <c r="WDW5" s="379"/>
      <c r="WDX5" s="380"/>
      <c r="WDY5" s="380"/>
      <c r="WDZ5" s="380"/>
      <c r="WEA5" s="380"/>
      <c r="WEB5" s="380"/>
      <c r="WEC5" s="380"/>
      <c r="WED5" s="380"/>
      <c r="WEE5" s="380"/>
      <c r="WEF5" s="380"/>
      <c r="WEG5" s="380"/>
      <c r="WEH5" s="380"/>
      <c r="WEI5" s="380"/>
      <c r="WEJ5" s="380"/>
      <c r="WEK5" s="380"/>
      <c r="WEL5" s="380"/>
      <c r="WEM5" s="381"/>
      <c r="WEN5" s="379"/>
      <c r="WEO5" s="380"/>
      <c r="WEP5" s="380"/>
      <c r="WEQ5" s="380"/>
      <c r="WER5" s="380"/>
      <c r="WES5" s="380"/>
      <c r="WET5" s="380"/>
      <c r="WEU5" s="380"/>
      <c r="WEV5" s="380"/>
      <c r="WEW5" s="380"/>
      <c r="WEX5" s="380"/>
      <c r="WEY5" s="380"/>
      <c r="WEZ5" s="380"/>
      <c r="WFA5" s="380"/>
      <c r="WFB5" s="380"/>
      <c r="WFC5" s="380"/>
      <c r="WFD5" s="381"/>
      <c r="WFE5" s="379"/>
      <c r="WFF5" s="380"/>
      <c r="WFG5" s="380"/>
      <c r="WFH5" s="380"/>
      <c r="WFI5" s="380"/>
      <c r="WFJ5" s="380"/>
      <c r="WFK5" s="380"/>
      <c r="WFL5" s="380"/>
      <c r="WFM5" s="380"/>
      <c r="WFN5" s="380"/>
      <c r="WFO5" s="380"/>
      <c r="WFP5" s="380"/>
      <c r="WFQ5" s="380"/>
      <c r="WFR5" s="380"/>
      <c r="WFS5" s="380"/>
      <c r="WFT5" s="380"/>
      <c r="WFU5" s="381"/>
      <c r="WFV5" s="379"/>
      <c r="WFW5" s="380"/>
      <c r="WFX5" s="380"/>
      <c r="WFY5" s="380"/>
      <c r="WFZ5" s="380"/>
      <c r="WGA5" s="380"/>
      <c r="WGB5" s="380"/>
      <c r="WGC5" s="380"/>
      <c r="WGD5" s="380"/>
      <c r="WGE5" s="380"/>
      <c r="WGF5" s="380"/>
      <c r="WGG5" s="380"/>
      <c r="WGH5" s="380"/>
      <c r="WGI5" s="380"/>
      <c r="WGJ5" s="380"/>
      <c r="WGK5" s="380"/>
      <c r="WGL5" s="381"/>
      <c r="WGM5" s="379"/>
      <c r="WGN5" s="380"/>
      <c r="WGO5" s="380"/>
      <c r="WGP5" s="380"/>
      <c r="WGQ5" s="380"/>
      <c r="WGR5" s="380"/>
      <c r="WGS5" s="380"/>
      <c r="WGT5" s="380"/>
      <c r="WGU5" s="380"/>
      <c r="WGV5" s="380"/>
      <c r="WGW5" s="380"/>
      <c r="WGX5" s="380"/>
      <c r="WGY5" s="380"/>
      <c r="WGZ5" s="380"/>
      <c r="WHA5" s="380"/>
      <c r="WHB5" s="380"/>
      <c r="WHC5" s="381"/>
      <c r="WHD5" s="379"/>
      <c r="WHE5" s="380"/>
      <c r="WHF5" s="380"/>
      <c r="WHG5" s="380"/>
      <c r="WHH5" s="380"/>
      <c r="WHI5" s="380"/>
      <c r="WHJ5" s="380"/>
      <c r="WHK5" s="380"/>
      <c r="WHL5" s="380"/>
      <c r="WHM5" s="380"/>
      <c r="WHN5" s="380"/>
      <c r="WHO5" s="380"/>
      <c r="WHP5" s="380"/>
      <c r="WHQ5" s="380"/>
      <c r="WHR5" s="380"/>
      <c r="WHS5" s="380"/>
      <c r="WHT5" s="381"/>
      <c r="WHU5" s="379"/>
      <c r="WHV5" s="380"/>
      <c r="WHW5" s="380"/>
      <c r="WHX5" s="380"/>
      <c r="WHY5" s="380"/>
      <c r="WHZ5" s="380"/>
      <c r="WIA5" s="380"/>
      <c r="WIB5" s="380"/>
      <c r="WIC5" s="380"/>
      <c r="WID5" s="380"/>
      <c r="WIE5" s="380"/>
      <c r="WIF5" s="380"/>
      <c r="WIG5" s="380"/>
      <c r="WIH5" s="380"/>
      <c r="WII5" s="380"/>
      <c r="WIJ5" s="380"/>
      <c r="WIK5" s="381"/>
      <c r="WIL5" s="379"/>
      <c r="WIM5" s="380"/>
      <c r="WIN5" s="380"/>
      <c r="WIO5" s="380"/>
      <c r="WIP5" s="380"/>
      <c r="WIQ5" s="380"/>
      <c r="WIR5" s="380"/>
      <c r="WIS5" s="380"/>
      <c r="WIT5" s="380"/>
      <c r="WIU5" s="380"/>
      <c r="WIV5" s="380"/>
      <c r="WIW5" s="380"/>
      <c r="WIX5" s="380"/>
      <c r="WIY5" s="380"/>
      <c r="WIZ5" s="380"/>
      <c r="WJA5" s="380"/>
      <c r="WJB5" s="381"/>
      <c r="WJC5" s="379"/>
      <c r="WJD5" s="380"/>
      <c r="WJE5" s="380"/>
      <c r="WJF5" s="380"/>
      <c r="WJG5" s="380"/>
      <c r="WJH5" s="380"/>
      <c r="WJI5" s="380"/>
      <c r="WJJ5" s="380"/>
      <c r="WJK5" s="380"/>
      <c r="WJL5" s="380"/>
      <c r="WJM5" s="380"/>
      <c r="WJN5" s="380"/>
      <c r="WJO5" s="380"/>
      <c r="WJP5" s="380"/>
      <c r="WJQ5" s="380"/>
      <c r="WJR5" s="380"/>
      <c r="WJS5" s="381"/>
      <c r="WJT5" s="379"/>
      <c r="WJU5" s="380"/>
      <c r="WJV5" s="380"/>
      <c r="WJW5" s="380"/>
      <c r="WJX5" s="380"/>
      <c r="WJY5" s="380"/>
      <c r="WJZ5" s="380"/>
      <c r="WKA5" s="380"/>
      <c r="WKB5" s="380"/>
      <c r="WKC5" s="380"/>
      <c r="WKD5" s="380"/>
      <c r="WKE5" s="380"/>
      <c r="WKF5" s="380"/>
      <c r="WKG5" s="380"/>
      <c r="WKH5" s="380"/>
      <c r="WKI5" s="380"/>
      <c r="WKJ5" s="381"/>
      <c r="WKK5" s="379"/>
      <c r="WKL5" s="380"/>
      <c r="WKM5" s="380"/>
      <c r="WKN5" s="380"/>
      <c r="WKO5" s="380"/>
      <c r="WKP5" s="380"/>
      <c r="WKQ5" s="380"/>
      <c r="WKR5" s="380"/>
      <c r="WKS5" s="380"/>
      <c r="WKT5" s="380"/>
      <c r="WKU5" s="380"/>
      <c r="WKV5" s="380"/>
      <c r="WKW5" s="380"/>
      <c r="WKX5" s="380"/>
      <c r="WKY5" s="380"/>
      <c r="WKZ5" s="380"/>
      <c r="WLA5" s="381"/>
      <c r="WLB5" s="379"/>
      <c r="WLC5" s="380"/>
      <c r="WLD5" s="380"/>
      <c r="WLE5" s="380"/>
      <c r="WLF5" s="380"/>
      <c r="WLG5" s="380"/>
      <c r="WLH5" s="380"/>
      <c r="WLI5" s="380"/>
      <c r="WLJ5" s="380"/>
      <c r="WLK5" s="380"/>
      <c r="WLL5" s="380"/>
      <c r="WLM5" s="380"/>
      <c r="WLN5" s="380"/>
      <c r="WLO5" s="380"/>
      <c r="WLP5" s="380"/>
      <c r="WLQ5" s="380"/>
      <c r="WLR5" s="381"/>
      <c r="WLS5" s="379"/>
      <c r="WLT5" s="380"/>
      <c r="WLU5" s="380"/>
      <c r="WLV5" s="380"/>
      <c r="WLW5" s="380"/>
      <c r="WLX5" s="380"/>
      <c r="WLY5" s="380"/>
      <c r="WLZ5" s="380"/>
      <c r="WMA5" s="380"/>
      <c r="WMB5" s="380"/>
      <c r="WMC5" s="380"/>
      <c r="WMD5" s="380"/>
      <c r="WME5" s="380"/>
      <c r="WMF5" s="380"/>
      <c r="WMG5" s="380"/>
      <c r="WMH5" s="380"/>
      <c r="WMI5" s="381"/>
      <c r="WMJ5" s="379"/>
      <c r="WMK5" s="380"/>
      <c r="WML5" s="380"/>
      <c r="WMM5" s="380"/>
      <c r="WMN5" s="380"/>
      <c r="WMO5" s="380"/>
      <c r="WMP5" s="380"/>
      <c r="WMQ5" s="380"/>
      <c r="WMR5" s="380"/>
      <c r="WMS5" s="380"/>
      <c r="WMT5" s="380"/>
      <c r="WMU5" s="380"/>
      <c r="WMV5" s="380"/>
      <c r="WMW5" s="380"/>
      <c r="WMX5" s="380"/>
      <c r="WMY5" s="380"/>
      <c r="WMZ5" s="381"/>
      <c r="WNA5" s="379"/>
      <c r="WNB5" s="380"/>
      <c r="WNC5" s="380"/>
      <c r="WND5" s="380"/>
      <c r="WNE5" s="380"/>
      <c r="WNF5" s="380"/>
      <c r="WNG5" s="380"/>
      <c r="WNH5" s="380"/>
      <c r="WNI5" s="380"/>
      <c r="WNJ5" s="380"/>
      <c r="WNK5" s="380"/>
      <c r="WNL5" s="380"/>
      <c r="WNM5" s="380"/>
      <c r="WNN5" s="380"/>
      <c r="WNO5" s="380"/>
      <c r="WNP5" s="380"/>
      <c r="WNQ5" s="381"/>
      <c r="WNR5" s="379"/>
      <c r="WNS5" s="380"/>
      <c r="WNT5" s="380"/>
      <c r="WNU5" s="380"/>
      <c r="WNV5" s="380"/>
      <c r="WNW5" s="380"/>
      <c r="WNX5" s="380"/>
      <c r="WNY5" s="380"/>
      <c r="WNZ5" s="380"/>
      <c r="WOA5" s="380"/>
      <c r="WOB5" s="380"/>
      <c r="WOC5" s="380"/>
      <c r="WOD5" s="380"/>
      <c r="WOE5" s="380"/>
      <c r="WOF5" s="380"/>
      <c r="WOG5" s="380"/>
      <c r="WOH5" s="381"/>
      <c r="WOI5" s="379"/>
      <c r="WOJ5" s="380"/>
      <c r="WOK5" s="380"/>
      <c r="WOL5" s="380"/>
      <c r="WOM5" s="380"/>
      <c r="WON5" s="380"/>
      <c r="WOO5" s="380"/>
      <c r="WOP5" s="380"/>
      <c r="WOQ5" s="380"/>
      <c r="WOR5" s="380"/>
      <c r="WOS5" s="380"/>
      <c r="WOT5" s="380"/>
      <c r="WOU5" s="380"/>
      <c r="WOV5" s="380"/>
      <c r="WOW5" s="380"/>
      <c r="WOX5" s="380"/>
      <c r="WOY5" s="381"/>
      <c r="WOZ5" s="379"/>
      <c r="WPA5" s="380"/>
      <c r="WPB5" s="380"/>
      <c r="WPC5" s="380"/>
      <c r="WPD5" s="380"/>
      <c r="WPE5" s="380"/>
      <c r="WPF5" s="380"/>
      <c r="WPG5" s="380"/>
      <c r="WPH5" s="380"/>
      <c r="WPI5" s="380"/>
      <c r="WPJ5" s="380"/>
      <c r="WPK5" s="380"/>
      <c r="WPL5" s="380"/>
      <c r="WPM5" s="380"/>
      <c r="WPN5" s="380"/>
      <c r="WPO5" s="380"/>
      <c r="WPP5" s="381"/>
      <c r="WPQ5" s="379"/>
      <c r="WPR5" s="380"/>
      <c r="WPS5" s="380"/>
      <c r="WPT5" s="380"/>
      <c r="WPU5" s="380"/>
      <c r="WPV5" s="380"/>
      <c r="WPW5" s="380"/>
      <c r="WPX5" s="380"/>
      <c r="WPY5" s="380"/>
      <c r="WPZ5" s="380"/>
      <c r="WQA5" s="380"/>
      <c r="WQB5" s="380"/>
      <c r="WQC5" s="380"/>
      <c r="WQD5" s="380"/>
      <c r="WQE5" s="380"/>
      <c r="WQF5" s="380"/>
      <c r="WQG5" s="381"/>
      <c r="WQH5" s="379"/>
      <c r="WQI5" s="380"/>
      <c r="WQJ5" s="380"/>
      <c r="WQK5" s="380"/>
      <c r="WQL5" s="380"/>
      <c r="WQM5" s="380"/>
      <c r="WQN5" s="380"/>
      <c r="WQO5" s="380"/>
      <c r="WQP5" s="380"/>
      <c r="WQQ5" s="380"/>
      <c r="WQR5" s="380"/>
      <c r="WQS5" s="380"/>
      <c r="WQT5" s="380"/>
      <c r="WQU5" s="380"/>
      <c r="WQV5" s="380"/>
      <c r="WQW5" s="380"/>
      <c r="WQX5" s="381"/>
      <c r="WQY5" s="379"/>
      <c r="WQZ5" s="380"/>
      <c r="WRA5" s="380"/>
      <c r="WRB5" s="380"/>
      <c r="WRC5" s="380"/>
      <c r="WRD5" s="380"/>
      <c r="WRE5" s="380"/>
      <c r="WRF5" s="380"/>
      <c r="WRG5" s="380"/>
      <c r="WRH5" s="380"/>
      <c r="WRI5" s="380"/>
      <c r="WRJ5" s="380"/>
      <c r="WRK5" s="380"/>
      <c r="WRL5" s="380"/>
      <c r="WRM5" s="380"/>
      <c r="WRN5" s="380"/>
      <c r="WRO5" s="381"/>
      <c r="WRP5" s="379"/>
      <c r="WRQ5" s="380"/>
      <c r="WRR5" s="380"/>
      <c r="WRS5" s="380"/>
      <c r="WRT5" s="380"/>
      <c r="WRU5" s="380"/>
      <c r="WRV5" s="380"/>
      <c r="WRW5" s="380"/>
      <c r="WRX5" s="380"/>
      <c r="WRY5" s="380"/>
      <c r="WRZ5" s="380"/>
      <c r="WSA5" s="380"/>
      <c r="WSB5" s="380"/>
      <c r="WSC5" s="380"/>
      <c r="WSD5" s="380"/>
      <c r="WSE5" s="380"/>
      <c r="WSF5" s="381"/>
      <c r="WSG5" s="379"/>
      <c r="WSH5" s="380"/>
      <c r="WSI5" s="380"/>
      <c r="WSJ5" s="380"/>
      <c r="WSK5" s="380"/>
      <c r="WSL5" s="380"/>
      <c r="WSM5" s="380"/>
      <c r="WSN5" s="380"/>
      <c r="WSO5" s="380"/>
      <c r="WSP5" s="380"/>
      <c r="WSQ5" s="380"/>
      <c r="WSR5" s="380"/>
      <c r="WSS5" s="380"/>
      <c r="WST5" s="380"/>
      <c r="WSU5" s="380"/>
      <c r="WSV5" s="380"/>
      <c r="WSW5" s="381"/>
      <c r="WSX5" s="379"/>
      <c r="WSY5" s="380"/>
      <c r="WSZ5" s="380"/>
      <c r="WTA5" s="380"/>
      <c r="WTB5" s="380"/>
      <c r="WTC5" s="380"/>
      <c r="WTD5" s="380"/>
      <c r="WTE5" s="380"/>
      <c r="WTF5" s="380"/>
      <c r="WTG5" s="380"/>
      <c r="WTH5" s="380"/>
      <c r="WTI5" s="380"/>
      <c r="WTJ5" s="380"/>
      <c r="WTK5" s="380"/>
      <c r="WTL5" s="380"/>
      <c r="WTM5" s="380"/>
      <c r="WTN5" s="381"/>
      <c r="WTO5" s="379"/>
      <c r="WTP5" s="380"/>
      <c r="WTQ5" s="380"/>
      <c r="WTR5" s="380"/>
      <c r="WTS5" s="380"/>
      <c r="WTT5" s="380"/>
      <c r="WTU5" s="380"/>
      <c r="WTV5" s="380"/>
      <c r="WTW5" s="380"/>
      <c r="WTX5" s="380"/>
      <c r="WTY5" s="380"/>
      <c r="WTZ5" s="380"/>
      <c r="WUA5" s="380"/>
      <c r="WUB5" s="380"/>
      <c r="WUC5" s="380"/>
      <c r="WUD5" s="380"/>
      <c r="WUE5" s="381"/>
      <c r="WUF5" s="379"/>
      <c r="WUG5" s="380"/>
      <c r="WUH5" s="380"/>
      <c r="WUI5" s="380"/>
      <c r="WUJ5" s="380"/>
      <c r="WUK5" s="380"/>
      <c r="WUL5" s="380"/>
      <c r="WUM5" s="380"/>
      <c r="WUN5" s="380"/>
      <c r="WUO5" s="380"/>
      <c r="WUP5" s="380"/>
      <c r="WUQ5" s="380"/>
      <c r="WUR5" s="380"/>
      <c r="WUS5" s="380"/>
      <c r="WUT5" s="380"/>
      <c r="WUU5" s="380"/>
      <c r="WUV5" s="381"/>
      <c r="WUW5" s="379"/>
      <c r="WUX5" s="380"/>
      <c r="WUY5" s="380"/>
      <c r="WUZ5" s="380"/>
      <c r="WVA5" s="380"/>
      <c r="WVB5" s="380"/>
      <c r="WVC5" s="380"/>
      <c r="WVD5" s="380"/>
      <c r="WVE5" s="380"/>
      <c r="WVF5" s="380"/>
      <c r="WVG5" s="380"/>
      <c r="WVH5" s="380"/>
      <c r="WVI5" s="380"/>
      <c r="WVJ5" s="380"/>
      <c r="WVK5" s="380"/>
      <c r="WVL5" s="380"/>
      <c r="WVM5" s="381"/>
      <c r="WVN5" s="379"/>
      <c r="WVO5" s="380"/>
      <c r="WVP5" s="380"/>
      <c r="WVQ5" s="380"/>
      <c r="WVR5" s="380"/>
      <c r="WVS5" s="380"/>
      <c r="WVT5" s="380"/>
      <c r="WVU5" s="380"/>
      <c r="WVV5" s="380"/>
      <c r="WVW5" s="380"/>
      <c r="WVX5" s="380"/>
      <c r="WVY5" s="380"/>
      <c r="WVZ5" s="380"/>
      <c r="WWA5" s="380"/>
      <c r="WWB5" s="380"/>
      <c r="WWC5" s="380"/>
      <c r="WWD5" s="381"/>
      <c r="WWE5" s="379"/>
      <c r="WWF5" s="380"/>
      <c r="WWG5" s="380"/>
      <c r="WWH5" s="380"/>
      <c r="WWI5" s="380"/>
      <c r="WWJ5" s="380"/>
      <c r="WWK5" s="380"/>
      <c r="WWL5" s="380"/>
      <c r="WWM5" s="380"/>
      <c r="WWN5" s="380"/>
      <c r="WWO5" s="380"/>
      <c r="WWP5" s="380"/>
      <c r="WWQ5" s="380"/>
      <c r="WWR5" s="380"/>
      <c r="WWS5" s="380"/>
      <c r="WWT5" s="380"/>
      <c r="WWU5" s="381"/>
      <c r="WWV5" s="379"/>
      <c r="WWW5" s="380"/>
      <c r="WWX5" s="380"/>
      <c r="WWY5" s="380"/>
      <c r="WWZ5" s="380"/>
      <c r="WXA5" s="380"/>
      <c r="WXB5" s="380"/>
      <c r="WXC5" s="380"/>
      <c r="WXD5" s="380"/>
      <c r="WXE5" s="380"/>
      <c r="WXF5" s="380"/>
      <c r="WXG5" s="380"/>
      <c r="WXH5" s="380"/>
      <c r="WXI5" s="380"/>
      <c r="WXJ5" s="380"/>
      <c r="WXK5" s="380"/>
      <c r="WXL5" s="381"/>
      <c r="WXM5" s="379"/>
      <c r="WXN5" s="380"/>
      <c r="WXO5" s="380"/>
      <c r="WXP5" s="380"/>
      <c r="WXQ5" s="380"/>
      <c r="WXR5" s="380"/>
      <c r="WXS5" s="380"/>
      <c r="WXT5" s="380"/>
      <c r="WXU5" s="380"/>
      <c r="WXV5" s="380"/>
      <c r="WXW5" s="380"/>
      <c r="WXX5" s="380"/>
      <c r="WXY5" s="380"/>
      <c r="WXZ5" s="380"/>
      <c r="WYA5" s="380"/>
      <c r="WYB5" s="380"/>
      <c r="WYC5" s="381"/>
      <c r="WYD5" s="379"/>
      <c r="WYE5" s="380"/>
      <c r="WYF5" s="380"/>
      <c r="WYG5" s="380"/>
      <c r="WYH5" s="380"/>
      <c r="WYI5" s="380"/>
      <c r="WYJ5" s="380"/>
      <c r="WYK5" s="380"/>
      <c r="WYL5" s="380"/>
      <c r="WYM5" s="380"/>
      <c r="WYN5" s="380"/>
      <c r="WYO5" s="380"/>
      <c r="WYP5" s="380"/>
      <c r="WYQ5" s="380"/>
      <c r="WYR5" s="380"/>
      <c r="WYS5" s="380"/>
      <c r="WYT5" s="381"/>
      <c r="WYU5" s="379"/>
      <c r="WYV5" s="380"/>
      <c r="WYW5" s="380"/>
      <c r="WYX5" s="380"/>
      <c r="WYY5" s="380"/>
      <c r="WYZ5" s="380"/>
      <c r="WZA5" s="380"/>
      <c r="WZB5" s="380"/>
      <c r="WZC5" s="380"/>
      <c r="WZD5" s="380"/>
      <c r="WZE5" s="380"/>
      <c r="WZF5" s="380"/>
      <c r="WZG5" s="380"/>
      <c r="WZH5" s="380"/>
      <c r="WZI5" s="380"/>
      <c r="WZJ5" s="380"/>
      <c r="WZK5" s="381"/>
      <c r="WZL5" s="379"/>
      <c r="WZM5" s="380"/>
      <c r="WZN5" s="380"/>
      <c r="WZO5" s="380"/>
      <c r="WZP5" s="380"/>
      <c r="WZQ5" s="380"/>
      <c r="WZR5" s="380"/>
      <c r="WZS5" s="380"/>
      <c r="WZT5" s="380"/>
      <c r="WZU5" s="380"/>
      <c r="WZV5" s="380"/>
      <c r="WZW5" s="380"/>
      <c r="WZX5" s="380"/>
      <c r="WZY5" s="380"/>
      <c r="WZZ5" s="380"/>
      <c r="XAA5" s="380"/>
      <c r="XAB5" s="381"/>
      <c r="XAC5" s="379"/>
      <c r="XAD5" s="380"/>
      <c r="XAE5" s="380"/>
      <c r="XAF5" s="380"/>
      <c r="XAG5" s="380"/>
      <c r="XAH5" s="380"/>
      <c r="XAI5" s="380"/>
      <c r="XAJ5" s="380"/>
      <c r="XAK5" s="380"/>
      <c r="XAL5" s="380"/>
      <c r="XAM5" s="380"/>
      <c r="XAN5" s="380"/>
      <c r="XAO5" s="380"/>
      <c r="XAP5" s="380"/>
      <c r="XAQ5" s="380"/>
      <c r="XAR5" s="380"/>
      <c r="XAS5" s="381"/>
      <c r="XAT5" s="379"/>
      <c r="XAU5" s="380"/>
      <c r="XAV5" s="380"/>
      <c r="XAW5" s="380"/>
      <c r="XAX5" s="380"/>
      <c r="XAY5" s="380"/>
      <c r="XAZ5" s="380"/>
      <c r="XBA5" s="380"/>
      <c r="XBB5" s="380"/>
      <c r="XBC5" s="380"/>
      <c r="XBD5" s="380"/>
      <c r="XBE5" s="380"/>
      <c r="XBF5" s="380"/>
      <c r="XBG5" s="380"/>
      <c r="XBH5" s="380"/>
      <c r="XBI5" s="380"/>
      <c r="XBJ5" s="381"/>
      <c r="XBK5" s="379"/>
      <c r="XBL5" s="380"/>
      <c r="XBM5" s="380"/>
      <c r="XBN5" s="380"/>
      <c r="XBO5" s="380"/>
      <c r="XBP5" s="380"/>
      <c r="XBQ5" s="380"/>
      <c r="XBR5" s="380"/>
      <c r="XBS5" s="380"/>
      <c r="XBT5" s="380"/>
      <c r="XBU5" s="380"/>
      <c r="XBV5" s="380"/>
      <c r="XBW5" s="380"/>
      <c r="XBX5" s="380"/>
      <c r="XBY5" s="380"/>
      <c r="XBZ5" s="380"/>
      <c r="XCA5" s="381"/>
      <c r="XCB5" s="379"/>
      <c r="XCC5" s="380"/>
      <c r="XCD5" s="380"/>
      <c r="XCE5" s="380"/>
      <c r="XCF5" s="380"/>
      <c r="XCG5" s="380"/>
      <c r="XCH5" s="380"/>
      <c r="XCI5" s="380"/>
      <c r="XCJ5" s="380"/>
      <c r="XCK5" s="380"/>
      <c r="XCL5" s="380"/>
      <c r="XCM5" s="380"/>
      <c r="XCN5" s="380"/>
      <c r="XCO5" s="380"/>
      <c r="XCP5" s="380"/>
      <c r="XCQ5" s="380"/>
      <c r="XCR5" s="381"/>
      <c r="XCS5" s="379"/>
      <c r="XCT5" s="380"/>
      <c r="XCU5" s="380"/>
      <c r="XCV5" s="380"/>
      <c r="XCW5" s="380"/>
      <c r="XCX5" s="380"/>
      <c r="XCY5" s="380"/>
      <c r="XCZ5" s="380"/>
      <c r="XDA5" s="380"/>
      <c r="XDB5" s="380"/>
      <c r="XDC5" s="380"/>
      <c r="XDD5" s="380"/>
      <c r="XDE5" s="380"/>
      <c r="XDF5" s="380"/>
      <c r="XDG5" s="380"/>
      <c r="XDH5" s="380"/>
      <c r="XDI5" s="381"/>
      <c r="XDJ5" s="379"/>
      <c r="XDK5" s="380"/>
      <c r="XDL5" s="380"/>
      <c r="XDM5" s="380"/>
      <c r="XDN5" s="380"/>
      <c r="XDO5" s="380"/>
      <c r="XDP5" s="380"/>
      <c r="XDQ5" s="380"/>
      <c r="XDR5" s="380"/>
      <c r="XDS5" s="380"/>
      <c r="XDT5" s="380"/>
      <c r="XDU5" s="380"/>
      <c r="XDV5" s="380"/>
      <c r="XDW5" s="380"/>
      <c r="XDX5" s="380"/>
      <c r="XDY5" s="380"/>
      <c r="XDZ5" s="381"/>
      <c r="XEA5" s="379"/>
      <c r="XEB5" s="380"/>
      <c r="XEC5" s="380"/>
      <c r="XED5" s="380"/>
      <c r="XEE5" s="380"/>
      <c r="XEF5" s="380"/>
      <c r="XEG5" s="380"/>
      <c r="XEH5" s="380"/>
      <c r="XEI5" s="380"/>
      <c r="XEJ5" s="380"/>
      <c r="XEK5" s="380"/>
      <c r="XEL5" s="380"/>
      <c r="XEM5" s="380"/>
      <c r="XEN5" s="380"/>
      <c r="XEO5" s="380"/>
      <c r="XEP5" s="380"/>
      <c r="XEQ5" s="381"/>
      <c r="XER5" s="379"/>
      <c r="XES5" s="380"/>
      <c r="XET5" s="380"/>
      <c r="XEU5" s="380"/>
      <c r="XEV5" s="380"/>
      <c r="XEW5" s="380"/>
      <c r="XEX5" s="380"/>
      <c r="XEY5" s="380"/>
      <c r="XEZ5" s="380"/>
      <c r="XFA5" s="380"/>
      <c r="XFB5" s="380"/>
      <c r="XFC5" s="380"/>
      <c r="XFD5" s="380"/>
    </row>
    <row r="6" spans="1:16384" ht="48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4"/>
      <c r="T6" s="4"/>
      <c r="U6" s="1"/>
      <c r="V6" s="1"/>
      <c r="X6" s="4"/>
      <c r="Y6" s="4"/>
      <c r="Z6" s="1"/>
      <c r="AA6" s="1"/>
      <c r="AC6" s="4"/>
      <c r="AD6" s="4"/>
      <c r="AE6" s="1"/>
      <c r="AF6" s="1"/>
      <c r="AH6" s="4"/>
      <c r="AI6" s="4"/>
      <c r="AJ6" s="1"/>
      <c r="AK6" s="1"/>
      <c r="AM6" s="4"/>
      <c r="AN6" s="4"/>
      <c r="AO6" s="1"/>
      <c r="AP6" s="1"/>
      <c r="AR6" s="4"/>
      <c r="AS6" s="4"/>
      <c r="AT6" s="1"/>
      <c r="AU6" s="1"/>
      <c r="AW6" s="4"/>
      <c r="AX6" s="4"/>
      <c r="AY6" s="1"/>
      <c r="AZ6" s="1"/>
      <c r="BB6" s="4"/>
      <c r="BC6" s="4"/>
      <c r="BD6" s="1"/>
      <c r="BE6" s="1"/>
      <c r="BG6" s="4"/>
      <c r="BH6" s="4"/>
      <c r="BI6" s="1"/>
      <c r="BJ6" s="1"/>
      <c r="BL6" s="4"/>
      <c r="BM6" s="4"/>
      <c r="BN6" s="1"/>
      <c r="BO6" s="1"/>
    </row>
    <row r="7" spans="1:16384" ht="78" customHeight="1" x14ac:dyDescent="0.2">
      <c r="A7" s="110">
        <v>5111</v>
      </c>
      <c r="B7" s="111">
        <v>1</v>
      </c>
      <c r="C7" s="153" t="s">
        <v>1107</v>
      </c>
      <c r="D7" s="110" t="s">
        <v>1836</v>
      </c>
      <c r="E7" s="110" t="s">
        <v>2345</v>
      </c>
      <c r="F7" s="110"/>
      <c r="G7" s="110"/>
      <c r="H7" s="110"/>
      <c r="I7" s="110" t="s">
        <v>449</v>
      </c>
      <c r="J7" s="110">
        <v>0</v>
      </c>
      <c r="K7" s="110">
        <v>0</v>
      </c>
      <c r="L7" s="110"/>
      <c r="M7" s="113" t="s">
        <v>334</v>
      </c>
      <c r="N7" s="112">
        <v>35795</v>
      </c>
      <c r="O7" s="115">
        <v>110.3</v>
      </c>
      <c r="P7" s="111" t="s">
        <v>363</v>
      </c>
      <c r="Q7" s="110" t="s">
        <v>2204</v>
      </c>
      <c r="R7"/>
      <c r="S7" s="4"/>
      <c r="T7" s="4"/>
      <c r="U7" s="1"/>
      <c r="V7" s="1"/>
      <c r="X7" s="4"/>
      <c r="Y7" s="4"/>
      <c r="Z7" s="1"/>
      <c r="AA7" s="1"/>
      <c r="AC7" s="4"/>
      <c r="AD7" s="4"/>
      <c r="AE7" s="1"/>
      <c r="AF7" s="1"/>
      <c r="AH7" s="4"/>
      <c r="AI7" s="4"/>
      <c r="AJ7" s="1"/>
      <c r="AK7" s="1"/>
      <c r="AM7" s="4"/>
      <c r="AN7" s="4"/>
      <c r="AO7" s="1"/>
      <c r="AP7" s="1"/>
      <c r="AR7" s="4"/>
      <c r="AS7" s="4"/>
      <c r="AT7" s="1"/>
      <c r="AU7" s="1"/>
      <c r="AW7" s="4"/>
      <c r="AX7" s="4"/>
      <c r="AY7" s="1"/>
      <c r="AZ7" s="1"/>
      <c r="BB7" s="4"/>
      <c r="BC7" s="4"/>
      <c r="BD7" s="1"/>
      <c r="BE7" s="1"/>
      <c r="BG7" s="4"/>
      <c r="BH7" s="4"/>
      <c r="BI7" s="1"/>
      <c r="BJ7" s="1"/>
      <c r="BL7" s="4"/>
      <c r="BM7" s="4"/>
      <c r="BN7" s="1"/>
      <c r="BO7" s="1"/>
    </row>
    <row r="8" spans="1:16384" ht="78" customHeight="1" x14ac:dyDescent="0.2">
      <c r="A8" s="110">
        <v>5111</v>
      </c>
      <c r="B8" s="111">
        <v>2</v>
      </c>
      <c r="C8" s="153" t="s">
        <v>1108</v>
      </c>
      <c r="D8" s="110" t="s">
        <v>1835</v>
      </c>
      <c r="E8" s="110" t="s">
        <v>2345</v>
      </c>
      <c r="F8" s="110"/>
      <c r="G8" s="110"/>
      <c r="H8" s="110"/>
      <c r="I8" s="110" t="s">
        <v>196</v>
      </c>
      <c r="J8" s="110">
        <v>0</v>
      </c>
      <c r="K8" s="110">
        <v>0</v>
      </c>
      <c r="L8" s="110"/>
      <c r="M8" s="113" t="s">
        <v>334</v>
      </c>
      <c r="N8" s="112">
        <v>35795</v>
      </c>
      <c r="O8" s="115">
        <v>81.99</v>
      </c>
      <c r="P8" s="111" t="s">
        <v>363</v>
      </c>
      <c r="Q8" s="110" t="s">
        <v>2204</v>
      </c>
      <c r="R8"/>
      <c r="S8" s="4"/>
      <c r="T8" s="4"/>
      <c r="U8" s="1"/>
      <c r="V8" s="1"/>
      <c r="X8" s="4"/>
      <c r="Y8" s="4"/>
      <c r="Z8" s="1"/>
      <c r="AA8" s="1"/>
      <c r="AC8" s="4"/>
      <c r="AD8" s="4"/>
      <c r="AE8" s="1"/>
      <c r="AF8" s="1"/>
      <c r="AH8" s="4"/>
      <c r="AI8" s="4"/>
      <c r="AJ8" s="1"/>
      <c r="AK8" s="1"/>
      <c r="AM8" s="4"/>
      <c r="AN8" s="4"/>
      <c r="AO8" s="1"/>
      <c r="AP8" s="1"/>
      <c r="AR8" s="4"/>
      <c r="AS8" s="4"/>
      <c r="AT8" s="1"/>
      <c r="AU8" s="1"/>
      <c r="AW8" s="4"/>
      <c r="AX8" s="4"/>
      <c r="AY8" s="1"/>
      <c r="AZ8" s="1"/>
      <c r="BB8" s="4"/>
      <c r="BC8" s="4"/>
      <c r="BD8" s="1"/>
      <c r="BE8" s="1"/>
      <c r="BG8" s="4"/>
      <c r="BH8" s="4"/>
      <c r="BI8" s="1"/>
      <c r="BJ8" s="1"/>
      <c r="BL8" s="4"/>
      <c r="BM8" s="4"/>
      <c r="BN8" s="1"/>
      <c r="BO8" s="1"/>
    </row>
    <row r="9" spans="1:16384" ht="78" customHeight="1" x14ac:dyDescent="0.2">
      <c r="A9" s="110">
        <v>5111</v>
      </c>
      <c r="B9" s="111">
        <v>3</v>
      </c>
      <c r="C9" s="153" t="s">
        <v>1106</v>
      </c>
      <c r="D9" s="110" t="s">
        <v>1837</v>
      </c>
      <c r="E9" s="110" t="s">
        <v>2345</v>
      </c>
      <c r="F9" s="110"/>
      <c r="G9" s="110"/>
      <c r="H9" s="110"/>
      <c r="I9" s="110" t="s">
        <v>470</v>
      </c>
      <c r="J9" s="110">
        <v>2159</v>
      </c>
      <c r="K9" s="110">
        <v>0</v>
      </c>
      <c r="L9" s="110"/>
      <c r="M9" s="113" t="s">
        <v>2205</v>
      </c>
      <c r="N9" s="112">
        <v>37014</v>
      </c>
      <c r="O9" s="115">
        <v>2300</v>
      </c>
      <c r="P9" s="111" t="s">
        <v>363</v>
      </c>
      <c r="Q9" s="110" t="s">
        <v>2204</v>
      </c>
      <c r="R9"/>
      <c r="S9" s="4"/>
      <c r="T9" s="4"/>
      <c r="U9" s="1"/>
      <c r="V9" s="1"/>
      <c r="X9" s="4"/>
      <c r="Y9" s="4"/>
      <c r="Z9" s="1"/>
      <c r="AA9" s="1"/>
      <c r="AC9" s="4"/>
      <c r="AD9" s="4"/>
      <c r="AE9" s="1"/>
      <c r="AF9" s="1"/>
      <c r="AH9" s="4"/>
      <c r="AI9" s="4"/>
      <c r="AJ9" s="1"/>
      <c r="AK9" s="1"/>
      <c r="AM9" s="4"/>
      <c r="AN9" s="4"/>
      <c r="AO9" s="1"/>
      <c r="AP9" s="1"/>
      <c r="AR9" s="4"/>
      <c r="AS9" s="4"/>
      <c r="AT9" s="1"/>
      <c r="AU9" s="1"/>
      <c r="AW9" s="4"/>
      <c r="AX9" s="4"/>
      <c r="AY9" s="1"/>
      <c r="AZ9" s="1"/>
      <c r="BB9" s="4"/>
      <c r="BC9" s="4"/>
      <c r="BD9" s="1"/>
      <c r="BE9" s="1"/>
      <c r="BG9" s="4"/>
      <c r="BH9" s="4"/>
      <c r="BI9" s="1"/>
      <c r="BJ9" s="1"/>
      <c r="BL9" s="4"/>
      <c r="BM9" s="4"/>
      <c r="BN9" s="1"/>
      <c r="BO9" s="1"/>
    </row>
    <row r="10" spans="1:16384" ht="78" customHeight="1" x14ac:dyDescent="0.2">
      <c r="A10" s="110">
        <v>5111</v>
      </c>
      <c r="B10" s="111">
        <v>4</v>
      </c>
      <c r="C10" s="153" t="s">
        <v>1109</v>
      </c>
      <c r="D10" s="110" t="s">
        <v>1833</v>
      </c>
      <c r="E10" s="110" t="s">
        <v>2345</v>
      </c>
      <c r="F10" s="110" t="s">
        <v>515</v>
      </c>
      <c r="G10" s="110"/>
      <c r="H10" s="110"/>
      <c r="I10" s="110" t="s">
        <v>468</v>
      </c>
      <c r="J10" s="110">
        <v>297</v>
      </c>
      <c r="K10" s="110">
        <v>0</v>
      </c>
      <c r="L10" s="110" t="s">
        <v>139</v>
      </c>
      <c r="M10" s="113" t="s">
        <v>2208</v>
      </c>
      <c r="N10" s="112">
        <v>36929</v>
      </c>
      <c r="O10" s="115">
        <v>994.75</v>
      </c>
      <c r="P10" s="111" t="s">
        <v>363</v>
      </c>
      <c r="Q10" s="110" t="s">
        <v>2204</v>
      </c>
      <c r="R10"/>
      <c r="S10" s="4"/>
      <c r="T10" s="4"/>
      <c r="U10" s="1"/>
      <c r="V10" s="1"/>
      <c r="X10" s="4"/>
      <c r="Y10" s="4"/>
      <c r="Z10" s="1"/>
      <c r="AA10" s="1"/>
      <c r="AC10" s="4"/>
      <c r="AD10" s="4"/>
      <c r="AE10" s="1"/>
      <c r="AF10" s="1"/>
      <c r="AH10" s="4"/>
      <c r="AI10" s="4"/>
      <c r="AJ10" s="1"/>
      <c r="AK10" s="1"/>
      <c r="AM10" s="4"/>
      <c r="AN10" s="4"/>
      <c r="AO10" s="1"/>
      <c r="AP10" s="1"/>
      <c r="AR10" s="4"/>
      <c r="AS10" s="4"/>
      <c r="AT10" s="1"/>
      <c r="AU10" s="1"/>
      <c r="AW10" s="4"/>
      <c r="AX10" s="4"/>
      <c r="AY10" s="1"/>
      <c r="AZ10" s="1"/>
      <c r="BB10" s="4"/>
      <c r="BC10" s="4"/>
      <c r="BD10" s="1"/>
      <c r="BE10" s="1"/>
      <c r="BG10" s="4"/>
      <c r="BH10" s="4"/>
      <c r="BI10" s="1"/>
      <c r="BJ10" s="1"/>
      <c r="BL10" s="4"/>
      <c r="BM10" s="4"/>
      <c r="BN10" s="1"/>
      <c r="BO10" s="1"/>
    </row>
    <row r="11" spans="1:16384" ht="75" customHeight="1" x14ac:dyDescent="0.2">
      <c r="A11" s="110">
        <v>5111</v>
      </c>
      <c r="B11" s="111">
        <v>5</v>
      </c>
      <c r="C11" s="153" t="s">
        <v>1348</v>
      </c>
      <c r="D11" s="110" t="s">
        <v>1832</v>
      </c>
      <c r="E11" s="110" t="s">
        <v>2344</v>
      </c>
      <c r="F11" s="110" t="s">
        <v>185</v>
      </c>
      <c r="G11" s="110"/>
      <c r="H11" s="110"/>
      <c r="I11" s="110" t="s">
        <v>659</v>
      </c>
      <c r="J11" s="110">
        <v>9056</v>
      </c>
      <c r="K11" s="110">
        <v>0</v>
      </c>
      <c r="L11" s="110" t="s">
        <v>139</v>
      </c>
      <c r="M11" s="113" t="s">
        <v>2207</v>
      </c>
      <c r="N11" s="112">
        <v>37218</v>
      </c>
      <c r="O11" s="115">
        <v>780.85</v>
      </c>
      <c r="P11" s="111" t="s">
        <v>363</v>
      </c>
      <c r="Q11" s="110" t="s">
        <v>2204</v>
      </c>
      <c r="R11"/>
      <c r="S11" s="4"/>
      <c r="T11" s="4"/>
      <c r="U11" s="1"/>
      <c r="V11" s="1"/>
      <c r="X11" s="4"/>
      <c r="Y11" s="4"/>
      <c r="Z11" s="1"/>
      <c r="AA11" s="1"/>
      <c r="AC11" s="4"/>
      <c r="AD11" s="4"/>
      <c r="AE11" s="1"/>
      <c r="AF11" s="1"/>
      <c r="AH11" s="4"/>
      <c r="AI11" s="4"/>
      <c r="AJ11" s="1"/>
      <c r="AK11" s="1"/>
      <c r="AM11" s="4"/>
      <c r="AN11" s="4"/>
      <c r="AO11" s="1"/>
      <c r="AP11" s="1"/>
      <c r="AR11" s="4"/>
      <c r="AS11" s="4"/>
      <c r="AT11" s="1"/>
      <c r="AU11" s="1"/>
      <c r="AW11" s="4"/>
      <c r="AX11" s="4"/>
      <c r="AY11" s="1"/>
      <c r="AZ11" s="1"/>
      <c r="BB11" s="4"/>
      <c r="BC11" s="4"/>
      <c r="BD11" s="1"/>
      <c r="BE11" s="1"/>
      <c r="BG11" s="4"/>
      <c r="BH11" s="4"/>
      <c r="BI11" s="1"/>
      <c r="BJ11" s="1"/>
      <c r="BL11" s="4"/>
      <c r="BM11" s="4"/>
      <c r="BN11" s="1"/>
      <c r="BO11" s="1"/>
    </row>
    <row r="12" spans="1:16384" ht="50.25" customHeight="1" x14ac:dyDescent="0.2">
      <c r="A12" s="110">
        <v>5111</v>
      </c>
      <c r="B12" s="111">
        <v>6</v>
      </c>
      <c r="C12" s="153" t="s">
        <v>1105</v>
      </c>
      <c r="D12" s="110" t="s">
        <v>450</v>
      </c>
      <c r="E12" s="110" t="s">
        <v>2346</v>
      </c>
      <c r="F12" s="110" t="s">
        <v>250</v>
      </c>
      <c r="G12" s="110">
        <v>1009</v>
      </c>
      <c r="H12" s="110"/>
      <c r="I12" s="110" t="s">
        <v>428</v>
      </c>
      <c r="J12" s="110">
        <v>2419</v>
      </c>
      <c r="K12" s="110">
        <v>8292</v>
      </c>
      <c r="L12" s="110" t="s">
        <v>139</v>
      </c>
      <c r="M12" s="113" t="s">
        <v>2168</v>
      </c>
      <c r="N12" s="112">
        <v>37378</v>
      </c>
      <c r="O12" s="115">
        <v>1891.75</v>
      </c>
      <c r="P12" s="111" t="s">
        <v>363</v>
      </c>
      <c r="Q12" s="110" t="s">
        <v>2204</v>
      </c>
      <c r="R12"/>
      <c r="S12" s="4"/>
      <c r="T12" s="4"/>
      <c r="U12" s="1"/>
      <c r="V12" s="1"/>
      <c r="X12" s="4"/>
      <c r="Y12" s="4"/>
      <c r="Z12" s="1"/>
      <c r="AA12" s="1"/>
      <c r="AC12" s="4"/>
      <c r="AD12" s="4"/>
      <c r="AE12" s="1"/>
      <c r="AF12" s="1"/>
      <c r="AH12" s="4"/>
      <c r="AI12" s="4"/>
      <c r="AJ12" s="1"/>
      <c r="AK12" s="1"/>
      <c r="AM12" s="4"/>
      <c r="AN12" s="4"/>
      <c r="AO12" s="1"/>
      <c r="AP12" s="1"/>
      <c r="AR12" s="4"/>
      <c r="AS12" s="4"/>
      <c r="AT12" s="1"/>
      <c r="AU12" s="1"/>
      <c r="AW12" s="4"/>
      <c r="AX12" s="4"/>
      <c r="AY12" s="1"/>
      <c r="AZ12" s="1"/>
      <c r="BB12" s="4"/>
      <c r="BC12" s="4"/>
      <c r="BD12" s="1"/>
      <c r="BE12" s="1"/>
      <c r="BG12" s="4"/>
      <c r="BH12" s="4"/>
      <c r="BI12" s="1"/>
      <c r="BJ12" s="1"/>
      <c r="BL12" s="4"/>
      <c r="BM12" s="4"/>
      <c r="BN12" s="1"/>
      <c r="BO12" s="1"/>
    </row>
    <row r="13" spans="1:16384" ht="64.5" customHeight="1" x14ac:dyDescent="0.2">
      <c r="A13" s="110">
        <v>5111</v>
      </c>
      <c r="B13" s="111">
        <v>7</v>
      </c>
      <c r="C13" s="153" t="s">
        <v>3490</v>
      </c>
      <c r="D13" s="110" t="s">
        <v>414</v>
      </c>
      <c r="E13" s="110" t="s">
        <v>2345</v>
      </c>
      <c r="F13" s="110"/>
      <c r="G13" s="110"/>
      <c r="H13" s="110">
        <v>25648</v>
      </c>
      <c r="I13" s="110" t="s">
        <v>197</v>
      </c>
      <c r="J13" s="110">
        <v>7726</v>
      </c>
      <c r="K13" s="110">
        <v>4578</v>
      </c>
      <c r="L13" s="110" t="s">
        <v>413</v>
      </c>
      <c r="M13" s="113" t="s">
        <v>2012</v>
      </c>
      <c r="N13" s="112">
        <v>39755</v>
      </c>
      <c r="O13" s="115">
        <v>3007.25</v>
      </c>
      <c r="P13" s="111" t="s">
        <v>363</v>
      </c>
      <c r="Q13" s="110" t="s">
        <v>4985</v>
      </c>
      <c r="R13"/>
      <c r="S13" s="4"/>
      <c r="T13" s="4"/>
      <c r="U13" s="1"/>
      <c r="V13" s="1"/>
      <c r="X13" s="4"/>
      <c r="Y13" s="4"/>
      <c r="Z13" s="1"/>
      <c r="AA13" s="1"/>
      <c r="AC13" s="4"/>
      <c r="AD13" s="4"/>
      <c r="AE13" s="1"/>
      <c r="AF13" s="1"/>
      <c r="AH13" s="4"/>
      <c r="AI13" s="4"/>
      <c r="AJ13" s="1"/>
      <c r="AK13" s="1"/>
      <c r="AM13" s="4"/>
      <c r="AN13" s="4"/>
      <c r="AO13" s="1"/>
      <c r="AP13" s="1"/>
      <c r="AR13" s="4"/>
      <c r="AS13" s="4"/>
      <c r="AT13" s="1"/>
      <c r="AU13" s="1"/>
      <c r="AW13" s="4"/>
      <c r="AX13" s="4"/>
      <c r="AY13" s="1"/>
      <c r="AZ13" s="1"/>
      <c r="BB13" s="4"/>
      <c r="BC13" s="4"/>
      <c r="BD13" s="1"/>
      <c r="BE13" s="1"/>
      <c r="BG13" s="4"/>
      <c r="BH13" s="4"/>
      <c r="BI13" s="1"/>
      <c r="BJ13" s="1"/>
      <c r="BL13" s="4"/>
      <c r="BM13" s="4"/>
      <c r="BN13" s="1"/>
      <c r="BO13" s="1"/>
    </row>
    <row r="14" spans="1:16384" s="20" customFormat="1" ht="82.5" customHeight="1" x14ac:dyDescent="0.2">
      <c r="A14" s="110">
        <v>51501</v>
      </c>
      <c r="B14" s="111">
        <v>8</v>
      </c>
      <c r="C14" s="153" t="s">
        <v>3848</v>
      </c>
      <c r="D14" s="110" t="s">
        <v>3849</v>
      </c>
      <c r="E14" s="110" t="s">
        <v>2345</v>
      </c>
      <c r="F14" s="110" t="s">
        <v>5226</v>
      </c>
      <c r="G14" s="157" t="s">
        <v>5225</v>
      </c>
      <c r="H14" s="158">
        <v>221408306381</v>
      </c>
      <c r="I14" s="110" t="s">
        <v>92</v>
      </c>
      <c r="J14" s="110"/>
      <c r="K14" s="110"/>
      <c r="L14" s="110" t="s">
        <v>3850</v>
      </c>
      <c r="M14" s="113" t="s">
        <v>3851</v>
      </c>
      <c r="N14" s="112">
        <v>43284</v>
      </c>
      <c r="O14" s="115">
        <v>3547</v>
      </c>
      <c r="P14" s="111" t="s">
        <v>2158</v>
      </c>
      <c r="Q14" s="110" t="s">
        <v>2204</v>
      </c>
      <c r="R14"/>
      <c r="S14" s="4"/>
      <c r="T14" s="4"/>
      <c r="U14" s="1"/>
      <c r="V14" s="1"/>
      <c r="W14"/>
      <c r="X14" s="4"/>
      <c r="Y14" s="4"/>
      <c r="Z14" s="1"/>
      <c r="AA14" s="1"/>
      <c r="AB14"/>
      <c r="AC14" s="4"/>
      <c r="AD14" s="4"/>
      <c r="AE14" s="1"/>
      <c r="AF14" s="1"/>
      <c r="AG14"/>
      <c r="AH14" s="4"/>
      <c r="AI14" s="4"/>
      <c r="AJ14" s="1"/>
      <c r="AK14" s="1"/>
      <c r="AL14"/>
      <c r="AM14" s="4"/>
      <c r="AN14" s="4"/>
      <c r="AO14" s="1"/>
      <c r="AP14" s="1"/>
      <c r="AQ14"/>
      <c r="AR14" s="4"/>
      <c r="AS14" s="4"/>
      <c r="AT14" s="1"/>
      <c r="AU14" s="1"/>
      <c r="AV14"/>
      <c r="AW14" s="4"/>
      <c r="AX14" s="4"/>
      <c r="AY14" s="1"/>
      <c r="AZ14" s="1"/>
      <c r="BA14"/>
      <c r="BB14" s="4"/>
      <c r="BC14" s="4"/>
      <c r="BD14" s="1"/>
      <c r="BE14" s="1"/>
      <c r="BF14"/>
      <c r="BG14" s="4"/>
      <c r="BH14" s="4"/>
      <c r="BI14" s="1"/>
      <c r="BJ14" s="1"/>
      <c r="BK14"/>
      <c r="BL14" s="4"/>
      <c r="BM14" s="4"/>
      <c r="BN14" s="1"/>
      <c r="BO14" s="1"/>
      <c r="BP14"/>
    </row>
    <row r="15" spans="1:16384" ht="137.25" customHeight="1" x14ac:dyDescent="0.2">
      <c r="A15" s="110">
        <v>5111</v>
      </c>
      <c r="B15" s="111">
        <v>9</v>
      </c>
      <c r="C15" s="153" t="s">
        <v>2069</v>
      </c>
      <c r="D15" s="110" t="s">
        <v>2082</v>
      </c>
      <c r="E15" s="110" t="s">
        <v>2344</v>
      </c>
      <c r="F15" s="110" t="s">
        <v>2080</v>
      </c>
      <c r="G15" s="110" t="s">
        <v>2081</v>
      </c>
      <c r="H15" s="110"/>
      <c r="I15" s="110" t="s">
        <v>2079</v>
      </c>
      <c r="J15" s="110">
        <v>5751</v>
      </c>
      <c r="K15" s="110">
        <v>4908</v>
      </c>
      <c r="L15" s="110" t="s">
        <v>2065</v>
      </c>
      <c r="M15" s="113" t="s">
        <v>2020</v>
      </c>
      <c r="N15" s="112">
        <v>41988</v>
      </c>
      <c r="O15" s="115">
        <v>5000</v>
      </c>
      <c r="P15" s="111" t="s">
        <v>242</v>
      </c>
      <c r="Q15" s="110" t="s">
        <v>2204</v>
      </c>
      <c r="R15"/>
      <c r="S15" s="4"/>
      <c r="T15" s="4"/>
      <c r="U15" s="1"/>
      <c r="V15" s="1"/>
      <c r="X15" s="4"/>
      <c r="Y15" s="4"/>
      <c r="Z15" s="1"/>
      <c r="AA15" s="1"/>
      <c r="AC15" s="4"/>
      <c r="AD15" s="4"/>
      <c r="AE15" s="1"/>
      <c r="AF15" s="1"/>
      <c r="AH15" s="4"/>
      <c r="AI15" s="4"/>
      <c r="AJ15" s="1"/>
      <c r="AK15" s="1"/>
      <c r="AM15" s="4"/>
      <c r="AN15" s="4"/>
      <c r="AO15" s="1"/>
      <c r="AP15" s="1"/>
      <c r="AR15" s="4"/>
      <c r="AS15" s="4"/>
      <c r="AT15" s="1"/>
      <c r="AU15" s="1"/>
      <c r="AW15" s="4"/>
      <c r="AX15" s="4"/>
      <c r="AY15" s="1"/>
      <c r="AZ15" s="1"/>
      <c r="BB15" s="4"/>
      <c r="BC15" s="4"/>
      <c r="BD15" s="1"/>
      <c r="BE15" s="1"/>
      <c r="BG15" s="4"/>
      <c r="BH15" s="4"/>
      <c r="BI15" s="1"/>
      <c r="BJ15" s="1"/>
      <c r="BL15" s="4"/>
      <c r="BM15" s="4"/>
      <c r="BN15" s="1"/>
      <c r="BO15" s="1"/>
    </row>
    <row r="16" spans="1:16384" ht="57.75" customHeight="1" x14ac:dyDescent="0.2">
      <c r="A16" s="110">
        <v>5151</v>
      </c>
      <c r="B16" s="111">
        <v>10</v>
      </c>
      <c r="C16" s="153" t="s">
        <v>3348</v>
      </c>
      <c r="D16" s="110" t="s">
        <v>3344</v>
      </c>
      <c r="E16" s="110" t="s">
        <v>2346</v>
      </c>
      <c r="F16" s="110" t="s">
        <v>2016</v>
      </c>
      <c r="G16" s="110" t="s">
        <v>3345</v>
      </c>
      <c r="H16" s="110" t="s">
        <v>3349</v>
      </c>
      <c r="I16" s="110" t="s">
        <v>92</v>
      </c>
      <c r="J16" s="110">
        <v>733</v>
      </c>
      <c r="K16" s="110">
        <v>26535</v>
      </c>
      <c r="L16" s="110" t="s">
        <v>3347</v>
      </c>
      <c r="M16" s="113" t="s">
        <v>3350</v>
      </c>
      <c r="N16" s="112">
        <v>42430</v>
      </c>
      <c r="O16" s="115">
        <v>12934</v>
      </c>
      <c r="P16" s="111" t="s">
        <v>242</v>
      </c>
      <c r="Q16" s="110" t="s">
        <v>2204</v>
      </c>
      <c r="R16"/>
      <c r="S16" s="4"/>
      <c r="T16" s="4"/>
      <c r="U16" s="1"/>
      <c r="V16" s="1"/>
      <c r="X16" s="4"/>
      <c r="Y16" s="4"/>
      <c r="Z16" s="1"/>
      <c r="AA16" s="1"/>
      <c r="AC16" s="4"/>
      <c r="AD16" s="4"/>
      <c r="AE16" s="1"/>
      <c r="AF16" s="1"/>
      <c r="AH16" s="4"/>
      <c r="AI16" s="4"/>
      <c r="AJ16" s="1"/>
      <c r="AK16" s="1"/>
      <c r="AM16" s="4"/>
      <c r="AN16" s="4"/>
      <c r="AO16" s="1"/>
      <c r="AP16" s="1"/>
      <c r="AR16" s="4"/>
      <c r="AS16" s="4"/>
      <c r="AT16" s="1"/>
      <c r="AU16" s="1"/>
      <c r="AW16" s="4"/>
      <c r="AX16" s="4"/>
      <c r="AY16" s="1"/>
      <c r="AZ16" s="1"/>
      <c r="BB16" s="4"/>
      <c r="BC16" s="4"/>
      <c r="BD16" s="1"/>
      <c r="BE16" s="1"/>
      <c r="BG16" s="4"/>
      <c r="BH16" s="4"/>
      <c r="BI16" s="1"/>
      <c r="BJ16" s="1"/>
      <c r="BL16" s="4"/>
      <c r="BM16" s="4"/>
      <c r="BN16" s="1"/>
      <c r="BO16" s="1"/>
    </row>
    <row r="17" spans="1:68" ht="56.25" customHeight="1" x14ac:dyDescent="0.2">
      <c r="A17" s="110">
        <v>5191</v>
      </c>
      <c r="B17" s="111">
        <v>11</v>
      </c>
      <c r="C17" s="153" t="s">
        <v>3390</v>
      </c>
      <c r="D17" s="110" t="s">
        <v>3391</v>
      </c>
      <c r="E17" s="110" t="s">
        <v>2346</v>
      </c>
      <c r="F17" s="110" t="s">
        <v>834</v>
      </c>
      <c r="G17" s="110" t="s">
        <v>3392</v>
      </c>
      <c r="H17" s="110" t="s">
        <v>3393</v>
      </c>
      <c r="I17" s="110" t="s">
        <v>583</v>
      </c>
      <c r="J17" s="110">
        <v>1477</v>
      </c>
      <c r="K17" s="110">
        <v>210010</v>
      </c>
      <c r="L17" s="110" t="s">
        <v>3394</v>
      </c>
      <c r="M17" s="113" t="s">
        <v>3395</v>
      </c>
      <c r="N17" s="112">
        <v>42494</v>
      </c>
      <c r="O17" s="115">
        <v>12100.01</v>
      </c>
      <c r="P17" s="111" t="s">
        <v>242</v>
      </c>
      <c r="Q17" s="110" t="s">
        <v>2204</v>
      </c>
      <c r="R17"/>
      <c r="S17" s="4"/>
      <c r="T17" s="4"/>
      <c r="U17" s="1"/>
      <c r="V17" s="1"/>
      <c r="X17" s="4"/>
      <c r="Y17" s="4"/>
      <c r="Z17" s="1"/>
      <c r="AA17" s="1"/>
      <c r="AC17" s="4"/>
      <c r="AD17" s="4"/>
      <c r="AE17" s="1"/>
      <c r="AF17" s="1"/>
      <c r="AH17" s="4"/>
      <c r="AI17" s="4"/>
      <c r="AJ17" s="1"/>
      <c r="AK17" s="1"/>
      <c r="AM17" s="4"/>
      <c r="AN17" s="4"/>
      <c r="AO17" s="1"/>
      <c r="AP17" s="1"/>
      <c r="AR17" s="4"/>
      <c r="AS17" s="4"/>
      <c r="AT17" s="1"/>
      <c r="AU17" s="1"/>
      <c r="AW17" s="4"/>
      <c r="AX17" s="4"/>
      <c r="AY17" s="1"/>
      <c r="AZ17" s="1"/>
      <c r="BB17" s="4"/>
      <c r="BC17" s="4"/>
      <c r="BD17" s="1"/>
      <c r="BE17" s="1"/>
      <c r="BG17" s="4"/>
      <c r="BH17" s="4"/>
      <c r="BI17" s="1"/>
      <c r="BJ17" s="1"/>
      <c r="BL17" s="4"/>
      <c r="BM17" s="4"/>
      <c r="BN17" s="1"/>
      <c r="BO17" s="1"/>
    </row>
    <row r="18" spans="1:68" s="20" customFormat="1" ht="64.5" customHeight="1" x14ac:dyDescent="0.2">
      <c r="A18" s="110">
        <v>5191</v>
      </c>
      <c r="B18" s="111">
        <v>12</v>
      </c>
      <c r="C18" s="153" t="s">
        <v>3668</v>
      </c>
      <c r="D18" s="110" t="s">
        <v>3633</v>
      </c>
      <c r="E18" s="110" t="s">
        <v>2346</v>
      </c>
      <c r="F18" s="110" t="s">
        <v>834</v>
      </c>
      <c r="G18" s="110" t="s">
        <v>3669</v>
      </c>
      <c r="H18" s="110" t="s">
        <v>3670</v>
      </c>
      <c r="I18" s="110" t="s">
        <v>583</v>
      </c>
      <c r="J18" s="110" t="s">
        <v>3671</v>
      </c>
      <c r="K18" s="110" t="s">
        <v>3672</v>
      </c>
      <c r="L18" s="110" t="s">
        <v>3388</v>
      </c>
      <c r="M18" s="113" t="s">
        <v>2266</v>
      </c>
      <c r="N18" s="112">
        <v>42832</v>
      </c>
      <c r="O18" s="115">
        <v>13532.97</v>
      </c>
      <c r="P18" s="111" t="s">
        <v>242</v>
      </c>
      <c r="Q18" s="110" t="s">
        <v>2204</v>
      </c>
      <c r="R18"/>
      <c r="S18" s="4"/>
      <c r="T18" s="4"/>
      <c r="U18" s="1"/>
      <c r="V18" s="1"/>
      <c r="W18"/>
      <c r="X18" s="4"/>
      <c r="Y18" s="4"/>
      <c r="Z18" s="1"/>
      <c r="AA18" s="1"/>
      <c r="AB18"/>
      <c r="AC18" s="4"/>
      <c r="AD18" s="4"/>
      <c r="AE18" s="1"/>
      <c r="AF18" s="1"/>
      <c r="AG18"/>
      <c r="AH18" s="4"/>
      <c r="AI18" s="4"/>
      <c r="AJ18" s="1"/>
      <c r="AK18" s="1"/>
      <c r="AL18"/>
      <c r="AM18" s="4"/>
      <c r="AN18" s="4"/>
      <c r="AO18" s="1"/>
      <c r="AP18" s="1"/>
      <c r="AQ18"/>
      <c r="AR18" s="4"/>
      <c r="AS18" s="4"/>
      <c r="AT18" s="1"/>
      <c r="AU18" s="1"/>
      <c r="AV18"/>
      <c r="AW18" s="4"/>
      <c r="AX18" s="4"/>
      <c r="AY18" s="1"/>
      <c r="AZ18" s="1"/>
      <c r="BA18"/>
      <c r="BB18" s="4"/>
      <c r="BC18" s="4"/>
      <c r="BD18" s="1"/>
      <c r="BE18" s="1"/>
      <c r="BF18"/>
      <c r="BG18" s="4"/>
      <c r="BH18" s="4"/>
      <c r="BI18" s="1"/>
      <c r="BJ18" s="1"/>
      <c r="BK18"/>
      <c r="BL18" s="4"/>
      <c r="BM18" s="4"/>
      <c r="BN18" s="1"/>
      <c r="BO18" s="1"/>
      <c r="BP18"/>
    </row>
    <row r="19" spans="1:68" s="117" customFormat="1" ht="42" customHeight="1" x14ac:dyDescent="0.2">
      <c r="A19" s="110">
        <v>51501</v>
      </c>
      <c r="B19" s="111">
        <v>13</v>
      </c>
      <c r="C19" s="153" t="s">
        <v>4171</v>
      </c>
      <c r="D19" s="110" t="s">
        <v>4003</v>
      </c>
      <c r="E19" s="110" t="s">
        <v>2346</v>
      </c>
      <c r="F19" s="110" t="s">
        <v>2016</v>
      </c>
      <c r="G19" s="110" t="s">
        <v>4004</v>
      </c>
      <c r="H19" s="110" t="s">
        <v>4172</v>
      </c>
      <c r="I19" s="110" t="s">
        <v>4056</v>
      </c>
      <c r="J19" s="110"/>
      <c r="K19" s="110"/>
      <c r="L19" s="110" t="s">
        <v>3954</v>
      </c>
      <c r="M19" s="113" t="s">
        <v>2217</v>
      </c>
      <c r="N19" s="112">
        <v>43662</v>
      </c>
      <c r="O19" s="115">
        <v>16240</v>
      </c>
      <c r="P19" s="111" t="s">
        <v>3955</v>
      </c>
      <c r="Q19" s="110" t="s">
        <v>2204</v>
      </c>
      <c r="R19"/>
      <c r="S19" s="4"/>
      <c r="T19" s="4"/>
      <c r="U19" s="1"/>
      <c r="V19" s="1"/>
      <c r="W19"/>
      <c r="X19" s="4"/>
      <c r="Y19" s="4"/>
      <c r="Z19" s="1"/>
      <c r="AA19" s="1"/>
      <c r="AB19"/>
      <c r="AC19" s="4"/>
      <c r="AD19" s="4"/>
      <c r="AE19" s="1"/>
      <c r="AF19" s="1"/>
      <c r="AG19"/>
      <c r="AH19" s="4"/>
      <c r="AI19" s="4"/>
      <c r="AJ19" s="1"/>
      <c r="AK19" s="1"/>
      <c r="AL19"/>
      <c r="AM19" s="4"/>
      <c r="AN19" s="4"/>
      <c r="AO19" s="1"/>
      <c r="AP19" s="1"/>
      <c r="AQ19"/>
      <c r="AR19" s="4"/>
      <c r="AS19" s="4"/>
      <c r="AT19" s="1"/>
      <c r="AU19" s="1"/>
      <c r="AV19"/>
      <c r="AW19" s="4"/>
      <c r="AX19" s="4"/>
      <c r="AY19" s="1"/>
      <c r="AZ19" s="1"/>
      <c r="BA19"/>
      <c r="BB19" s="4"/>
      <c r="BC19" s="4"/>
      <c r="BD19" s="1"/>
      <c r="BE19" s="1"/>
      <c r="BF19"/>
      <c r="BG19" s="4"/>
      <c r="BH19" s="4"/>
      <c r="BI19" s="1"/>
      <c r="BJ19" s="1"/>
      <c r="BK19"/>
      <c r="BL19" s="4"/>
      <c r="BM19" s="4"/>
      <c r="BN19" s="1"/>
      <c r="BO19" s="1"/>
      <c r="BP19"/>
    </row>
    <row r="20" spans="1:68" s="79" customFormat="1" ht="28.5" x14ac:dyDescent="0.2">
      <c r="A20" s="110">
        <v>51101</v>
      </c>
      <c r="B20" s="111">
        <v>14</v>
      </c>
      <c r="C20" s="153" t="s">
        <v>4371</v>
      </c>
      <c r="D20" s="110" t="s">
        <v>4372</v>
      </c>
      <c r="E20" s="110" t="s">
        <v>2345</v>
      </c>
      <c r="F20" s="110" t="s">
        <v>4373</v>
      </c>
      <c r="G20" s="110" t="s">
        <v>4374</v>
      </c>
      <c r="H20" s="110" t="s">
        <v>4375</v>
      </c>
      <c r="I20" s="110" t="s">
        <v>92</v>
      </c>
      <c r="J20" s="110">
        <v>1336</v>
      </c>
      <c r="K20" s="110"/>
      <c r="L20" s="110" t="s">
        <v>4376</v>
      </c>
      <c r="M20" s="113" t="s">
        <v>4377</v>
      </c>
      <c r="N20" s="112">
        <v>43909</v>
      </c>
      <c r="O20" s="115">
        <v>3605.28</v>
      </c>
      <c r="P20" s="111" t="s">
        <v>28</v>
      </c>
      <c r="Q20" s="110" t="s">
        <v>2204</v>
      </c>
      <c r="R20"/>
      <c r="S20" s="4"/>
      <c r="T20" s="4"/>
      <c r="U20" s="1"/>
      <c r="V20" s="1"/>
      <c r="W20"/>
      <c r="X20" s="4"/>
      <c r="Y20" s="4"/>
      <c r="Z20" s="1"/>
      <c r="AA20" s="1"/>
      <c r="AB20"/>
      <c r="AC20" s="4"/>
      <c r="AD20" s="4"/>
      <c r="AE20" s="1"/>
      <c r="AF20" s="1"/>
      <c r="AG20"/>
      <c r="AH20" s="4"/>
      <c r="AI20" s="4"/>
      <c r="AJ20" s="1"/>
      <c r="AK20" s="1"/>
      <c r="AL20"/>
      <c r="AM20" s="4"/>
      <c r="AN20" s="4"/>
      <c r="AO20" s="1"/>
      <c r="AP20" s="1"/>
      <c r="AQ20"/>
      <c r="AR20" s="4"/>
      <c r="AS20" s="4"/>
      <c r="AT20" s="1"/>
      <c r="AU20" s="1"/>
      <c r="AV20"/>
      <c r="AW20" s="4"/>
      <c r="AX20" s="4"/>
      <c r="AY20" s="1"/>
      <c r="AZ20" s="1"/>
      <c r="BA20"/>
      <c r="BB20" s="4"/>
      <c r="BC20" s="4"/>
      <c r="BD20" s="1"/>
      <c r="BE20" s="1"/>
      <c r="BF20"/>
      <c r="BG20" s="4"/>
      <c r="BH20" s="4"/>
      <c r="BI20" s="1"/>
      <c r="BJ20" s="1"/>
      <c r="BK20"/>
      <c r="BL20" s="4"/>
      <c r="BM20" s="4"/>
      <c r="BN20" s="1"/>
      <c r="BO20" s="1"/>
      <c r="BP20"/>
    </row>
    <row r="21" spans="1:68" s="79" customFormat="1" ht="42.75" x14ac:dyDescent="0.2">
      <c r="A21" s="110">
        <v>51501</v>
      </c>
      <c r="B21" s="111">
        <v>15</v>
      </c>
      <c r="C21" s="153" t="s">
        <v>4396</v>
      </c>
      <c r="D21" s="110" t="s">
        <v>4369</v>
      </c>
      <c r="E21" s="110" t="s">
        <v>2345</v>
      </c>
      <c r="F21" s="110" t="s">
        <v>4393</v>
      </c>
      <c r="G21" s="110" t="s">
        <v>4397</v>
      </c>
      <c r="H21" s="110" t="s">
        <v>4398</v>
      </c>
      <c r="I21" s="110" t="s">
        <v>92</v>
      </c>
      <c r="J21" s="110">
        <v>1932</v>
      </c>
      <c r="K21" s="110">
        <v>4062374731</v>
      </c>
      <c r="L21" s="110" t="s">
        <v>4376</v>
      </c>
      <c r="M21" s="113" t="s">
        <v>4399</v>
      </c>
      <c r="N21" s="112">
        <v>43949</v>
      </c>
      <c r="O21" s="115">
        <v>9159.36</v>
      </c>
      <c r="P21" s="111" t="s">
        <v>28</v>
      </c>
      <c r="Q21" s="110" t="s">
        <v>2204</v>
      </c>
      <c r="R21"/>
      <c r="S21" s="4"/>
      <c r="T21" s="4"/>
      <c r="U21" s="1"/>
      <c r="V21" s="1"/>
      <c r="W21"/>
      <c r="X21" s="4"/>
      <c r="Y21" s="4"/>
      <c r="Z21" s="1"/>
      <c r="AA21" s="1"/>
      <c r="AB21"/>
      <c r="AC21" s="4"/>
      <c r="AD21" s="4"/>
      <c r="AE21" s="1"/>
      <c r="AF21" s="1"/>
      <c r="AG21"/>
      <c r="AH21" s="4"/>
      <c r="AI21" s="4"/>
      <c r="AJ21" s="1"/>
      <c r="AK21" s="1"/>
      <c r="AL21"/>
      <c r="AM21" s="4"/>
      <c r="AN21" s="4"/>
      <c r="AO21" s="1"/>
      <c r="AP21" s="1"/>
      <c r="AQ21"/>
      <c r="AR21" s="4"/>
      <c r="AS21" s="4"/>
      <c r="AT21" s="1"/>
      <c r="AU21" s="1"/>
      <c r="AV21"/>
      <c r="AW21" s="4"/>
      <c r="AX21" s="4"/>
      <c r="AY21" s="1"/>
      <c r="AZ21" s="1"/>
      <c r="BA21"/>
      <c r="BB21" s="4"/>
      <c r="BC21" s="4"/>
      <c r="BD21" s="1"/>
      <c r="BE21" s="1"/>
      <c r="BF21"/>
      <c r="BG21" s="4"/>
      <c r="BH21" s="4"/>
      <c r="BI21" s="1"/>
      <c r="BJ21" s="1"/>
      <c r="BK21"/>
      <c r="BL21" s="4"/>
      <c r="BM21" s="4"/>
      <c r="BN21" s="1"/>
      <c r="BO21" s="1"/>
      <c r="BP21"/>
    </row>
    <row r="22" spans="1:68" s="79" customFormat="1" ht="42.75" x14ac:dyDescent="0.2">
      <c r="A22" s="110">
        <v>51501</v>
      </c>
      <c r="B22" s="111">
        <v>16</v>
      </c>
      <c r="C22" s="153" t="s">
        <v>4436</v>
      </c>
      <c r="D22" s="110" t="s">
        <v>4431</v>
      </c>
      <c r="E22" s="110" t="s">
        <v>2345</v>
      </c>
      <c r="F22" s="110" t="s">
        <v>474</v>
      </c>
      <c r="G22" s="110" t="s">
        <v>4432</v>
      </c>
      <c r="H22" s="110" t="s">
        <v>4437</v>
      </c>
      <c r="I22" s="110" t="s">
        <v>4434</v>
      </c>
      <c r="J22" s="110">
        <v>2933</v>
      </c>
      <c r="K22" s="110"/>
      <c r="L22" s="110" t="s">
        <v>4376</v>
      </c>
      <c r="M22" s="113" t="s">
        <v>4435</v>
      </c>
      <c r="N22" s="112">
        <v>44013</v>
      </c>
      <c r="O22" s="115">
        <v>11979.77</v>
      </c>
      <c r="P22" s="111" t="s">
        <v>3955</v>
      </c>
      <c r="Q22" s="110" t="s">
        <v>2204</v>
      </c>
      <c r="R22"/>
      <c r="S22" s="4"/>
      <c r="T22" s="4"/>
      <c r="U22" s="1"/>
      <c r="V22" s="1"/>
      <c r="W22"/>
      <c r="X22" s="4"/>
      <c r="Y22" s="4"/>
      <c r="Z22" s="1"/>
      <c r="AA22" s="1"/>
      <c r="AB22"/>
      <c r="AC22" s="4"/>
      <c r="AD22" s="4"/>
      <c r="AE22" s="1"/>
      <c r="AF22" s="1"/>
      <c r="AG22"/>
      <c r="AH22" s="4"/>
      <c r="AI22" s="4"/>
      <c r="AJ22" s="1"/>
      <c r="AK22" s="1"/>
      <c r="AL22"/>
      <c r="AM22" s="4"/>
      <c r="AN22" s="4"/>
      <c r="AO22" s="1"/>
      <c r="AP22" s="1"/>
      <c r="AQ22"/>
      <c r="AR22" s="4"/>
      <c r="AS22" s="4"/>
      <c r="AT22" s="1"/>
      <c r="AU22" s="1"/>
      <c r="AV22"/>
      <c r="AW22" s="4"/>
      <c r="AX22" s="4"/>
      <c r="AY22" s="1"/>
      <c r="AZ22" s="1"/>
      <c r="BA22"/>
      <c r="BB22" s="4"/>
      <c r="BC22" s="4"/>
      <c r="BD22" s="1"/>
      <c r="BE22" s="1"/>
      <c r="BF22"/>
      <c r="BG22" s="4"/>
      <c r="BH22" s="4"/>
      <c r="BI22" s="1"/>
      <c r="BJ22" s="1"/>
      <c r="BK22"/>
      <c r="BL22" s="4"/>
      <c r="BM22" s="4"/>
      <c r="BN22" s="1"/>
      <c r="BO22" s="1"/>
      <c r="BP22"/>
    </row>
    <row r="23" spans="1:68" s="79" customFormat="1" ht="57" x14ac:dyDescent="0.2">
      <c r="A23" s="110">
        <v>51501</v>
      </c>
      <c r="B23" s="111">
        <v>17</v>
      </c>
      <c r="C23" s="153" t="s">
        <v>4463</v>
      </c>
      <c r="D23" s="110" t="s">
        <v>4454</v>
      </c>
      <c r="E23" s="110" t="s">
        <v>2346</v>
      </c>
      <c r="F23" s="110" t="s">
        <v>4455</v>
      </c>
      <c r="G23" s="110" t="s">
        <v>3933</v>
      </c>
      <c r="H23" s="110" t="s">
        <v>4464</v>
      </c>
      <c r="I23" s="110" t="s">
        <v>92</v>
      </c>
      <c r="J23" s="110">
        <v>5048</v>
      </c>
      <c r="K23" s="110">
        <v>4064698616</v>
      </c>
      <c r="L23" s="110" t="s">
        <v>4360</v>
      </c>
      <c r="M23" s="113" t="s">
        <v>4465</v>
      </c>
      <c r="N23" s="112">
        <v>44118</v>
      </c>
      <c r="O23" s="115">
        <v>5178.62</v>
      </c>
      <c r="P23" s="111" t="s">
        <v>28</v>
      </c>
      <c r="Q23" s="110" t="s">
        <v>2204</v>
      </c>
      <c r="R23"/>
      <c r="S23" s="4"/>
      <c r="T23" s="4"/>
      <c r="U23" s="1"/>
      <c r="V23" s="1"/>
      <c r="W23"/>
      <c r="X23" s="4"/>
      <c r="Y23" s="4"/>
      <c r="Z23" s="1"/>
      <c r="AA23" s="1"/>
      <c r="AB23"/>
      <c r="AC23" s="4"/>
      <c r="AD23" s="4"/>
      <c r="AE23" s="1"/>
      <c r="AF23" s="1"/>
      <c r="AG23"/>
      <c r="AH23" s="4"/>
      <c r="AI23" s="4"/>
      <c r="AJ23" s="1"/>
      <c r="AK23" s="1"/>
      <c r="AL23"/>
      <c r="AM23" s="4"/>
      <c r="AN23" s="4"/>
      <c r="AO23" s="1"/>
      <c r="AP23" s="1"/>
      <c r="AQ23"/>
      <c r="AR23" s="4"/>
      <c r="AS23" s="4"/>
      <c r="AT23" s="1"/>
      <c r="AU23" s="1"/>
      <c r="AV23"/>
      <c r="AW23" s="4"/>
      <c r="AX23" s="4"/>
      <c r="AY23" s="1"/>
      <c r="AZ23" s="1"/>
      <c r="BA23"/>
      <c r="BB23" s="4"/>
      <c r="BC23" s="4"/>
      <c r="BD23" s="1"/>
      <c r="BE23" s="1"/>
      <c r="BF23"/>
      <c r="BG23" s="4"/>
      <c r="BH23" s="4"/>
      <c r="BI23" s="1"/>
      <c r="BJ23" s="1"/>
      <c r="BK23"/>
      <c r="BL23" s="4"/>
      <c r="BM23" s="4"/>
      <c r="BN23" s="1"/>
      <c r="BO23" s="1"/>
      <c r="BP23"/>
    </row>
    <row r="24" spans="1:68" s="79" customFormat="1" ht="57" customHeight="1" x14ac:dyDescent="0.2">
      <c r="A24" s="110">
        <v>51101</v>
      </c>
      <c r="B24" s="111">
        <v>18</v>
      </c>
      <c r="C24" s="153" t="s">
        <v>4549</v>
      </c>
      <c r="D24" s="110" t="s">
        <v>4550</v>
      </c>
      <c r="E24" s="110" t="s">
        <v>2344</v>
      </c>
      <c r="F24" s="110" t="s">
        <v>515</v>
      </c>
      <c r="G24" s="110"/>
      <c r="H24" s="110"/>
      <c r="I24" s="110" t="s">
        <v>4056</v>
      </c>
      <c r="J24" s="110">
        <v>6243</v>
      </c>
      <c r="K24" s="110">
        <v>4064698533</v>
      </c>
      <c r="L24" s="110" t="s">
        <v>4521</v>
      </c>
      <c r="M24" s="113">
        <v>99</v>
      </c>
      <c r="N24" s="112">
        <v>44195</v>
      </c>
      <c r="O24" s="115">
        <v>7116.6</v>
      </c>
      <c r="P24" s="111" t="s">
        <v>3955</v>
      </c>
      <c r="Q24" s="110" t="s">
        <v>2204</v>
      </c>
      <c r="R24"/>
      <c r="S24" s="4"/>
      <c r="T24" s="4"/>
      <c r="U24" s="1"/>
      <c r="V24" s="1"/>
      <c r="W24"/>
      <c r="X24" s="4"/>
      <c r="Y24" s="4"/>
      <c r="Z24" s="1"/>
      <c r="AA24" s="1"/>
      <c r="AB24"/>
      <c r="AC24" s="4"/>
      <c r="AD24" s="4"/>
      <c r="AE24" s="1"/>
      <c r="AF24" s="1"/>
      <c r="AG24"/>
      <c r="AH24" s="4"/>
      <c r="AI24" s="4"/>
      <c r="AJ24" s="1"/>
      <c r="AK24" s="1"/>
      <c r="AL24"/>
      <c r="AM24" s="4"/>
      <c r="AN24" s="4"/>
      <c r="AO24" s="1"/>
      <c r="AP24" s="1"/>
      <c r="AQ24"/>
      <c r="AR24" s="4"/>
      <c r="AS24" s="4"/>
      <c r="AT24" s="1"/>
      <c r="AU24" s="1"/>
      <c r="AV24"/>
      <c r="AW24" s="4"/>
      <c r="AX24" s="4"/>
      <c r="AY24" s="1"/>
      <c r="AZ24" s="1"/>
      <c r="BA24"/>
      <c r="BB24" s="4"/>
      <c r="BC24" s="4"/>
      <c r="BD24" s="1"/>
      <c r="BE24" s="1"/>
      <c r="BF24"/>
      <c r="BG24" s="4"/>
      <c r="BH24" s="4"/>
      <c r="BI24" s="1"/>
      <c r="BJ24" s="1"/>
      <c r="BK24"/>
      <c r="BL24" s="4"/>
      <c r="BM24" s="4"/>
      <c r="BN24" s="1"/>
      <c r="BO24" s="1"/>
      <c r="BP24"/>
    </row>
    <row r="25" spans="1:68" s="79" customFormat="1" ht="57" customHeight="1" x14ac:dyDescent="0.2">
      <c r="A25" s="110">
        <v>51101</v>
      </c>
      <c r="B25" s="111">
        <v>19</v>
      </c>
      <c r="C25" s="153" t="s">
        <v>4551</v>
      </c>
      <c r="D25" s="110" t="s">
        <v>4550</v>
      </c>
      <c r="E25" s="110" t="s">
        <v>2344</v>
      </c>
      <c r="F25" s="110" t="s">
        <v>515</v>
      </c>
      <c r="G25" s="110"/>
      <c r="H25" s="110"/>
      <c r="I25" s="110" t="s">
        <v>4056</v>
      </c>
      <c r="J25" s="110">
        <v>6243</v>
      </c>
      <c r="K25" s="110">
        <v>4064698533</v>
      </c>
      <c r="L25" s="110" t="s">
        <v>4521</v>
      </c>
      <c r="M25" s="113">
        <v>99</v>
      </c>
      <c r="N25" s="112">
        <v>44195</v>
      </c>
      <c r="O25" s="115">
        <v>7116.6</v>
      </c>
      <c r="P25" s="111" t="s">
        <v>3955</v>
      </c>
      <c r="Q25" s="110" t="s">
        <v>2204</v>
      </c>
      <c r="R25"/>
      <c r="S25" s="4"/>
      <c r="T25" s="4"/>
      <c r="U25" s="1"/>
      <c r="V25" s="1"/>
      <c r="W25"/>
      <c r="X25" s="4"/>
      <c r="Y25" s="4"/>
      <c r="Z25" s="1"/>
      <c r="AA25" s="1"/>
      <c r="AB25"/>
      <c r="AC25" s="4"/>
      <c r="AD25" s="4"/>
      <c r="AE25" s="1"/>
      <c r="AF25" s="1"/>
      <c r="AG25"/>
      <c r="AH25" s="4"/>
      <c r="AI25" s="4"/>
      <c r="AJ25" s="1"/>
      <c r="AK25" s="1"/>
      <c r="AL25"/>
      <c r="AM25" s="4"/>
      <c r="AN25" s="4"/>
      <c r="AO25" s="1"/>
      <c r="AP25" s="1"/>
      <c r="AQ25"/>
      <c r="AR25" s="4"/>
      <c r="AS25" s="4"/>
      <c r="AT25" s="1"/>
      <c r="AU25" s="1"/>
      <c r="AV25"/>
      <c r="AW25" s="4"/>
      <c r="AX25" s="4"/>
      <c r="AY25" s="1"/>
      <c r="AZ25" s="1"/>
      <c r="BA25"/>
      <c r="BB25" s="4"/>
      <c r="BC25" s="4"/>
      <c r="BD25" s="1"/>
      <c r="BE25" s="1"/>
      <c r="BF25"/>
      <c r="BG25" s="4"/>
      <c r="BH25" s="4"/>
      <c r="BI25" s="1"/>
      <c r="BJ25" s="1"/>
      <c r="BK25"/>
      <c r="BL25" s="4"/>
      <c r="BM25" s="4"/>
      <c r="BN25" s="1"/>
      <c r="BO25" s="1"/>
      <c r="BP25"/>
    </row>
    <row r="26" spans="1:68" s="79" customFormat="1" ht="71.25" customHeight="1" x14ac:dyDescent="0.2">
      <c r="A26" s="110">
        <v>51101</v>
      </c>
      <c r="B26" s="111">
        <v>20</v>
      </c>
      <c r="C26" s="153" t="s">
        <v>4552</v>
      </c>
      <c r="D26" s="110" t="s">
        <v>4550</v>
      </c>
      <c r="E26" s="110" t="s">
        <v>2344</v>
      </c>
      <c r="F26" s="110" t="s">
        <v>515</v>
      </c>
      <c r="G26" s="110"/>
      <c r="H26" s="110"/>
      <c r="I26" s="110" t="s">
        <v>4056</v>
      </c>
      <c r="J26" s="110">
        <v>6243</v>
      </c>
      <c r="K26" s="110">
        <v>4064698533</v>
      </c>
      <c r="L26" s="110" t="s">
        <v>4521</v>
      </c>
      <c r="M26" s="113">
        <v>99</v>
      </c>
      <c r="N26" s="112">
        <v>44195</v>
      </c>
      <c r="O26" s="115">
        <v>7116.6</v>
      </c>
      <c r="P26" s="111" t="s">
        <v>3955</v>
      </c>
      <c r="Q26" s="110" t="s">
        <v>2204</v>
      </c>
      <c r="R26"/>
      <c r="S26" s="4"/>
      <c r="T26" s="4"/>
      <c r="U26" s="1"/>
      <c r="V26" s="1"/>
      <c r="W26"/>
      <c r="X26" s="4"/>
      <c r="Y26" s="4"/>
      <c r="Z26" s="1"/>
      <c r="AA26" s="1"/>
      <c r="AB26"/>
      <c r="AC26" s="4"/>
      <c r="AD26" s="4"/>
      <c r="AE26" s="1"/>
      <c r="AF26" s="1"/>
      <c r="AG26"/>
      <c r="AH26" s="4"/>
      <c r="AI26" s="4"/>
      <c r="AJ26" s="1"/>
      <c r="AK26" s="1"/>
      <c r="AL26"/>
      <c r="AM26" s="4"/>
      <c r="AN26" s="4"/>
      <c r="AO26" s="1"/>
      <c r="AP26" s="1"/>
      <c r="AQ26"/>
      <c r="AR26" s="4"/>
      <c r="AS26" s="4"/>
      <c r="AT26" s="1"/>
      <c r="AU26" s="1"/>
      <c r="AV26"/>
      <c r="AW26" s="4"/>
      <c r="AX26" s="4"/>
      <c r="AY26" s="1"/>
      <c r="AZ26" s="1"/>
      <c r="BA26"/>
      <c r="BB26" s="4"/>
      <c r="BC26" s="4"/>
      <c r="BD26" s="1"/>
      <c r="BE26" s="1"/>
      <c r="BF26"/>
      <c r="BG26" s="4"/>
      <c r="BH26" s="4"/>
      <c r="BI26" s="1"/>
      <c r="BJ26" s="1"/>
      <c r="BK26"/>
      <c r="BL26" s="4"/>
      <c r="BM26" s="4"/>
      <c r="BN26" s="1"/>
      <c r="BO26" s="1"/>
      <c r="BP26"/>
    </row>
    <row r="27" spans="1:68" s="79" customFormat="1" ht="57" customHeight="1" x14ac:dyDescent="0.2">
      <c r="A27" s="110">
        <v>51101</v>
      </c>
      <c r="B27" s="111">
        <v>21</v>
      </c>
      <c r="C27" s="153" t="s">
        <v>4553</v>
      </c>
      <c r="D27" s="110" t="s">
        <v>4519</v>
      </c>
      <c r="E27" s="110" t="s">
        <v>2344</v>
      </c>
      <c r="F27" s="110" t="s">
        <v>4520</v>
      </c>
      <c r="G27" s="110"/>
      <c r="H27" s="110"/>
      <c r="I27" s="110" t="s">
        <v>92</v>
      </c>
      <c r="J27" s="110">
        <v>6243</v>
      </c>
      <c r="K27" s="110">
        <v>4064698533</v>
      </c>
      <c r="L27" s="110" t="s">
        <v>4521</v>
      </c>
      <c r="M27" s="113" t="s">
        <v>2012</v>
      </c>
      <c r="N27" s="112">
        <v>44195</v>
      </c>
      <c r="O27" s="115">
        <v>2900</v>
      </c>
      <c r="P27" s="111" t="s">
        <v>28</v>
      </c>
      <c r="Q27" s="110" t="s">
        <v>2204</v>
      </c>
      <c r="R27"/>
      <c r="S27" s="4"/>
      <c r="T27" s="4"/>
      <c r="U27" s="1"/>
      <c r="V27" s="1"/>
      <c r="W27"/>
      <c r="X27" s="4"/>
      <c r="Y27" s="4"/>
      <c r="Z27" s="1"/>
      <c r="AA27" s="1"/>
      <c r="AB27"/>
      <c r="AC27" s="4"/>
      <c r="AD27" s="4"/>
      <c r="AE27" s="1"/>
      <c r="AF27" s="1"/>
      <c r="AG27"/>
      <c r="AH27" s="4"/>
      <c r="AI27" s="4"/>
      <c r="AJ27" s="1"/>
      <c r="AK27" s="1"/>
      <c r="AL27"/>
      <c r="AM27" s="4"/>
      <c r="AN27" s="4"/>
      <c r="AO27" s="1"/>
      <c r="AP27" s="1"/>
      <c r="AQ27"/>
      <c r="AR27" s="4"/>
      <c r="AS27" s="4"/>
      <c r="AT27" s="1"/>
      <c r="AU27" s="1"/>
      <c r="AV27"/>
      <c r="AW27" s="4"/>
      <c r="AX27" s="4"/>
      <c r="AY27" s="1"/>
      <c r="AZ27" s="1"/>
      <c r="BA27"/>
      <c r="BB27" s="4"/>
      <c r="BC27" s="4"/>
      <c r="BD27" s="1"/>
      <c r="BE27" s="1"/>
      <c r="BF27"/>
      <c r="BG27" s="4"/>
      <c r="BH27" s="4"/>
      <c r="BI27" s="1"/>
      <c r="BJ27" s="1"/>
      <c r="BK27"/>
      <c r="BL27" s="4"/>
      <c r="BM27" s="4"/>
      <c r="BN27" s="1"/>
      <c r="BO27" s="1"/>
      <c r="BP27"/>
    </row>
    <row r="28" spans="1:68" s="79" customFormat="1" ht="57" customHeight="1" x14ac:dyDescent="0.2">
      <c r="A28" s="110">
        <v>51101</v>
      </c>
      <c r="B28" s="111">
        <v>22</v>
      </c>
      <c r="C28" s="153" t="s">
        <v>4554</v>
      </c>
      <c r="D28" s="110" t="s">
        <v>4519</v>
      </c>
      <c r="E28" s="110" t="s">
        <v>2344</v>
      </c>
      <c r="F28" s="110" t="s">
        <v>4520</v>
      </c>
      <c r="G28" s="110"/>
      <c r="H28" s="110"/>
      <c r="I28" s="110" t="s">
        <v>92</v>
      </c>
      <c r="J28" s="110">
        <v>6243</v>
      </c>
      <c r="K28" s="110">
        <v>4064698533</v>
      </c>
      <c r="L28" s="110" t="s">
        <v>4521</v>
      </c>
      <c r="M28" s="113" t="s">
        <v>2012</v>
      </c>
      <c r="N28" s="112">
        <v>44195</v>
      </c>
      <c r="O28" s="115">
        <v>2900</v>
      </c>
      <c r="P28" s="111" t="s">
        <v>28</v>
      </c>
      <c r="Q28" s="110" t="s">
        <v>2204</v>
      </c>
      <c r="R28"/>
      <c r="S28" s="4"/>
      <c r="T28" s="4"/>
      <c r="U28" s="1"/>
      <c r="V28" s="1"/>
      <c r="W28"/>
      <c r="X28" s="4"/>
      <c r="Y28" s="4"/>
      <c r="Z28" s="1"/>
      <c r="AA28" s="1"/>
      <c r="AB28"/>
      <c r="AC28" s="4"/>
      <c r="AD28" s="4"/>
      <c r="AE28" s="1"/>
      <c r="AF28" s="1"/>
      <c r="AG28"/>
      <c r="AH28" s="4"/>
      <c r="AI28" s="4"/>
      <c r="AJ28" s="1"/>
      <c r="AK28" s="1"/>
      <c r="AL28"/>
      <c r="AM28" s="4"/>
      <c r="AN28" s="4"/>
      <c r="AO28" s="1"/>
      <c r="AP28" s="1"/>
      <c r="AQ28"/>
      <c r="AR28" s="4"/>
      <c r="AS28" s="4"/>
      <c r="AT28" s="1"/>
      <c r="AU28" s="1"/>
      <c r="AV28"/>
      <c r="AW28" s="4"/>
      <c r="AX28" s="4"/>
      <c r="AY28" s="1"/>
      <c r="AZ28" s="1"/>
      <c r="BA28"/>
      <c r="BB28" s="4"/>
      <c r="BC28" s="4"/>
      <c r="BD28" s="1"/>
      <c r="BE28" s="1"/>
      <c r="BF28"/>
      <c r="BG28" s="4"/>
      <c r="BH28" s="4"/>
      <c r="BI28" s="1"/>
      <c r="BJ28" s="1"/>
      <c r="BK28"/>
      <c r="BL28" s="4"/>
      <c r="BM28" s="4"/>
      <c r="BN28" s="1"/>
      <c r="BO28" s="1"/>
      <c r="BP28"/>
    </row>
    <row r="29" spans="1:68" s="79" customFormat="1" ht="57" customHeight="1" x14ac:dyDescent="0.2">
      <c r="A29" s="110">
        <v>51101</v>
      </c>
      <c r="B29" s="111">
        <v>23</v>
      </c>
      <c r="C29" s="153" t="s">
        <v>4555</v>
      </c>
      <c r="D29" s="110" t="s">
        <v>4519</v>
      </c>
      <c r="E29" s="110" t="s">
        <v>2344</v>
      </c>
      <c r="F29" s="110" t="s">
        <v>4520</v>
      </c>
      <c r="G29" s="110"/>
      <c r="H29" s="110"/>
      <c r="I29" s="110" t="s">
        <v>92</v>
      </c>
      <c r="J29" s="110">
        <v>6243</v>
      </c>
      <c r="K29" s="110">
        <v>4064698533</v>
      </c>
      <c r="L29" s="110" t="s">
        <v>4521</v>
      </c>
      <c r="M29" s="113" t="s">
        <v>2012</v>
      </c>
      <c r="N29" s="112">
        <v>44195</v>
      </c>
      <c r="O29" s="115">
        <v>2900</v>
      </c>
      <c r="P29" s="111" t="s">
        <v>28</v>
      </c>
      <c r="Q29" s="110" t="s">
        <v>2204</v>
      </c>
      <c r="R29"/>
      <c r="S29" s="4"/>
      <c r="T29" s="4"/>
      <c r="U29" s="1"/>
      <c r="V29" s="1"/>
      <c r="W29"/>
      <c r="X29" s="4"/>
      <c r="Y29" s="4"/>
      <c r="Z29" s="1"/>
      <c r="AA29" s="1"/>
      <c r="AB29"/>
      <c r="AC29" s="4"/>
      <c r="AD29" s="4"/>
      <c r="AE29" s="1"/>
      <c r="AF29" s="1"/>
      <c r="AG29"/>
      <c r="AH29" s="4"/>
      <c r="AI29" s="4"/>
      <c r="AJ29" s="1"/>
      <c r="AK29" s="1"/>
      <c r="AL29"/>
      <c r="AM29" s="4"/>
      <c r="AN29" s="4"/>
      <c r="AO29" s="1"/>
      <c r="AP29" s="1"/>
      <c r="AQ29"/>
      <c r="AR29" s="4"/>
      <c r="AS29" s="4"/>
      <c r="AT29" s="1"/>
      <c r="AU29" s="1"/>
      <c r="AV29"/>
      <c r="AW29" s="4"/>
      <c r="AX29" s="4"/>
      <c r="AY29" s="1"/>
      <c r="AZ29" s="1"/>
      <c r="BA29"/>
      <c r="BB29" s="4"/>
      <c r="BC29" s="4"/>
      <c r="BD29" s="1"/>
      <c r="BE29" s="1"/>
      <c r="BF29"/>
      <c r="BG29" s="4"/>
      <c r="BH29" s="4"/>
      <c r="BI29" s="1"/>
      <c r="BJ29" s="1"/>
      <c r="BK29"/>
      <c r="BL29" s="4"/>
      <c r="BM29" s="4"/>
      <c r="BN29" s="1"/>
      <c r="BO29" s="1"/>
      <c r="BP29"/>
    </row>
    <row r="30" spans="1:68" s="79" customFormat="1" ht="57" customHeight="1" x14ac:dyDescent="0.2">
      <c r="A30" s="110">
        <v>51501</v>
      </c>
      <c r="B30" s="111">
        <v>24</v>
      </c>
      <c r="C30" s="153" t="s">
        <v>4638</v>
      </c>
      <c r="D30" s="110" t="s">
        <v>4632</v>
      </c>
      <c r="E30" s="110" t="s">
        <v>4194</v>
      </c>
      <c r="F30" s="110" t="s">
        <v>474</v>
      </c>
      <c r="G30" s="110" t="s">
        <v>4633</v>
      </c>
      <c r="H30" s="110" t="s">
        <v>4639</v>
      </c>
      <c r="I30" s="110" t="s">
        <v>92</v>
      </c>
      <c r="J30" s="110">
        <v>6241</v>
      </c>
      <c r="K30" s="110">
        <v>4064698533</v>
      </c>
      <c r="L30" s="110" t="s">
        <v>4521</v>
      </c>
      <c r="M30" s="113">
        <v>100</v>
      </c>
      <c r="N30" s="112">
        <v>44195</v>
      </c>
      <c r="O30" s="115">
        <v>33082.04</v>
      </c>
      <c r="P30" s="111" t="s">
        <v>363</v>
      </c>
      <c r="Q30" s="110" t="s">
        <v>2204</v>
      </c>
      <c r="R30"/>
      <c r="S30" s="4"/>
      <c r="T30" s="4"/>
      <c r="U30" s="1"/>
      <c r="V30" s="1"/>
      <c r="W30"/>
      <c r="X30" s="4"/>
      <c r="Y30" s="4"/>
      <c r="Z30" s="1"/>
      <c r="AA30" s="1"/>
      <c r="AB30"/>
      <c r="AC30" s="4"/>
      <c r="AD30" s="4"/>
      <c r="AE30" s="1"/>
      <c r="AF30" s="1"/>
      <c r="AG30"/>
      <c r="AH30" s="4"/>
      <c r="AI30" s="4"/>
      <c r="AJ30" s="1"/>
      <c r="AK30" s="1"/>
      <c r="AL30"/>
      <c r="AM30" s="4"/>
      <c r="AN30" s="4"/>
      <c r="AO30" s="1"/>
      <c r="AP30" s="1"/>
      <c r="AQ30"/>
      <c r="AR30" s="4"/>
      <c r="AS30" s="4"/>
      <c r="AT30" s="1"/>
      <c r="AU30" s="1"/>
      <c r="AV30"/>
      <c r="AW30" s="4"/>
      <c r="AX30" s="4"/>
      <c r="AY30" s="1"/>
      <c r="AZ30" s="1"/>
      <c r="BA30"/>
      <c r="BB30" s="4"/>
      <c r="BC30" s="4"/>
      <c r="BD30" s="1"/>
      <c r="BE30" s="1"/>
      <c r="BF30"/>
      <c r="BG30" s="4"/>
      <c r="BH30" s="4"/>
      <c r="BI30" s="1"/>
      <c r="BJ30" s="1"/>
      <c r="BK30"/>
      <c r="BL30" s="4"/>
      <c r="BM30" s="4"/>
      <c r="BN30" s="1"/>
      <c r="BO30" s="1"/>
      <c r="BP30"/>
    </row>
    <row r="31" spans="1:68" s="79" customFormat="1" ht="57" customHeight="1" x14ac:dyDescent="0.2">
      <c r="A31" s="110">
        <v>51501</v>
      </c>
      <c r="B31" s="111">
        <v>25</v>
      </c>
      <c r="C31" s="153" t="s">
        <v>4640</v>
      </c>
      <c r="D31" s="110" t="s">
        <v>4362</v>
      </c>
      <c r="E31" s="110" t="s">
        <v>4194</v>
      </c>
      <c r="F31" s="110" t="s">
        <v>2016</v>
      </c>
      <c r="G31" s="110" t="s">
        <v>4612</v>
      </c>
      <c r="H31" s="110" t="s">
        <v>4641</v>
      </c>
      <c r="I31" s="110" t="s">
        <v>197</v>
      </c>
      <c r="J31" s="110">
        <v>6241</v>
      </c>
      <c r="K31" s="110">
        <v>4064698533</v>
      </c>
      <c r="L31" s="110" t="s">
        <v>4521</v>
      </c>
      <c r="M31" s="113">
        <v>100</v>
      </c>
      <c r="N31" s="112">
        <v>44195</v>
      </c>
      <c r="O31" s="115">
        <v>16240</v>
      </c>
      <c r="P31" s="111" t="s">
        <v>3955</v>
      </c>
      <c r="Q31" s="110" t="s">
        <v>2204</v>
      </c>
      <c r="R31"/>
      <c r="S31" s="4"/>
      <c r="T31" s="4"/>
      <c r="U31" s="1"/>
      <c r="V31" s="1"/>
      <c r="W31"/>
      <c r="X31" s="4"/>
      <c r="Y31" s="4"/>
      <c r="Z31" s="1"/>
      <c r="AA31" s="1"/>
      <c r="AB31"/>
      <c r="AC31" s="4"/>
      <c r="AD31" s="4"/>
      <c r="AE31" s="1"/>
      <c r="AF31" s="1"/>
      <c r="AG31"/>
      <c r="AH31" s="4"/>
      <c r="AI31" s="4"/>
      <c r="AJ31" s="1"/>
      <c r="AK31" s="1"/>
      <c r="AL31"/>
      <c r="AM31" s="4"/>
      <c r="AN31" s="4"/>
      <c r="AO31" s="1"/>
      <c r="AP31" s="1"/>
      <c r="AQ31"/>
      <c r="AR31" s="4"/>
      <c r="AS31" s="4"/>
      <c r="AT31" s="1"/>
      <c r="AU31" s="1"/>
      <c r="AV31"/>
      <c r="AW31" s="4"/>
      <c r="AX31" s="4"/>
      <c r="AY31" s="1"/>
      <c r="AZ31" s="1"/>
      <c r="BA31"/>
      <c r="BB31" s="4"/>
      <c r="BC31" s="4"/>
      <c r="BD31" s="1"/>
      <c r="BE31" s="1"/>
      <c r="BF31"/>
      <c r="BG31" s="4"/>
      <c r="BH31" s="4"/>
      <c r="BI31" s="1"/>
      <c r="BJ31" s="1"/>
      <c r="BK31"/>
      <c r="BL31" s="4"/>
      <c r="BM31" s="4"/>
      <c r="BN31" s="1"/>
      <c r="BO31" s="1"/>
      <c r="BP31"/>
    </row>
    <row r="32" spans="1:68" s="79" customFormat="1" ht="57" customHeight="1" x14ac:dyDescent="0.2">
      <c r="A32" s="110">
        <v>51501</v>
      </c>
      <c r="B32" s="111">
        <v>26</v>
      </c>
      <c r="C32" s="153" t="s">
        <v>4642</v>
      </c>
      <c r="D32" s="110" t="s">
        <v>4362</v>
      </c>
      <c r="E32" s="110" t="s">
        <v>4194</v>
      </c>
      <c r="F32" s="110" t="s">
        <v>2016</v>
      </c>
      <c r="G32" s="110" t="s">
        <v>4612</v>
      </c>
      <c r="H32" s="110" t="s">
        <v>4643</v>
      </c>
      <c r="I32" s="110" t="s">
        <v>197</v>
      </c>
      <c r="J32" s="110">
        <v>6241</v>
      </c>
      <c r="K32" s="110">
        <v>4064698533</v>
      </c>
      <c r="L32" s="110" t="s">
        <v>4521</v>
      </c>
      <c r="M32" s="113">
        <v>100</v>
      </c>
      <c r="N32" s="112">
        <v>44195</v>
      </c>
      <c r="O32" s="115">
        <v>16240</v>
      </c>
      <c r="P32" s="111" t="s">
        <v>3955</v>
      </c>
      <c r="Q32" s="110" t="s">
        <v>2204</v>
      </c>
      <c r="R32"/>
      <c r="S32" s="4"/>
      <c r="T32" s="4"/>
      <c r="U32" s="1"/>
      <c r="V32" s="1"/>
      <c r="W32"/>
      <c r="X32" s="4"/>
      <c r="Y32" s="4"/>
      <c r="Z32" s="1"/>
      <c r="AA32" s="1"/>
      <c r="AB32"/>
      <c r="AC32" s="4"/>
      <c r="AD32" s="4"/>
      <c r="AE32" s="1"/>
      <c r="AF32" s="1"/>
      <c r="AG32"/>
      <c r="AH32" s="4"/>
      <c r="AI32" s="4"/>
      <c r="AJ32" s="1"/>
      <c r="AK32" s="1"/>
      <c r="AL32"/>
      <c r="AM32" s="4"/>
      <c r="AN32" s="4"/>
      <c r="AO32" s="1"/>
      <c r="AP32" s="1"/>
      <c r="AQ32"/>
      <c r="AR32" s="4"/>
      <c r="AS32" s="4"/>
      <c r="AT32" s="1"/>
      <c r="AU32" s="1"/>
      <c r="AV32"/>
      <c r="AW32" s="4"/>
      <c r="AX32" s="4"/>
      <c r="AY32" s="1"/>
      <c r="AZ32" s="1"/>
      <c r="BA32"/>
      <c r="BB32" s="4"/>
      <c r="BC32" s="4"/>
      <c r="BD32" s="1"/>
      <c r="BE32" s="1"/>
      <c r="BF32"/>
      <c r="BG32" s="4"/>
      <c r="BH32" s="4"/>
      <c r="BI32" s="1"/>
      <c r="BJ32" s="1"/>
      <c r="BK32"/>
      <c r="BL32" s="4"/>
      <c r="BM32" s="4"/>
      <c r="BN32" s="1"/>
      <c r="BO32" s="1"/>
      <c r="BP32"/>
    </row>
    <row r="33" spans="1:68" s="79" customFormat="1" ht="57" x14ac:dyDescent="0.2">
      <c r="A33" s="110">
        <v>51501</v>
      </c>
      <c r="B33" s="111">
        <v>27</v>
      </c>
      <c r="C33" s="153" t="s">
        <v>4644</v>
      </c>
      <c r="D33" s="110" t="s">
        <v>4362</v>
      </c>
      <c r="E33" s="110" t="s">
        <v>4194</v>
      </c>
      <c r="F33" s="110" t="s">
        <v>2016</v>
      </c>
      <c r="G33" s="110" t="s">
        <v>4612</v>
      </c>
      <c r="H33" s="110" t="s">
        <v>4645</v>
      </c>
      <c r="I33" s="110" t="s">
        <v>197</v>
      </c>
      <c r="J33" s="110">
        <v>6241</v>
      </c>
      <c r="K33" s="110">
        <v>4064698533</v>
      </c>
      <c r="L33" s="110" t="s">
        <v>4521</v>
      </c>
      <c r="M33" s="113">
        <v>100</v>
      </c>
      <c r="N33" s="112">
        <v>44195</v>
      </c>
      <c r="O33" s="115">
        <v>16240</v>
      </c>
      <c r="P33" s="111" t="s">
        <v>3955</v>
      </c>
      <c r="Q33" s="110" t="s">
        <v>2204</v>
      </c>
      <c r="R33"/>
      <c r="S33" s="4"/>
      <c r="T33" s="4"/>
      <c r="U33" s="1"/>
      <c r="V33" s="1"/>
      <c r="W33"/>
      <c r="X33" s="4"/>
      <c r="Y33" s="4"/>
      <c r="Z33" s="1"/>
      <c r="AA33" s="1"/>
      <c r="AB33"/>
      <c r="AC33" s="4"/>
      <c r="AD33" s="4"/>
      <c r="AE33" s="1"/>
      <c r="AF33" s="1"/>
      <c r="AG33"/>
      <c r="AH33" s="4"/>
      <c r="AI33" s="4"/>
      <c r="AJ33" s="1"/>
      <c r="AK33" s="1"/>
      <c r="AL33"/>
      <c r="AM33" s="4"/>
      <c r="AN33" s="4"/>
      <c r="AO33" s="1"/>
      <c r="AP33" s="1"/>
      <c r="AQ33"/>
      <c r="AR33" s="4"/>
      <c r="AS33" s="4"/>
      <c r="AT33" s="1"/>
      <c r="AU33" s="1"/>
      <c r="AV33"/>
      <c r="AW33" s="4"/>
      <c r="AX33" s="4"/>
      <c r="AY33" s="1"/>
      <c r="AZ33" s="1"/>
      <c r="BA33"/>
      <c r="BB33" s="4"/>
      <c r="BC33" s="4"/>
      <c r="BD33" s="1"/>
      <c r="BE33" s="1"/>
      <c r="BF33"/>
      <c r="BG33" s="4"/>
      <c r="BH33" s="4"/>
      <c r="BI33" s="1"/>
      <c r="BJ33" s="1"/>
      <c r="BK33"/>
      <c r="BL33" s="4"/>
      <c r="BM33" s="4"/>
      <c r="BN33" s="1"/>
      <c r="BO33" s="1"/>
      <c r="BP33"/>
    </row>
    <row r="34" spans="1:68" s="79" customFormat="1" ht="57" customHeight="1" x14ac:dyDescent="0.2">
      <c r="A34" s="110">
        <v>51501</v>
      </c>
      <c r="B34" s="111">
        <v>28</v>
      </c>
      <c r="C34" s="153" t="s">
        <v>4646</v>
      </c>
      <c r="D34" s="110" t="s">
        <v>4362</v>
      </c>
      <c r="E34" s="110" t="s">
        <v>4194</v>
      </c>
      <c r="F34" s="110" t="s">
        <v>2016</v>
      </c>
      <c r="G34" s="110" t="s">
        <v>4612</v>
      </c>
      <c r="H34" s="110" t="s">
        <v>4647</v>
      </c>
      <c r="I34" s="110" t="s">
        <v>197</v>
      </c>
      <c r="J34" s="110">
        <v>6241</v>
      </c>
      <c r="K34" s="110">
        <v>4064698533</v>
      </c>
      <c r="L34" s="110" t="s">
        <v>4521</v>
      </c>
      <c r="M34" s="113">
        <v>100</v>
      </c>
      <c r="N34" s="112">
        <v>44195</v>
      </c>
      <c r="O34" s="115">
        <v>16240</v>
      </c>
      <c r="P34" s="111" t="s">
        <v>3955</v>
      </c>
      <c r="Q34" s="110" t="s">
        <v>2204</v>
      </c>
      <c r="R34"/>
      <c r="S34" s="4"/>
      <c r="T34" s="4"/>
      <c r="U34" s="1"/>
      <c r="V34" s="1"/>
      <c r="W34"/>
      <c r="X34" s="4"/>
      <c r="Y34" s="4"/>
      <c r="Z34" s="1"/>
      <c r="AA34" s="1"/>
      <c r="AB34"/>
      <c r="AC34" s="4"/>
      <c r="AD34" s="4"/>
      <c r="AE34" s="1"/>
      <c r="AF34" s="1"/>
      <c r="AG34"/>
      <c r="AH34" s="4"/>
      <c r="AI34" s="4"/>
      <c r="AJ34" s="1"/>
      <c r="AK34" s="1"/>
      <c r="AL34"/>
      <c r="AM34" s="4"/>
      <c r="AN34" s="4"/>
      <c r="AO34" s="1"/>
      <c r="AP34" s="1"/>
      <c r="AQ34"/>
      <c r="AR34" s="4"/>
      <c r="AS34" s="4"/>
      <c r="AT34" s="1"/>
      <c r="AU34" s="1"/>
      <c r="AV34"/>
      <c r="AW34" s="4"/>
      <c r="AX34" s="4"/>
      <c r="AY34" s="1"/>
      <c r="AZ34" s="1"/>
      <c r="BA34"/>
      <c r="BB34" s="4"/>
      <c r="BC34" s="4"/>
      <c r="BD34" s="1"/>
      <c r="BE34" s="1"/>
      <c r="BF34"/>
      <c r="BG34" s="4"/>
      <c r="BH34" s="4"/>
      <c r="BI34" s="1"/>
      <c r="BJ34" s="1"/>
      <c r="BK34"/>
      <c r="BL34" s="4"/>
      <c r="BM34" s="4"/>
      <c r="BN34" s="1"/>
      <c r="BO34" s="1"/>
      <c r="BP34"/>
    </row>
    <row r="35" spans="1:68" s="79" customFormat="1" ht="57" customHeight="1" x14ac:dyDescent="0.2">
      <c r="A35" s="110">
        <v>51501</v>
      </c>
      <c r="B35" s="111">
        <v>29</v>
      </c>
      <c r="C35" s="153" t="s">
        <v>4648</v>
      </c>
      <c r="D35" s="110" t="s">
        <v>4362</v>
      </c>
      <c r="E35" s="110" t="s">
        <v>4194</v>
      </c>
      <c r="F35" s="110" t="s">
        <v>2016</v>
      </c>
      <c r="G35" s="110" t="s">
        <v>4649</v>
      </c>
      <c r="H35" s="110" t="s">
        <v>4650</v>
      </c>
      <c r="I35" s="110" t="s">
        <v>197</v>
      </c>
      <c r="J35" s="110">
        <v>6241</v>
      </c>
      <c r="K35" s="110">
        <v>4064698533</v>
      </c>
      <c r="L35" s="110" t="s">
        <v>4521</v>
      </c>
      <c r="M35" s="113">
        <v>100</v>
      </c>
      <c r="N35" s="112">
        <v>44195</v>
      </c>
      <c r="O35" s="115">
        <v>16240</v>
      </c>
      <c r="P35" s="111" t="s">
        <v>3955</v>
      </c>
      <c r="Q35" s="110" t="s">
        <v>2204</v>
      </c>
      <c r="R35"/>
      <c r="S35" s="4"/>
      <c r="T35" s="4"/>
      <c r="U35" s="1"/>
      <c r="V35" s="1"/>
      <c r="W35"/>
      <c r="X35" s="4"/>
      <c r="Y35" s="4"/>
      <c r="Z35" s="1"/>
      <c r="AA35" s="1"/>
      <c r="AB35"/>
      <c r="AC35" s="4"/>
      <c r="AD35" s="4"/>
      <c r="AE35" s="1"/>
      <c r="AF35" s="1"/>
      <c r="AG35"/>
      <c r="AH35" s="4"/>
      <c r="AI35" s="4"/>
      <c r="AJ35" s="1"/>
      <c r="AK35" s="1"/>
      <c r="AL35"/>
      <c r="AM35" s="4"/>
      <c r="AN35" s="4"/>
      <c r="AO35" s="1"/>
      <c r="AP35" s="1"/>
      <c r="AQ35"/>
      <c r="AR35" s="4"/>
      <c r="AS35" s="4"/>
      <c r="AT35" s="1"/>
      <c r="AU35" s="1"/>
      <c r="AV35"/>
      <c r="AW35" s="4"/>
      <c r="AX35" s="4"/>
      <c r="AY35" s="1"/>
      <c r="AZ35" s="1"/>
      <c r="BA35"/>
      <c r="BB35" s="4"/>
      <c r="BC35" s="4"/>
      <c r="BD35" s="1"/>
      <c r="BE35" s="1"/>
      <c r="BF35"/>
      <c r="BG35" s="4"/>
      <c r="BH35" s="4"/>
      <c r="BI35" s="1"/>
      <c r="BJ35" s="1"/>
      <c r="BK35"/>
      <c r="BL35" s="4"/>
      <c r="BM35" s="4"/>
      <c r="BN35" s="1"/>
      <c r="BO35" s="1"/>
      <c r="BP35"/>
    </row>
    <row r="36" spans="1:68" s="109" customFormat="1" ht="87" customHeight="1" x14ac:dyDescent="0.2">
      <c r="A36" s="110">
        <v>51501</v>
      </c>
      <c r="B36" s="165">
        <v>30</v>
      </c>
      <c r="C36" s="176" t="s">
        <v>5471</v>
      </c>
      <c r="D36" s="110" t="s">
        <v>5359</v>
      </c>
      <c r="E36" s="110" t="s">
        <v>2346</v>
      </c>
      <c r="F36" s="110" t="s">
        <v>5368</v>
      </c>
      <c r="G36" s="110" t="s">
        <v>5488</v>
      </c>
      <c r="H36" s="110" t="s">
        <v>5489</v>
      </c>
      <c r="I36" s="110" t="s">
        <v>92</v>
      </c>
      <c r="J36" s="110">
        <v>3044</v>
      </c>
      <c r="K36" s="110">
        <v>4066371998</v>
      </c>
      <c r="L36" s="110" t="s">
        <v>5365</v>
      </c>
      <c r="M36" s="113" t="s">
        <v>5371</v>
      </c>
      <c r="N36" s="112">
        <v>44749</v>
      </c>
      <c r="O36" s="115">
        <v>6786</v>
      </c>
      <c r="P36" s="110" t="s">
        <v>3955</v>
      </c>
      <c r="Q36" s="110" t="s">
        <v>2204</v>
      </c>
      <c r="R36"/>
      <c r="S36" s="4"/>
      <c r="T36" s="4"/>
      <c r="U36" s="1"/>
      <c r="V36" s="1"/>
      <c r="W36"/>
      <c r="X36" s="4"/>
      <c r="Y36" s="4"/>
      <c r="Z36" s="1"/>
      <c r="AA36" s="1"/>
      <c r="AB36"/>
      <c r="AC36" s="4"/>
      <c r="AD36" s="4"/>
      <c r="AE36" s="1"/>
      <c r="AF36" s="1"/>
      <c r="AG36"/>
      <c r="AH36" s="4"/>
      <c r="AI36" s="4"/>
      <c r="AJ36" s="1"/>
      <c r="AK36" s="1"/>
      <c r="AL36"/>
      <c r="AM36" s="4"/>
      <c r="AN36" s="4"/>
      <c r="AO36" s="1"/>
      <c r="AP36" s="1"/>
      <c r="AQ36"/>
      <c r="AR36" s="4"/>
      <c r="AS36" s="4"/>
      <c r="AT36" s="1"/>
      <c r="AU36" s="1"/>
      <c r="AV36"/>
      <c r="AW36" s="4"/>
      <c r="AX36" s="4"/>
      <c r="AY36" s="1"/>
      <c r="AZ36" s="1"/>
      <c r="BA36"/>
      <c r="BB36" s="4"/>
      <c r="BC36" s="4"/>
      <c r="BD36" s="1"/>
      <c r="BE36" s="1"/>
      <c r="BF36"/>
      <c r="BG36" s="4"/>
      <c r="BH36" s="4"/>
      <c r="BI36" s="1"/>
      <c r="BJ36" s="1"/>
      <c r="BK36"/>
      <c r="BL36" s="4"/>
      <c r="BM36" s="4"/>
      <c r="BN36" s="1"/>
      <c r="BO36" s="1"/>
      <c r="BP36"/>
    </row>
    <row r="37" spans="1:68" ht="25.5" x14ac:dyDescent="0.2">
      <c r="A37" s="382" t="s">
        <v>4968</v>
      </c>
      <c r="B37" s="383"/>
      <c r="C37" s="383"/>
      <c r="D37" s="383"/>
      <c r="E37" s="383"/>
      <c r="F37" s="383"/>
      <c r="G37" s="383"/>
      <c r="H37" s="383"/>
      <c r="I37" s="383"/>
      <c r="J37" s="383"/>
      <c r="K37" s="383"/>
      <c r="L37" s="383"/>
      <c r="M37" s="383"/>
      <c r="N37" s="383"/>
      <c r="O37" s="383"/>
      <c r="P37" s="383"/>
      <c r="Q37" s="383"/>
      <c r="R37"/>
      <c r="S37" s="4"/>
      <c r="T37" s="4"/>
      <c r="U37" s="1"/>
      <c r="V37" s="1"/>
      <c r="X37" s="4"/>
      <c r="Y37" s="4"/>
      <c r="Z37" s="1"/>
      <c r="AA37" s="1"/>
      <c r="AC37" s="4"/>
      <c r="AD37" s="4"/>
      <c r="AE37" s="1"/>
      <c r="AF37" s="1"/>
      <c r="AH37" s="4"/>
      <c r="AI37" s="4"/>
      <c r="AJ37" s="1"/>
      <c r="AK37" s="1"/>
      <c r="AM37" s="4"/>
      <c r="AN37" s="4"/>
      <c r="AO37" s="1"/>
      <c r="AP37" s="1"/>
      <c r="AR37" s="4"/>
      <c r="AS37" s="4"/>
      <c r="AT37" s="1"/>
      <c r="AU37" s="1"/>
      <c r="AW37" s="4"/>
      <c r="AX37" s="4"/>
      <c r="AY37" s="1"/>
      <c r="AZ37" s="1"/>
      <c r="BB37" s="4"/>
      <c r="BC37" s="4"/>
      <c r="BD37" s="1"/>
      <c r="BE37" s="1"/>
      <c r="BG37" s="4"/>
      <c r="BH37" s="4"/>
      <c r="BI37" s="1"/>
      <c r="BJ37" s="1"/>
      <c r="BL37" s="4"/>
      <c r="BM37" s="4"/>
      <c r="BN37" s="1"/>
      <c r="BO37" s="1"/>
    </row>
    <row r="38" spans="1:68" ht="75" customHeight="1" x14ac:dyDescent="0.2">
      <c r="A38" s="110">
        <v>5671</v>
      </c>
      <c r="B38" s="111">
        <v>30</v>
      </c>
      <c r="C38" s="153" t="s">
        <v>1224</v>
      </c>
      <c r="D38" s="110" t="s">
        <v>588</v>
      </c>
      <c r="E38" s="110" t="s">
        <v>2345</v>
      </c>
      <c r="F38" s="110"/>
      <c r="G38" s="110"/>
      <c r="H38" s="110"/>
      <c r="I38" s="110"/>
      <c r="J38" s="110">
        <v>0</v>
      </c>
      <c r="K38" s="110">
        <v>0</v>
      </c>
      <c r="L38" s="110"/>
      <c r="M38" s="113"/>
      <c r="N38" s="112">
        <v>35795</v>
      </c>
      <c r="O38" s="115">
        <v>1358.94</v>
      </c>
      <c r="P38" s="110" t="s">
        <v>363</v>
      </c>
      <c r="Q38" s="110" t="s">
        <v>3376</v>
      </c>
      <c r="R38"/>
      <c r="S38" s="4"/>
      <c r="T38" s="4"/>
      <c r="U38" s="1"/>
      <c r="V38" s="1"/>
      <c r="X38" s="4"/>
      <c r="Y38" s="4"/>
      <c r="Z38" s="1"/>
      <c r="AA38" s="1"/>
      <c r="AC38" s="4"/>
      <c r="AD38" s="4"/>
      <c r="AE38" s="1"/>
      <c r="AF38" s="1"/>
      <c r="AH38" s="4"/>
      <c r="AI38" s="4"/>
      <c r="AJ38" s="1"/>
      <c r="AK38" s="1"/>
      <c r="AM38" s="4"/>
      <c r="AN38" s="4"/>
      <c r="AO38" s="1"/>
      <c r="AP38" s="1"/>
      <c r="AR38" s="4"/>
      <c r="AS38" s="4"/>
      <c r="AT38" s="1"/>
      <c r="AU38" s="1"/>
      <c r="AW38" s="4"/>
      <c r="AX38" s="4"/>
      <c r="AY38" s="1"/>
      <c r="AZ38" s="1"/>
      <c r="BB38" s="4"/>
      <c r="BC38" s="4"/>
      <c r="BD38" s="1"/>
      <c r="BE38" s="1"/>
      <c r="BG38" s="4"/>
      <c r="BH38" s="4"/>
      <c r="BI38" s="1"/>
      <c r="BJ38" s="1"/>
      <c r="BL38" s="4"/>
      <c r="BM38" s="4"/>
      <c r="BN38" s="1"/>
      <c r="BO38" s="1"/>
    </row>
    <row r="39" spans="1:68" ht="75" customHeight="1" x14ac:dyDescent="0.2">
      <c r="A39" s="110">
        <v>5151</v>
      </c>
      <c r="B39" s="111">
        <v>31</v>
      </c>
      <c r="C39" s="153" t="s">
        <v>1228</v>
      </c>
      <c r="D39" s="110" t="s">
        <v>602</v>
      </c>
      <c r="E39" s="110" t="s">
        <v>2345</v>
      </c>
      <c r="F39" s="110"/>
      <c r="G39" s="110"/>
      <c r="H39" s="110"/>
      <c r="I39" s="110"/>
      <c r="J39" s="110">
        <v>0</v>
      </c>
      <c r="K39" s="110">
        <v>0</v>
      </c>
      <c r="L39" s="110"/>
      <c r="M39" s="113"/>
      <c r="N39" s="112">
        <v>35795</v>
      </c>
      <c r="O39" s="115">
        <v>948.68</v>
      </c>
      <c r="P39" s="110" t="s">
        <v>363</v>
      </c>
      <c r="Q39" s="110" t="s">
        <v>3376</v>
      </c>
      <c r="R39"/>
      <c r="S39" s="4"/>
      <c r="T39" s="4"/>
      <c r="U39" s="1"/>
      <c r="V39" s="1"/>
      <c r="X39" s="4"/>
      <c r="Y39" s="4"/>
      <c r="Z39" s="1"/>
      <c r="AA39" s="1"/>
      <c r="AC39" s="4"/>
      <c r="AD39" s="4"/>
      <c r="AE39" s="1"/>
      <c r="AF39" s="1"/>
      <c r="AH39" s="4"/>
      <c r="AI39" s="4"/>
      <c r="AJ39" s="1"/>
      <c r="AK39" s="1"/>
      <c r="AM39" s="4"/>
      <c r="AN39" s="4"/>
      <c r="AO39" s="1"/>
      <c r="AP39" s="1"/>
      <c r="AR39" s="4"/>
      <c r="AS39" s="4"/>
      <c r="AT39" s="1"/>
      <c r="AU39" s="1"/>
      <c r="AW39" s="4"/>
      <c r="AX39" s="4"/>
      <c r="AY39" s="1"/>
      <c r="AZ39" s="1"/>
      <c r="BB39" s="4"/>
      <c r="BC39" s="4"/>
      <c r="BD39" s="1"/>
      <c r="BE39" s="1"/>
      <c r="BG39" s="4"/>
      <c r="BH39" s="4"/>
      <c r="BI39" s="1"/>
      <c r="BJ39" s="1"/>
      <c r="BL39" s="4"/>
      <c r="BM39" s="4"/>
      <c r="BN39" s="1"/>
      <c r="BO39" s="1"/>
    </row>
    <row r="40" spans="1:68" s="129" customFormat="1" ht="54" customHeight="1" x14ac:dyDescent="0.2">
      <c r="A40" s="110">
        <v>51101</v>
      </c>
      <c r="B40" s="111">
        <v>32</v>
      </c>
      <c r="C40" s="153" t="s">
        <v>4899</v>
      </c>
      <c r="D40" s="110" t="s">
        <v>5</v>
      </c>
      <c r="E40" s="110" t="s">
        <v>2346</v>
      </c>
      <c r="F40" s="110" t="s">
        <v>185</v>
      </c>
      <c r="G40" s="110"/>
      <c r="H40" s="110"/>
      <c r="I40" s="110" t="s">
        <v>428</v>
      </c>
      <c r="J40" s="110">
        <v>910</v>
      </c>
      <c r="K40" s="110">
        <v>0</v>
      </c>
      <c r="L40" s="110" t="s">
        <v>139</v>
      </c>
      <c r="M40" s="113" t="s">
        <v>4900</v>
      </c>
      <c r="N40" s="112">
        <v>37289</v>
      </c>
      <c r="O40" s="115">
        <v>2415</v>
      </c>
      <c r="P40" s="111" t="s">
        <v>363</v>
      </c>
      <c r="Q40" s="110" t="s">
        <v>4557</v>
      </c>
      <c r="R40"/>
      <c r="S40" s="4"/>
      <c r="T40" s="4"/>
      <c r="U40" s="1"/>
      <c r="V40" s="1"/>
      <c r="W40"/>
      <c r="X40" s="4"/>
      <c r="Y40" s="4"/>
      <c r="Z40" s="1"/>
      <c r="AA40" s="1"/>
      <c r="AB40"/>
      <c r="AC40" s="4"/>
      <c r="AD40" s="4"/>
      <c r="AE40" s="1"/>
      <c r="AF40" s="1"/>
      <c r="AG40"/>
      <c r="AH40" s="4"/>
      <c r="AI40" s="4"/>
      <c r="AJ40" s="1"/>
      <c r="AK40" s="1"/>
      <c r="AL40"/>
      <c r="AM40" s="4"/>
      <c r="AN40" s="4"/>
      <c r="AO40" s="1"/>
      <c r="AP40" s="1"/>
      <c r="AQ40"/>
      <c r="AR40" s="4"/>
      <c r="AS40" s="4"/>
      <c r="AT40" s="1"/>
      <c r="AU40" s="1"/>
      <c r="AV40"/>
      <c r="AW40" s="4"/>
      <c r="AX40" s="4"/>
      <c r="AY40" s="1"/>
      <c r="AZ40" s="1"/>
      <c r="BA40"/>
      <c r="BB40" s="4"/>
      <c r="BC40" s="4"/>
      <c r="BD40" s="1"/>
      <c r="BE40" s="1"/>
      <c r="BF40"/>
      <c r="BG40" s="4"/>
      <c r="BH40" s="4"/>
      <c r="BI40" s="1"/>
      <c r="BJ40" s="1"/>
      <c r="BK40"/>
      <c r="BL40" s="4"/>
      <c r="BM40" s="4"/>
      <c r="BN40" s="1"/>
      <c r="BO40" s="1"/>
      <c r="BP40"/>
    </row>
    <row r="41" spans="1:68" ht="79.5" customHeight="1" x14ac:dyDescent="0.2">
      <c r="A41" s="110">
        <v>5151</v>
      </c>
      <c r="B41" s="111">
        <v>33</v>
      </c>
      <c r="C41" s="153" t="s">
        <v>2060</v>
      </c>
      <c r="D41" s="110" t="s">
        <v>2061</v>
      </c>
      <c r="E41" s="110" t="s">
        <v>2346</v>
      </c>
      <c r="F41" s="110" t="s">
        <v>2062</v>
      </c>
      <c r="G41" s="110" t="s">
        <v>2063</v>
      </c>
      <c r="H41" s="110" t="s">
        <v>2064</v>
      </c>
      <c r="I41" s="110" t="s">
        <v>92</v>
      </c>
      <c r="J41" s="110">
        <v>5659</v>
      </c>
      <c r="K41" s="110">
        <v>216260</v>
      </c>
      <c r="L41" s="110" t="s">
        <v>2067</v>
      </c>
      <c r="M41" s="113" t="s">
        <v>2068</v>
      </c>
      <c r="N41" s="112">
        <v>41981</v>
      </c>
      <c r="O41" s="115">
        <v>22480.799999999999</v>
      </c>
      <c r="P41" s="111" t="s">
        <v>242</v>
      </c>
      <c r="Q41" s="110" t="s">
        <v>4557</v>
      </c>
      <c r="R41"/>
      <c r="S41" s="4"/>
      <c r="T41" s="4"/>
      <c r="U41" s="1"/>
      <c r="V41" s="1"/>
      <c r="X41" s="4"/>
      <c r="Y41" s="4"/>
      <c r="Z41" s="1"/>
      <c r="AA41" s="1"/>
      <c r="AC41" s="4"/>
      <c r="AD41" s="4"/>
      <c r="AE41" s="1"/>
      <c r="AF41" s="1"/>
      <c r="AH41" s="4"/>
      <c r="AI41" s="4"/>
      <c r="AJ41" s="1"/>
      <c r="AK41" s="1"/>
      <c r="AM41" s="4"/>
      <c r="AN41" s="4"/>
      <c r="AO41" s="1"/>
      <c r="AP41" s="1"/>
      <c r="AR41" s="4"/>
      <c r="AS41" s="4"/>
      <c r="AT41" s="1"/>
      <c r="AU41" s="1"/>
      <c r="AW41" s="4"/>
      <c r="AX41" s="4"/>
      <c r="AY41" s="1"/>
      <c r="AZ41" s="1"/>
      <c r="BB41" s="4"/>
      <c r="BC41" s="4"/>
      <c r="BD41" s="1"/>
      <c r="BE41" s="1"/>
      <c r="BG41" s="4"/>
      <c r="BH41" s="4"/>
      <c r="BI41" s="1"/>
      <c r="BJ41" s="1"/>
      <c r="BL41" s="4"/>
      <c r="BM41" s="4"/>
      <c r="BN41" s="1"/>
      <c r="BO41" s="1"/>
    </row>
    <row r="42" spans="1:68" ht="65.25" customHeight="1" x14ac:dyDescent="0.2">
      <c r="A42" s="110">
        <v>5191</v>
      </c>
      <c r="B42" s="111">
        <v>34</v>
      </c>
      <c r="C42" s="153" t="s">
        <v>3408</v>
      </c>
      <c r="D42" s="110" t="s">
        <v>3409</v>
      </c>
      <c r="E42" s="110" t="s">
        <v>2346</v>
      </c>
      <c r="F42" s="110" t="s">
        <v>834</v>
      </c>
      <c r="G42" s="110" t="s">
        <v>3410</v>
      </c>
      <c r="H42" s="110" t="s">
        <v>3411</v>
      </c>
      <c r="I42" s="110" t="s">
        <v>583</v>
      </c>
      <c r="J42" s="110">
        <v>1479</v>
      </c>
      <c r="K42" s="110">
        <v>210008</v>
      </c>
      <c r="L42" s="110" t="s">
        <v>3412</v>
      </c>
      <c r="M42" s="113" t="s">
        <v>3413</v>
      </c>
      <c r="N42" s="112">
        <v>42496</v>
      </c>
      <c r="O42" s="115">
        <v>5745</v>
      </c>
      <c r="P42" s="110" t="s">
        <v>242</v>
      </c>
      <c r="Q42" s="110" t="s">
        <v>3376</v>
      </c>
      <c r="R42"/>
      <c r="S42" s="4"/>
      <c r="T42" s="4"/>
      <c r="U42" s="1"/>
      <c r="V42" s="1"/>
      <c r="X42" s="4"/>
      <c r="Y42" s="4"/>
      <c r="Z42" s="1"/>
      <c r="AA42" s="1"/>
      <c r="AC42" s="4"/>
      <c r="AD42" s="4"/>
      <c r="AE42" s="1"/>
      <c r="AF42" s="1"/>
      <c r="AH42" s="4"/>
      <c r="AI42" s="4"/>
      <c r="AJ42" s="1"/>
      <c r="AK42" s="1"/>
      <c r="AM42" s="4"/>
      <c r="AN42" s="4"/>
      <c r="AO42" s="1"/>
      <c r="AP42" s="1"/>
      <c r="AR42" s="4"/>
      <c r="AS42" s="4"/>
      <c r="AT42" s="1"/>
      <c r="AU42" s="1"/>
      <c r="AW42" s="4"/>
      <c r="AX42" s="4"/>
      <c r="AY42" s="1"/>
      <c r="AZ42" s="1"/>
      <c r="BB42" s="4"/>
      <c r="BC42" s="4"/>
      <c r="BD42" s="1"/>
      <c r="BE42" s="1"/>
      <c r="BG42" s="4"/>
      <c r="BH42" s="4"/>
      <c r="BI42" s="1"/>
      <c r="BJ42" s="1"/>
      <c r="BL42" s="4"/>
      <c r="BM42" s="4"/>
      <c r="BN42" s="1"/>
      <c r="BO42" s="1"/>
    </row>
    <row r="43" spans="1:68" s="20" customFormat="1" ht="82.5" customHeight="1" x14ac:dyDescent="0.2">
      <c r="A43" s="110">
        <v>5151</v>
      </c>
      <c r="B43" s="111">
        <v>35</v>
      </c>
      <c r="C43" s="153" t="s">
        <v>3646</v>
      </c>
      <c r="D43" s="110" t="s">
        <v>431</v>
      </c>
      <c r="E43" s="110" t="s">
        <v>2345</v>
      </c>
      <c r="F43" s="110" t="s">
        <v>399</v>
      </c>
      <c r="G43" s="110" t="s">
        <v>3647</v>
      </c>
      <c r="H43" s="110" t="s">
        <v>3648</v>
      </c>
      <c r="I43" s="110" t="s">
        <v>2359</v>
      </c>
      <c r="J43" s="110" t="s">
        <v>2236</v>
      </c>
      <c r="K43" s="110" t="s">
        <v>3650</v>
      </c>
      <c r="L43" s="110" t="s">
        <v>3651</v>
      </c>
      <c r="M43" s="113" t="s">
        <v>2078</v>
      </c>
      <c r="N43" s="112">
        <v>42779</v>
      </c>
      <c r="O43" s="115">
        <v>7778.03</v>
      </c>
      <c r="P43" s="111" t="s">
        <v>242</v>
      </c>
      <c r="Q43" s="110" t="s">
        <v>4557</v>
      </c>
      <c r="R43"/>
      <c r="S43" s="4"/>
      <c r="T43" s="4"/>
      <c r="U43" s="1"/>
      <c r="V43" s="1"/>
      <c r="W43"/>
      <c r="X43" s="4"/>
      <c r="Y43" s="4"/>
      <c r="Z43" s="1"/>
      <c r="AA43" s="1"/>
      <c r="AB43"/>
      <c r="AC43" s="4"/>
      <c r="AD43" s="4"/>
      <c r="AE43" s="1"/>
      <c r="AF43" s="1"/>
      <c r="AG43"/>
      <c r="AH43" s="4"/>
      <c r="AI43" s="4"/>
      <c r="AJ43" s="1"/>
      <c r="AK43" s="1"/>
      <c r="AL43"/>
      <c r="AM43" s="4"/>
      <c r="AN43" s="4"/>
      <c r="AO43" s="1"/>
      <c r="AP43" s="1"/>
      <c r="AQ43"/>
      <c r="AR43" s="4"/>
      <c r="AS43" s="4"/>
      <c r="AT43" s="1"/>
      <c r="AU43" s="1"/>
      <c r="AV43"/>
      <c r="AW43" s="4"/>
      <c r="AX43" s="4"/>
      <c r="AY43" s="1"/>
      <c r="AZ43" s="1"/>
      <c r="BA43"/>
      <c r="BB43" s="4"/>
      <c r="BC43" s="4"/>
      <c r="BD43" s="1"/>
      <c r="BE43" s="1"/>
      <c r="BF43"/>
      <c r="BG43" s="4"/>
      <c r="BH43" s="4"/>
      <c r="BI43" s="1"/>
      <c r="BJ43" s="1"/>
      <c r="BK43"/>
      <c r="BL43" s="4"/>
      <c r="BM43" s="4"/>
      <c r="BN43" s="1"/>
      <c r="BO43" s="1"/>
      <c r="BP43"/>
    </row>
    <row r="44" spans="1:68" s="79" customFormat="1" ht="71.25" customHeight="1" x14ac:dyDescent="0.2">
      <c r="A44" s="110">
        <v>51101</v>
      </c>
      <c r="B44" s="111">
        <v>36</v>
      </c>
      <c r="C44" s="153" t="s">
        <v>4556</v>
      </c>
      <c r="D44" s="110" t="s">
        <v>4519</v>
      </c>
      <c r="E44" s="110" t="s">
        <v>2344</v>
      </c>
      <c r="F44" s="110" t="s">
        <v>4520</v>
      </c>
      <c r="G44" s="110"/>
      <c r="H44" s="110"/>
      <c r="I44" s="110" t="s">
        <v>92</v>
      </c>
      <c r="J44" s="110">
        <v>6243</v>
      </c>
      <c r="K44" s="110">
        <v>4064698533</v>
      </c>
      <c r="L44" s="110" t="s">
        <v>4521</v>
      </c>
      <c r="M44" s="113" t="s">
        <v>2012</v>
      </c>
      <c r="N44" s="112">
        <v>44195</v>
      </c>
      <c r="O44" s="115">
        <v>2900</v>
      </c>
      <c r="P44" s="111" t="s">
        <v>28</v>
      </c>
      <c r="Q44" s="110" t="s">
        <v>4557</v>
      </c>
      <c r="R44"/>
      <c r="S44" s="4"/>
      <c r="T44" s="4"/>
      <c r="U44" s="1"/>
      <c r="V44" s="1"/>
      <c r="W44"/>
      <c r="X44" s="4"/>
      <c r="Y44" s="4"/>
      <c r="Z44" s="1"/>
      <c r="AA44" s="1"/>
      <c r="AB44"/>
      <c r="AC44" s="4"/>
      <c r="AD44" s="4"/>
      <c r="AE44" s="1"/>
      <c r="AF44" s="1"/>
      <c r="AG44"/>
      <c r="AH44" s="4"/>
      <c r="AI44" s="4"/>
      <c r="AJ44" s="1"/>
      <c r="AK44" s="1"/>
      <c r="AL44"/>
      <c r="AM44" s="4"/>
      <c r="AN44" s="4"/>
      <c r="AO44" s="1"/>
      <c r="AP44" s="1"/>
      <c r="AQ44"/>
      <c r="AR44" s="4"/>
      <c r="AS44" s="4"/>
      <c r="AT44" s="1"/>
      <c r="AU44" s="1"/>
      <c r="AV44"/>
      <c r="AW44" s="4"/>
      <c r="AX44" s="4"/>
      <c r="AY44" s="1"/>
      <c r="AZ44" s="1"/>
      <c r="BA44"/>
      <c r="BB44" s="4"/>
      <c r="BC44" s="4"/>
      <c r="BD44" s="1"/>
      <c r="BE44" s="1"/>
      <c r="BF44"/>
      <c r="BG44" s="4"/>
      <c r="BH44" s="4"/>
      <c r="BI44" s="1"/>
      <c r="BJ44" s="1"/>
      <c r="BK44"/>
      <c r="BL44" s="4"/>
      <c r="BM44" s="4"/>
      <c r="BN44" s="1"/>
      <c r="BO44" s="1"/>
      <c r="BP44"/>
    </row>
    <row r="45" spans="1:68" s="79" customFormat="1" ht="71.25" customHeight="1" x14ac:dyDescent="0.2">
      <c r="A45" s="110">
        <v>51101</v>
      </c>
      <c r="B45" s="111">
        <v>37</v>
      </c>
      <c r="C45" s="153" t="s">
        <v>4558</v>
      </c>
      <c r="D45" s="110" t="s">
        <v>4519</v>
      </c>
      <c r="E45" s="110" t="s">
        <v>2344</v>
      </c>
      <c r="F45" s="110" t="s">
        <v>4520</v>
      </c>
      <c r="G45" s="110"/>
      <c r="H45" s="110"/>
      <c r="I45" s="110" t="s">
        <v>92</v>
      </c>
      <c r="J45" s="110">
        <v>6243</v>
      </c>
      <c r="K45" s="110">
        <v>4064698533</v>
      </c>
      <c r="L45" s="110" t="s">
        <v>4521</v>
      </c>
      <c r="M45" s="113" t="s">
        <v>2012</v>
      </c>
      <c r="N45" s="112">
        <v>44195</v>
      </c>
      <c r="O45" s="115">
        <v>2900</v>
      </c>
      <c r="P45" s="111" t="s">
        <v>28</v>
      </c>
      <c r="Q45" s="110" t="s">
        <v>4557</v>
      </c>
      <c r="R45"/>
      <c r="S45" s="4"/>
      <c r="T45" s="4"/>
      <c r="U45" s="1"/>
      <c r="V45" s="1"/>
      <c r="W45"/>
      <c r="X45" s="4"/>
      <c r="Y45" s="4"/>
      <c r="Z45" s="1"/>
      <c r="AA45" s="1"/>
      <c r="AB45"/>
      <c r="AC45" s="4"/>
      <c r="AD45" s="4"/>
      <c r="AE45" s="1"/>
      <c r="AF45" s="1"/>
      <c r="AG45"/>
      <c r="AH45" s="4"/>
      <c r="AI45" s="4"/>
      <c r="AJ45" s="1"/>
      <c r="AK45" s="1"/>
      <c r="AL45"/>
      <c r="AM45" s="4"/>
      <c r="AN45" s="4"/>
      <c r="AO45" s="1"/>
      <c r="AP45" s="1"/>
      <c r="AQ45"/>
      <c r="AR45" s="4"/>
      <c r="AS45" s="4"/>
      <c r="AT45" s="1"/>
      <c r="AU45" s="1"/>
      <c r="AV45"/>
      <c r="AW45" s="4"/>
      <c r="AX45" s="4"/>
      <c r="AY45" s="1"/>
      <c r="AZ45" s="1"/>
      <c r="BA45"/>
      <c r="BB45" s="4"/>
      <c r="BC45" s="4"/>
      <c r="BD45" s="1"/>
      <c r="BE45" s="1"/>
      <c r="BF45"/>
      <c r="BG45" s="4"/>
      <c r="BH45" s="4"/>
      <c r="BI45" s="1"/>
      <c r="BJ45" s="1"/>
      <c r="BK45"/>
      <c r="BL45" s="4"/>
      <c r="BM45" s="4"/>
      <c r="BN45" s="1"/>
      <c r="BO45" s="1"/>
      <c r="BP45"/>
    </row>
    <row r="46" spans="1:68" s="79" customFormat="1" ht="57" x14ac:dyDescent="0.2">
      <c r="A46" s="110">
        <v>51501</v>
      </c>
      <c r="B46" s="111">
        <v>38</v>
      </c>
      <c r="C46" s="153" t="s">
        <v>4651</v>
      </c>
      <c r="D46" s="110" t="s">
        <v>4362</v>
      </c>
      <c r="E46" s="110" t="s">
        <v>4194</v>
      </c>
      <c r="F46" s="110" t="s">
        <v>2016</v>
      </c>
      <c r="G46" s="110" t="s">
        <v>4612</v>
      </c>
      <c r="H46" s="110" t="s">
        <v>4652</v>
      </c>
      <c r="I46" s="110" t="s">
        <v>197</v>
      </c>
      <c r="J46" s="110">
        <v>6241</v>
      </c>
      <c r="K46" s="110">
        <v>4064698533</v>
      </c>
      <c r="L46" s="110" t="s">
        <v>4521</v>
      </c>
      <c r="M46" s="113">
        <v>100</v>
      </c>
      <c r="N46" s="112">
        <v>44195</v>
      </c>
      <c r="O46" s="115">
        <v>16240</v>
      </c>
      <c r="P46" s="111" t="s">
        <v>2158</v>
      </c>
      <c r="Q46" s="110" t="s">
        <v>4557</v>
      </c>
      <c r="R46"/>
      <c r="S46" s="4"/>
      <c r="T46" s="4"/>
      <c r="U46" s="1"/>
      <c r="V46" s="1"/>
      <c r="W46"/>
      <c r="X46" s="4"/>
      <c r="Y46" s="4"/>
      <c r="Z46" s="1"/>
      <c r="AA46" s="1"/>
      <c r="AB46"/>
      <c r="AC46" s="4"/>
      <c r="AD46" s="4"/>
      <c r="AE46" s="1"/>
      <c r="AF46" s="1"/>
      <c r="AG46"/>
      <c r="AH46" s="4"/>
      <c r="AI46" s="4"/>
      <c r="AJ46" s="1"/>
      <c r="AK46" s="1"/>
      <c r="AL46"/>
      <c r="AM46" s="4"/>
      <c r="AN46" s="4"/>
      <c r="AO46" s="1"/>
      <c r="AP46" s="1"/>
      <c r="AQ46"/>
      <c r="AR46" s="4"/>
      <c r="AS46" s="4"/>
      <c r="AT46" s="1"/>
      <c r="AU46" s="1"/>
      <c r="AV46"/>
      <c r="AW46" s="4"/>
      <c r="AX46" s="4"/>
      <c r="AY46" s="1"/>
      <c r="AZ46" s="1"/>
      <c r="BA46"/>
      <c r="BB46" s="4"/>
      <c r="BC46" s="4"/>
      <c r="BD46" s="1"/>
      <c r="BE46" s="1"/>
      <c r="BF46"/>
      <c r="BG46" s="4"/>
      <c r="BH46" s="4"/>
      <c r="BI46" s="1"/>
      <c r="BJ46" s="1"/>
      <c r="BK46"/>
      <c r="BL46" s="4"/>
      <c r="BM46" s="4"/>
      <c r="BN46" s="1"/>
      <c r="BO46" s="1"/>
      <c r="BP46"/>
    </row>
    <row r="47" spans="1:68" s="79" customFormat="1" ht="42.75" x14ac:dyDescent="0.2">
      <c r="A47" s="110">
        <v>51501</v>
      </c>
      <c r="B47" s="111">
        <v>39</v>
      </c>
      <c r="C47" s="153" t="s">
        <v>4846</v>
      </c>
      <c r="D47" s="110" t="s">
        <v>4847</v>
      </c>
      <c r="E47" s="110" t="s">
        <v>2346</v>
      </c>
      <c r="F47" s="110" t="s">
        <v>4848</v>
      </c>
      <c r="G47" s="110" t="s">
        <v>4849</v>
      </c>
      <c r="H47" s="110" t="s">
        <v>4850</v>
      </c>
      <c r="I47" s="110" t="s">
        <v>92</v>
      </c>
      <c r="J47" s="110">
        <v>7206</v>
      </c>
      <c r="K47" s="110">
        <v>4064975121</v>
      </c>
      <c r="L47" s="110" t="s">
        <v>4851</v>
      </c>
      <c r="M47" s="113" t="s">
        <v>3629</v>
      </c>
      <c r="N47" s="112">
        <v>44533</v>
      </c>
      <c r="O47" s="115">
        <v>56124.28</v>
      </c>
      <c r="P47" s="111" t="s">
        <v>3955</v>
      </c>
      <c r="Q47" s="110" t="s">
        <v>4557</v>
      </c>
      <c r="R47"/>
      <c r="S47" s="4"/>
      <c r="T47" s="4"/>
      <c r="U47" s="1"/>
      <c r="V47" s="1"/>
      <c r="W47"/>
      <c r="X47" s="4"/>
      <c r="Y47" s="4"/>
      <c r="Z47" s="1"/>
      <c r="AA47" s="1"/>
      <c r="AB47"/>
      <c r="AC47" s="4"/>
      <c r="AD47" s="4"/>
      <c r="AE47" s="1"/>
      <c r="AF47" s="1"/>
      <c r="AG47"/>
      <c r="AH47" s="4"/>
      <c r="AI47" s="4"/>
      <c r="AJ47" s="1"/>
      <c r="AK47" s="1"/>
      <c r="AL47"/>
      <c r="AM47" s="4"/>
      <c r="AN47" s="4"/>
      <c r="AO47" s="1"/>
      <c r="AP47" s="1"/>
      <c r="AQ47"/>
      <c r="AR47" s="4"/>
      <c r="AS47" s="4"/>
      <c r="AT47" s="1"/>
      <c r="AU47" s="1"/>
      <c r="AV47"/>
      <c r="AW47" s="4"/>
      <c r="AX47" s="4"/>
      <c r="AY47" s="1"/>
      <c r="AZ47" s="1"/>
      <c r="BA47"/>
      <c r="BB47" s="4"/>
      <c r="BC47" s="4"/>
      <c r="BD47" s="1"/>
      <c r="BE47" s="1"/>
      <c r="BF47"/>
      <c r="BG47" s="4"/>
      <c r="BH47" s="4"/>
      <c r="BI47" s="1"/>
      <c r="BJ47" s="1"/>
      <c r="BK47"/>
      <c r="BL47" s="4"/>
      <c r="BM47" s="4"/>
      <c r="BN47" s="1"/>
      <c r="BO47" s="1"/>
      <c r="BP47"/>
    </row>
    <row r="48" spans="1:68" ht="25.5" x14ac:dyDescent="0.2">
      <c r="A48" s="382" t="s">
        <v>4969</v>
      </c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/>
      <c r="S48" s="4"/>
      <c r="T48" s="4"/>
      <c r="U48" s="1"/>
      <c r="V48" s="1"/>
      <c r="X48" s="4"/>
      <c r="Y48" s="4"/>
      <c r="Z48" s="1"/>
      <c r="AA48" s="1"/>
      <c r="AC48" s="4"/>
      <c r="AD48" s="4"/>
      <c r="AE48" s="1"/>
      <c r="AF48" s="1"/>
      <c r="AH48" s="4"/>
      <c r="AI48" s="4"/>
      <c r="AJ48" s="1"/>
      <c r="AK48" s="1"/>
      <c r="AM48" s="4"/>
      <c r="AN48" s="4"/>
      <c r="AO48" s="1"/>
      <c r="AP48" s="1"/>
      <c r="AR48" s="4"/>
      <c r="AS48" s="4"/>
      <c r="AT48" s="1"/>
      <c r="AU48" s="1"/>
      <c r="AW48" s="4"/>
      <c r="AX48" s="4"/>
      <c r="AY48" s="1"/>
      <c r="AZ48" s="1"/>
      <c r="BB48" s="4"/>
      <c r="BC48" s="4"/>
      <c r="BD48" s="1"/>
      <c r="BE48" s="1"/>
      <c r="BG48" s="4"/>
      <c r="BH48" s="4"/>
      <c r="BI48" s="1"/>
      <c r="BJ48" s="1"/>
      <c r="BL48" s="4"/>
      <c r="BM48" s="4"/>
      <c r="BN48" s="1"/>
      <c r="BO48" s="1"/>
    </row>
    <row r="49" spans="1:68" s="79" customFormat="1" ht="57" customHeight="1" x14ac:dyDescent="0.2">
      <c r="A49" s="110">
        <v>51501</v>
      </c>
      <c r="B49" s="111">
        <v>40</v>
      </c>
      <c r="C49" s="153" t="s">
        <v>4653</v>
      </c>
      <c r="D49" s="110" t="s">
        <v>4617</v>
      </c>
      <c r="E49" s="110" t="s">
        <v>4194</v>
      </c>
      <c r="F49" s="110" t="s">
        <v>144</v>
      </c>
      <c r="G49" s="110" t="s">
        <v>4618</v>
      </c>
      <c r="H49" s="110" t="s">
        <v>4654</v>
      </c>
      <c r="I49" s="110" t="s">
        <v>4191</v>
      </c>
      <c r="J49" s="110">
        <v>6241</v>
      </c>
      <c r="K49" s="110">
        <v>4064698533</v>
      </c>
      <c r="L49" s="110" t="s">
        <v>4521</v>
      </c>
      <c r="M49" s="113">
        <v>100</v>
      </c>
      <c r="N49" s="112">
        <v>44195</v>
      </c>
      <c r="O49" s="115">
        <v>6960</v>
      </c>
      <c r="P49" s="111" t="s">
        <v>3955</v>
      </c>
      <c r="Q49" s="110" t="s">
        <v>4655</v>
      </c>
      <c r="R49"/>
      <c r="S49" s="4"/>
      <c r="T49" s="4"/>
      <c r="U49" s="1"/>
      <c r="V49" s="1"/>
      <c r="W49"/>
      <c r="X49" s="4"/>
      <c r="Y49" s="4"/>
      <c r="Z49" s="1"/>
      <c r="AA49" s="1"/>
      <c r="AB49"/>
      <c r="AC49" s="4"/>
      <c r="AD49" s="4"/>
      <c r="AE49" s="1"/>
      <c r="AF49" s="1"/>
      <c r="AG49"/>
      <c r="AH49" s="4"/>
      <c r="AI49" s="4"/>
      <c r="AJ49" s="1"/>
      <c r="AK49" s="1"/>
      <c r="AL49"/>
      <c r="AM49" s="4"/>
      <c r="AN49" s="4"/>
      <c r="AO49" s="1"/>
      <c r="AP49" s="1"/>
      <c r="AQ49"/>
      <c r="AR49" s="4"/>
      <c r="AS49" s="4"/>
      <c r="AT49" s="1"/>
      <c r="AU49" s="1"/>
      <c r="AV49"/>
      <c r="AW49" s="4"/>
      <c r="AX49" s="4"/>
      <c r="AY49" s="1"/>
      <c r="AZ49" s="1"/>
      <c r="BA49"/>
      <c r="BB49" s="4"/>
      <c r="BC49" s="4"/>
      <c r="BD49" s="1"/>
      <c r="BE49" s="1"/>
      <c r="BF49"/>
      <c r="BG49" s="4"/>
      <c r="BH49" s="4"/>
      <c r="BI49" s="1"/>
      <c r="BJ49" s="1"/>
      <c r="BK49"/>
      <c r="BL49" s="4"/>
      <c r="BM49" s="4"/>
      <c r="BN49" s="1"/>
      <c r="BO49" s="1"/>
      <c r="BP49"/>
    </row>
    <row r="50" spans="1:68" s="79" customFormat="1" ht="57" customHeight="1" x14ac:dyDescent="0.2">
      <c r="A50" s="110">
        <v>51501</v>
      </c>
      <c r="B50" s="111">
        <v>41</v>
      </c>
      <c r="C50" s="153" t="s">
        <v>4656</v>
      </c>
      <c r="D50" s="110" t="s">
        <v>4362</v>
      </c>
      <c r="E50" s="110" t="s">
        <v>4194</v>
      </c>
      <c r="F50" s="110" t="s">
        <v>2016</v>
      </c>
      <c r="G50" s="110" t="s">
        <v>4612</v>
      </c>
      <c r="H50" s="110" t="s">
        <v>4657</v>
      </c>
      <c r="I50" s="110" t="s">
        <v>197</v>
      </c>
      <c r="J50" s="110">
        <v>6241</v>
      </c>
      <c r="K50" s="110">
        <v>4064698533</v>
      </c>
      <c r="L50" s="110" t="s">
        <v>4521</v>
      </c>
      <c r="M50" s="113">
        <v>100</v>
      </c>
      <c r="N50" s="112">
        <v>44195</v>
      </c>
      <c r="O50" s="115">
        <v>16240</v>
      </c>
      <c r="P50" s="111" t="s">
        <v>3955</v>
      </c>
      <c r="Q50" s="110" t="s">
        <v>4655</v>
      </c>
      <c r="R50"/>
      <c r="S50" s="4"/>
      <c r="T50" s="4"/>
      <c r="U50" s="1"/>
      <c r="V50" s="1"/>
      <c r="W50"/>
      <c r="X50" s="4"/>
      <c r="Y50" s="4"/>
      <c r="Z50" s="1"/>
      <c r="AA50" s="1"/>
      <c r="AB50"/>
      <c r="AC50" s="4"/>
      <c r="AD50" s="4"/>
      <c r="AE50" s="1"/>
      <c r="AF50" s="1"/>
      <c r="AG50"/>
      <c r="AH50" s="4"/>
      <c r="AI50" s="4"/>
      <c r="AJ50" s="1"/>
      <c r="AK50" s="1"/>
      <c r="AL50"/>
      <c r="AM50" s="4"/>
      <c r="AN50" s="4"/>
      <c r="AO50" s="1"/>
      <c r="AP50" s="1"/>
      <c r="AQ50"/>
      <c r="AR50" s="4"/>
      <c r="AS50" s="4"/>
      <c r="AT50" s="1"/>
      <c r="AU50" s="1"/>
      <c r="AV50"/>
      <c r="AW50" s="4"/>
      <c r="AX50" s="4"/>
      <c r="AY50" s="1"/>
      <c r="AZ50" s="1"/>
      <c r="BA50"/>
      <c r="BB50" s="4"/>
      <c r="BC50" s="4"/>
      <c r="BD50" s="1"/>
      <c r="BE50" s="1"/>
      <c r="BF50"/>
      <c r="BG50" s="4"/>
      <c r="BH50" s="4"/>
      <c r="BI50" s="1"/>
      <c r="BJ50" s="1"/>
      <c r="BK50"/>
      <c r="BL50" s="4"/>
      <c r="BM50" s="4"/>
      <c r="BN50" s="1"/>
      <c r="BO50" s="1"/>
      <c r="BP50"/>
    </row>
    <row r="51" spans="1:68" s="79" customFormat="1" ht="57" customHeight="1" x14ac:dyDescent="0.2">
      <c r="A51" s="110">
        <v>51101</v>
      </c>
      <c r="B51" s="111">
        <v>42</v>
      </c>
      <c r="C51" s="153" t="s">
        <v>4559</v>
      </c>
      <c r="D51" s="110" t="s">
        <v>4535</v>
      </c>
      <c r="E51" s="110" t="s">
        <v>2344</v>
      </c>
      <c r="F51" s="110" t="s">
        <v>515</v>
      </c>
      <c r="G51" s="110"/>
      <c r="H51" s="110"/>
      <c r="I51" s="110" t="s">
        <v>4056</v>
      </c>
      <c r="J51" s="110">
        <v>6243</v>
      </c>
      <c r="K51" s="110">
        <v>4064698533</v>
      </c>
      <c r="L51" s="110" t="s">
        <v>4521</v>
      </c>
      <c r="M51" s="113">
        <v>99</v>
      </c>
      <c r="N51" s="112">
        <v>44195</v>
      </c>
      <c r="O51" s="115">
        <v>7116.6</v>
      </c>
      <c r="P51" s="111" t="s">
        <v>3955</v>
      </c>
      <c r="Q51" s="110" t="s">
        <v>4655</v>
      </c>
      <c r="R51"/>
      <c r="S51" s="4"/>
      <c r="T51" s="4"/>
      <c r="U51" s="1"/>
      <c r="V51" s="1"/>
      <c r="W51"/>
      <c r="X51" s="4"/>
      <c r="Y51" s="4"/>
      <c r="Z51" s="1"/>
      <c r="AA51" s="1"/>
      <c r="AB51"/>
      <c r="AC51" s="4"/>
      <c r="AD51" s="4"/>
      <c r="AE51" s="1"/>
      <c r="AF51" s="1"/>
      <c r="AG51"/>
      <c r="AH51" s="4"/>
      <c r="AI51" s="4"/>
      <c r="AJ51" s="1"/>
      <c r="AK51" s="1"/>
      <c r="AL51"/>
      <c r="AM51" s="4"/>
      <c r="AN51" s="4"/>
      <c r="AO51" s="1"/>
      <c r="AP51" s="1"/>
      <c r="AQ51"/>
      <c r="AR51" s="4"/>
      <c r="AS51" s="4"/>
      <c r="AT51" s="1"/>
      <c r="AU51" s="1"/>
      <c r="AV51"/>
      <c r="AW51" s="4"/>
      <c r="AX51" s="4"/>
      <c r="AY51" s="1"/>
      <c r="AZ51" s="1"/>
      <c r="BA51"/>
      <c r="BB51" s="4"/>
      <c r="BC51" s="4"/>
      <c r="BD51" s="1"/>
      <c r="BE51" s="1"/>
      <c r="BF51"/>
      <c r="BG51" s="4"/>
      <c r="BH51" s="4"/>
      <c r="BI51" s="1"/>
      <c r="BJ51" s="1"/>
      <c r="BK51"/>
      <c r="BL51" s="4"/>
      <c r="BM51" s="4"/>
      <c r="BN51" s="1"/>
      <c r="BO51" s="1"/>
      <c r="BP51"/>
    </row>
    <row r="52" spans="1:68" s="79" customFormat="1" ht="57" customHeight="1" x14ac:dyDescent="0.2">
      <c r="A52" s="110">
        <v>51101</v>
      </c>
      <c r="B52" s="111">
        <v>43</v>
      </c>
      <c r="C52" s="153" t="s">
        <v>4560</v>
      </c>
      <c r="D52" s="110" t="s">
        <v>4524</v>
      </c>
      <c r="E52" s="110" t="s">
        <v>2344</v>
      </c>
      <c r="F52" s="110" t="s">
        <v>515</v>
      </c>
      <c r="G52" s="110" t="s">
        <v>4525</v>
      </c>
      <c r="H52" s="110"/>
      <c r="I52" s="110" t="s">
        <v>92</v>
      </c>
      <c r="J52" s="110">
        <v>6243</v>
      </c>
      <c r="K52" s="110">
        <v>4064698533</v>
      </c>
      <c r="L52" s="110" t="s">
        <v>4521</v>
      </c>
      <c r="M52" s="113" t="s">
        <v>2012</v>
      </c>
      <c r="N52" s="112">
        <v>44195</v>
      </c>
      <c r="O52" s="115">
        <v>2053.1999999999998</v>
      </c>
      <c r="P52" s="111" t="s">
        <v>28</v>
      </c>
      <c r="Q52" s="110" t="s">
        <v>4655</v>
      </c>
      <c r="R52"/>
      <c r="S52" s="4"/>
      <c r="T52" s="4"/>
      <c r="U52" s="1"/>
      <c r="V52" s="1"/>
      <c r="W52"/>
      <c r="X52" s="4"/>
      <c r="Y52" s="4"/>
      <c r="Z52" s="1"/>
      <c r="AA52" s="1"/>
      <c r="AB52"/>
      <c r="AC52" s="4"/>
      <c r="AD52" s="4"/>
      <c r="AE52" s="1"/>
      <c r="AF52" s="1"/>
      <c r="AG52"/>
      <c r="AH52" s="4"/>
      <c r="AI52" s="4"/>
      <c r="AJ52" s="1"/>
      <c r="AK52" s="1"/>
      <c r="AL52"/>
      <c r="AM52" s="4"/>
      <c r="AN52" s="4"/>
      <c r="AO52" s="1"/>
      <c r="AP52" s="1"/>
      <c r="AQ52"/>
      <c r="AR52" s="4"/>
      <c r="AS52" s="4"/>
      <c r="AT52" s="1"/>
      <c r="AU52" s="1"/>
      <c r="AV52"/>
      <c r="AW52" s="4"/>
      <c r="AX52" s="4"/>
      <c r="AY52" s="1"/>
      <c r="AZ52" s="1"/>
      <c r="BA52"/>
      <c r="BB52" s="4"/>
      <c r="BC52" s="4"/>
      <c r="BD52" s="1"/>
      <c r="BE52" s="1"/>
      <c r="BF52"/>
      <c r="BG52" s="4"/>
      <c r="BH52" s="4"/>
      <c r="BI52" s="1"/>
      <c r="BJ52" s="1"/>
      <c r="BK52"/>
      <c r="BL52" s="4"/>
      <c r="BM52" s="4"/>
      <c r="BN52" s="1"/>
      <c r="BO52" s="1"/>
      <c r="BP52"/>
    </row>
    <row r="53" spans="1:68" s="79" customFormat="1" ht="57" customHeight="1" x14ac:dyDescent="0.2">
      <c r="A53" s="110">
        <v>51101</v>
      </c>
      <c r="B53" s="111">
        <v>44</v>
      </c>
      <c r="C53" s="153" t="s">
        <v>4561</v>
      </c>
      <c r="D53" s="110" t="s">
        <v>4524</v>
      </c>
      <c r="E53" s="110" t="s">
        <v>2344</v>
      </c>
      <c r="F53" s="110" t="s">
        <v>515</v>
      </c>
      <c r="G53" s="110" t="s">
        <v>4525</v>
      </c>
      <c r="H53" s="110"/>
      <c r="I53" s="110" t="s">
        <v>92</v>
      </c>
      <c r="J53" s="110">
        <v>6243</v>
      </c>
      <c r="K53" s="110">
        <v>4064698533</v>
      </c>
      <c r="L53" s="110" t="s">
        <v>4521</v>
      </c>
      <c r="M53" s="113" t="s">
        <v>2012</v>
      </c>
      <c r="N53" s="112">
        <v>44195</v>
      </c>
      <c r="O53" s="115">
        <v>2053.1999999999998</v>
      </c>
      <c r="P53" s="111" t="s">
        <v>28</v>
      </c>
      <c r="Q53" s="110" t="s">
        <v>4655</v>
      </c>
      <c r="R53"/>
      <c r="S53" s="4"/>
      <c r="T53" s="4"/>
      <c r="U53" s="1"/>
      <c r="V53" s="1"/>
      <c r="W53"/>
      <c r="X53" s="4"/>
      <c r="Y53" s="4"/>
      <c r="Z53" s="1"/>
      <c r="AA53" s="1"/>
      <c r="AB53"/>
      <c r="AC53" s="4"/>
      <c r="AD53" s="4"/>
      <c r="AE53" s="1"/>
      <c r="AF53" s="1"/>
      <c r="AG53"/>
      <c r="AH53" s="4"/>
      <c r="AI53" s="4"/>
      <c r="AJ53" s="1"/>
      <c r="AK53" s="1"/>
      <c r="AL53"/>
      <c r="AM53" s="4"/>
      <c r="AN53" s="4"/>
      <c r="AO53" s="1"/>
      <c r="AP53" s="1"/>
      <c r="AQ53"/>
      <c r="AR53" s="4"/>
      <c r="AS53" s="4"/>
      <c r="AT53" s="1"/>
      <c r="AU53" s="1"/>
      <c r="AV53"/>
      <c r="AW53" s="4"/>
      <c r="AX53" s="4"/>
      <c r="AY53" s="1"/>
      <c r="AZ53" s="1"/>
      <c r="BA53"/>
      <c r="BB53" s="4"/>
      <c r="BC53" s="4"/>
      <c r="BD53" s="1"/>
      <c r="BE53" s="1"/>
      <c r="BF53"/>
      <c r="BG53" s="4"/>
      <c r="BH53" s="4"/>
      <c r="BI53" s="1"/>
      <c r="BJ53" s="1"/>
      <c r="BK53"/>
      <c r="BL53" s="4"/>
      <c r="BM53" s="4"/>
      <c r="BN53" s="1"/>
      <c r="BO53" s="1"/>
      <c r="BP53"/>
    </row>
    <row r="54" spans="1:68" s="79" customFormat="1" ht="57" customHeight="1" x14ac:dyDescent="0.2">
      <c r="A54" s="110">
        <v>51101</v>
      </c>
      <c r="B54" s="111">
        <v>45</v>
      </c>
      <c r="C54" s="153" t="s">
        <v>4562</v>
      </c>
      <c r="D54" s="110" t="s">
        <v>4524</v>
      </c>
      <c r="E54" s="110" t="s">
        <v>2344</v>
      </c>
      <c r="F54" s="110" t="s">
        <v>515</v>
      </c>
      <c r="G54" s="110" t="s">
        <v>4525</v>
      </c>
      <c r="H54" s="110"/>
      <c r="I54" s="110" t="s">
        <v>92</v>
      </c>
      <c r="J54" s="110">
        <v>6243</v>
      </c>
      <c r="K54" s="110">
        <v>4064698533</v>
      </c>
      <c r="L54" s="110" t="s">
        <v>4521</v>
      </c>
      <c r="M54" s="113" t="s">
        <v>2012</v>
      </c>
      <c r="N54" s="112">
        <v>44195</v>
      </c>
      <c r="O54" s="115">
        <v>2053.1999999999998</v>
      </c>
      <c r="P54" s="111" t="s">
        <v>28</v>
      </c>
      <c r="Q54" s="110" t="s">
        <v>4655</v>
      </c>
      <c r="R54"/>
      <c r="S54" s="4"/>
      <c r="T54" s="4"/>
      <c r="U54" s="1"/>
      <c r="V54" s="1"/>
      <c r="W54"/>
      <c r="X54" s="4"/>
      <c r="Y54" s="4"/>
      <c r="Z54" s="1"/>
      <c r="AA54" s="1"/>
      <c r="AB54"/>
      <c r="AC54" s="4"/>
      <c r="AD54" s="4"/>
      <c r="AE54" s="1"/>
      <c r="AF54" s="1"/>
      <c r="AG54"/>
      <c r="AH54" s="4"/>
      <c r="AI54" s="4"/>
      <c r="AJ54" s="1"/>
      <c r="AK54" s="1"/>
      <c r="AL54"/>
      <c r="AM54" s="4"/>
      <c r="AN54" s="4"/>
      <c r="AO54" s="1"/>
      <c r="AP54" s="1"/>
      <c r="AQ54"/>
      <c r="AR54" s="4"/>
      <c r="AS54" s="4"/>
      <c r="AT54" s="1"/>
      <c r="AU54" s="1"/>
      <c r="AV54"/>
      <c r="AW54" s="4"/>
      <c r="AX54" s="4"/>
      <c r="AY54" s="1"/>
      <c r="AZ54" s="1"/>
      <c r="BA54"/>
      <c r="BB54" s="4"/>
      <c r="BC54" s="4"/>
      <c r="BD54" s="1"/>
      <c r="BE54" s="1"/>
      <c r="BF54"/>
      <c r="BG54" s="4"/>
      <c r="BH54" s="4"/>
      <c r="BI54" s="1"/>
      <c r="BJ54" s="1"/>
      <c r="BK54"/>
      <c r="BL54" s="4"/>
      <c r="BM54" s="4"/>
      <c r="BN54" s="1"/>
      <c r="BO54" s="1"/>
      <c r="BP54"/>
    </row>
    <row r="55" spans="1:68" s="79" customFormat="1" ht="69" customHeight="1" x14ac:dyDescent="0.2">
      <c r="A55" s="110">
        <v>51101</v>
      </c>
      <c r="B55" s="111">
        <v>46</v>
      </c>
      <c r="C55" s="153" t="s">
        <v>4563</v>
      </c>
      <c r="D55" s="110" t="s">
        <v>4524</v>
      </c>
      <c r="E55" s="110" t="s">
        <v>2344</v>
      </c>
      <c r="F55" s="110" t="s">
        <v>515</v>
      </c>
      <c r="G55" s="110" t="s">
        <v>4525</v>
      </c>
      <c r="H55" s="110"/>
      <c r="I55" s="110" t="s">
        <v>92</v>
      </c>
      <c r="J55" s="110">
        <v>6243</v>
      </c>
      <c r="K55" s="110">
        <v>4064698533</v>
      </c>
      <c r="L55" s="110" t="s">
        <v>4521</v>
      </c>
      <c r="M55" s="113" t="s">
        <v>2012</v>
      </c>
      <c r="N55" s="112">
        <v>44195</v>
      </c>
      <c r="O55" s="115">
        <v>2053.1999999999998</v>
      </c>
      <c r="P55" s="111" t="s">
        <v>28</v>
      </c>
      <c r="Q55" s="110" t="s">
        <v>4655</v>
      </c>
      <c r="R55"/>
      <c r="S55" s="4"/>
      <c r="T55" s="4"/>
      <c r="U55" s="1"/>
      <c r="V55" s="1"/>
      <c r="W55"/>
      <c r="X55" s="4"/>
      <c r="Y55" s="4"/>
      <c r="Z55" s="1"/>
      <c r="AA55" s="1"/>
      <c r="AB55"/>
      <c r="AC55" s="4"/>
      <c r="AD55" s="4"/>
      <c r="AE55" s="1"/>
      <c r="AF55" s="1"/>
      <c r="AG55"/>
      <c r="AH55" s="4"/>
      <c r="AI55" s="4"/>
      <c r="AJ55" s="1"/>
      <c r="AK55" s="1"/>
      <c r="AL55"/>
      <c r="AM55" s="4"/>
      <c r="AN55" s="4"/>
      <c r="AO55" s="1"/>
      <c r="AP55" s="1"/>
      <c r="AQ55"/>
      <c r="AR55" s="4"/>
      <c r="AS55" s="4"/>
      <c r="AT55" s="1"/>
      <c r="AU55" s="1"/>
      <c r="AV55"/>
      <c r="AW55" s="4"/>
      <c r="AX55" s="4"/>
      <c r="AY55" s="1"/>
      <c r="AZ55" s="1"/>
      <c r="BA55"/>
      <c r="BB55" s="4"/>
      <c r="BC55" s="4"/>
      <c r="BD55" s="1"/>
      <c r="BE55" s="1"/>
      <c r="BF55"/>
      <c r="BG55" s="4"/>
      <c r="BH55" s="4"/>
      <c r="BI55" s="1"/>
      <c r="BJ55" s="1"/>
      <c r="BK55"/>
      <c r="BL55" s="4"/>
      <c r="BM55" s="4"/>
      <c r="BN55" s="1"/>
      <c r="BO55" s="1"/>
      <c r="BP55"/>
    </row>
    <row r="56" spans="1:68" ht="27" customHeight="1" x14ac:dyDescent="0.2">
      <c r="N56" s="25" t="s">
        <v>224</v>
      </c>
      <c r="O56" s="26">
        <f>SUM(O49:O55,O38:O47,O7:O36)</f>
        <v>410981.86999999994</v>
      </c>
      <c r="R56"/>
      <c r="S56" s="4"/>
      <c r="T56" s="4"/>
      <c r="U56" s="1"/>
      <c r="V56" s="1"/>
      <c r="X56" s="4"/>
      <c r="Y56" s="4"/>
      <c r="Z56" s="1"/>
      <c r="AA56" s="1"/>
      <c r="AC56" s="4"/>
      <c r="AD56" s="4"/>
      <c r="AE56" s="1"/>
      <c r="AF56" s="1"/>
      <c r="AH56" s="4"/>
      <c r="AI56" s="4"/>
      <c r="AJ56" s="1"/>
      <c r="AK56" s="1"/>
      <c r="AM56" s="4"/>
      <c r="AN56" s="4"/>
      <c r="AO56" s="1"/>
      <c r="AP56" s="1"/>
      <c r="AR56" s="4"/>
      <c r="AS56" s="4"/>
      <c r="AT56" s="1"/>
      <c r="AU56" s="1"/>
      <c r="AW56" s="4"/>
      <c r="AX56" s="4"/>
      <c r="AY56" s="1"/>
      <c r="AZ56" s="1"/>
      <c r="BB56" s="4"/>
      <c r="BC56" s="4"/>
      <c r="BD56" s="1"/>
      <c r="BE56" s="1"/>
      <c r="BG56" s="4"/>
      <c r="BH56" s="4"/>
      <c r="BI56" s="1"/>
      <c r="BJ56" s="1"/>
      <c r="BL56" s="4"/>
      <c r="BM56" s="4"/>
      <c r="BN56" s="1"/>
      <c r="BO56" s="1"/>
    </row>
    <row r="57" spans="1:68" x14ac:dyDescent="0.2">
      <c r="R57"/>
      <c r="S57" s="4"/>
      <c r="T57" s="4"/>
      <c r="U57" s="1"/>
      <c r="V57" s="1"/>
      <c r="X57" s="4"/>
      <c r="Y57" s="4"/>
      <c r="Z57" s="1"/>
      <c r="AA57" s="1"/>
      <c r="AC57" s="4"/>
      <c r="AD57" s="4"/>
      <c r="AE57" s="1"/>
      <c r="AF57" s="1"/>
      <c r="AH57" s="4"/>
      <c r="AI57" s="4"/>
      <c r="AJ57" s="1"/>
      <c r="AK57" s="1"/>
      <c r="AM57" s="4"/>
      <c r="AN57" s="4"/>
      <c r="AO57" s="1"/>
      <c r="AP57" s="1"/>
      <c r="AR57" s="4"/>
      <c r="AS57" s="4"/>
      <c r="AT57" s="1"/>
      <c r="AU57" s="1"/>
      <c r="AW57" s="4"/>
      <c r="AX57" s="4"/>
      <c r="AY57" s="1"/>
      <c r="AZ57" s="1"/>
      <c r="BB57" s="4"/>
      <c r="BC57" s="4"/>
      <c r="BD57" s="1"/>
      <c r="BE57" s="1"/>
      <c r="BG57" s="4"/>
      <c r="BH57" s="4"/>
      <c r="BI57" s="1"/>
      <c r="BJ57" s="1"/>
      <c r="BL57" s="4"/>
      <c r="BM57" s="4"/>
      <c r="BN57" s="1"/>
      <c r="BO57" s="1"/>
    </row>
    <row r="58" spans="1:68" x14ac:dyDescent="0.2">
      <c r="R58"/>
      <c r="S58" s="4"/>
      <c r="T58" s="4"/>
      <c r="U58" s="1"/>
      <c r="V58" s="1"/>
      <c r="X58" s="4"/>
      <c r="Y58" s="4"/>
      <c r="Z58" s="1"/>
      <c r="AA58" s="1"/>
      <c r="AC58" s="4"/>
      <c r="AD58" s="4"/>
      <c r="AE58" s="1"/>
      <c r="AF58" s="1"/>
      <c r="AH58" s="4"/>
      <c r="AI58" s="4"/>
      <c r="AJ58" s="1"/>
      <c r="AK58" s="1"/>
      <c r="AM58" s="4"/>
      <c r="AN58" s="4"/>
      <c r="AO58" s="1"/>
      <c r="AP58" s="1"/>
      <c r="AR58" s="4"/>
      <c r="AS58" s="4"/>
      <c r="AT58" s="1"/>
      <c r="AU58" s="1"/>
      <c r="AW58" s="4"/>
      <c r="AX58" s="4"/>
      <c r="AY58" s="1"/>
      <c r="AZ58" s="1"/>
      <c r="BB58" s="4"/>
      <c r="BC58" s="4"/>
      <c r="BD58" s="1"/>
      <c r="BE58" s="1"/>
      <c r="BG58" s="4"/>
      <c r="BH58" s="4"/>
      <c r="BI58" s="1"/>
      <c r="BJ58" s="1"/>
      <c r="BL58" s="4"/>
      <c r="BM58" s="4"/>
      <c r="BN58" s="1"/>
      <c r="BO58" s="1"/>
    </row>
    <row r="59" spans="1:68" x14ac:dyDescent="0.2">
      <c r="B59" s="1"/>
      <c r="D59"/>
      <c r="E59" s="1"/>
      <c r="J59"/>
      <c r="K59" s="36"/>
      <c r="L59"/>
      <c r="M59" s="1"/>
      <c r="N59" s="1"/>
      <c r="P59" s="5"/>
      <c r="Q59" s="48"/>
      <c r="R59"/>
      <c r="S59" s="4"/>
      <c r="T59" s="4"/>
      <c r="U59" s="1"/>
      <c r="V59" s="1"/>
      <c r="X59" s="4"/>
      <c r="Y59" s="4"/>
      <c r="Z59" s="1"/>
      <c r="AA59" s="1"/>
      <c r="AC59" s="4"/>
      <c r="AD59" s="4"/>
      <c r="AE59" s="1"/>
      <c r="AF59" s="1"/>
      <c r="AH59" s="4"/>
      <c r="AI59" s="4"/>
      <c r="AJ59" s="1"/>
      <c r="AK59" s="1"/>
      <c r="AM59" s="4"/>
      <c r="AN59" s="4"/>
      <c r="AO59" s="1"/>
      <c r="AP59" s="1"/>
      <c r="AR59" s="4"/>
      <c r="AS59" s="4"/>
      <c r="AT59" s="1"/>
      <c r="AU59" s="1"/>
      <c r="AW59" s="4"/>
      <c r="AX59" s="4"/>
      <c r="AY59" s="1"/>
      <c r="AZ59" s="1"/>
      <c r="BB59" s="4"/>
      <c r="BC59" s="4"/>
      <c r="BD59" s="1"/>
      <c r="BE59" s="1"/>
      <c r="BG59" s="4"/>
      <c r="BH59" s="4"/>
      <c r="BI59" s="1"/>
      <c r="BJ59" s="1"/>
      <c r="BL59" s="4"/>
      <c r="BM59" s="4"/>
      <c r="BN59" s="1"/>
      <c r="BO59" s="1"/>
    </row>
    <row r="60" spans="1:68" x14ac:dyDescent="0.2">
      <c r="A60" s="27"/>
      <c r="B60" s="1"/>
      <c r="C60" s="27"/>
      <c r="D60" s="30"/>
      <c r="E60" s="29"/>
      <c r="F60" s="30"/>
      <c r="G60" s="30"/>
      <c r="H60" s="30"/>
      <c r="I60" s="30"/>
      <c r="J60" s="30"/>
      <c r="K60" s="30"/>
      <c r="L60" s="30"/>
      <c r="M60" s="54"/>
      <c r="N60" s="37"/>
      <c r="O60" s="29"/>
      <c r="P60" s="5"/>
      <c r="Q60" s="48"/>
      <c r="R60"/>
      <c r="S60" s="4"/>
      <c r="T60" s="4"/>
      <c r="U60" s="1"/>
      <c r="V60" s="1"/>
      <c r="X60" s="4"/>
      <c r="Y60" s="4"/>
      <c r="Z60" s="1"/>
      <c r="AA60" s="1"/>
      <c r="AC60" s="4"/>
      <c r="AD60" s="4"/>
      <c r="AE60" s="1"/>
      <c r="AF60" s="1"/>
      <c r="AH60" s="4"/>
      <c r="AI60" s="4"/>
      <c r="AJ60" s="1"/>
      <c r="AK60" s="1"/>
      <c r="AM60" s="4"/>
      <c r="AN60" s="4"/>
      <c r="AO60" s="1"/>
      <c r="AP60" s="1"/>
      <c r="AR60" s="4"/>
      <c r="AS60" s="4"/>
      <c r="AT60" s="1"/>
      <c r="AU60" s="1"/>
      <c r="AW60" s="4"/>
      <c r="AX60" s="4"/>
      <c r="AY60" s="1"/>
      <c r="AZ60" s="1"/>
      <c r="BB60" s="4"/>
      <c r="BC60" s="4"/>
      <c r="BD60" s="1"/>
      <c r="BE60" s="1"/>
      <c r="BG60" s="4"/>
      <c r="BH60" s="4"/>
      <c r="BI60" s="1"/>
      <c r="BJ60" s="1"/>
      <c r="BL60" s="4"/>
      <c r="BM60" s="4"/>
      <c r="BN60" s="1"/>
      <c r="BO60" s="1"/>
    </row>
    <row r="61" spans="1:68" x14ac:dyDescent="0.2">
      <c r="B61" s="1"/>
      <c r="D61"/>
      <c r="E61" s="1"/>
      <c r="J61"/>
      <c r="K61" s="36"/>
      <c r="L61"/>
      <c r="M61" s="1"/>
      <c r="N61" s="1"/>
      <c r="P61" s="5"/>
      <c r="Q61" s="48"/>
      <c r="R61"/>
      <c r="S61" s="4"/>
      <c r="T61" s="4"/>
      <c r="U61" s="1"/>
      <c r="V61" s="1"/>
      <c r="X61" s="4"/>
      <c r="Y61" s="4"/>
      <c r="Z61" s="1"/>
      <c r="AA61" s="1"/>
      <c r="AC61" s="4"/>
      <c r="AD61" s="4"/>
      <c r="AE61" s="1"/>
      <c r="AF61" s="1"/>
      <c r="AH61" s="4"/>
      <c r="AI61" s="4"/>
      <c r="AJ61" s="1"/>
      <c r="AK61" s="1"/>
      <c r="AM61" s="4"/>
      <c r="AN61" s="4"/>
      <c r="AO61" s="1"/>
      <c r="AP61" s="1"/>
      <c r="AR61" s="4"/>
      <c r="AS61" s="4"/>
      <c r="AT61" s="1"/>
      <c r="AU61" s="1"/>
      <c r="AW61" s="4"/>
      <c r="AX61" s="4"/>
      <c r="AY61" s="1"/>
      <c r="AZ61" s="1"/>
      <c r="BB61" s="4"/>
      <c r="BC61" s="4"/>
      <c r="BD61" s="1"/>
      <c r="BE61" s="1"/>
      <c r="BG61" s="4"/>
      <c r="BH61" s="4"/>
      <c r="BI61" s="1"/>
      <c r="BJ61" s="1"/>
      <c r="BL61" s="4"/>
      <c r="BM61" s="4"/>
      <c r="BN61" s="1"/>
      <c r="BO61" s="1"/>
    </row>
    <row r="62" spans="1:68" x14ac:dyDescent="0.2">
      <c r="B62" s="1"/>
      <c r="D62"/>
      <c r="E62" s="1"/>
      <c r="J62"/>
      <c r="K62" s="36"/>
      <c r="L62"/>
      <c r="M62" s="1"/>
      <c r="N62" s="1"/>
      <c r="P62" s="5"/>
      <c r="Q62" s="48"/>
      <c r="R62"/>
      <c r="S62" s="4"/>
      <c r="T62" s="4"/>
      <c r="U62" s="1"/>
      <c r="V62" s="1"/>
      <c r="X62" s="4"/>
      <c r="Y62" s="4"/>
      <c r="Z62" s="1"/>
      <c r="AA62" s="1"/>
      <c r="AC62" s="4"/>
      <c r="AD62" s="4"/>
      <c r="AE62" s="1"/>
      <c r="AF62" s="1"/>
      <c r="AH62" s="4"/>
      <c r="AI62" s="4"/>
      <c r="AJ62" s="1"/>
      <c r="AK62" s="1"/>
      <c r="AM62" s="4"/>
      <c r="AN62" s="4"/>
      <c r="AO62" s="1"/>
      <c r="AP62" s="1"/>
      <c r="AR62" s="4"/>
      <c r="AS62" s="4"/>
      <c r="AT62" s="1"/>
      <c r="AU62" s="1"/>
      <c r="AW62" s="4"/>
      <c r="AX62" s="4"/>
      <c r="AY62" s="1"/>
      <c r="AZ62" s="1"/>
      <c r="BB62" s="4"/>
      <c r="BC62" s="4"/>
      <c r="BD62" s="1"/>
      <c r="BE62" s="1"/>
      <c r="BG62" s="4"/>
      <c r="BH62" s="4"/>
      <c r="BI62" s="1"/>
      <c r="BJ62" s="1"/>
      <c r="BL62" s="4"/>
      <c r="BM62" s="4"/>
      <c r="BN62" s="1"/>
      <c r="BO62" s="1"/>
    </row>
    <row r="63" spans="1:68" x14ac:dyDescent="0.2">
      <c r="B63" s="1"/>
      <c r="D63" t="s">
        <v>2379</v>
      </c>
      <c r="E63" s="1"/>
      <c r="J63"/>
      <c r="K63" s="36"/>
      <c r="L63"/>
      <c r="M63" s="1"/>
      <c r="N63" s="1"/>
      <c r="P63" s="5"/>
      <c r="Q63" s="48"/>
      <c r="R63"/>
      <c r="S63" s="4"/>
      <c r="T63" s="4"/>
      <c r="U63" s="1"/>
      <c r="V63" s="1"/>
      <c r="X63" s="4"/>
      <c r="Y63" s="4"/>
      <c r="Z63" s="1"/>
      <c r="AA63" s="1"/>
      <c r="AC63" s="4"/>
      <c r="AD63" s="4"/>
      <c r="AE63" s="1"/>
      <c r="AF63" s="1"/>
      <c r="AH63" s="4"/>
      <c r="AI63" s="4"/>
      <c r="AJ63" s="1"/>
      <c r="AK63" s="1"/>
      <c r="AM63" s="4"/>
      <c r="AN63" s="4"/>
      <c r="AO63" s="1"/>
      <c r="AP63" s="1"/>
      <c r="AR63" s="4"/>
      <c r="AS63" s="4"/>
      <c r="AT63" s="1"/>
      <c r="AU63" s="1"/>
      <c r="AW63" s="4"/>
      <c r="AX63" s="4"/>
      <c r="AY63" s="1"/>
      <c r="AZ63" s="1"/>
      <c r="BB63" s="4"/>
      <c r="BC63" s="4"/>
      <c r="BD63" s="1"/>
      <c r="BE63" s="1"/>
      <c r="BG63" s="4"/>
      <c r="BH63" s="4"/>
      <c r="BI63" s="1"/>
      <c r="BJ63" s="1"/>
      <c r="BL63" s="4"/>
      <c r="BM63" s="4"/>
      <c r="BN63" s="1"/>
      <c r="BO63" s="1"/>
    </row>
    <row r="64" spans="1:68" x14ac:dyDescent="0.2">
      <c r="B64" s="1"/>
      <c r="D64"/>
      <c r="E64" s="1"/>
      <c r="J64"/>
      <c r="K64" s="36"/>
      <c r="L64"/>
      <c r="M64" s="1"/>
      <c r="N64" s="1"/>
      <c r="P64" s="5"/>
      <c r="Q64" s="48"/>
      <c r="R64"/>
      <c r="S64" s="4"/>
      <c r="T64" s="4"/>
      <c r="U64" s="1"/>
      <c r="V64" s="1"/>
      <c r="X64" s="4"/>
      <c r="Y64" s="4"/>
      <c r="Z64" s="1"/>
      <c r="AA64" s="1"/>
      <c r="AC64" s="4"/>
      <c r="AD64" s="4"/>
      <c r="AE64" s="1"/>
      <c r="AF64" s="1"/>
      <c r="AH64" s="4"/>
      <c r="AI64" s="4"/>
      <c r="AJ64" s="1"/>
      <c r="AK64" s="1"/>
      <c r="AM64" s="4"/>
      <c r="AN64" s="4"/>
      <c r="AO64" s="1"/>
      <c r="AP64" s="1"/>
      <c r="AR64" s="4"/>
      <c r="AS64" s="4"/>
      <c r="AT64" s="1"/>
      <c r="AU64" s="1"/>
      <c r="AW64" s="4"/>
      <c r="AX64" s="4"/>
      <c r="AY64" s="1"/>
      <c r="AZ64" s="1"/>
      <c r="BB64" s="4"/>
      <c r="BC64" s="4"/>
      <c r="BD64" s="1"/>
      <c r="BE64" s="1"/>
      <c r="BG64" s="4"/>
      <c r="BH64" s="4"/>
      <c r="BI64" s="1"/>
      <c r="BJ64" s="1"/>
      <c r="BL64" s="4"/>
      <c r="BM64" s="4"/>
      <c r="BN64" s="1"/>
      <c r="BO64" s="1"/>
    </row>
    <row r="65" spans="2:67" x14ac:dyDescent="0.2">
      <c r="B65" s="1"/>
      <c r="D65"/>
      <c r="E65" s="1"/>
      <c r="J65"/>
      <c r="K65" s="36"/>
      <c r="L65"/>
      <c r="M65" s="1"/>
      <c r="N65" s="1"/>
      <c r="P65" s="5"/>
      <c r="Q65" s="48"/>
      <c r="R65"/>
      <c r="S65" s="4"/>
      <c r="T65" s="4"/>
      <c r="U65" s="1"/>
      <c r="V65" s="1"/>
      <c r="X65" s="4"/>
      <c r="Y65" s="4"/>
      <c r="Z65" s="1"/>
      <c r="AA65" s="1"/>
      <c r="AC65" s="4"/>
      <c r="AD65" s="4"/>
      <c r="AE65" s="1"/>
      <c r="AF65" s="1"/>
      <c r="AH65" s="4"/>
      <c r="AI65" s="4"/>
      <c r="AJ65" s="1"/>
      <c r="AK65" s="1"/>
      <c r="AM65" s="4"/>
      <c r="AN65" s="4"/>
      <c r="AO65" s="1"/>
      <c r="AP65" s="1"/>
      <c r="AR65" s="4"/>
      <c r="AS65" s="4"/>
      <c r="AT65" s="1"/>
      <c r="AU65" s="1"/>
      <c r="AW65" s="4"/>
      <c r="AX65" s="4"/>
      <c r="AY65" s="1"/>
      <c r="AZ65" s="1"/>
      <c r="BB65" s="4"/>
      <c r="BC65" s="4"/>
      <c r="BD65" s="1"/>
      <c r="BE65" s="1"/>
      <c r="BG65" s="4"/>
      <c r="BH65" s="4"/>
      <c r="BI65" s="1"/>
      <c r="BJ65" s="1"/>
      <c r="BL65" s="4"/>
      <c r="BM65" s="4"/>
      <c r="BN65" s="1"/>
      <c r="BO65" s="1"/>
    </row>
    <row r="66" spans="2:67" x14ac:dyDescent="0.2">
      <c r="B66" s="1"/>
      <c r="D66"/>
      <c r="E66" s="1"/>
      <c r="J66"/>
      <c r="K66" s="36"/>
      <c r="L66"/>
      <c r="M66" s="1"/>
      <c r="N66" s="1"/>
      <c r="P66" s="5"/>
      <c r="Q66" s="48"/>
      <c r="R66"/>
      <c r="S66" s="4"/>
      <c r="T66" s="4"/>
      <c r="U66" s="1"/>
      <c r="V66" s="1"/>
      <c r="X66" s="4"/>
      <c r="Y66" s="4"/>
      <c r="Z66" s="1"/>
      <c r="AA66" s="1"/>
      <c r="AC66" s="4"/>
      <c r="AD66" s="4"/>
      <c r="AE66" s="1"/>
      <c r="AF66" s="1"/>
      <c r="AH66" s="4"/>
      <c r="AI66" s="4"/>
      <c r="AJ66" s="1"/>
      <c r="AK66" s="1"/>
      <c r="AM66" s="4"/>
      <c r="AN66" s="4"/>
      <c r="AO66" s="1"/>
      <c r="AP66" s="1"/>
      <c r="AR66" s="4"/>
      <c r="AS66" s="4"/>
      <c r="AT66" s="1"/>
      <c r="AU66" s="1"/>
      <c r="AW66" s="4"/>
      <c r="AX66" s="4"/>
      <c r="AY66" s="1"/>
      <c r="AZ66" s="1"/>
      <c r="BB66" s="4"/>
      <c r="BC66" s="4"/>
      <c r="BD66" s="1"/>
      <c r="BE66" s="1"/>
      <c r="BG66" s="4"/>
      <c r="BH66" s="4"/>
      <c r="BI66" s="1"/>
      <c r="BJ66" s="1"/>
      <c r="BL66" s="4"/>
      <c r="BM66" s="4"/>
      <c r="BN66" s="1"/>
      <c r="BO66" s="1"/>
    </row>
    <row r="67" spans="2:67" x14ac:dyDescent="0.2">
      <c r="R67"/>
      <c r="S67" s="4"/>
      <c r="T67" s="4"/>
      <c r="U67" s="1"/>
      <c r="V67" s="1"/>
      <c r="X67" s="4"/>
      <c r="Y67" s="4"/>
      <c r="Z67" s="1"/>
      <c r="AA67" s="1"/>
      <c r="AC67" s="4"/>
      <c r="AD67" s="4"/>
      <c r="AE67" s="1"/>
      <c r="AF67" s="1"/>
      <c r="AH67" s="4"/>
      <c r="AI67" s="4"/>
      <c r="AJ67" s="1"/>
      <c r="AK67" s="1"/>
      <c r="AM67" s="4"/>
      <c r="AN67" s="4"/>
      <c r="AO67" s="1"/>
      <c r="AP67" s="1"/>
      <c r="AR67" s="4"/>
      <c r="AS67" s="4"/>
      <c r="AT67" s="1"/>
      <c r="AU67" s="1"/>
      <c r="AW67" s="4"/>
      <c r="AX67" s="4"/>
      <c r="AY67" s="1"/>
      <c r="AZ67" s="1"/>
      <c r="BB67" s="4"/>
      <c r="BC67" s="4"/>
      <c r="BD67" s="1"/>
      <c r="BE67" s="1"/>
      <c r="BG67" s="4"/>
      <c r="BH67" s="4"/>
      <c r="BI67" s="1"/>
      <c r="BJ67" s="1"/>
      <c r="BL67" s="4"/>
      <c r="BM67" s="4"/>
      <c r="BN67" s="1"/>
      <c r="BO67" s="1"/>
    </row>
    <row r="68" spans="2:67" x14ac:dyDescent="0.2">
      <c r="R68"/>
      <c r="S68" s="4"/>
      <c r="T68" s="4"/>
      <c r="U68" s="1"/>
      <c r="V68" s="1"/>
      <c r="X68" s="4"/>
      <c r="Y68" s="4"/>
      <c r="Z68" s="1"/>
      <c r="AA68" s="1"/>
      <c r="AC68" s="4"/>
      <c r="AD68" s="4"/>
      <c r="AE68" s="1"/>
      <c r="AF68" s="1"/>
      <c r="AH68" s="4"/>
      <c r="AI68" s="4"/>
      <c r="AJ68" s="1"/>
      <c r="AK68" s="1"/>
      <c r="AM68" s="4"/>
      <c r="AN68" s="4"/>
      <c r="AO68" s="1"/>
      <c r="AP68" s="1"/>
      <c r="AR68" s="4"/>
      <c r="AS68" s="4"/>
      <c r="AT68" s="1"/>
      <c r="AU68" s="1"/>
      <c r="AW68" s="4"/>
      <c r="AX68" s="4"/>
      <c r="AY68" s="1"/>
      <c r="AZ68" s="1"/>
      <c r="BB68" s="4"/>
      <c r="BC68" s="4"/>
      <c r="BD68" s="1"/>
      <c r="BE68" s="1"/>
      <c r="BG68" s="4"/>
      <c r="BH68" s="4"/>
      <c r="BI68" s="1"/>
      <c r="BJ68" s="1"/>
      <c r="BL68" s="4"/>
      <c r="BM68" s="4"/>
      <c r="BN68" s="1"/>
      <c r="BO68" s="1"/>
    </row>
    <row r="69" spans="2:67" x14ac:dyDescent="0.2">
      <c r="R69"/>
      <c r="S69" s="4"/>
      <c r="T69" s="4"/>
      <c r="U69" s="1"/>
      <c r="V69" s="1"/>
      <c r="X69" s="4"/>
      <c r="Y69" s="4"/>
      <c r="Z69" s="1"/>
      <c r="AA69" s="1"/>
      <c r="AC69" s="4"/>
      <c r="AD69" s="4"/>
      <c r="AE69" s="1"/>
      <c r="AF69" s="1"/>
      <c r="AH69" s="4"/>
      <c r="AI69" s="4"/>
      <c r="AJ69" s="1"/>
      <c r="AK69" s="1"/>
      <c r="AM69" s="4"/>
      <c r="AN69" s="4"/>
      <c r="AO69" s="1"/>
      <c r="AP69" s="1"/>
      <c r="AR69" s="4"/>
      <c r="AS69" s="4"/>
      <c r="AT69" s="1"/>
      <c r="AU69" s="1"/>
      <c r="AW69" s="4"/>
      <c r="AX69" s="4"/>
      <c r="AY69" s="1"/>
      <c r="AZ69" s="1"/>
      <c r="BB69" s="4"/>
      <c r="BC69" s="4"/>
      <c r="BD69" s="1"/>
      <c r="BE69" s="1"/>
      <c r="BG69" s="4"/>
      <c r="BH69" s="4"/>
      <c r="BI69" s="1"/>
      <c r="BJ69" s="1"/>
      <c r="BL69" s="4"/>
      <c r="BM69" s="4"/>
      <c r="BN69" s="1"/>
      <c r="BO69" s="1"/>
    </row>
    <row r="70" spans="2:67" x14ac:dyDescent="0.2">
      <c r="R70"/>
      <c r="S70" s="4"/>
      <c r="T70" s="4"/>
      <c r="U70" s="1"/>
      <c r="V70" s="1"/>
      <c r="X70" s="4"/>
      <c r="Y70" s="4"/>
      <c r="Z70" s="1"/>
      <c r="AA70" s="1"/>
      <c r="AC70" s="4"/>
      <c r="AD70" s="4"/>
      <c r="AE70" s="1"/>
      <c r="AF70" s="1"/>
      <c r="AH70" s="4"/>
      <c r="AI70" s="4"/>
      <c r="AJ70" s="1"/>
      <c r="AK70" s="1"/>
      <c r="AM70" s="4"/>
      <c r="AN70" s="4"/>
      <c r="AO70" s="1"/>
      <c r="AP70" s="1"/>
      <c r="AR70" s="4"/>
      <c r="AS70" s="4"/>
      <c r="AT70" s="1"/>
      <c r="AU70" s="1"/>
      <c r="AW70" s="4"/>
      <c r="AX70" s="4"/>
      <c r="AY70" s="1"/>
      <c r="AZ70" s="1"/>
      <c r="BB70" s="4"/>
      <c r="BC70" s="4"/>
      <c r="BD70" s="1"/>
      <c r="BE70" s="1"/>
      <c r="BG70" s="4"/>
      <c r="BH70" s="4"/>
      <c r="BI70" s="1"/>
      <c r="BJ70" s="1"/>
      <c r="BL70" s="4"/>
      <c r="BM70" s="4"/>
      <c r="BN70" s="1"/>
      <c r="BO70" s="1"/>
    </row>
    <row r="71" spans="2:67" x14ac:dyDescent="0.2">
      <c r="R71"/>
      <c r="S71" s="4"/>
      <c r="T71" s="4"/>
      <c r="U71" s="1"/>
      <c r="V71" s="1"/>
      <c r="X71" s="4"/>
      <c r="Y71" s="4"/>
      <c r="Z71" s="1"/>
      <c r="AA71" s="1"/>
      <c r="AC71" s="4"/>
      <c r="AD71" s="4"/>
      <c r="AE71" s="1"/>
      <c r="AF71" s="1"/>
      <c r="AH71" s="4"/>
      <c r="AI71" s="4"/>
      <c r="AJ71" s="1"/>
      <c r="AK71" s="1"/>
      <c r="AM71" s="4"/>
      <c r="AN71" s="4"/>
      <c r="AO71" s="1"/>
      <c r="AP71" s="1"/>
      <c r="AR71" s="4"/>
      <c r="AS71" s="4"/>
      <c r="AT71" s="1"/>
      <c r="AU71" s="1"/>
      <c r="AW71" s="4"/>
      <c r="AX71" s="4"/>
      <c r="AY71" s="1"/>
      <c r="AZ71" s="1"/>
      <c r="BB71" s="4"/>
      <c r="BC71" s="4"/>
      <c r="BD71" s="1"/>
      <c r="BE71" s="1"/>
      <c r="BG71" s="4"/>
      <c r="BH71" s="4"/>
      <c r="BI71" s="1"/>
      <c r="BJ71" s="1"/>
      <c r="BL71" s="4"/>
      <c r="BM71" s="4"/>
      <c r="BN71" s="1"/>
      <c r="BO71" s="1"/>
    </row>
    <row r="72" spans="2:67" x14ac:dyDescent="0.2">
      <c r="R72"/>
      <c r="S72" s="4"/>
      <c r="T72" s="4"/>
      <c r="U72" s="1"/>
      <c r="V72" s="1"/>
      <c r="X72" s="4"/>
      <c r="Y72" s="4"/>
      <c r="Z72" s="1"/>
      <c r="AA72" s="1"/>
      <c r="AC72" s="4"/>
      <c r="AD72" s="4"/>
      <c r="AE72" s="1"/>
      <c r="AF72" s="1"/>
      <c r="AH72" s="4"/>
      <c r="AI72" s="4"/>
      <c r="AJ72" s="1"/>
      <c r="AK72" s="1"/>
      <c r="AM72" s="4"/>
      <c r="AN72" s="4"/>
      <c r="AO72" s="1"/>
      <c r="AP72" s="1"/>
      <c r="AR72" s="4"/>
      <c r="AS72" s="4"/>
      <c r="AT72" s="1"/>
      <c r="AU72" s="1"/>
      <c r="AW72" s="4"/>
      <c r="AX72" s="4"/>
      <c r="AY72" s="1"/>
      <c r="AZ72" s="1"/>
      <c r="BB72" s="4"/>
      <c r="BC72" s="4"/>
      <c r="BD72" s="1"/>
      <c r="BE72" s="1"/>
      <c r="BG72" s="4"/>
      <c r="BH72" s="4"/>
      <c r="BI72" s="1"/>
      <c r="BJ72" s="1"/>
      <c r="BL72" s="4"/>
      <c r="BM72" s="4"/>
      <c r="BN72" s="1"/>
      <c r="BO72" s="1"/>
    </row>
    <row r="73" spans="2:67" x14ac:dyDescent="0.2">
      <c r="R73"/>
      <c r="S73" s="4"/>
      <c r="T73" s="4"/>
      <c r="U73" s="1"/>
      <c r="V73" s="1"/>
      <c r="X73" s="4"/>
      <c r="Y73" s="4"/>
      <c r="Z73" s="1"/>
      <c r="AA73" s="1"/>
      <c r="AC73" s="4"/>
      <c r="AD73" s="4"/>
      <c r="AE73" s="1"/>
      <c r="AF73" s="1"/>
      <c r="AH73" s="4"/>
      <c r="AI73" s="4"/>
      <c r="AJ73" s="1"/>
      <c r="AK73" s="1"/>
      <c r="AM73" s="4"/>
      <c r="AN73" s="4"/>
      <c r="AO73" s="1"/>
      <c r="AP73" s="1"/>
      <c r="AR73" s="4"/>
      <c r="AS73" s="4"/>
      <c r="AT73" s="1"/>
      <c r="AU73" s="1"/>
      <c r="AW73" s="4"/>
      <c r="AX73" s="4"/>
      <c r="AY73" s="1"/>
      <c r="AZ73" s="1"/>
      <c r="BB73" s="4"/>
      <c r="BC73" s="4"/>
      <c r="BD73" s="1"/>
      <c r="BE73" s="1"/>
      <c r="BG73" s="4"/>
      <c r="BH73" s="4"/>
      <c r="BI73" s="1"/>
      <c r="BJ73" s="1"/>
      <c r="BL73" s="4"/>
      <c r="BM73" s="4"/>
      <c r="BN73" s="1"/>
      <c r="BO73" s="1"/>
    </row>
    <row r="74" spans="2:67" x14ac:dyDescent="0.2">
      <c r="R74"/>
      <c r="S74" s="4"/>
      <c r="T74" s="4"/>
      <c r="U74" s="1"/>
      <c r="V74" s="1"/>
      <c r="X74" s="4"/>
      <c r="Y74" s="4"/>
      <c r="Z74" s="1"/>
      <c r="AA74" s="1"/>
      <c r="AC74" s="4"/>
      <c r="AD74" s="4"/>
      <c r="AE74" s="1"/>
      <c r="AF74" s="1"/>
      <c r="AH74" s="4"/>
      <c r="AI74" s="4"/>
      <c r="AJ74" s="1"/>
      <c r="AK74" s="1"/>
      <c r="AM74" s="4"/>
      <c r="AN74" s="4"/>
      <c r="AO74" s="1"/>
      <c r="AP74" s="1"/>
      <c r="AR74" s="4"/>
      <c r="AS74" s="4"/>
      <c r="AT74" s="1"/>
      <c r="AU74" s="1"/>
      <c r="AW74" s="4"/>
      <c r="AX74" s="4"/>
      <c r="AY74" s="1"/>
      <c r="AZ74" s="1"/>
      <c r="BB74" s="4"/>
      <c r="BC74" s="4"/>
      <c r="BD74" s="1"/>
      <c r="BE74" s="1"/>
      <c r="BG74" s="4"/>
      <c r="BH74" s="4"/>
      <c r="BI74" s="1"/>
      <c r="BJ74" s="1"/>
      <c r="BL74" s="4"/>
      <c r="BM74" s="4"/>
      <c r="BN74" s="1"/>
      <c r="BO74" s="1"/>
    </row>
    <row r="75" spans="2:67" x14ac:dyDescent="0.2">
      <c r="R75"/>
      <c r="S75" s="4"/>
      <c r="T75" s="4"/>
      <c r="U75" s="1"/>
      <c r="V75" s="1"/>
      <c r="X75" s="4"/>
      <c r="Y75" s="4"/>
      <c r="Z75" s="1"/>
      <c r="AA75" s="1"/>
      <c r="AC75" s="4"/>
      <c r="AD75" s="4"/>
      <c r="AE75" s="1"/>
      <c r="AF75" s="1"/>
      <c r="AH75" s="4"/>
      <c r="AI75" s="4"/>
      <c r="AJ75" s="1"/>
      <c r="AK75" s="1"/>
      <c r="AM75" s="4"/>
      <c r="AN75" s="4"/>
      <c r="AO75" s="1"/>
      <c r="AP75" s="1"/>
      <c r="AR75" s="4"/>
      <c r="AS75" s="4"/>
      <c r="AT75" s="1"/>
      <c r="AU75" s="1"/>
      <c r="AW75" s="4"/>
      <c r="AX75" s="4"/>
      <c r="AY75" s="1"/>
      <c r="AZ75" s="1"/>
      <c r="BB75" s="4"/>
      <c r="BC75" s="4"/>
      <c r="BD75" s="1"/>
      <c r="BE75" s="1"/>
      <c r="BG75" s="4"/>
      <c r="BH75" s="4"/>
      <c r="BI75" s="1"/>
      <c r="BJ75" s="1"/>
      <c r="BL75" s="4"/>
      <c r="BM75" s="4"/>
      <c r="BN75" s="1"/>
      <c r="BO75" s="1"/>
    </row>
    <row r="76" spans="2:67" x14ac:dyDescent="0.2">
      <c r="R76"/>
      <c r="S76" s="4"/>
      <c r="T76" s="4"/>
      <c r="U76" s="1"/>
      <c r="V76" s="1"/>
      <c r="X76" s="4"/>
      <c r="Y76" s="4"/>
      <c r="Z76" s="1"/>
      <c r="AA76" s="1"/>
      <c r="AC76" s="4"/>
      <c r="AD76" s="4"/>
      <c r="AE76" s="1"/>
      <c r="AF76" s="1"/>
      <c r="AH76" s="4"/>
      <c r="AI76" s="4"/>
      <c r="AJ76" s="1"/>
      <c r="AK76" s="1"/>
      <c r="AM76" s="4"/>
      <c r="AN76" s="4"/>
      <c r="AO76" s="1"/>
      <c r="AP76" s="1"/>
      <c r="AR76" s="4"/>
      <c r="AS76" s="4"/>
      <c r="AT76" s="1"/>
      <c r="AU76" s="1"/>
      <c r="AW76" s="4"/>
      <c r="AX76" s="4"/>
      <c r="AY76" s="1"/>
      <c r="AZ76" s="1"/>
      <c r="BB76" s="4"/>
      <c r="BC76" s="4"/>
      <c r="BD76" s="1"/>
      <c r="BE76" s="1"/>
      <c r="BG76" s="4"/>
      <c r="BH76" s="4"/>
      <c r="BI76" s="1"/>
      <c r="BJ76" s="1"/>
      <c r="BL76" s="4"/>
      <c r="BM76" s="4"/>
      <c r="BN76" s="1"/>
      <c r="BO76" s="1"/>
    </row>
    <row r="77" spans="2:67" x14ac:dyDescent="0.2">
      <c r="R77"/>
      <c r="S77" s="4"/>
      <c r="T77" s="4"/>
      <c r="U77" s="1"/>
      <c r="V77" s="1"/>
      <c r="X77" s="4"/>
      <c r="Y77" s="4"/>
      <c r="Z77" s="1"/>
      <c r="AA77" s="1"/>
      <c r="AC77" s="4"/>
      <c r="AD77" s="4"/>
      <c r="AE77" s="1"/>
      <c r="AF77" s="1"/>
      <c r="AH77" s="4"/>
      <c r="AI77" s="4"/>
      <c r="AJ77" s="1"/>
      <c r="AK77" s="1"/>
      <c r="AM77" s="4"/>
      <c r="AN77" s="4"/>
      <c r="AO77" s="1"/>
      <c r="AP77" s="1"/>
      <c r="AR77" s="4"/>
      <c r="AS77" s="4"/>
      <c r="AT77" s="1"/>
      <c r="AU77" s="1"/>
      <c r="AW77" s="4"/>
      <c r="AX77" s="4"/>
      <c r="AY77" s="1"/>
      <c r="AZ77" s="1"/>
      <c r="BB77" s="4"/>
      <c r="BC77" s="4"/>
      <c r="BD77" s="1"/>
      <c r="BE77" s="1"/>
      <c r="BG77" s="4"/>
      <c r="BH77" s="4"/>
      <c r="BI77" s="1"/>
      <c r="BJ77" s="1"/>
      <c r="BL77" s="4"/>
      <c r="BM77" s="4"/>
      <c r="BN77" s="1"/>
      <c r="BO77" s="1"/>
    </row>
    <row r="78" spans="2:67" x14ac:dyDescent="0.2">
      <c r="R78"/>
      <c r="S78" s="4"/>
      <c r="T78" s="4"/>
      <c r="U78" s="1"/>
      <c r="V78" s="1"/>
      <c r="X78" s="4"/>
      <c r="Y78" s="4"/>
      <c r="Z78" s="1"/>
      <c r="AA78" s="1"/>
      <c r="AC78" s="4"/>
      <c r="AD78" s="4"/>
      <c r="AE78" s="1"/>
      <c r="AF78" s="1"/>
      <c r="AH78" s="4"/>
      <c r="AI78" s="4"/>
      <c r="AJ78" s="1"/>
      <c r="AK78" s="1"/>
      <c r="AM78" s="4"/>
      <c r="AN78" s="4"/>
      <c r="AO78" s="1"/>
      <c r="AP78" s="1"/>
      <c r="AR78" s="4"/>
      <c r="AS78" s="4"/>
      <c r="AT78" s="1"/>
      <c r="AU78" s="1"/>
      <c r="AW78" s="4"/>
      <c r="AX78" s="4"/>
      <c r="AY78" s="1"/>
      <c r="AZ78" s="1"/>
      <c r="BB78" s="4"/>
      <c r="BC78" s="4"/>
      <c r="BD78" s="1"/>
      <c r="BE78" s="1"/>
      <c r="BG78" s="4"/>
      <c r="BH78" s="4"/>
      <c r="BI78" s="1"/>
      <c r="BJ78" s="1"/>
      <c r="BL78" s="4"/>
      <c r="BM78" s="4"/>
      <c r="BN78" s="1"/>
      <c r="BO78" s="1"/>
    </row>
    <row r="79" spans="2:67" x14ac:dyDescent="0.2">
      <c r="R79"/>
      <c r="S79" s="4"/>
      <c r="T79" s="4"/>
      <c r="U79" s="1"/>
      <c r="V79" s="1"/>
      <c r="X79" s="4"/>
      <c r="Y79" s="4"/>
      <c r="Z79" s="1"/>
      <c r="AA79" s="1"/>
      <c r="AC79" s="4"/>
      <c r="AD79" s="4"/>
      <c r="AE79" s="1"/>
      <c r="AF79" s="1"/>
      <c r="AH79" s="4"/>
      <c r="AI79" s="4"/>
      <c r="AJ79" s="1"/>
      <c r="AK79" s="1"/>
      <c r="AM79" s="4"/>
      <c r="AN79" s="4"/>
      <c r="AO79" s="1"/>
      <c r="AP79" s="1"/>
      <c r="AR79" s="4"/>
      <c r="AS79" s="4"/>
      <c r="AT79" s="1"/>
      <c r="AU79" s="1"/>
      <c r="AW79" s="4"/>
      <c r="AX79" s="4"/>
      <c r="AY79" s="1"/>
      <c r="AZ79" s="1"/>
      <c r="BB79" s="4"/>
      <c r="BC79" s="4"/>
      <c r="BD79" s="1"/>
      <c r="BE79" s="1"/>
      <c r="BG79" s="4"/>
      <c r="BH79" s="4"/>
      <c r="BI79" s="1"/>
      <c r="BJ79" s="1"/>
      <c r="BL79" s="4"/>
      <c r="BM79" s="4"/>
      <c r="BN79" s="1"/>
      <c r="BO79" s="1"/>
    </row>
    <row r="80" spans="2:67" x14ac:dyDescent="0.2">
      <c r="R80"/>
      <c r="S80" s="4"/>
      <c r="T80" s="4"/>
      <c r="U80" s="1"/>
      <c r="V80" s="1"/>
      <c r="X80" s="4"/>
      <c r="Y80" s="4"/>
      <c r="Z80" s="1"/>
      <c r="AA80" s="1"/>
      <c r="AC80" s="4"/>
      <c r="AD80" s="4"/>
      <c r="AE80" s="1"/>
      <c r="AF80" s="1"/>
      <c r="AH80" s="4"/>
      <c r="AI80" s="4"/>
      <c r="AJ80" s="1"/>
      <c r="AK80" s="1"/>
      <c r="AM80" s="4"/>
      <c r="AN80" s="4"/>
      <c r="AO80" s="1"/>
      <c r="AP80" s="1"/>
      <c r="AR80" s="4"/>
      <c r="AS80" s="4"/>
      <c r="AT80" s="1"/>
      <c r="AU80" s="1"/>
      <c r="AW80" s="4"/>
      <c r="AX80" s="4"/>
      <c r="AY80" s="1"/>
      <c r="AZ80" s="1"/>
      <c r="BB80" s="4"/>
      <c r="BC80" s="4"/>
      <c r="BD80" s="1"/>
      <c r="BE80" s="1"/>
      <c r="BG80" s="4"/>
      <c r="BH80" s="4"/>
      <c r="BI80" s="1"/>
      <c r="BJ80" s="1"/>
      <c r="BL80" s="4"/>
      <c r="BM80" s="4"/>
      <c r="BN80" s="1"/>
      <c r="BO80" s="1"/>
    </row>
    <row r="81" spans="18:67" x14ac:dyDescent="0.2">
      <c r="R81"/>
      <c r="S81" s="4"/>
      <c r="T81" s="4"/>
      <c r="U81" s="1"/>
      <c r="V81" s="1"/>
      <c r="X81" s="4"/>
      <c r="Y81" s="4"/>
      <c r="Z81" s="1"/>
      <c r="AA81" s="1"/>
      <c r="AC81" s="4"/>
      <c r="AD81" s="4"/>
      <c r="AE81" s="1"/>
      <c r="AF81" s="1"/>
      <c r="AH81" s="4"/>
      <c r="AI81" s="4"/>
      <c r="AJ81" s="1"/>
      <c r="AK81" s="1"/>
      <c r="AM81" s="4"/>
      <c r="AN81" s="4"/>
      <c r="AO81" s="1"/>
      <c r="AP81" s="1"/>
      <c r="AR81" s="4"/>
      <c r="AS81" s="4"/>
      <c r="AT81" s="1"/>
      <c r="AU81" s="1"/>
      <c r="AW81" s="4"/>
      <c r="AX81" s="4"/>
      <c r="AY81" s="1"/>
      <c r="AZ81" s="1"/>
      <c r="BB81" s="4"/>
      <c r="BC81" s="4"/>
      <c r="BD81" s="1"/>
      <c r="BE81" s="1"/>
      <c r="BG81" s="4"/>
      <c r="BH81" s="4"/>
      <c r="BI81" s="1"/>
      <c r="BJ81" s="1"/>
      <c r="BL81" s="4"/>
      <c r="BM81" s="4"/>
      <c r="BN81" s="1"/>
      <c r="BO81" s="1"/>
    </row>
    <row r="82" spans="18:67" x14ac:dyDescent="0.2">
      <c r="R82"/>
      <c r="S82" s="4"/>
      <c r="T82" s="4"/>
      <c r="U82" s="1"/>
      <c r="V82" s="1"/>
      <c r="X82" s="4"/>
      <c r="Y82" s="4"/>
      <c r="Z82" s="1"/>
      <c r="AA82" s="1"/>
      <c r="AC82" s="4"/>
      <c r="AD82" s="4"/>
      <c r="AE82" s="1"/>
      <c r="AF82" s="1"/>
      <c r="AH82" s="4"/>
      <c r="AI82" s="4"/>
      <c r="AJ82" s="1"/>
      <c r="AK82" s="1"/>
      <c r="AM82" s="4"/>
      <c r="AN82" s="4"/>
      <c r="AO82" s="1"/>
      <c r="AP82" s="1"/>
      <c r="AR82" s="4"/>
      <c r="AS82" s="4"/>
      <c r="AT82" s="1"/>
      <c r="AU82" s="1"/>
      <c r="AW82" s="4"/>
      <c r="AX82" s="4"/>
      <c r="AY82" s="1"/>
      <c r="AZ82" s="1"/>
      <c r="BB82" s="4"/>
      <c r="BC82" s="4"/>
      <c r="BD82" s="1"/>
      <c r="BE82" s="1"/>
      <c r="BG82" s="4"/>
      <c r="BH82" s="4"/>
      <c r="BI82" s="1"/>
      <c r="BJ82" s="1"/>
      <c r="BL82" s="4"/>
      <c r="BM82" s="4"/>
      <c r="BN82" s="1"/>
      <c r="BO82" s="1"/>
    </row>
    <row r="83" spans="18:67" x14ac:dyDescent="0.2">
      <c r="R83"/>
      <c r="S83" s="4"/>
      <c r="T83" s="4"/>
      <c r="U83" s="1"/>
      <c r="V83" s="1"/>
      <c r="X83" s="4"/>
      <c r="Y83" s="4"/>
      <c r="Z83" s="1"/>
      <c r="AA83" s="1"/>
      <c r="AC83" s="4"/>
      <c r="AD83" s="4"/>
      <c r="AE83" s="1"/>
      <c r="AF83" s="1"/>
      <c r="AH83" s="4"/>
      <c r="AI83" s="4"/>
      <c r="AJ83" s="1"/>
      <c r="AK83" s="1"/>
      <c r="AM83" s="4"/>
      <c r="AN83" s="4"/>
      <c r="AO83" s="1"/>
      <c r="AP83" s="1"/>
      <c r="AR83" s="4"/>
      <c r="AS83" s="4"/>
      <c r="AT83" s="1"/>
      <c r="AU83" s="1"/>
      <c r="AW83" s="4"/>
      <c r="AX83" s="4"/>
      <c r="AY83" s="1"/>
      <c r="AZ83" s="1"/>
      <c r="BB83" s="4"/>
      <c r="BC83" s="4"/>
      <c r="BD83" s="1"/>
      <c r="BE83" s="1"/>
      <c r="BG83" s="4"/>
      <c r="BH83" s="4"/>
      <c r="BI83" s="1"/>
      <c r="BJ83" s="1"/>
      <c r="BL83" s="4"/>
      <c r="BM83" s="4"/>
      <c r="BN83" s="1"/>
      <c r="BO83" s="1"/>
    </row>
    <row r="84" spans="18:67" x14ac:dyDescent="0.2">
      <c r="R84"/>
      <c r="S84" s="4"/>
      <c r="T84" s="4"/>
      <c r="U84" s="1"/>
      <c r="V84" s="1"/>
      <c r="X84" s="4"/>
      <c r="Y84" s="4"/>
      <c r="Z84" s="1"/>
      <c r="AA84" s="1"/>
      <c r="AC84" s="4"/>
      <c r="AD84" s="4"/>
      <c r="AE84" s="1"/>
      <c r="AF84" s="1"/>
      <c r="AH84" s="4"/>
      <c r="AI84" s="4"/>
      <c r="AJ84" s="1"/>
      <c r="AK84" s="1"/>
      <c r="AM84" s="4"/>
      <c r="AN84" s="4"/>
      <c r="AO84" s="1"/>
      <c r="AP84" s="1"/>
      <c r="AR84" s="4"/>
      <c r="AS84" s="4"/>
      <c r="AT84" s="1"/>
      <c r="AU84" s="1"/>
      <c r="AW84" s="4"/>
      <c r="AX84" s="4"/>
      <c r="AY84" s="1"/>
      <c r="AZ84" s="1"/>
      <c r="BB84" s="4"/>
      <c r="BC84" s="4"/>
      <c r="BD84" s="1"/>
      <c r="BE84" s="1"/>
      <c r="BG84" s="4"/>
      <c r="BH84" s="4"/>
      <c r="BI84" s="1"/>
      <c r="BJ84" s="1"/>
      <c r="BL84" s="4"/>
      <c r="BM84" s="4"/>
      <c r="BN84" s="1"/>
      <c r="BO84" s="1"/>
    </row>
    <row r="85" spans="18:67" x14ac:dyDescent="0.2">
      <c r="R85"/>
      <c r="S85" s="4"/>
      <c r="T85" s="4"/>
      <c r="U85" s="1"/>
      <c r="V85" s="1"/>
      <c r="X85" s="4"/>
      <c r="Y85" s="4"/>
      <c r="Z85" s="1"/>
      <c r="AA85" s="1"/>
      <c r="AC85" s="4"/>
      <c r="AD85" s="4"/>
      <c r="AE85" s="1"/>
      <c r="AF85" s="1"/>
      <c r="AH85" s="4"/>
      <c r="AI85" s="4"/>
      <c r="AJ85" s="1"/>
      <c r="AK85" s="1"/>
      <c r="AM85" s="4"/>
      <c r="AN85" s="4"/>
      <c r="AO85" s="1"/>
      <c r="AP85" s="1"/>
      <c r="AR85" s="4"/>
      <c r="AS85" s="4"/>
      <c r="AT85" s="1"/>
      <c r="AU85" s="1"/>
      <c r="AW85" s="4"/>
      <c r="AX85" s="4"/>
      <c r="AY85" s="1"/>
      <c r="AZ85" s="1"/>
      <c r="BB85" s="4"/>
      <c r="BC85" s="4"/>
      <c r="BD85" s="1"/>
      <c r="BE85" s="1"/>
      <c r="BG85" s="4"/>
      <c r="BH85" s="4"/>
      <c r="BI85" s="1"/>
      <c r="BJ85" s="1"/>
      <c r="BL85" s="4"/>
      <c r="BM85" s="4"/>
      <c r="BN85" s="1"/>
      <c r="BO85" s="1"/>
    </row>
    <row r="86" spans="18:67" x14ac:dyDescent="0.2">
      <c r="R86"/>
      <c r="S86" s="4"/>
      <c r="T86" s="4"/>
      <c r="U86" s="1"/>
      <c r="V86" s="1"/>
      <c r="X86" s="4"/>
      <c r="Y86" s="4"/>
      <c r="Z86" s="1"/>
      <c r="AA86" s="1"/>
      <c r="AC86" s="4"/>
      <c r="AD86" s="4"/>
      <c r="AE86" s="1"/>
      <c r="AF86" s="1"/>
      <c r="AH86" s="4"/>
      <c r="AI86" s="4"/>
      <c r="AJ86" s="1"/>
      <c r="AK86" s="1"/>
      <c r="AM86" s="4"/>
      <c r="AN86" s="4"/>
      <c r="AO86" s="1"/>
      <c r="AP86" s="1"/>
      <c r="AR86" s="4"/>
      <c r="AS86" s="4"/>
      <c r="AT86" s="1"/>
      <c r="AU86" s="1"/>
      <c r="AW86" s="4"/>
      <c r="AX86" s="4"/>
      <c r="AY86" s="1"/>
      <c r="AZ86" s="1"/>
      <c r="BB86" s="4"/>
      <c r="BC86" s="4"/>
      <c r="BD86" s="1"/>
      <c r="BE86" s="1"/>
      <c r="BG86" s="4"/>
      <c r="BH86" s="4"/>
      <c r="BI86" s="1"/>
      <c r="BJ86" s="1"/>
      <c r="BL86" s="4"/>
      <c r="BM86" s="4"/>
      <c r="BN86" s="1"/>
      <c r="BO86" s="1"/>
    </row>
    <row r="87" spans="18:67" x14ac:dyDescent="0.2">
      <c r="R87"/>
      <c r="S87" s="4"/>
      <c r="T87" s="4"/>
      <c r="U87" s="1"/>
      <c r="V87" s="1"/>
      <c r="X87" s="4"/>
      <c r="Y87" s="4"/>
      <c r="Z87" s="1"/>
      <c r="AA87" s="1"/>
      <c r="AC87" s="4"/>
      <c r="AD87" s="4"/>
      <c r="AE87" s="1"/>
      <c r="AF87" s="1"/>
      <c r="AH87" s="4"/>
      <c r="AI87" s="4"/>
      <c r="AJ87" s="1"/>
      <c r="AK87" s="1"/>
      <c r="AM87" s="4"/>
      <c r="AN87" s="4"/>
      <c r="AO87" s="1"/>
      <c r="AP87" s="1"/>
      <c r="AR87" s="4"/>
      <c r="AS87" s="4"/>
      <c r="AT87" s="1"/>
      <c r="AU87" s="1"/>
      <c r="AW87" s="4"/>
      <c r="AX87" s="4"/>
      <c r="AY87" s="1"/>
      <c r="AZ87" s="1"/>
      <c r="BB87" s="4"/>
      <c r="BC87" s="4"/>
      <c r="BD87" s="1"/>
      <c r="BE87" s="1"/>
      <c r="BG87" s="4"/>
      <c r="BH87" s="4"/>
      <c r="BI87" s="1"/>
      <c r="BJ87" s="1"/>
      <c r="BL87" s="4"/>
      <c r="BM87" s="4"/>
      <c r="BN87" s="1"/>
      <c r="BO87" s="1"/>
    </row>
    <row r="88" spans="18:67" x14ac:dyDescent="0.2">
      <c r="R88"/>
      <c r="S88" s="4"/>
      <c r="T88" s="4"/>
      <c r="U88" s="1"/>
      <c r="V88" s="1"/>
      <c r="X88" s="4"/>
      <c r="Y88" s="4"/>
      <c r="Z88" s="1"/>
      <c r="AA88" s="1"/>
      <c r="AC88" s="4"/>
      <c r="AD88" s="4"/>
      <c r="AE88" s="1"/>
      <c r="AF88" s="1"/>
      <c r="AH88" s="4"/>
      <c r="AI88" s="4"/>
      <c r="AJ88" s="1"/>
      <c r="AK88" s="1"/>
      <c r="AM88" s="4"/>
      <c r="AN88" s="4"/>
      <c r="AO88" s="1"/>
      <c r="AP88" s="1"/>
      <c r="AR88" s="4"/>
      <c r="AS88" s="4"/>
      <c r="AT88" s="1"/>
      <c r="AU88" s="1"/>
      <c r="AW88" s="4"/>
      <c r="AX88" s="4"/>
      <c r="AY88" s="1"/>
      <c r="AZ88" s="1"/>
      <c r="BB88" s="4"/>
      <c r="BC88" s="4"/>
      <c r="BD88" s="1"/>
      <c r="BE88" s="1"/>
      <c r="BG88" s="4"/>
      <c r="BH88" s="4"/>
      <c r="BI88" s="1"/>
      <c r="BJ88" s="1"/>
      <c r="BL88" s="4"/>
      <c r="BM88" s="4"/>
      <c r="BN88" s="1"/>
      <c r="BO88" s="1"/>
    </row>
    <row r="89" spans="18:67" x14ac:dyDescent="0.2">
      <c r="R89"/>
      <c r="S89" s="4"/>
      <c r="T89" s="4"/>
      <c r="U89" s="1"/>
      <c r="V89" s="1"/>
      <c r="X89" s="4"/>
      <c r="Y89" s="4"/>
      <c r="Z89" s="1"/>
      <c r="AA89" s="1"/>
      <c r="AC89" s="4"/>
      <c r="AD89" s="4"/>
      <c r="AE89" s="1"/>
      <c r="AF89" s="1"/>
      <c r="AH89" s="4"/>
      <c r="AI89" s="4"/>
      <c r="AJ89" s="1"/>
      <c r="AK89" s="1"/>
      <c r="AM89" s="4"/>
      <c r="AN89" s="4"/>
      <c r="AO89" s="1"/>
      <c r="AP89" s="1"/>
      <c r="AR89" s="4"/>
      <c r="AS89" s="4"/>
      <c r="AT89" s="1"/>
      <c r="AU89" s="1"/>
      <c r="AW89" s="4"/>
      <c r="AX89" s="4"/>
      <c r="AY89" s="1"/>
      <c r="AZ89" s="1"/>
      <c r="BB89" s="4"/>
      <c r="BC89" s="4"/>
      <c r="BD89" s="1"/>
      <c r="BE89" s="1"/>
      <c r="BG89" s="4"/>
      <c r="BH89" s="4"/>
      <c r="BI89" s="1"/>
      <c r="BJ89" s="1"/>
      <c r="BL89" s="4"/>
      <c r="BM89" s="4"/>
      <c r="BN89" s="1"/>
      <c r="BO89" s="1"/>
    </row>
    <row r="90" spans="18:67" x14ac:dyDescent="0.2">
      <c r="R90"/>
      <c r="S90" s="4"/>
      <c r="T90" s="4"/>
      <c r="U90" s="1"/>
      <c r="V90" s="1"/>
      <c r="X90" s="4"/>
      <c r="Y90" s="4"/>
      <c r="Z90" s="1"/>
      <c r="AA90" s="1"/>
      <c r="AC90" s="4"/>
      <c r="AD90" s="4"/>
      <c r="AE90" s="1"/>
      <c r="AF90" s="1"/>
      <c r="AH90" s="4"/>
      <c r="AI90" s="4"/>
      <c r="AJ90" s="1"/>
      <c r="AK90" s="1"/>
      <c r="AM90" s="4"/>
      <c r="AN90" s="4"/>
      <c r="AO90" s="1"/>
      <c r="AP90" s="1"/>
      <c r="AR90" s="4"/>
      <c r="AS90" s="4"/>
      <c r="AT90" s="1"/>
      <c r="AU90" s="1"/>
      <c r="AW90" s="4"/>
      <c r="AX90" s="4"/>
      <c r="AY90" s="1"/>
      <c r="AZ90" s="1"/>
      <c r="BB90" s="4"/>
      <c r="BC90" s="4"/>
      <c r="BD90" s="1"/>
      <c r="BE90" s="1"/>
      <c r="BG90" s="4"/>
      <c r="BH90" s="4"/>
      <c r="BI90" s="1"/>
      <c r="BJ90" s="1"/>
      <c r="BL90" s="4"/>
      <c r="BM90" s="4"/>
      <c r="BN90" s="1"/>
      <c r="BO90" s="1"/>
    </row>
    <row r="91" spans="18:67" x14ac:dyDescent="0.2">
      <c r="R91"/>
      <c r="S91" s="4"/>
      <c r="T91" s="4"/>
      <c r="U91" s="1"/>
      <c r="V91" s="1"/>
      <c r="X91" s="4"/>
      <c r="Y91" s="4"/>
      <c r="Z91" s="1"/>
      <c r="AA91" s="1"/>
      <c r="AC91" s="4"/>
      <c r="AD91" s="4"/>
      <c r="AE91" s="1"/>
      <c r="AF91" s="1"/>
      <c r="AH91" s="4"/>
      <c r="AI91" s="4"/>
      <c r="AJ91" s="1"/>
      <c r="AK91" s="1"/>
      <c r="AM91" s="4"/>
      <c r="AN91" s="4"/>
      <c r="AO91" s="1"/>
      <c r="AP91" s="1"/>
      <c r="AR91" s="4"/>
      <c r="AS91" s="4"/>
      <c r="AT91" s="1"/>
      <c r="AU91" s="1"/>
      <c r="AW91" s="4"/>
      <c r="AX91" s="4"/>
      <c r="AY91" s="1"/>
      <c r="AZ91" s="1"/>
      <c r="BB91" s="4"/>
      <c r="BC91" s="4"/>
      <c r="BD91" s="1"/>
      <c r="BE91" s="1"/>
      <c r="BG91" s="4"/>
      <c r="BH91" s="4"/>
      <c r="BI91" s="1"/>
      <c r="BJ91" s="1"/>
      <c r="BL91" s="4"/>
      <c r="BM91" s="4"/>
      <c r="BN91" s="1"/>
      <c r="BO91" s="1"/>
    </row>
    <row r="92" spans="18:67" x14ac:dyDescent="0.2">
      <c r="R92"/>
      <c r="S92" s="4"/>
      <c r="T92" s="4"/>
      <c r="U92" s="1"/>
      <c r="V92" s="1"/>
      <c r="X92" s="4"/>
      <c r="Y92" s="4"/>
      <c r="Z92" s="1"/>
      <c r="AA92" s="1"/>
      <c r="AC92" s="4"/>
      <c r="AD92" s="4"/>
      <c r="AE92" s="1"/>
      <c r="AF92" s="1"/>
      <c r="AH92" s="4"/>
      <c r="AI92" s="4"/>
      <c r="AJ92" s="1"/>
      <c r="AK92" s="1"/>
      <c r="AM92" s="4"/>
      <c r="AN92" s="4"/>
      <c r="AO92" s="1"/>
      <c r="AP92" s="1"/>
      <c r="AR92" s="4"/>
      <c r="AS92" s="4"/>
      <c r="AT92" s="1"/>
      <c r="AU92" s="1"/>
      <c r="AW92" s="4"/>
      <c r="AX92" s="4"/>
      <c r="AY92" s="1"/>
      <c r="AZ92" s="1"/>
      <c r="BB92" s="4"/>
      <c r="BC92" s="4"/>
      <c r="BD92" s="1"/>
      <c r="BE92" s="1"/>
      <c r="BG92" s="4"/>
      <c r="BH92" s="4"/>
      <c r="BI92" s="1"/>
      <c r="BJ92" s="1"/>
      <c r="BL92" s="4"/>
      <c r="BM92" s="4"/>
      <c r="BN92" s="1"/>
      <c r="BO92" s="1"/>
    </row>
    <row r="93" spans="18:67" x14ac:dyDescent="0.2">
      <c r="R93"/>
      <c r="S93" s="4"/>
      <c r="T93" s="4"/>
      <c r="U93" s="1"/>
      <c r="V93" s="1"/>
      <c r="X93" s="4"/>
      <c r="Y93" s="4"/>
      <c r="Z93" s="1"/>
      <c r="AA93" s="1"/>
      <c r="AC93" s="4"/>
      <c r="AD93" s="4"/>
      <c r="AE93" s="1"/>
      <c r="AF93" s="1"/>
      <c r="AH93" s="4"/>
      <c r="AI93" s="4"/>
      <c r="AJ93" s="1"/>
      <c r="AK93" s="1"/>
      <c r="AM93" s="4"/>
      <c r="AN93" s="4"/>
      <c r="AO93" s="1"/>
      <c r="AP93" s="1"/>
      <c r="AR93" s="4"/>
      <c r="AS93" s="4"/>
      <c r="AT93" s="1"/>
      <c r="AU93" s="1"/>
      <c r="AW93" s="4"/>
      <c r="AX93" s="4"/>
      <c r="AY93" s="1"/>
      <c r="AZ93" s="1"/>
      <c r="BB93" s="4"/>
      <c r="BC93" s="4"/>
      <c r="BD93" s="1"/>
      <c r="BE93" s="1"/>
      <c r="BG93" s="4"/>
      <c r="BH93" s="4"/>
      <c r="BI93" s="1"/>
      <c r="BJ93" s="1"/>
      <c r="BL93" s="4"/>
      <c r="BM93" s="4"/>
      <c r="BN93" s="1"/>
      <c r="BO93" s="1"/>
    </row>
    <row r="94" spans="18:67" x14ac:dyDescent="0.2">
      <c r="R94"/>
      <c r="S94" s="4"/>
      <c r="T94" s="4"/>
      <c r="U94" s="1"/>
      <c r="V94" s="1"/>
      <c r="X94" s="4"/>
      <c r="Y94" s="4"/>
      <c r="Z94" s="1"/>
      <c r="AA94" s="1"/>
      <c r="AC94" s="4"/>
      <c r="AD94" s="4"/>
      <c r="AE94" s="1"/>
      <c r="AF94" s="1"/>
      <c r="AH94" s="4"/>
      <c r="AI94" s="4"/>
      <c r="AJ94" s="1"/>
      <c r="AK94" s="1"/>
      <c r="AM94" s="4"/>
      <c r="AN94" s="4"/>
      <c r="AO94" s="1"/>
      <c r="AP94" s="1"/>
      <c r="AR94" s="4"/>
      <c r="AS94" s="4"/>
      <c r="AT94" s="1"/>
      <c r="AU94" s="1"/>
      <c r="AW94" s="4"/>
      <c r="AX94" s="4"/>
      <c r="AY94" s="1"/>
      <c r="AZ94" s="1"/>
      <c r="BB94" s="4"/>
      <c r="BC94" s="4"/>
      <c r="BD94" s="1"/>
      <c r="BE94" s="1"/>
      <c r="BG94" s="4"/>
      <c r="BH94" s="4"/>
      <c r="BI94" s="1"/>
      <c r="BJ94" s="1"/>
      <c r="BL94" s="4"/>
      <c r="BM94" s="4"/>
      <c r="BN94" s="1"/>
      <c r="BO94" s="1"/>
    </row>
    <row r="95" spans="18:67" x14ac:dyDescent="0.2">
      <c r="R95"/>
      <c r="S95" s="4"/>
      <c r="T95" s="4"/>
      <c r="U95" s="1"/>
      <c r="V95" s="1"/>
      <c r="X95" s="4"/>
      <c r="Y95" s="4"/>
      <c r="Z95" s="1"/>
      <c r="AA95" s="1"/>
      <c r="AC95" s="4"/>
      <c r="AD95" s="4"/>
      <c r="AE95" s="1"/>
      <c r="AF95" s="1"/>
      <c r="AH95" s="4"/>
      <c r="AI95" s="4"/>
      <c r="AJ95" s="1"/>
      <c r="AK95" s="1"/>
      <c r="AM95" s="4"/>
      <c r="AN95" s="4"/>
      <c r="AO95" s="1"/>
      <c r="AP95" s="1"/>
      <c r="AR95" s="4"/>
      <c r="AS95" s="4"/>
      <c r="AT95" s="1"/>
      <c r="AU95" s="1"/>
      <c r="AW95" s="4"/>
      <c r="AX95" s="4"/>
      <c r="AY95" s="1"/>
      <c r="AZ95" s="1"/>
      <c r="BB95" s="4"/>
      <c r="BC95" s="4"/>
      <c r="BD95" s="1"/>
      <c r="BE95" s="1"/>
      <c r="BG95" s="4"/>
      <c r="BH95" s="4"/>
      <c r="BI95" s="1"/>
      <c r="BJ95" s="1"/>
      <c r="BL95" s="4"/>
      <c r="BM95" s="4"/>
      <c r="BN95" s="1"/>
      <c r="BO95" s="1"/>
    </row>
    <row r="96" spans="18:67" x14ac:dyDescent="0.2">
      <c r="R96"/>
      <c r="S96" s="4"/>
      <c r="T96" s="4"/>
      <c r="U96" s="1"/>
      <c r="V96" s="1"/>
      <c r="X96" s="4"/>
      <c r="Y96" s="4"/>
      <c r="Z96" s="1"/>
      <c r="AA96" s="1"/>
      <c r="AC96" s="4"/>
      <c r="AD96" s="4"/>
      <c r="AE96" s="1"/>
      <c r="AF96" s="1"/>
      <c r="AH96" s="4"/>
      <c r="AI96" s="4"/>
      <c r="AJ96" s="1"/>
      <c r="AK96" s="1"/>
      <c r="AM96" s="4"/>
      <c r="AN96" s="4"/>
      <c r="AO96" s="1"/>
      <c r="AP96" s="1"/>
      <c r="AR96" s="4"/>
      <c r="AS96" s="4"/>
      <c r="AT96" s="1"/>
      <c r="AU96" s="1"/>
      <c r="AW96" s="4"/>
      <c r="AX96" s="4"/>
      <c r="AY96" s="1"/>
      <c r="AZ96" s="1"/>
      <c r="BB96" s="4"/>
      <c r="BC96" s="4"/>
      <c r="BD96" s="1"/>
      <c r="BE96" s="1"/>
      <c r="BG96" s="4"/>
      <c r="BH96" s="4"/>
      <c r="BI96" s="1"/>
      <c r="BJ96" s="1"/>
      <c r="BL96" s="4"/>
      <c r="BM96" s="4"/>
      <c r="BN96" s="1"/>
      <c r="BO96" s="1"/>
    </row>
    <row r="97" spans="18:67" x14ac:dyDescent="0.2">
      <c r="R97"/>
      <c r="S97" s="4"/>
      <c r="T97" s="4"/>
      <c r="U97" s="1"/>
      <c r="V97" s="1"/>
      <c r="X97" s="4"/>
      <c r="Y97" s="4"/>
      <c r="Z97" s="1"/>
      <c r="AA97" s="1"/>
      <c r="AC97" s="4"/>
      <c r="AD97" s="4"/>
      <c r="AE97" s="1"/>
      <c r="AF97" s="1"/>
      <c r="AH97" s="4"/>
      <c r="AI97" s="4"/>
      <c r="AJ97" s="1"/>
      <c r="AK97" s="1"/>
      <c r="AM97" s="4"/>
      <c r="AN97" s="4"/>
      <c r="AO97" s="1"/>
      <c r="AP97" s="1"/>
      <c r="AR97" s="4"/>
      <c r="AS97" s="4"/>
      <c r="AT97" s="1"/>
      <c r="AU97" s="1"/>
      <c r="AW97" s="4"/>
      <c r="AX97" s="4"/>
      <c r="AY97" s="1"/>
      <c r="AZ97" s="1"/>
      <c r="BB97" s="4"/>
      <c r="BC97" s="4"/>
      <c r="BD97" s="1"/>
      <c r="BE97" s="1"/>
      <c r="BG97" s="4"/>
      <c r="BH97" s="4"/>
      <c r="BI97" s="1"/>
      <c r="BJ97" s="1"/>
      <c r="BL97" s="4"/>
      <c r="BM97" s="4"/>
      <c r="BN97" s="1"/>
      <c r="BO97" s="1"/>
    </row>
    <row r="98" spans="18:67" x14ac:dyDescent="0.2">
      <c r="R98"/>
      <c r="S98" s="4"/>
      <c r="T98" s="4"/>
      <c r="U98" s="1"/>
      <c r="V98" s="1"/>
      <c r="X98" s="4"/>
      <c r="Y98" s="4"/>
      <c r="Z98" s="1"/>
      <c r="AA98" s="1"/>
      <c r="AC98" s="4"/>
      <c r="AD98" s="4"/>
      <c r="AE98" s="1"/>
      <c r="AF98" s="1"/>
      <c r="AH98" s="4"/>
      <c r="AI98" s="4"/>
      <c r="AJ98" s="1"/>
      <c r="AK98" s="1"/>
      <c r="AM98" s="4"/>
      <c r="AN98" s="4"/>
      <c r="AO98" s="1"/>
      <c r="AP98" s="1"/>
      <c r="AR98" s="4"/>
      <c r="AS98" s="4"/>
      <c r="AT98" s="1"/>
      <c r="AU98" s="1"/>
      <c r="AW98" s="4"/>
      <c r="AX98" s="4"/>
      <c r="AY98" s="1"/>
      <c r="AZ98" s="1"/>
      <c r="BB98" s="4"/>
      <c r="BC98" s="4"/>
      <c r="BD98" s="1"/>
      <c r="BE98" s="1"/>
      <c r="BG98" s="4"/>
      <c r="BH98" s="4"/>
      <c r="BI98" s="1"/>
      <c r="BJ98" s="1"/>
      <c r="BL98" s="4"/>
      <c r="BM98" s="4"/>
      <c r="BN98" s="1"/>
      <c r="BO98" s="1"/>
    </row>
    <row r="99" spans="18:67" x14ac:dyDescent="0.2">
      <c r="R99"/>
      <c r="S99" s="4"/>
      <c r="T99" s="4"/>
      <c r="U99" s="1"/>
      <c r="V99" s="1"/>
      <c r="X99" s="4"/>
      <c r="Y99" s="4"/>
      <c r="Z99" s="1"/>
      <c r="AA99" s="1"/>
      <c r="AC99" s="4"/>
      <c r="AD99" s="4"/>
      <c r="AE99" s="1"/>
      <c r="AF99" s="1"/>
      <c r="AH99" s="4"/>
      <c r="AI99" s="4"/>
      <c r="AJ99" s="1"/>
      <c r="AK99" s="1"/>
      <c r="AM99" s="4"/>
      <c r="AN99" s="4"/>
      <c r="AO99" s="1"/>
      <c r="AP99" s="1"/>
      <c r="AR99" s="4"/>
      <c r="AS99" s="4"/>
      <c r="AT99" s="1"/>
      <c r="AU99" s="1"/>
      <c r="AW99" s="4"/>
      <c r="AX99" s="4"/>
      <c r="AY99" s="1"/>
      <c r="AZ99" s="1"/>
      <c r="BB99" s="4"/>
      <c r="BC99" s="4"/>
      <c r="BD99" s="1"/>
      <c r="BE99" s="1"/>
      <c r="BG99" s="4"/>
      <c r="BH99" s="4"/>
      <c r="BI99" s="1"/>
      <c r="BJ99" s="1"/>
      <c r="BL99" s="4"/>
      <c r="BM99" s="4"/>
      <c r="BN99" s="1"/>
      <c r="BO99" s="1"/>
    </row>
    <row r="100" spans="18:67" x14ac:dyDescent="0.2">
      <c r="R100"/>
      <c r="S100" s="4"/>
      <c r="T100" s="4"/>
      <c r="U100" s="1"/>
      <c r="V100" s="1"/>
      <c r="X100" s="4"/>
      <c r="Y100" s="4"/>
      <c r="Z100" s="1"/>
      <c r="AA100" s="1"/>
      <c r="AC100" s="4"/>
      <c r="AD100" s="4"/>
      <c r="AE100" s="1"/>
      <c r="AF100" s="1"/>
      <c r="AH100" s="4"/>
      <c r="AI100" s="4"/>
      <c r="AJ100" s="1"/>
      <c r="AK100" s="1"/>
      <c r="AM100" s="4"/>
      <c r="AN100" s="4"/>
      <c r="AO100" s="1"/>
      <c r="AP100" s="1"/>
      <c r="AR100" s="4"/>
      <c r="AS100" s="4"/>
      <c r="AT100" s="1"/>
      <c r="AU100" s="1"/>
      <c r="AW100" s="4"/>
      <c r="AX100" s="4"/>
      <c r="AY100" s="1"/>
      <c r="AZ100" s="1"/>
      <c r="BB100" s="4"/>
      <c r="BC100" s="4"/>
      <c r="BD100" s="1"/>
      <c r="BE100" s="1"/>
      <c r="BG100" s="4"/>
      <c r="BH100" s="4"/>
      <c r="BI100" s="1"/>
      <c r="BJ100" s="1"/>
      <c r="BL100" s="4"/>
      <c r="BM100" s="4"/>
      <c r="BN100" s="1"/>
      <c r="BO100" s="1"/>
    </row>
    <row r="101" spans="18:67" x14ac:dyDescent="0.2">
      <c r="R101"/>
      <c r="S101" s="4"/>
      <c r="T101" s="4"/>
      <c r="U101" s="1"/>
      <c r="V101" s="1"/>
      <c r="X101" s="4"/>
      <c r="Y101" s="4"/>
      <c r="Z101" s="1"/>
      <c r="AA101" s="1"/>
      <c r="AC101" s="4"/>
      <c r="AD101" s="4"/>
      <c r="AE101" s="1"/>
      <c r="AF101" s="1"/>
      <c r="AH101" s="4"/>
      <c r="AI101" s="4"/>
      <c r="AJ101" s="1"/>
      <c r="AK101" s="1"/>
      <c r="AM101" s="4"/>
      <c r="AN101" s="4"/>
      <c r="AO101" s="1"/>
      <c r="AP101" s="1"/>
      <c r="AR101" s="4"/>
      <c r="AS101" s="4"/>
      <c r="AT101" s="1"/>
      <c r="AU101" s="1"/>
      <c r="AW101" s="4"/>
      <c r="AX101" s="4"/>
      <c r="AY101" s="1"/>
      <c r="AZ101" s="1"/>
      <c r="BB101" s="4"/>
      <c r="BC101" s="4"/>
      <c r="BD101" s="1"/>
      <c r="BE101" s="1"/>
      <c r="BG101" s="4"/>
      <c r="BH101" s="4"/>
      <c r="BI101" s="1"/>
      <c r="BJ101" s="1"/>
      <c r="BL101" s="4"/>
      <c r="BM101" s="4"/>
      <c r="BN101" s="1"/>
      <c r="BO101" s="1"/>
    </row>
    <row r="102" spans="18:67" x14ac:dyDescent="0.2">
      <c r="R102"/>
      <c r="S102" s="4"/>
      <c r="T102" s="4"/>
      <c r="U102" s="1"/>
      <c r="V102" s="1"/>
      <c r="X102" s="4"/>
      <c r="Y102" s="4"/>
      <c r="Z102" s="1"/>
      <c r="AA102" s="1"/>
      <c r="AC102" s="4"/>
      <c r="AD102" s="4"/>
      <c r="AE102" s="1"/>
      <c r="AF102" s="1"/>
      <c r="AH102" s="4"/>
      <c r="AI102" s="4"/>
      <c r="AJ102" s="1"/>
      <c r="AK102" s="1"/>
      <c r="AM102" s="4"/>
      <c r="AN102" s="4"/>
      <c r="AO102" s="1"/>
      <c r="AP102" s="1"/>
      <c r="AR102" s="4"/>
      <c r="AS102" s="4"/>
      <c r="AT102" s="1"/>
      <c r="AU102" s="1"/>
      <c r="AW102" s="4"/>
      <c r="AX102" s="4"/>
      <c r="AY102" s="1"/>
      <c r="AZ102" s="1"/>
      <c r="BB102" s="4"/>
      <c r="BC102" s="4"/>
      <c r="BD102" s="1"/>
      <c r="BE102" s="1"/>
      <c r="BG102" s="4"/>
      <c r="BH102" s="4"/>
      <c r="BI102" s="1"/>
      <c r="BJ102" s="1"/>
      <c r="BL102" s="4"/>
      <c r="BM102" s="4"/>
      <c r="BN102" s="1"/>
      <c r="BO102" s="1"/>
    </row>
    <row r="103" spans="18:67" x14ac:dyDescent="0.2">
      <c r="R103"/>
      <c r="S103" s="4"/>
      <c r="T103" s="4"/>
      <c r="U103" s="1"/>
      <c r="V103" s="1"/>
      <c r="X103" s="4"/>
      <c r="Y103" s="4"/>
      <c r="Z103" s="1"/>
      <c r="AA103" s="1"/>
      <c r="AC103" s="4"/>
      <c r="AD103" s="4"/>
      <c r="AE103" s="1"/>
      <c r="AF103" s="1"/>
      <c r="AH103" s="4"/>
      <c r="AI103" s="4"/>
      <c r="AJ103" s="1"/>
      <c r="AK103" s="1"/>
      <c r="AM103" s="4"/>
      <c r="AN103" s="4"/>
      <c r="AO103" s="1"/>
      <c r="AP103" s="1"/>
      <c r="AR103" s="4"/>
      <c r="AS103" s="4"/>
      <c r="AT103" s="1"/>
      <c r="AU103" s="1"/>
      <c r="AW103" s="4"/>
      <c r="AX103" s="4"/>
      <c r="AY103" s="1"/>
      <c r="AZ103" s="1"/>
      <c r="BB103" s="4"/>
      <c r="BC103" s="4"/>
      <c r="BD103" s="1"/>
      <c r="BE103" s="1"/>
      <c r="BG103" s="4"/>
      <c r="BH103" s="4"/>
      <c r="BI103" s="1"/>
      <c r="BJ103" s="1"/>
      <c r="BL103" s="4"/>
      <c r="BM103" s="4"/>
      <c r="BN103" s="1"/>
      <c r="BO103" s="1"/>
    </row>
    <row r="104" spans="18:67" x14ac:dyDescent="0.2">
      <c r="R104"/>
      <c r="S104" s="4"/>
      <c r="T104" s="4"/>
      <c r="U104" s="1"/>
      <c r="V104" s="1"/>
      <c r="X104" s="4"/>
      <c r="Y104" s="4"/>
      <c r="Z104" s="1"/>
      <c r="AA104" s="1"/>
      <c r="AC104" s="4"/>
      <c r="AD104" s="4"/>
      <c r="AE104" s="1"/>
      <c r="AF104" s="1"/>
      <c r="AH104" s="4"/>
      <c r="AI104" s="4"/>
      <c r="AJ104" s="1"/>
      <c r="AK104" s="1"/>
      <c r="AM104" s="4"/>
      <c r="AN104" s="4"/>
      <c r="AO104" s="1"/>
      <c r="AP104" s="1"/>
      <c r="AR104" s="4"/>
      <c r="AS104" s="4"/>
      <c r="AT104" s="1"/>
      <c r="AU104" s="1"/>
      <c r="AW104" s="4"/>
      <c r="AX104" s="4"/>
      <c r="AY104" s="1"/>
      <c r="AZ104" s="1"/>
      <c r="BB104" s="4"/>
      <c r="BC104" s="4"/>
      <c r="BD104" s="1"/>
      <c r="BE104" s="1"/>
      <c r="BG104" s="4"/>
      <c r="BH104" s="4"/>
      <c r="BI104" s="1"/>
      <c r="BJ104" s="1"/>
      <c r="BL104" s="4"/>
      <c r="BM104" s="4"/>
      <c r="BN104" s="1"/>
      <c r="BO104" s="1"/>
    </row>
    <row r="105" spans="18:67" x14ac:dyDescent="0.2">
      <c r="R105"/>
      <c r="S105" s="4"/>
      <c r="T105" s="4"/>
      <c r="U105" s="1"/>
      <c r="V105" s="1"/>
      <c r="X105" s="4"/>
      <c r="Y105" s="4"/>
      <c r="Z105" s="1"/>
      <c r="AA105" s="1"/>
      <c r="AC105" s="4"/>
      <c r="AD105" s="4"/>
      <c r="AE105" s="1"/>
      <c r="AF105" s="1"/>
      <c r="AH105" s="4"/>
      <c r="AI105" s="4"/>
      <c r="AJ105" s="1"/>
      <c r="AK105" s="1"/>
      <c r="AM105" s="4"/>
      <c r="AN105" s="4"/>
      <c r="AO105" s="1"/>
      <c r="AP105" s="1"/>
      <c r="AR105" s="4"/>
      <c r="AS105" s="4"/>
      <c r="AT105" s="1"/>
      <c r="AU105" s="1"/>
      <c r="AW105" s="4"/>
      <c r="AX105" s="4"/>
      <c r="AY105" s="1"/>
      <c r="AZ105" s="1"/>
      <c r="BB105" s="4"/>
      <c r="BC105" s="4"/>
      <c r="BD105" s="1"/>
      <c r="BE105" s="1"/>
      <c r="BG105" s="4"/>
      <c r="BH105" s="4"/>
      <c r="BI105" s="1"/>
      <c r="BJ105" s="1"/>
      <c r="BL105" s="4"/>
      <c r="BM105" s="4"/>
      <c r="BN105" s="1"/>
      <c r="BO105" s="1"/>
    </row>
    <row r="106" spans="18:67" x14ac:dyDescent="0.2">
      <c r="R106"/>
      <c r="S106" s="4"/>
      <c r="T106" s="4"/>
      <c r="U106" s="1"/>
      <c r="V106" s="1"/>
      <c r="X106" s="4"/>
      <c r="Y106" s="4"/>
      <c r="Z106" s="1"/>
      <c r="AA106" s="1"/>
      <c r="AC106" s="4"/>
      <c r="AD106" s="4"/>
      <c r="AE106" s="1"/>
      <c r="AF106" s="1"/>
      <c r="AH106" s="4"/>
      <c r="AI106" s="4"/>
      <c r="AJ106" s="1"/>
      <c r="AK106" s="1"/>
      <c r="AM106" s="4"/>
      <c r="AN106" s="4"/>
      <c r="AO106" s="1"/>
      <c r="AP106" s="1"/>
      <c r="AR106" s="4"/>
      <c r="AS106" s="4"/>
      <c r="AT106" s="1"/>
      <c r="AU106" s="1"/>
      <c r="AW106" s="4"/>
      <c r="AX106" s="4"/>
      <c r="AY106" s="1"/>
      <c r="AZ106" s="1"/>
      <c r="BB106" s="4"/>
      <c r="BC106" s="4"/>
      <c r="BD106" s="1"/>
      <c r="BE106" s="1"/>
      <c r="BG106" s="4"/>
      <c r="BH106" s="4"/>
      <c r="BI106" s="1"/>
      <c r="BJ106" s="1"/>
      <c r="BL106" s="4"/>
      <c r="BM106" s="4"/>
      <c r="BN106" s="1"/>
      <c r="BO106" s="1"/>
    </row>
    <row r="107" spans="18:67" x14ac:dyDescent="0.2">
      <c r="R107"/>
      <c r="S107" s="4"/>
      <c r="T107" s="4"/>
      <c r="U107" s="1"/>
      <c r="V107" s="1"/>
      <c r="X107" s="4"/>
      <c r="Y107" s="4"/>
      <c r="Z107" s="1"/>
      <c r="AA107" s="1"/>
      <c r="AC107" s="4"/>
      <c r="AD107" s="4"/>
      <c r="AE107" s="1"/>
      <c r="AF107" s="1"/>
      <c r="AH107" s="4"/>
      <c r="AI107" s="4"/>
      <c r="AJ107" s="1"/>
      <c r="AK107" s="1"/>
      <c r="AM107" s="4"/>
      <c r="AN107" s="4"/>
      <c r="AO107" s="1"/>
      <c r="AP107" s="1"/>
      <c r="AR107" s="4"/>
      <c r="AS107" s="4"/>
      <c r="AT107" s="1"/>
      <c r="AU107" s="1"/>
      <c r="AW107" s="4"/>
      <c r="AX107" s="4"/>
      <c r="AY107" s="1"/>
      <c r="AZ107" s="1"/>
      <c r="BB107" s="4"/>
      <c r="BC107" s="4"/>
      <c r="BD107" s="1"/>
      <c r="BE107" s="1"/>
      <c r="BG107" s="4"/>
      <c r="BH107" s="4"/>
      <c r="BI107" s="1"/>
      <c r="BJ107" s="1"/>
      <c r="BL107" s="4"/>
      <c r="BM107" s="4"/>
      <c r="BN107" s="1"/>
      <c r="BO107" s="1"/>
    </row>
    <row r="108" spans="18:67" x14ac:dyDescent="0.2">
      <c r="R108"/>
      <c r="S108" s="4"/>
      <c r="T108" s="4"/>
      <c r="U108" s="1"/>
      <c r="V108" s="1"/>
      <c r="X108" s="4"/>
      <c r="Y108" s="4"/>
      <c r="Z108" s="1"/>
      <c r="AA108" s="1"/>
      <c r="AC108" s="4"/>
      <c r="AD108" s="4"/>
      <c r="AE108" s="1"/>
      <c r="AF108" s="1"/>
      <c r="AH108" s="4"/>
      <c r="AI108" s="4"/>
      <c r="AJ108" s="1"/>
      <c r="AK108" s="1"/>
      <c r="AM108" s="4"/>
      <c r="AN108" s="4"/>
      <c r="AO108" s="1"/>
      <c r="AP108" s="1"/>
      <c r="AR108" s="4"/>
      <c r="AS108" s="4"/>
      <c r="AT108" s="1"/>
      <c r="AU108" s="1"/>
      <c r="AW108" s="4"/>
      <c r="AX108" s="4"/>
      <c r="AY108" s="1"/>
      <c r="AZ108" s="1"/>
      <c r="BB108" s="4"/>
      <c r="BC108" s="4"/>
      <c r="BD108" s="1"/>
      <c r="BE108" s="1"/>
      <c r="BG108" s="4"/>
      <c r="BH108" s="4"/>
      <c r="BI108" s="1"/>
      <c r="BJ108" s="1"/>
      <c r="BL108" s="4"/>
      <c r="BM108" s="4"/>
      <c r="BN108" s="1"/>
      <c r="BO108" s="1"/>
    </row>
    <row r="109" spans="18:67" x14ac:dyDescent="0.2">
      <c r="R109"/>
      <c r="S109" s="4"/>
      <c r="T109" s="4"/>
      <c r="U109" s="1"/>
      <c r="V109" s="1"/>
      <c r="X109" s="4"/>
      <c r="Y109" s="4"/>
      <c r="Z109" s="1"/>
      <c r="AA109" s="1"/>
      <c r="AC109" s="4"/>
      <c r="AD109" s="4"/>
      <c r="AE109" s="1"/>
      <c r="AF109" s="1"/>
      <c r="AH109" s="4"/>
      <c r="AI109" s="4"/>
      <c r="AJ109" s="1"/>
      <c r="AK109" s="1"/>
      <c r="AM109" s="4"/>
      <c r="AN109" s="4"/>
      <c r="AO109" s="1"/>
      <c r="AP109" s="1"/>
      <c r="AR109" s="4"/>
      <c r="AS109" s="4"/>
      <c r="AT109" s="1"/>
      <c r="AU109" s="1"/>
      <c r="AW109" s="4"/>
      <c r="AX109" s="4"/>
      <c r="AY109" s="1"/>
      <c r="AZ109" s="1"/>
      <c r="BB109" s="4"/>
      <c r="BC109" s="4"/>
      <c r="BD109" s="1"/>
      <c r="BE109" s="1"/>
      <c r="BG109" s="4"/>
      <c r="BH109" s="4"/>
      <c r="BI109" s="1"/>
      <c r="BJ109" s="1"/>
      <c r="BL109" s="4"/>
      <c r="BM109" s="4"/>
      <c r="BN109" s="1"/>
      <c r="BO109" s="1"/>
    </row>
    <row r="110" spans="18:67" x14ac:dyDescent="0.2">
      <c r="R110"/>
      <c r="S110" s="4"/>
      <c r="T110" s="4"/>
      <c r="U110" s="1"/>
      <c r="V110" s="1"/>
      <c r="X110" s="4"/>
      <c r="Y110" s="4"/>
      <c r="Z110" s="1"/>
      <c r="AA110" s="1"/>
      <c r="AC110" s="4"/>
      <c r="AD110" s="4"/>
      <c r="AE110" s="1"/>
      <c r="AF110" s="1"/>
      <c r="AH110" s="4"/>
      <c r="AI110" s="4"/>
      <c r="AJ110" s="1"/>
      <c r="AK110" s="1"/>
      <c r="AM110" s="4"/>
      <c r="AN110" s="4"/>
      <c r="AO110" s="1"/>
      <c r="AP110" s="1"/>
      <c r="AR110" s="4"/>
      <c r="AS110" s="4"/>
      <c r="AT110" s="1"/>
      <c r="AU110" s="1"/>
      <c r="AW110" s="4"/>
      <c r="AX110" s="4"/>
      <c r="AY110" s="1"/>
      <c r="AZ110" s="1"/>
      <c r="BB110" s="4"/>
      <c r="BC110" s="4"/>
      <c r="BD110" s="1"/>
      <c r="BE110" s="1"/>
      <c r="BG110" s="4"/>
      <c r="BH110" s="4"/>
      <c r="BI110" s="1"/>
      <c r="BJ110" s="1"/>
      <c r="BL110" s="4"/>
      <c r="BM110" s="4"/>
      <c r="BN110" s="1"/>
      <c r="BO110" s="1"/>
    </row>
    <row r="111" spans="18:67" x14ac:dyDescent="0.2">
      <c r="R111"/>
      <c r="S111" s="4"/>
      <c r="T111" s="4"/>
      <c r="U111" s="1"/>
      <c r="V111" s="1"/>
      <c r="X111" s="4"/>
      <c r="Y111" s="4"/>
      <c r="Z111" s="1"/>
      <c r="AA111" s="1"/>
      <c r="AC111" s="4"/>
      <c r="AD111" s="4"/>
      <c r="AE111" s="1"/>
      <c r="AF111" s="1"/>
      <c r="AH111" s="4"/>
      <c r="AI111" s="4"/>
      <c r="AJ111" s="1"/>
      <c r="AK111" s="1"/>
      <c r="AM111" s="4"/>
      <c r="AN111" s="4"/>
      <c r="AO111" s="1"/>
      <c r="AP111" s="1"/>
      <c r="AR111" s="4"/>
      <c r="AS111" s="4"/>
      <c r="AT111" s="1"/>
      <c r="AU111" s="1"/>
      <c r="AW111" s="4"/>
      <c r="AX111" s="4"/>
      <c r="AY111" s="1"/>
      <c r="AZ111" s="1"/>
      <c r="BB111" s="4"/>
      <c r="BC111" s="4"/>
      <c r="BD111" s="1"/>
      <c r="BE111" s="1"/>
      <c r="BG111" s="4"/>
      <c r="BH111" s="4"/>
      <c r="BI111" s="1"/>
      <c r="BJ111" s="1"/>
      <c r="BL111" s="4"/>
      <c r="BM111" s="4"/>
      <c r="BN111" s="1"/>
      <c r="BO111" s="1"/>
    </row>
    <row r="112" spans="18:67" x14ac:dyDescent="0.2">
      <c r="R112"/>
      <c r="S112" s="4"/>
      <c r="T112" s="4"/>
      <c r="U112" s="1"/>
      <c r="V112" s="1"/>
      <c r="X112" s="4"/>
      <c r="Y112" s="4"/>
      <c r="Z112" s="1"/>
      <c r="AA112" s="1"/>
      <c r="AC112" s="4"/>
      <c r="AD112" s="4"/>
      <c r="AE112" s="1"/>
      <c r="AF112" s="1"/>
      <c r="AH112" s="4"/>
      <c r="AI112" s="4"/>
      <c r="AJ112" s="1"/>
      <c r="AK112" s="1"/>
      <c r="AM112" s="4"/>
      <c r="AN112" s="4"/>
      <c r="AO112" s="1"/>
      <c r="AP112" s="1"/>
      <c r="AR112" s="4"/>
      <c r="AS112" s="4"/>
      <c r="AT112" s="1"/>
      <c r="AU112" s="1"/>
      <c r="AW112" s="4"/>
      <c r="AX112" s="4"/>
      <c r="AY112" s="1"/>
      <c r="AZ112" s="1"/>
      <c r="BB112" s="4"/>
      <c r="BC112" s="4"/>
      <c r="BD112" s="1"/>
      <c r="BE112" s="1"/>
      <c r="BG112" s="4"/>
      <c r="BH112" s="4"/>
      <c r="BI112" s="1"/>
      <c r="BJ112" s="1"/>
      <c r="BL112" s="4"/>
      <c r="BM112" s="4"/>
      <c r="BN112" s="1"/>
      <c r="BO112" s="1"/>
    </row>
    <row r="113" spans="18:67" x14ac:dyDescent="0.2">
      <c r="R113"/>
      <c r="S113" s="4"/>
      <c r="T113" s="4"/>
      <c r="U113" s="1"/>
      <c r="V113" s="1"/>
      <c r="X113" s="4"/>
      <c r="Y113" s="4"/>
      <c r="Z113" s="1"/>
      <c r="AA113" s="1"/>
      <c r="AC113" s="4"/>
      <c r="AD113" s="4"/>
      <c r="AE113" s="1"/>
      <c r="AF113" s="1"/>
      <c r="AH113" s="4"/>
      <c r="AI113" s="4"/>
      <c r="AJ113" s="1"/>
      <c r="AK113" s="1"/>
      <c r="AM113" s="4"/>
      <c r="AN113" s="4"/>
      <c r="AO113" s="1"/>
      <c r="AP113" s="1"/>
      <c r="AR113" s="4"/>
      <c r="AS113" s="4"/>
      <c r="AT113" s="1"/>
      <c r="AU113" s="1"/>
      <c r="AW113" s="4"/>
      <c r="AX113" s="4"/>
      <c r="AY113" s="1"/>
      <c r="AZ113" s="1"/>
      <c r="BB113" s="4"/>
      <c r="BC113" s="4"/>
      <c r="BD113" s="1"/>
      <c r="BE113" s="1"/>
      <c r="BG113" s="4"/>
      <c r="BH113" s="4"/>
      <c r="BI113" s="1"/>
      <c r="BJ113" s="1"/>
      <c r="BL113" s="4"/>
      <c r="BM113" s="4"/>
      <c r="BN113" s="1"/>
      <c r="BO113" s="1"/>
    </row>
    <row r="114" spans="18:67" x14ac:dyDescent="0.2">
      <c r="R114"/>
      <c r="S114" s="4"/>
      <c r="T114" s="4"/>
      <c r="U114" s="1"/>
      <c r="V114" s="1"/>
      <c r="X114" s="4"/>
      <c r="Y114" s="4"/>
      <c r="Z114" s="1"/>
      <c r="AA114" s="1"/>
      <c r="AC114" s="4"/>
      <c r="AD114" s="4"/>
      <c r="AE114" s="1"/>
      <c r="AF114" s="1"/>
      <c r="AH114" s="4"/>
      <c r="AI114" s="4"/>
      <c r="AJ114" s="1"/>
      <c r="AK114" s="1"/>
      <c r="AM114" s="4"/>
      <c r="AN114" s="4"/>
      <c r="AO114" s="1"/>
      <c r="AP114" s="1"/>
      <c r="AR114" s="4"/>
      <c r="AS114" s="4"/>
      <c r="AT114" s="1"/>
      <c r="AU114" s="1"/>
      <c r="AW114" s="4"/>
      <c r="AX114" s="4"/>
      <c r="AY114" s="1"/>
      <c r="AZ114" s="1"/>
      <c r="BB114" s="4"/>
      <c r="BC114" s="4"/>
      <c r="BD114" s="1"/>
      <c r="BE114" s="1"/>
      <c r="BG114" s="4"/>
      <c r="BH114" s="4"/>
      <c r="BI114" s="1"/>
      <c r="BJ114" s="1"/>
      <c r="BL114" s="4"/>
      <c r="BM114" s="4"/>
      <c r="BN114" s="1"/>
      <c r="BO114" s="1"/>
    </row>
    <row r="115" spans="18:67" x14ac:dyDescent="0.2">
      <c r="R115"/>
      <c r="S115" s="4"/>
      <c r="T115" s="4"/>
      <c r="U115" s="1"/>
      <c r="V115" s="1"/>
      <c r="X115" s="4"/>
      <c r="Y115" s="4"/>
      <c r="Z115" s="1"/>
      <c r="AA115" s="1"/>
      <c r="AC115" s="4"/>
      <c r="AD115" s="4"/>
      <c r="AE115" s="1"/>
      <c r="AF115" s="1"/>
      <c r="AH115" s="4"/>
      <c r="AI115" s="4"/>
      <c r="AJ115" s="1"/>
      <c r="AK115" s="1"/>
      <c r="AM115" s="4"/>
      <c r="AN115" s="4"/>
      <c r="AO115" s="1"/>
      <c r="AP115" s="1"/>
      <c r="AR115" s="4"/>
      <c r="AS115" s="4"/>
      <c r="AT115" s="1"/>
      <c r="AU115" s="1"/>
      <c r="AW115" s="4"/>
      <c r="AX115" s="4"/>
      <c r="AY115" s="1"/>
      <c r="AZ115" s="1"/>
      <c r="BB115" s="4"/>
      <c r="BC115" s="4"/>
      <c r="BD115" s="1"/>
      <c r="BE115" s="1"/>
      <c r="BG115" s="4"/>
      <c r="BH115" s="4"/>
      <c r="BI115" s="1"/>
      <c r="BJ115" s="1"/>
      <c r="BL115" s="4"/>
      <c r="BM115" s="4"/>
      <c r="BN115" s="1"/>
      <c r="BO115" s="1"/>
    </row>
    <row r="116" spans="18:67" x14ac:dyDescent="0.2">
      <c r="R116"/>
      <c r="S116" s="4"/>
      <c r="T116" s="4"/>
      <c r="U116" s="1"/>
      <c r="V116" s="1"/>
      <c r="X116" s="4"/>
      <c r="Y116" s="4"/>
      <c r="Z116" s="1"/>
      <c r="AA116" s="1"/>
      <c r="AC116" s="4"/>
      <c r="AD116" s="4"/>
      <c r="AE116" s="1"/>
      <c r="AF116" s="1"/>
      <c r="AH116" s="4"/>
      <c r="AI116" s="4"/>
      <c r="AJ116" s="1"/>
      <c r="AK116" s="1"/>
      <c r="AM116" s="4"/>
      <c r="AN116" s="4"/>
      <c r="AO116" s="1"/>
      <c r="AP116" s="1"/>
      <c r="AR116" s="4"/>
      <c r="AS116" s="4"/>
      <c r="AT116" s="1"/>
      <c r="AU116" s="1"/>
      <c r="AW116" s="4"/>
      <c r="AX116" s="4"/>
      <c r="AY116" s="1"/>
      <c r="AZ116" s="1"/>
      <c r="BB116" s="4"/>
      <c r="BC116" s="4"/>
      <c r="BD116" s="1"/>
      <c r="BE116" s="1"/>
      <c r="BG116" s="4"/>
      <c r="BH116" s="4"/>
      <c r="BI116" s="1"/>
      <c r="BJ116" s="1"/>
      <c r="BL116" s="4"/>
      <c r="BM116" s="4"/>
      <c r="BN116" s="1"/>
      <c r="BO116" s="1"/>
    </row>
    <row r="117" spans="18:67" x14ac:dyDescent="0.2">
      <c r="R117"/>
      <c r="S117" s="4"/>
      <c r="T117" s="4"/>
      <c r="U117" s="1"/>
      <c r="V117" s="1"/>
      <c r="X117" s="4"/>
      <c r="Y117" s="4"/>
      <c r="Z117" s="1"/>
      <c r="AA117" s="1"/>
      <c r="AC117" s="4"/>
      <c r="AD117" s="4"/>
      <c r="AE117" s="1"/>
      <c r="AF117" s="1"/>
      <c r="AH117" s="4"/>
      <c r="AI117" s="4"/>
      <c r="AJ117" s="1"/>
      <c r="AK117" s="1"/>
      <c r="AM117" s="4"/>
      <c r="AN117" s="4"/>
      <c r="AO117" s="1"/>
      <c r="AP117" s="1"/>
      <c r="AR117" s="4"/>
      <c r="AS117" s="4"/>
      <c r="AT117" s="1"/>
      <c r="AU117" s="1"/>
      <c r="AW117" s="4"/>
      <c r="AX117" s="4"/>
      <c r="AY117" s="1"/>
      <c r="AZ117" s="1"/>
      <c r="BB117" s="4"/>
      <c r="BC117" s="4"/>
      <c r="BD117" s="1"/>
      <c r="BE117" s="1"/>
      <c r="BG117" s="4"/>
      <c r="BH117" s="4"/>
      <c r="BI117" s="1"/>
      <c r="BJ117" s="1"/>
      <c r="BL117" s="4"/>
      <c r="BM117" s="4"/>
      <c r="BN117" s="1"/>
      <c r="BO117" s="1"/>
    </row>
    <row r="118" spans="18:67" x14ac:dyDescent="0.2">
      <c r="R118"/>
      <c r="S118" s="4"/>
      <c r="T118" s="4"/>
      <c r="U118" s="1"/>
      <c r="V118" s="1"/>
      <c r="X118" s="4"/>
      <c r="Y118" s="4"/>
      <c r="Z118" s="1"/>
      <c r="AA118" s="1"/>
      <c r="AC118" s="4"/>
      <c r="AD118" s="4"/>
      <c r="AE118" s="1"/>
      <c r="AF118" s="1"/>
      <c r="AH118" s="4"/>
      <c r="AI118" s="4"/>
      <c r="AJ118" s="1"/>
      <c r="AK118" s="1"/>
      <c r="AM118" s="4"/>
      <c r="AN118" s="4"/>
      <c r="AO118" s="1"/>
      <c r="AP118" s="1"/>
      <c r="AR118" s="4"/>
      <c r="AS118" s="4"/>
      <c r="AT118" s="1"/>
      <c r="AU118" s="1"/>
      <c r="AW118" s="4"/>
      <c r="AX118" s="4"/>
      <c r="AY118" s="1"/>
      <c r="AZ118" s="1"/>
      <c r="BB118" s="4"/>
      <c r="BC118" s="4"/>
      <c r="BD118" s="1"/>
      <c r="BE118" s="1"/>
      <c r="BG118" s="4"/>
      <c r="BH118" s="4"/>
      <c r="BI118" s="1"/>
      <c r="BJ118" s="1"/>
      <c r="BL118" s="4"/>
      <c r="BM118" s="4"/>
      <c r="BN118" s="1"/>
      <c r="BO118" s="1"/>
    </row>
    <row r="119" spans="18:67" x14ac:dyDescent="0.2">
      <c r="R119"/>
      <c r="S119" s="4"/>
      <c r="T119" s="4"/>
      <c r="U119" s="1"/>
      <c r="V119" s="1"/>
      <c r="X119" s="4"/>
      <c r="Y119" s="4"/>
      <c r="Z119" s="1"/>
      <c r="AA119" s="1"/>
      <c r="AC119" s="4"/>
      <c r="AD119" s="4"/>
      <c r="AE119" s="1"/>
      <c r="AF119" s="1"/>
      <c r="AH119" s="4"/>
      <c r="AI119" s="4"/>
      <c r="AJ119" s="1"/>
      <c r="AK119" s="1"/>
      <c r="AM119" s="4"/>
      <c r="AN119" s="4"/>
      <c r="AO119" s="1"/>
      <c r="AP119" s="1"/>
      <c r="AR119" s="4"/>
      <c r="AS119" s="4"/>
      <c r="AT119" s="1"/>
      <c r="AU119" s="1"/>
      <c r="AW119" s="4"/>
      <c r="AX119" s="4"/>
      <c r="AY119" s="1"/>
      <c r="AZ119" s="1"/>
      <c r="BB119" s="4"/>
      <c r="BC119" s="4"/>
      <c r="BD119" s="1"/>
      <c r="BE119" s="1"/>
      <c r="BG119" s="4"/>
      <c r="BH119" s="4"/>
      <c r="BI119" s="1"/>
      <c r="BJ119" s="1"/>
      <c r="BL119" s="4"/>
      <c r="BM119" s="4"/>
      <c r="BN119" s="1"/>
      <c r="BO119" s="1"/>
    </row>
    <row r="120" spans="18:67" x14ac:dyDescent="0.2">
      <c r="R120"/>
      <c r="S120" s="4"/>
      <c r="T120" s="4"/>
      <c r="U120" s="1"/>
      <c r="V120" s="1"/>
      <c r="X120" s="4"/>
      <c r="Y120" s="4"/>
      <c r="Z120" s="1"/>
      <c r="AA120" s="1"/>
      <c r="AC120" s="4"/>
      <c r="AD120" s="4"/>
      <c r="AE120" s="1"/>
      <c r="AF120" s="1"/>
      <c r="AH120" s="4"/>
      <c r="AI120" s="4"/>
      <c r="AJ120" s="1"/>
      <c r="AK120" s="1"/>
      <c r="AM120" s="4"/>
      <c r="AN120" s="4"/>
      <c r="AO120" s="1"/>
      <c r="AP120" s="1"/>
      <c r="AR120" s="4"/>
      <c r="AS120" s="4"/>
      <c r="AT120" s="1"/>
      <c r="AU120" s="1"/>
      <c r="AW120" s="4"/>
      <c r="AX120" s="4"/>
      <c r="AY120" s="1"/>
      <c r="AZ120" s="1"/>
      <c r="BB120" s="4"/>
      <c r="BC120" s="4"/>
      <c r="BD120" s="1"/>
      <c r="BE120" s="1"/>
      <c r="BG120" s="4"/>
      <c r="BH120" s="4"/>
      <c r="BI120" s="1"/>
      <c r="BJ120" s="1"/>
      <c r="BL120" s="4"/>
      <c r="BM120" s="4"/>
      <c r="BN120" s="1"/>
      <c r="BO120" s="1"/>
    </row>
    <row r="121" spans="18:67" x14ac:dyDescent="0.2">
      <c r="R121"/>
      <c r="S121" s="4"/>
      <c r="T121" s="4"/>
      <c r="U121" s="1"/>
      <c r="V121" s="1"/>
      <c r="X121" s="4"/>
      <c r="Y121" s="4"/>
      <c r="Z121" s="1"/>
      <c r="AA121" s="1"/>
      <c r="AC121" s="4"/>
      <c r="AD121" s="4"/>
      <c r="AE121" s="1"/>
      <c r="AF121" s="1"/>
      <c r="AH121" s="4"/>
      <c r="AI121" s="4"/>
      <c r="AJ121" s="1"/>
      <c r="AK121" s="1"/>
      <c r="AM121" s="4"/>
      <c r="AN121" s="4"/>
      <c r="AO121" s="1"/>
      <c r="AP121" s="1"/>
      <c r="AR121" s="4"/>
      <c r="AS121" s="4"/>
      <c r="AT121" s="1"/>
      <c r="AU121" s="1"/>
      <c r="AW121" s="4"/>
      <c r="AX121" s="4"/>
      <c r="AY121" s="1"/>
      <c r="AZ121" s="1"/>
      <c r="BB121" s="4"/>
      <c r="BC121" s="4"/>
      <c r="BD121" s="1"/>
      <c r="BE121" s="1"/>
      <c r="BG121" s="4"/>
      <c r="BH121" s="4"/>
      <c r="BI121" s="1"/>
      <c r="BJ121" s="1"/>
      <c r="BL121" s="4"/>
      <c r="BM121" s="4"/>
      <c r="BN121" s="1"/>
      <c r="BO121" s="1"/>
    </row>
    <row r="122" spans="18:67" x14ac:dyDescent="0.2">
      <c r="R122"/>
      <c r="S122" s="4"/>
      <c r="T122" s="4"/>
      <c r="U122" s="1"/>
      <c r="V122" s="1"/>
      <c r="X122" s="4"/>
      <c r="Y122" s="4"/>
      <c r="Z122" s="1"/>
      <c r="AA122" s="1"/>
      <c r="AC122" s="4"/>
      <c r="AD122" s="4"/>
      <c r="AE122" s="1"/>
      <c r="AF122" s="1"/>
      <c r="AH122" s="4"/>
      <c r="AI122" s="4"/>
      <c r="AJ122" s="1"/>
      <c r="AK122" s="1"/>
      <c r="AM122" s="4"/>
      <c r="AN122" s="4"/>
      <c r="AO122" s="1"/>
      <c r="AP122" s="1"/>
      <c r="AR122" s="4"/>
      <c r="AS122" s="4"/>
      <c r="AT122" s="1"/>
      <c r="AU122" s="1"/>
      <c r="AW122" s="4"/>
      <c r="AX122" s="4"/>
      <c r="AY122" s="1"/>
      <c r="AZ122" s="1"/>
      <c r="BB122" s="4"/>
      <c r="BC122" s="4"/>
      <c r="BD122" s="1"/>
      <c r="BE122" s="1"/>
      <c r="BG122" s="4"/>
      <c r="BH122" s="4"/>
      <c r="BI122" s="1"/>
      <c r="BJ122" s="1"/>
      <c r="BL122" s="4"/>
      <c r="BM122" s="4"/>
      <c r="BN122" s="1"/>
      <c r="BO122" s="1"/>
    </row>
    <row r="123" spans="18:67" x14ac:dyDescent="0.2">
      <c r="R123"/>
      <c r="S123" s="4"/>
      <c r="T123" s="4"/>
      <c r="U123" s="1"/>
      <c r="V123" s="1"/>
      <c r="X123" s="4"/>
      <c r="Y123" s="4"/>
      <c r="Z123" s="1"/>
      <c r="AA123" s="1"/>
      <c r="AC123" s="4"/>
      <c r="AD123" s="4"/>
      <c r="AE123" s="1"/>
      <c r="AF123" s="1"/>
      <c r="AH123" s="4"/>
      <c r="AI123" s="4"/>
      <c r="AJ123" s="1"/>
      <c r="AK123" s="1"/>
      <c r="AM123" s="4"/>
      <c r="AN123" s="4"/>
      <c r="AO123" s="1"/>
      <c r="AP123" s="1"/>
      <c r="AR123" s="4"/>
      <c r="AS123" s="4"/>
      <c r="AT123" s="1"/>
      <c r="AU123" s="1"/>
      <c r="AW123" s="4"/>
      <c r="AX123" s="4"/>
      <c r="AY123" s="1"/>
      <c r="AZ123" s="1"/>
      <c r="BB123" s="4"/>
      <c r="BC123" s="4"/>
      <c r="BD123" s="1"/>
      <c r="BE123" s="1"/>
      <c r="BG123" s="4"/>
      <c r="BH123" s="4"/>
      <c r="BI123" s="1"/>
      <c r="BJ123" s="1"/>
      <c r="BL123" s="4"/>
      <c r="BM123" s="4"/>
      <c r="BN123" s="1"/>
      <c r="BO123" s="1"/>
    </row>
    <row r="124" spans="18:67" x14ac:dyDescent="0.2">
      <c r="R124"/>
      <c r="S124" s="4"/>
      <c r="T124" s="4"/>
      <c r="U124" s="1"/>
      <c r="V124" s="1"/>
      <c r="X124" s="4"/>
      <c r="Y124" s="4"/>
      <c r="Z124" s="1"/>
      <c r="AA124" s="1"/>
      <c r="AC124" s="4"/>
      <c r="AD124" s="4"/>
      <c r="AE124" s="1"/>
      <c r="AF124" s="1"/>
      <c r="AH124" s="4"/>
      <c r="AI124" s="4"/>
      <c r="AJ124" s="1"/>
      <c r="AK124" s="1"/>
      <c r="AM124" s="4"/>
      <c r="AN124" s="4"/>
      <c r="AO124" s="1"/>
      <c r="AP124" s="1"/>
      <c r="AR124" s="4"/>
      <c r="AS124" s="4"/>
      <c r="AT124" s="1"/>
      <c r="AU124" s="1"/>
      <c r="AW124" s="4"/>
      <c r="AX124" s="4"/>
      <c r="AY124" s="1"/>
      <c r="AZ124" s="1"/>
      <c r="BB124" s="4"/>
      <c r="BC124" s="4"/>
      <c r="BD124" s="1"/>
      <c r="BE124" s="1"/>
      <c r="BG124" s="4"/>
      <c r="BH124" s="4"/>
      <c r="BI124" s="1"/>
      <c r="BJ124" s="1"/>
      <c r="BL124" s="4"/>
      <c r="BM124" s="4"/>
      <c r="BN124" s="1"/>
      <c r="BO124" s="1"/>
    </row>
    <row r="125" spans="18:67" x14ac:dyDescent="0.2">
      <c r="R125"/>
      <c r="S125" s="4"/>
      <c r="T125" s="4"/>
      <c r="U125" s="1"/>
      <c r="V125" s="1"/>
      <c r="X125" s="4"/>
      <c r="Y125" s="4"/>
      <c r="Z125" s="1"/>
      <c r="AA125" s="1"/>
      <c r="AC125" s="4"/>
      <c r="AD125" s="4"/>
      <c r="AE125" s="1"/>
      <c r="AF125" s="1"/>
      <c r="AH125" s="4"/>
      <c r="AI125" s="4"/>
      <c r="AJ125" s="1"/>
      <c r="AK125" s="1"/>
      <c r="AM125" s="4"/>
      <c r="AN125" s="4"/>
      <c r="AO125" s="1"/>
      <c r="AP125" s="1"/>
      <c r="AR125" s="4"/>
      <c r="AS125" s="4"/>
      <c r="AT125" s="1"/>
      <c r="AU125" s="1"/>
      <c r="AW125" s="4"/>
      <c r="AX125" s="4"/>
      <c r="AY125" s="1"/>
      <c r="AZ125" s="1"/>
      <c r="BB125" s="4"/>
      <c r="BC125" s="4"/>
      <c r="BD125" s="1"/>
      <c r="BE125" s="1"/>
      <c r="BG125" s="4"/>
      <c r="BH125" s="4"/>
      <c r="BI125" s="1"/>
      <c r="BJ125" s="1"/>
      <c r="BL125" s="4"/>
      <c r="BM125" s="4"/>
      <c r="BN125" s="1"/>
      <c r="BO125" s="1"/>
    </row>
    <row r="126" spans="18:67" x14ac:dyDescent="0.2">
      <c r="R126"/>
      <c r="S126" s="4"/>
      <c r="T126" s="4"/>
      <c r="U126" s="1"/>
      <c r="V126" s="1"/>
      <c r="X126" s="4"/>
      <c r="Y126" s="4"/>
      <c r="Z126" s="1"/>
      <c r="AA126" s="1"/>
      <c r="AC126" s="4"/>
      <c r="AD126" s="4"/>
      <c r="AE126" s="1"/>
      <c r="AF126" s="1"/>
      <c r="AH126" s="4"/>
      <c r="AI126" s="4"/>
      <c r="AJ126" s="1"/>
      <c r="AK126" s="1"/>
      <c r="AM126" s="4"/>
      <c r="AN126" s="4"/>
      <c r="AO126" s="1"/>
      <c r="AP126" s="1"/>
      <c r="AR126" s="4"/>
      <c r="AS126" s="4"/>
      <c r="AT126" s="1"/>
      <c r="AU126" s="1"/>
      <c r="AW126" s="4"/>
      <c r="AX126" s="4"/>
      <c r="AY126" s="1"/>
      <c r="AZ126" s="1"/>
      <c r="BB126" s="4"/>
      <c r="BC126" s="4"/>
      <c r="BD126" s="1"/>
      <c r="BE126" s="1"/>
      <c r="BG126" s="4"/>
      <c r="BH126" s="4"/>
      <c r="BI126" s="1"/>
      <c r="BJ126" s="1"/>
      <c r="BL126" s="4"/>
      <c r="BM126" s="4"/>
      <c r="BN126" s="1"/>
      <c r="BO126" s="1"/>
    </row>
    <row r="127" spans="18:67" x14ac:dyDescent="0.2">
      <c r="R127"/>
      <c r="S127" s="4"/>
      <c r="T127" s="4"/>
      <c r="U127" s="1"/>
      <c r="V127" s="1"/>
      <c r="X127" s="4"/>
      <c r="Y127" s="4"/>
      <c r="Z127" s="1"/>
      <c r="AA127" s="1"/>
      <c r="AC127" s="4"/>
      <c r="AD127" s="4"/>
      <c r="AE127" s="1"/>
      <c r="AF127" s="1"/>
      <c r="AH127" s="4"/>
      <c r="AI127" s="4"/>
      <c r="AJ127" s="1"/>
      <c r="AK127" s="1"/>
      <c r="AM127" s="4"/>
      <c r="AN127" s="4"/>
      <c r="AO127" s="1"/>
      <c r="AP127" s="1"/>
      <c r="AR127" s="4"/>
      <c r="AS127" s="4"/>
      <c r="AT127" s="1"/>
      <c r="AU127" s="1"/>
      <c r="AW127" s="4"/>
      <c r="AX127" s="4"/>
      <c r="AY127" s="1"/>
      <c r="AZ127" s="1"/>
      <c r="BB127" s="4"/>
      <c r="BC127" s="4"/>
      <c r="BD127" s="1"/>
      <c r="BE127" s="1"/>
      <c r="BG127" s="4"/>
      <c r="BH127" s="4"/>
      <c r="BI127" s="1"/>
      <c r="BJ127" s="1"/>
      <c r="BL127" s="4"/>
      <c r="BM127" s="4"/>
      <c r="BN127" s="1"/>
      <c r="BO127" s="1"/>
    </row>
    <row r="128" spans="18:67" x14ac:dyDescent="0.2">
      <c r="R128"/>
      <c r="S128" s="4"/>
      <c r="T128" s="4"/>
      <c r="U128" s="1"/>
      <c r="V128" s="1"/>
      <c r="X128" s="4"/>
      <c r="Y128" s="4"/>
      <c r="Z128" s="1"/>
      <c r="AA128" s="1"/>
      <c r="AC128" s="4"/>
      <c r="AD128" s="4"/>
      <c r="AE128" s="1"/>
      <c r="AF128" s="1"/>
      <c r="AH128" s="4"/>
      <c r="AI128" s="4"/>
      <c r="AJ128" s="1"/>
      <c r="AK128" s="1"/>
      <c r="AM128" s="4"/>
      <c r="AN128" s="4"/>
      <c r="AO128" s="1"/>
      <c r="AP128" s="1"/>
      <c r="AR128" s="4"/>
      <c r="AS128" s="4"/>
      <c r="AT128" s="1"/>
      <c r="AU128" s="1"/>
      <c r="AW128" s="4"/>
      <c r="AX128" s="4"/>
      <c r="AY128" s="1"/>
      <c r="AZ128" s="1"/>
      <c r="BB128" s="4"/>
      <c r="BC128" s="4"/>
      <c r="BD128" s="1"/>
      <c r="BE128" s="1"/>
      <c r="BG128" s="4"/>
      <c r="BH128" s="4"/>
      <c r="BI128" s="1"/>
      <c r="BJ128" s="1"/>
      <c r="BL128" s="4"/>
      <c r="BM128" s="4"/>
      <c r="BN128" s="1"/>
      <c r="BO128" s="1"/>
    </row>
    <row r="129" spans="18:67" x14ac:dyDescent="0.2">
      <c r="R129"/>
      <c r="S129" s="4"/>
      <c r="T129" s="4"/>
      <c r="U129" s="1"/>
      <c r="V129" s="1"/>
      <c r="X129" s="4"/>
      <c r="Y129" s="4"/>
      <c r="Z129" s="1"/>
      <c r="AA129" s="1"/>
      <c r="AC129" s="4"/>
      <c r="AD129" s="4"/>
      <c r="AE129" s="1"/>
      <c r="AF129" s="1"/>
      <c r="AH129" s="4"/>
      <c r="AI129" s="4"/>
      <c r="AJ129" s="1"/>
      <c r="AK129" s="1"/>
      <c r="AM129" s="4"/>
      <c r="AN129" s="4"/>
      <c r="AO129" s="1"/>
      <c r="AP129" s="1"/>
      <c r="AR129" s="4"/>
      <c r="AS129" s="4"/>
      <c r="AT129" s="1"/>
      <c r="AU129" s="1"/>
      <c r="AW129" s="4"/>
      <c r="AX129" s="4"/>
      <c r="AY129" s="1"/>
      <c r="AZ129" s="1"/>
      <c r="BB129" s="4"/>
      <c r="BC129" s="4"/>
      <c r="BD129" s="1"/>
      <c r="BE129" s="1"/>
      <c r="BG129" s="4"/>
      <c r="BH129" s="4"/>
      <c r="BI129" s="1"/>
      <c r="BJ129" s="1"/>
      <c r="BL129" s="4"/>
      <c r="BM129" s="4"/>
      <c r="BN129" s="1"/>
      <c r="BO129" s="1"/>
    </row>
    <row r="130" spans="18:67" x14ac:dyDescent="0.2">
      <c r="R130"/>
      <c r="S130" s="4"/>
      <c r="T130" s="4"/>
      <c r="U130" s="1"/>
      <c r="V130" s="1"/>
      <c r="X130" s="4"/>
      <c r="Y130" s="4"/>
      <c r="Z130" s="1"/>
      <c r="AA130" s="1"/>
      <c r="AC130" s="4"/>
      <c r="AD130" s="4"/>
      <c r="AE130" s="1"/>
      <c r="AF130" s="1"/>
      <c r="AH130" s="4"/>
      <c r="AI130" s="4"/>
      <c r="AJ130" s="1"/>
      <c r="AK130" s="1"/>
      <c r="AM130" s="4"/>
      <c r="AN130" s="4"/>
      <c r="AO130" s="1"/>
      <c r="AP130" s="1"/>
      <c r="AR130" s="4"/>
      <c r="AS130" s="4"/>
      <c r="AT130" s="1"/>
      <c r="AU130" s="1"/>
      <c r="AW130" s="4"/>
      <c r="AX130" s="4"/>
      <c r="AY130" s="1"/>
      <c r="AZ130" s="1"/>
      <c r="BB130" s="4"/>
      <c r="BC130" s="4"/>
      <c r="BD130" s="1"/>
      <c r="BE130" s="1"/>
      <c r="BG130" s="4"/>
      <c r="BH130" s="4"/>
      <c r="BI130" s="1"/>
      <c r="BJ130" s="1"/>
      <c r="BL130" s="4"/>
      <c r="BM130" s="4"/>
      <c r="BN130" s="1"/>
      <c r="BO130" s="1"/>
    </row>
    <row r="131" spans="18:67" x14ac:dyDescent="0.2">
      <c r="R131"/>
      <c r="S131" s="4"/>
      <c r="T131" s="4"/>
      <c r="U131" s="1"/>
      <c r="V131" s="1"/>
      <c r="X131" s="4"/>
      <c r="Y131" s="4"/>
      <c r="Z131" s="1"/>
      <c r="AA131" s="1"/>
      <c r="AC131" s="4"/>
      <c r="AD131" s="4"/>
      <c r="AE131" s="1"/>
      <c r="AF131" s="1"/>
      <c r="AH131" s="4"/>
      <c r="AI131" s="4"/>
      <c r="AJ131" s="1"/>
      <c r="AK131" s="1"/>
      <c r="AM131" s="4"/>
      <c r="AN131" s="4"/>
      <c r="AO131" s="1"/>
      <c r="AP131" s="1"/>
      <c r="AR131" s="4"/>
      <c r="AS131" s="4"/>
      <c r="AT131" s="1"/>
      <c r="AU131" s="1"/>
      <c r="AW131" s="4"/>
      <c r="AX131" s="4"/>
      <c r="AY131" s="1"/>
      <c r="AZ131" s="1"/>
      <c r="BB131" s="4"/>
      <c r="BC131" s="4"/>
      <c r="BD131" s="1"/>
      <c r="BE131" s="1"/>
      <c r="BG131" s="4"/>
      <c r="BH131" s="4"/>
      <c r="BI131" s="1"/>
      <c r="BJ131" s="1"/>
      <c r="BL131" s="4"/>
      <c r="BM131" s="4"/>
      <c r="BN131" s="1"/>
      <c r="BO131" s="1"/>
    </row>
    <row r="132" spans="18:67" x14ac:dyDescent="0.2">
      <c r="R132"/>
      <c r="S132" s="4"/>
      <c r="T132" s="4"/>
      <c r="U132" s="1"/>
      <c r="V132" s="1"/>
      <c r="X132" s="4"/>
      <c r="Y132" s="4"/>
      <c r="Z132" s="1"/>
      <c r="AA132" s="1"/>
      <c r="AC132" s="4"/>
      <c r="AD132" s="4"/>
      <c r="AE132" s="1"/>
      <c r="AF132" s="1"/>
      <c r="AH132" s="4"/>
      <c r="AI132" s="4"/>
      <c r="AJ132" s="1"/>
      <c r="AK132" s="1"/>
      <c r="AM132" s="4"/>
      <c r="AN132" s="4"/>
      <c r="AO132" s="1"/>
      <c r="AP132" s="1"/>
      <c r="AR132" s="4"/>
      <c r="AS132" s="4"/>
      <c r="AT132" s="1"/>
      <c r="AU132" s="1"/>
      <c r="AW132" s="4"/>
      <c r="AX132" s="4"/>
      <c r="AY132" s="1"/>
      <c r="AZ132" s="1"/>
      <c r="BB132" s="4"/>
      <c r="BC132" s="4"/>
      <c r="BD132" s="1"/>
      <c r="BE132" s="1"/>
      <c r="BG132" s="4"/>
      <c r="BH132" s="4"/>
      <c r="BI132" s="1"/>
      <c r="BJ132" s="1"/>
      <c r="BL132" s="4"/>
      <c r="BM132" s="4"/>
      <c r="BN132" s="1"/>
      <c r="BO132" s="1"/>
    </row>
    <row r="133" spans="18:67" x14ac:dyDescent="0.2">
      <c r="R133"/>
      <c r="S133" s="4"/>
      <c r="T133" s="4"/>
      <c r="U133" s="1"/>
      <c r="V133" s="1"/>
      <c r="X133" s="4"/>
      <c r="Y133" s="4"/>
      <c r="Z133" s="1"/>
      <c r="AA133" s="1"/>
      <c r="AC133" s="4"/>
      <c r="AD133" s="4"/>
      <c r="AE133" s="1"/>
      <c r="AF133" s="1"/>
      <c r="AH133" s="4"/>
      <c r="AI133" s="4"/>
      <c r="AJ133" s="1"/>
      <c r="AK133" s="1"/>
      <c r="AM133" s="4"/>
      <c r="AN133" s="4"/>
      <c r="AO133" s="1"/>
      <c r="AP133" s="1"/>
      <c r="AR133" s="4"/>
      <c r="AS133" s="4"/>
      <c r="AT133" s="1"/>
      <c r="AU133" s="1"/>
      <c r="AW133" s="4"/>
      <c r="AX133" s="4"/>
      <c r="AY133" s="1"/>
      <c r="AZ133" s="1"/>
      <c r="BB133" s="4"/>
      <c r="BC133" s="4"/>
      <c r="BD133" s="1"/>
      <c r="BE133" s="1"/>
      <c r="BG133" s="4"/>
      <c r="BH133" s="4"/>
      <c r="BI133" s="1"/>
      <c r="BJ133" s="1"/>
      <c r="BL133" s="4"/>
      <c r="BM133" s="4"/>
      <c r="BN133" s="1"/>
      <c r="BO133" s="1"/>
    </row>
    <row r="134" spans="18:67" x14ac:dyDescent="0.2">
      <c r="R134"/>
      <c r="S134" s="4"/>
      <c r="T134" s="4"/>
      <c r="U134" s="1"/>
      <c r="V134" s="1"/>
      <c r="X134" s="4"/>
      <c r="Y134" s="4"/>
      <c r="Z134" s="1"/>
      <c r="AA134" s="1"/>
      <c r="AC134" s="4"/>
      <c r="AD134" s="4"/>
      <c r="AE134" s="1"/>
      <c r="AF134" s="1"/>
      <c r="AH134" s="4"/>
      <c r="AI134" s="4"/>
      <c r="AJ134" s="1"/>
      <c r="AK134" s="1"/>
      <c r="AM134" s="4"/>
      <c r="AN134" s="4"/>
      <c r="AO134" s="1"/>
      <c r="AP134" s="1"/>
      <c r="AR134" s="4"/>
      <c r="AS134" s="4"/>
      <c r="AT134" s="1"/>
      <c r="AU134" s="1"/>
      <c r="AW134" s="4"/>
      <c r="AX134" s="4"/>
      <c r="AY134" s="1"/>
      <c r="AZ134" s="1"/>
      <c r="BB134" s="4"/>
      <c r="BC134" s="4"/>
      <c r="BD134" s="1"/>
      <c r="BE134" s="1"/>
      <c r="BG134" s="4"/>
      <c r="BH134" s="4"/>
      <c r="BI134" s="1"/>
      <c r="BJ134" s="1"/>
      <c r="BL134" s="4"/>
      <c r="BM134" s="4"/>
      <c r="BN134" s="1"/>
      <c r="BO134" s="1"/>
    </row>
    <row r="135" spans="18:67" x14ac:dyDescent="0.2">
      <c r="R135"/>
      <c r="S135" s="4"/>
      <c r="T135" s="4"/>
      <c r="U135" s="1"/>
      <c r="V135" s="1"/>
      <c r="X135" s="4"/>
      <c r="Y135" s="4"/>
      <c r="Z135" s="1"/>
      <c r="AA135" s="1"/>
      <c r="AC135" s="4"/>
      <c r="AD135" s="4"/>
      <c r="AE135" s="1"/>
      <c r="AF135" s="1"/>
      <c r="AH135" s="4"/>
      <c r="AI135" s="4"/>
      <c r="AJ135" s="1"/>
      <c r="AK135" s="1"/>
      <c r="AM135" s="4"/>
      <c r="AN135" s="4"/>
      <c r="AO135" s="1"/>
      <c r="AP135" s="1"/>
      <c r="AR135" s="4"/>
      <c r="AS135" s="4"/>
      <c r="AT135" s="1"/>
      <c r="AU135" s="1"/>
      <c r="AW135" s="4"/>
      <c r="AX135" s="4"/>
      <c r="AY135" s="1"/>
      <c r="AZ135" s="1"/>
      <c r="BB135" s="4"/>
      <c r="BC135" s="4"/>
      <c r="BD135" s="1"/>
      <c r="BE135" s="1"/>
      <c r="BG135" s="4"/>
      <c r="BH135" s="4"/>
      <c r="BI135" s="1"/>
      <c r="BJ135" s="1"/>
      <c r="BL135" s="4"/>
      <c r="BM135" s="4"/>
      <c r="BN135" s="1"/>
      <c r="BO135" s="1"/>
    </row>
    <row r="136" spans="18:67" x14ac:dyDescent="0.2">
      <c r="R136"/>
      <c r="S136" s="4"/>
      <c r="T136" s="4"/>
      <c r="U136" s="1"/>
      <c r="V136" s="1"/>
      <c r="X136" s="4"/>
      <c r="Y136" s="4"/>
      <c r="Z136" s="1"/>
      <c r="AA136" s="1"/>
      <c r="AC136" s="4"/>
      <c r="AD136" s="4"/>
      <c r="AE136" s="1"/>
      <c r="AF136" s="1"/>
      <c r="AH136" s="4"/>
      <c r="AI136" s="4"/>
      <c r="AJ136" s="1"/>
      <c r="AK136" s="1"/>
      <c r="AM136" s="4"/>
      <c r="AN136" s="4"/>
      <c r="AO136" s="1"/>
      <c r="AP136" s="1"/>
      <c r="AR136" s="4"/>
      <c r="AS136" s="4"/>
      <c r="AT136" s="1"/>
      <c r="AU136" s="1"/>
      <c r="AW136" s="4"/>
      <c r="AX136" s="4"/>
      <c r="AY136" s="1"/>
      <c r="AZ136" s="1"/>
      <c r="BB136" s="4"/>
      <c r="BC136" s="4"/>
      <c r="BD136" s="1"/>
      <c r="BE136" s="1"/>
      <c r="BG136" s="4"/>
      <c r="BH136" s="4"/>
      <c r="BI136" s="1"/>
      <c r="BJ136" s="1"/>
      <c r="BL136" s="4"/>
      <c r="BM136" s="4"/>
      <c r="BN136" s="1"/>
      <c r="BO136" s="1"/>
    </row>
    <row r="137" spans="18:67" x14ac:dyDescent="0.2">
      <c r="R137"/>
      <c r="S137" s="4"/>
      <c r="T137" s="4"/>
      <c r="U137" s="1"/>
      <c r="V137" s="1"/>
      <c r="X137" s="4"/>
      <c r="Y137" s="4"/>
      <c r="Z137" s="1"/>
      <c r="AA137" s="1"/>
      <c r="AC137" s="4"/>
      <c r="AD137" s="4"/>
      <c r="AE137" s="1"/>
      <c r="AF137" s="1"/>
      <c r="AH137" s="4"/>
      <c r="AI137" s="4"/>
      <c r="AJ137" s="1"/>
      <c r="AK137" s="1"/>
      <c r="AM137" s="4"/>
      <c r="AN137" s="4"/>
      <c r="AO137" s="1"/>
      <c r="AP137" s="1"/>
      <c r="AR137" s="4"/>
      <c r="AS137" s="4"/>
      <c r="AT137" s="1"/>
      <c r="AU137" s="1"/>
      <c r="AW137" s="4"/>
      <c r="AX137" s="4"/>
      <c r="AY137" s="1"/>
      <c r="AZ137" s="1"/>
      <c r="BB137" s="4"/>
      <c r="BC137" s="4"/>
      <c r="BD137" s="1"/>
      <c r="BE137" s="1"/>
      <c r="BG137" s="4"/>
      <c r="BH137" s="4"/>
      <c r="BI137" s="1"/>
      <c r="BJ137" s="1"/>
      <c r="BL137" s="4"/>
      <c r="BM137" s="4"/>
      <c r="BN137" s="1"/>
      <c r="BO137" s="1"/>
    </row>
    <row r="138" spans="18:67" x14ac:dyDescent="0.2">
      <c r="R138"/>
      <c r="S138" s="4"/>
      <c r="T138" s="4"/>
      <c r="U138" s="1"/>
      <c r="V138" s="1"/>
      <c r="X138" s="4"/>
      <c r="Y138" s="4"/>
      <c r="Z138" s="1"/>
      <c r="AA138" s="1"/>
      <c r="AC138" s="4"/>
      <c r="AD138" s="4"/>
      <c r="AE138" s="1"/>
      <c r="AF138" s="1"/>
      <c r="AH138" s="4"/>
      <c r="AI138" s="4"/>
      <c r="AJ138" s="1"/>
      <c r="AK138" s="1"/>
      <c r="AM138" s="4"/>
      <c r="AN138" s="4"/>
      <c r="AO138" s="1"/>
      <c r="AP138" s="1"/>
      <c r="AR138" s="4"/>
      <c r="AS138" s="4"/>
      <c r="AT138" s="1"/>
      <c r="AU138" s="1"/>
      <c r="AW138" s="4"/>
      <c r="AX138" s="4"/>
      <c r="AY138" s="1"/>
      <c r="AZ138" s="1"/>
      <c r="BB138" s="4"/>
      <c r="BC138" s="4"/>
      <c r="BD138" s="1"/>
      <c r="BE138" s="1"/>
      <c r="BG138" s="4"/>
      <c r="BH138" s="4"/>
      <c r="BI138" s="1"/>
      <c r="BJ138" s="1"/>
      <c r="BL138" s="4"/>
      <c r="BM138" s="4"/>
      <c r="BN138" s="1"/>
      <c r="BO138" s="1"/>
    </row>
    <row r="139" spans="18:67" x14ac:dyDescent="0.2">
      <c r="R139"/>
      <c r="S139" s="4"/>
      <c r="T139" s="4"/>
      <c r="U139" s="1"/>
      <c r="V139" s="1"/>
      <c r="X139" s="4"/>
      <c r="Y139" s="4"/>
      <c r="Z139" s="1"/>
      <c r="AA139" s="1"/>
      <c r="AC139" s="4"/>
      <c r="AD139" s="4"/>
      <c r="AE139" s="1"/>
      <c r="AF139" s="1"/>
      <c r="AH139" s="4"/>
      <c r="AI139" s="4"/>
      <c r="AJ139" s="1"/>
      <c r="AK139" s="1"/>
      <c r="AM139" s="4"/>
      <c r="AN139" s="4"/>
      <c r="AO139" s="1"/>
      <c r="AP139" s="1"/>
      <c r="AR139" s="4"/>
      <c r="AS139" s="4"/>
      <c r="AT139" s="1"/>
      <c r="AU139" s="1"/>
      <c r="AW139" s="4"/>
      <c r="AX139" s="4"/>
      <c r="AY139" s="1"/>
      <c r="AZ139" s="1"/>
      <c r="BB139" s="4"/>
      <c r="BC139" s="4"/>
      <c r="BD139" s="1"/>
      <c r="BE139" s="1"/>
      <c r="BG139" s="4"/>
      <c r="BH139" s="4"/>
      <c r="BI139" s="1"/>
      <c r="BJ139" s="1"/>
      <c r="BL139" s="4"/>
      <c r="BM139" s="4"/>
      <c r="BN139" s="1"/>
      <c r="BO139" s="1"/>
    </row>
    <row r="140" spans="18:67" x14ac:dyDescent="0.2">
      <c r="R140"/>
      <c r="S140" s="4"/>
      <c r="T140" s="4"/>
      <c r="U140" s="1"/>
      <c r="V140" s="1"/>
      <c r="X140" s="4"/>
      <c r="Y140" s="4"/>
      <c r="Z140" s="1"/>
      <c r="AA140" s="1"/>
      <c r="AC140" s="4"/>
      <c r="AD140" s="4"/>
      <c r="AE140" s="1"/>
      <c r="AF140" s="1"/>
      <c r="AH140" s="4"/>
      <c r="AI140" s="4"/>
      <c r="AJ140" s="1"/>
      <c r="AK140" s="1"/>
      <c r="AM140" s="4"/>
      <c r="AN140" s="4"/>
      <c r="AO140" s="1"/>
      <c r="AP140" s="1"/>
      <c r="AR140" s="4"/>
      <c r="AS140" s="4"/>
      <c r="AT140" s="1"/>
      <c r="AU140" s="1"/>
      <c r="AW140" s="4"/>
      <c r="AX140" s="4"/>
      <c r="AY140" s="1"/>
      <c r="AZ140" s="1"/>
      <c r="BB140" s="4"/>
      <c r="BC140" s="4"/>
      <c r="BD140" s="1"/>
      <c r="BE140" s="1"/>
      <c r="BG140" s="4"/>
      <c r="BH140" s="4"/>
      <c r="BI140" s="1"/>
      <c r="BJ140" s="1"/>
      <c r="BL140" s="4"/>
      <c r="BM140" s="4"/>
      <c r="BN140" s="1"/>
      <c r="BO140" s="1"/>
    </row>
    <row r="141" spans="18:67" x14ac:dyDescent="0.2">
      <c r="R141"/>
      <c r="S141" s="4"/>
      <c r="T141" s="4"/>
      <c r="U141" s="1"/>
      <c r="V141" s="1"/>
      <c r="X141" s="4"/>
      <c r="Y141" s="4"/>
      <c r="Z141" s="1"/>
      <c r="AA141" s="1"/>
      <c r="AC141" s="4"/>
      <c r="AD141" s="4"/>
      <c r="AE141" s="1"/>
      <c r="AF141" s="1"/>
      <c r="AH141" s="4"/>
      <c r="AI141" s="4"/>
      <c r="AJ141" s="1"/>
      <c r="AK141" s="1"/>
      <c r="AM141" s="4"/>
      <c r="AN141" s="4"/>
      <c r="AO141" s="1"/>
      <c r="AP141" s="1"/>
      <c r="AR141" s="4"/>
      <c r="AS141" s="4"/>
      <c r="AT141" s="1"/>
      <c r="AU141" s="1"/>
      <c r="AW141" s="4"/>
      <c r="AX141" s="4"/>
      <c r="AY141" s="1"/>
      <c r="AZ141" s="1"/>
      <c r="BB141" s="4"/>
      <c r="BC141" s="4"/>
      <c r="BD141" s="1"/>
      <c r="BE141" s="1"/>
      <c r="BG141" s="4"/>
      <c r="BH141" s="4"/>
      <c r="BI141" s="1"/>
      <c r="BJ141" s="1"/>
      <c r="BL141" s="4"/>
      <c r="BM141" s="4"/>
      <c r="BN141" s="1"/>
      <c r="BO141" s="1"/>
    </row>
    <row r="142" spans="18:67" x14ac:dyDescent="0.2">
      <c r="R142"/>
      <c r="S142" s="4"/>
      <c r="T142" s="4"/>
      <c r="U142" s="1"/>
      <c r="V142" s="1"/>
      <c r="X142" s="4"/>
      <c r="Y142" s="4"/>
      <c r="Z142" s="1"/>
      <c r="AA142" s="1"/>
      <c r="AC142" s="4"/>
      <c r="AD142" s="4"/>
      <c r="AE142" s="1"/>
      <c r="AF142" s="1"/>
      <c r="AH142" s="4"/>
      <c r="AI142" s="4"/>
      <c r="AJ142" s="1"/>
      <c r="AK142" s="1"/>
      <c r="AM142" s="4"/>
      <c r="AN142" s="4"/>
      <c r="AO142" s="1"/>
      <c r="AP142" s="1"/>
      <c r="AR142" s="4"/>
      <c r="AS142" s="4"/>
      <c r="AT142" s="1"/>
      <c r="AU142" s="1"/>
      <c r="AW142" s="4"/>
      <c r="AX142" s="4"/>
      <c r="AY142" s="1"/>
      <c r="AZ142" s="1"/>
      <c r="BB142" s="4"/>
      <c r="BC142" s="4"/>
      <c r="BD142" s="1"/>
      <c r="BE142" s="1"/>
      <c r="BG142" s="4"/>
      <c r="BH142" s="4"/>
      <c r="BI142" s="1"/>
      <c r="BJ142" s="1"/>
      <c r="BL142" s="4"/>
      <c r="BM142" s="4"/>
      <c r="BN142" s="1"/>
      <c r="BO142" s="1"/>
    </row>
    <row r="143" spans="18:67" x14ac:dyDescent="0.2">
      <c r="R143"/>
      <c r="S143" s="4"/>
      <c r="T143" s="4"/>
      <c r="U143" s="1"/>
      <c r="V143" s="1"/>
      <c r="X143" s="4"/>
      <c r="Y143" s="4"/>
      <c r="Z143" s="1"/>
      <c r="AA143" s="1"/>
      <c r="AC143" s="4"/>
      <c r="AD143" s="4"/>
      <c r="AE143" s="1"/>
      <c r="AF143" s="1"/>
      <c r="AH143" s="4"/>
      <c r="AI143" s="4"/>
      <c r="AJ143" s="1"/>
      <c r="AK143" s="1"/>
      <c r="AM143" s="4"/>
      <c r="AN143" s="4"/>
      <c r="AO143" s="1"/>
      <c r="AP143" s="1"/>
      <c r="AR143" s="4"/>
      <c r="AS143" s="4"/>
      <c r="AT143" s="1"/>
      <c r="AU143" s="1"/>
      <c r="AW143" s="4"/>
      <c r="AX143" s="4"/>
      <c r="AY143" s="1"/>
      <c r="AZ143" s="1"/>
      <c r="BB143" s="4"/>
      <c r="BC143" s="4"/>
      <c r="BD143" s="1"/>
      <c r="BE143" s="1"/>
      <c r="BG143" s="4"/>
      <c r="BH143" s="4"/>
      <c r="BI143" s="1"/>
      <c r="BJ143" s="1"/>
      <c r="BL143" s="4"/>
      <c r="BM143" s="4"/>
      <c r="BN143" s="1"/>
      <c r="BO143" s="1"/>
    </row>
    <row r="144" spans="18:67" x14ac:dyDescent="0.2">
      <c r="R144"/>
      <c r="S144" s="4"/>
      <c r="T144" s="4"/>
      <c r="U144" s="1"/>
      <c r="V144" s="1"/>
      <c r="X144" s="4"/>
      <c r="Y144" s="4"/>
      <c r="Z144" s="1"/>
      <c r="AA144" s="1"/>
      <c r="AC144" s="4"/>
      <c r="AD144" s="4"/>
      <c r="AE144" s="1"/>
      <c r="AF144" s="1"/>
      <c r="AH144" s="4"/>
      <c r="AI144" s="4"/>
      <c r="AJ144" s="1"/>
      <c r="AK144" s="1"/>
      <c r="AM144" s="4"/>
      <c r="AN144" s="4"/>
      <c r="AO144" s="1"/>
      <c r="AP144" s="1"/>
      <c r="AR144" s="4"/>
      <c r="AS144" s="4"/>
      <c r="AT144" s="1"/>
      <c r="AU144" s="1"/>
      <c r="AW144" s="4"/>
      <c r="AX144" s="4"/>
      <c r="AY144" s="1"/>
      <c r="AZ144" s="1"/>
      <c r="BB144" s="4"/>
      <c r="BC144" s="4"/>
      <c r="BD144" s="1"/>
      <c r="BE144" s="1"/>
      <c r="BG144" s="4"/>
      <c r="BH144" s="4"/>
      <c r="BI144" s="1"/>
      <c r="BJ144" s="1"/>
      <c r="BL144" s="4"/>
      <c r="BM144" s="4"/>
      <c r="BN144" s="1"/>
      <c r="BO144" s="1"/>
    </row>
    <row r="145" spans="18:67" x14ac:dyDescent="0.2">
      <c r="R145"/>
      <c r="S145" s="4"/>
      <c r="T145" s="4"/>
      <c r="U145" s="1"/>
      <c r="V145" s="1"/>
      <c r="X145" s="4"/>
      <c r="Y145" s="4"/>
      <c r="Z145" s="1"/>
      <c r="AA145" s="1"/>
      <c r="AC145" s="4"/>
      <c r="AD145" s="4"/>
      <c r="AE145" s="1"/>
      <c r="AF145" s="1"/>
      <c r="AH145" s="4"/>
      <c r="AI145" s="4"/>
      <c r="AJ145" s="1"/>
      <c r="AK145" s="1"/>
      <c r="AM145" s="4"/>
      <c r="AN145" s="4"/>
      <c r="AO145" s="1"/>
      <c r="AP145" s="1"/>
      <c r="AR145" s="4"/>
      <c r="AS145" s="4"/>
      <c r="AT145" s="1"/>
      <c r="AU145" s="1"/>
      <c r="AW145" s="4"/>
      <c r="AX145" s="4"/>
      <c r="AY145" s="1"/>
      <c r="AZ145" s="1"/>
      <c r="BB145" s="4"/>
      <c r="BC145" s="4"/>
      <c r="BD145" s="1"/>
      <c r="BE145" s="1"/>
      <c r="BG145" s="4"/>
      <c r="BH145" s="4"/>
      <c r="BI145" s="1"/>
      <c r="BJ145" s="1"/>
      <c r="BL145" s="4"/>
      <c r="BM145" s="4"/>
      <c r="BN145" s="1"/>
      <c r="BO145" s="1"/>
    </row>
    <row r="146" spans="18:67" x14ac:dyDescent="0.2">
      <c r="R146"/>
      <c r="S146" s="4"/>
      <c r="T146" s="4"/>
      <c r="U146" s="1"/>
      <c r="V146" s="1"/>
      <c r="X146" s="4"/>
      <c r="Y146" s="4"/>
      <c r="Z146" s="1"/>
      <c r="AA146" s="1"/>
      <c r="AC146" s="4"/>
      <c r="AD146" s="4"/>
      <c r="AE146" s="1"/>
      <c r="AF146" s="1"/>
      <c r="AH146" s="4"/>
      <c r="AI146" s="4"/>
      <c r="AJ146" s="1"/>
      <c r="AK146" s="1"/>
      <c r="AM146" s="4"/>
      <c r="AN146" s="4"/>
      <c r="AO146" s="1"/>
      <c r="AP146" s="1"/>
      <c r="AR146" s="4"/>
      <c r="AS146" s="4"/>
      <c r="AT146" s="1"/>
      <c r="AU146" s="1"/>
      <c r="AW146" s="4"/>
      <c r="AX146" s="4"/>
      <c r="AY146" s="1"/>
      <c r="AZ146" s="1"/>
      <c r="BB146" s="4"/>
      <c r="BC146" s="4"/>
      <c r="BD146" s="1"/>
      <c r="BE146" s="1"/>
      <c r="BG146" s="4"/>
      <c r="BH146" s="4"/>
      <c r="BI146" s="1"/>
      <c r="BJ146" s="1"/>
      <c r="BL146" s="4"/>
      <c r="BM146" s="4"/>
      <c r="BN146" s="1"/>
      <c r="BO146" s="1"/>
    </row>
    <row r="147" spans="18:67" x14ac:dyDescent="0.2">
      <c r="R147"/>
      <c r="S147" s="4"/>
      <c r="T147" s="4"/>
      <c r="U147" s="1"/>
      <c r="V147" s="1"/>
      <c r="X147" s="4"/>
      <c r="Y147" s="4"/>
      <c r="Z147" s="1"/>
      <c r="AA147" s="1"/>
      <c r="AC147" s="4"/>
      <c r="AD147" s="4"/>
      <c r="AE147" s="1"/>
      <c r="AF147" s="1"/>
      <c r="AH147" s="4"/>
      <c r="AI147" s="4"/>
      <c r="AJ147" s="1"/>
      <c r="AK147" s="1"/>
      <c r="AM147" s="4"/>
      <c r="AN147" s="4"/>
      <c r="AO147" s="1"/>
      <c r="AP147" s="1"/>
      <c r="AR147" s="4"/>
      <c r="AS147" s="4"/>
      <c r="AT147" s="1"/>
      <c r="AU147" s="1"/>
      <c r="AW147" s="4"/>
      <c r="AX147" s="4"/>
      <c r="AY147" s="1"/>
      <c r="AZ147" s="1"/>
      <c r="BB147" s="4"/>
      <c r="BC147" s="4"/>
      <c r="BD147" s="1"/>
      <c r="BE147" s="1"/>
      <c r="BG147" s="4"/>
      <c r="BH147" s="4"/>
      <c r="BI147" s="1"/>
      <c r="BJ147" s="1"/>
      <c r="BL147" s="4"/>
      <c r="BM147" s="4"/>
      <c r="BN147" s="1"/>
      <c r="BO147" s="1"/>
    </row>
    <row r="148" spans="18:67" x14ac:dyDescent="0.2">
      <c r="R148"/>
      <c r="S148" s="4"/>
      <c r="T148" s="4"/>
      <c r="U148" s="1"/>
      <c r="V148" s="1"/>
      <c r="X148" s="4"/>
      <c r="Y148" s="4"/>
      <c r="Z148" s="1"/>
      <c r="AA148" s="1"/>
      <c r="AC148" s="4"/>
      <c r="AD148" s="4"/>
      <c r="AE148" s="1"/>
      <c r="AF148" s="1"/>
      <c r="AH148" s="4"/>
      <c r="AI148" s="4"/>
      <c r="AJ148" s="1"/>
      <c r="AK148" s="1"/>
      <c r="AM148" s="4"/>
      <c r="AN148" s="4"/>
      <c r="AO148" s="1"/>
      <c r="AP148" s="1"/>
      <c r="AR148" s="4"/>
      <c r="AS148" s="4"/>
      <c r="AT148" s="1"/>
      <c r="AU148" s="1"/>
      <c r="AW148" s="4"/>
      <c r="AX148" s="4"/>
      <c r="AY148" s="1"/>
      <c r="AZ148" s="1"/>
      <c r="BB148" s="4"/>
      <c r="BC148" s="4"/>
      <c r="BD148" s="1"/>
      <c r="BE148" s="1"/>
      <c r="BG148" s="4"/>
      <c r="BH148" s="4"/>
      <c r="BI148" s="1"/>
      <c r="BJ148" s="1"/>
      <c r="BL148" s="4"/>
      <c r="BM148" s="4"/>
      <c r="BN148" s="1"/>
      <c r="BO148" s="1"/>
    </row>
    <row r="149" spans="18:67" x14ac:dyDescent="0.2">
      <c r="R149"/>
      <c r="S149" s="4"/>
      <c r="T149" s="4"/>
      <c r="U149" s="1"/>
      <c r="V149" s="1"/>
      <c r="X149" s="4"/>
      <c r="Y149" s="4"/>
      <c r="Z149" s="1"/>
      <c r="AA149" s="1"/>
      <c r="AC149" s="4"/>
      <c r="AD149" s="4"/>
      <c r="AE149" s="1"/>
      <c r="AF149" s="1"/>
      <c r="AH149" s="4"/>
      <c r="AI149" s="4"/>
      <c r="AJ149" s="1"/>
      <c r="AK149" s="1"/>
      <c r="AM149" s="4"/>
      <c r="AN149" s="4"/>
      <c r="AO149" s="1"/>
      <c r="AP149" s="1"/>
      <c r="AR149" s="4"/>
      <c r="AS149" s="4"/>
      <c r="AT149" s="1"/>
      <c r="AU149" s="1"/>
      <c r="AW149" s="4"/>
      <c r="AX149" s="4"/>
      <c r="AY149" s="1"/>
      <c r="AZ149" s="1"/>
      <c r="BB149" s="4"/>
      <c r="BC149" s="4"/>
      <c r="BD149" s="1"/>
      <c r="BE149" s="1"/>
      <c r="BG149" s="4"/>
      <c r="BH149" s="4"/>
      <c r="BI149" s="1"/>
      <c r="BJ149" s="1"/>
      <c r="BL149" s="4"/>
      <c r="BM149" s="4"/>
      <c r="BN149" s="1"/>
      <c r="BO149" s="1"/>
    </row>
    <row r="150" spans="18:67" x14ac:dyDescent="0.2">
      <c r="R150"/>
      <c r="S150" s="4"/>
      <c r="T150" s="4"/>
      <c r="U150" s="1"/>
      <c r="V150" s="1"/>
      <c r="X150" s="4"/>
      <c r="Y150" s="4"/>
      <c r="Z150" s="1"/>
      <c r="AA150" s="1"/>
      <c r="AC150" s="4"/>
      <c r="AD150" s="4"/>
      <c r="AE150" s="1"/>
      <c r="AF150" s="1"/>
      <c r="AH150" s="4"/>
      <c r="AI150" s="4"/>
      <c r="AJ150" s="1"/>
      <c r="AK150" s="1"/>
      <c r="AM150" s="4"/>
      <c r="AN150" s="4"/>
      <c r="AO150" s="1"/>
      <c r="AP150" s="1"/>
      <c r="AR150" s="4"/>
      <c r="AS150" s="4"/>
      <c r="AT150" s="1"/>
      <c r="AU150" s="1"/>
      <c r="AW150" s="4"/>
      <c r="AX150" s="4"/>
      <c r="AY150" s="1"/>
      <c r="AZ150" s="1"/>
      <c r="BB150" s="4"/>
      <c r="BC150" s="4"/>
      <c r="BD150" s="1"/>
      <c r="BE150" s="1"/>
      <c r="BG150" s="4"/>
      <c r="BH150" s="4"/>
      <c r="BI150" s="1"/>
      <c r="BJ150" s="1"/>
      <c r="BL150" s="4"/>
      <c r="BM150" s="4"/>
      <c r="BN150" s="1"/>
      <c r="BO150" s="1"/>
    </row>
    <row r="151" spans="18:67" x14ac:dyDescent="0.2">
      <c r="R151"/>
      <c r="S151" s="4"/>
      <c r="T151" s="4"/>
      <c r="U151" s="1"/>
      <c r="V151" s="1"/>
      <c r="X151" s="4"/>
      <c r="Y151" s="4"/>
      <c r="Z151" s="1"/>
      <c r="AA151" s="1"/>
      <c r="AC151" s="4"/>
      <c r="AD151" s="4"/>
      <c r="AE151" s="1"/>
      <c r="AF151" s="1"/>
      <c r="AH151" s="4"/>
      <c r="AI151" s="4"/>
      <c r="AJ151" s="1"/>
      <c r="AK151" s="1"/>
      <c r="AM151" s="4"/>
      <c r="AN151" s="4"/>
      <c r="AO151" s="1"/>
      <c r="AP151" s="1"/>
      <c r="AR151" s="4"/>
      <c r="AS151" s="4"/>
      <c r="AT151" s="1"/>
      <c r="AU151" s="1"/>
      <c r="AW151" s="4"/>
      <c r="AX151" s="4"/>
      <c r="AY151" s="1"/>
      <c r="AZ151" s="1"/>
      <c r="BB151" s="4"/>
      <c r="BC151" s="4"/>
      <c r="BD151" s="1"/>
      <c r="BE151" s="1"/>
      <c r="BG151" s="4"/>
      <c r="BH151" s="4"/>
      <c r="BI151" s="1"/>
      <c r="BJ151" s="1"/>
      <c r="BL151" s="4"/>
      <c r="BM151" s="4"/>
      <c r="BN151" s="1"/>
      <c r="BO151" s="1"/>
    </row>
    <row r="152" spans="18:67" x14ac:dyDescent="0.2">
      <c r="R152"/>
      <c r="S152" s="4"/>
      <c r="T152" s="4"/>
      <c r="U152" s="1"/>
      <c r="V152" s="1"/>
      <c r="X152" s="4"/>
      <c r="Y152" s="4"/>
      <c r="Z152" s="1"/>
      <c r="AA152" s="1"/>
      <c r="AC152" s="4"/>
      <c r="AD152" s="4"/>
      <c r="AE152" s="1"/>
      <c r="AF152" s="1"/>
      <c r="AH152" s="4"/>
      <c r="AI152" s="4"/>
      <c r="AJ152" s="1"/>
      <c r="AK152" s="1"/>
      <c r="AM152" s="4"/>
      <c r="AN152" s="4"/>
      <c r="AO152" s="1"/>
      <c r="AP152" s="1"/>
      <c r="AR152" s="4"/>
      <c r="AS152" s="4"/>
      <c r="AT152" s="1"/>
      <c r="AU152" s="1"/>
      <c r="AW152" s="4"/>
      <c r="AX152" s="4"/>
      <c r="AY152" s="1"/>
      <c r="AZ152" s="1"/>
      <c r="BB152" s="4"/>
      <c r="BC152" s="4"/>
      <c r="BD152" s="1"/>
      <c r="BE152" s="1"/>
      <c r="BG152" s="4"/>
      <c r="BH152" s="4"/>
      <c r="BI152" s="1"/>
      <c r="BJ152" s="1"/>
      <c r="BL152" s="4"/>
      <c r="BM152" s="4"/>
      <c r="BN152" s="1"/>
      <c r="BO152" s="1"/>
    </row>
    <row r="153" spans="18:67" x14ac:dyDescent="0.2">
      <c r="R153"/>
      <c r="S153" s="4"/>
      <c r="T153" s="4"/>
      <c r="U153" s="1"/>
      <c r="V153" s="1"/>
      <c r="X153" s="4"/>
      <c r="Y153" s="4"/>
      <c r="Z153" s="1"/>
      <c r="AA153" s="1"/>
      <c r="AC153" s="4"/>
      <c r="AD153" s="4"/>
      <c r="AE153" s="1"/>
      <c r="AF153" s="1"/>
      <c r="AH153" s="4"/>
      <c r="AI153" s="4"/>
      <c r="AJ153" s="1"/>
      <c r="AK153" s="1"/>
      <c r="AM153" s="4"/>
      <c r="AN153" s="4"/>
      <c r="AO153" s="1"/>
      <c r="AP153" s="1"/>
      <c r="AR153" s="4"/>
      <c r="AS153" s="4"/>
      <c r="AT153" s="1"/>
      <c r="AU153" s="1"/>
      <c r="AW153" s="4"/>
      <c r="AX153" s="4"/>
      <c r="AY153" s="1"/>
      <c r="AZ153" s="1"/>
      <c r="BB153" s="4"/>
      <c r="BC153" s="4"/>
      <c r="BD153" s="1"/>
      <c r="BE153" s="1"/>
      <c r="BG153" s="4"/>
      <c r="BH153" s="4"/>
      <c r="BI153" s="1"/>
      <c r="BJ153" s="1"/>
      <c r="BL153" s="4"/>
      <c r="BM153" s="4"/>
      <c r="BN153" s="1"/>
      <c r="BO153" s="1"/>
    </row>
    <row r="154" spans="18:67" x14ac:dyDescent="0.2">
      <c r="R154"/>
      <c r="S154" s="4"/>
      <c r="T154" s="4"/>
      <c r="U154" s="1"/>
      <c r="V154" s="1"/>
      <c r="X154" s="4"/>
      <c r="Y154" s="4"/>
      <c r="Z154" s="1"/>
      <c r="AA154" s="1"/>
      <c r="AC154" s="4"/>
      <c r="AD154" s="4"/>
      <c r="AE154" s="1"/>
      <c r="AF154" s="1"/>
      <c r="AH154" s="4"/>
      <c r="AI154" s="4"/>
      <c r="AJ154" s="1"/>
      <c r="AK154" s="1"/>
      <c r="AM154" s="4"/>
      <c r="AN154" s="4"/>
      <c r="AO154" s="1"/>
      <c r="AP154" s="1"/>
      <c r="AR154" s="4"/>
      <c r="AS154" s="4"/>
      <c r="AT154" s="1"/>
      <c r="AU154" s="1"/>
      <c r="AW154" s="4"/>
      <c r="AX154" s="4"/>
      <c r="AY154" s="1"/>
      <c r="AZ154" s="1"/>
      <c r="BB154" s="4"/>
      <c r="BC154" s="4"/>
      <c r="BD154" s="1"/>
      <c r="BE154" s="1"/>
      <c r="BG154" s="4"/>
      <c r="BH154" s="4"/>
      <c r="BI154" s="1"/>
      <c r="BJ154" s="1"/>
      <c r="BL154" s="4"/>
      <c r="BM154" s="4"/>
      <c r="BN154" s="1"/>
      <c r="BO154" s="1"/>
    </row>
    <row r="155" spans="18:67" x14ac:dyDescent="0.2">
      <c r="R155"/>
      <c r="S155" s="4"/>
      <c r="T155" s="4"/>
      <c r="U155" s="1"/>
      <c r="V155" s="1"/>
      <c r="X155" s="4"/>
      <c r="Y155" s="4"/>
      <c r="Z155" s="1"/>
      <c r="AA155" s="1"/>
      <c r="AC155" s="4"/>
      <c r="AD155" s="4"/>
      <c r="AE155" s="1"/>
      <c r="AF155" s="1"/>
      <c r="AH155" s="4"/>
      <c r="AI155" s="4"/>
      <c r="AJ155" s="1"/>
      <c r="AK155" s="1"/>
      <c r="AM155" s="4"/>
      <c r="AN155" s="4"/>
      <c r="AO155" s="1"/>
      <c r="AP155" s="1"/>
      <c r="AR155" s="4"/>
      <c r="AS155" s="4"/>
      <c r="AT155" s="1"/>
      <c r="AU155" s="1"/>
      <c r="AW155" s="4"/>
      <c r="AX155" s="4"/>
      <c r="AY155" s="1"/>
      <c r="AZ155" s="1"/>
      <c r="BB155" s="4"/>
      <c r="BC155" s="4"/>
      <c r="BD155" s="1"/>
      <c r="BE155" s="1"/>
      <c r="BG155" s="4"/>
      <c r="BH155" s="4"/>
      <c r="BI155" s="1"/>
      <c r="BJ155" s="1"/>
      <c r="BL155" s="4"/>
      <c r="BM155" s="4"/>
      <c r="BN155" s="1"/>
      <c r="BO155" s="1"/>
    </row>
    <row r="156" spans="18:67" x14ac:dyDescent="0.2">
      <c r="R156"/>
      <c r="S156" s="4"/>
      <c r="T156" s="4"/>
      <c r="U156" s="1"/>
      <c r="V156" s="1"/>
      <c r="X156" s="4"/>
      <c r="Y156" s="4"/>
      <c r="Z156" s="1"/>
      <c r="AA156" s="1"/>
      <c r="AC156" s="4"/>
      <c r="AD156" s="4"/>
      <c r="AE156" s="1"/>
      <c r="AF156" s="1"/>
      <c r="AH156" s="4"/>
      <c r="AI156" s="4"/>
      <c r="AJ156" s="1"/>
      <c r="AK156" s="1"/>
      <c r="AM156" s="4"/>
      <c r="AN156" s="4"/>
      <c r="AO156" s="1"/>
      <c r="AP156" s="1"/>
      <c r="AR156" s="4"/>
      <c r="AS156" s="4"/>
      <c r="AT156" s="1"/>
      <c r="AU156" s="1"/>
      <c r="AW156" s="4"/>
      <c r="AX156" s="4"/>
      <c r="AY156" s="1"/>
      <c r="AZ156" s="1"/>
      <c r="BB156" s="4"/>
      <c r="BC156" s="4"/>
      <c r="BD156" s="1"/>
      <c r="BE156" s="1"/>
      <c r="BG156" s="4"/>
      <c r="BH156" s="4"/>
      <c r="BI156" s="1"/>
      <c r="BJ156" s="1"/>
      <c r="BL156" s="4"/>
      <c r="BM156" s="4"/>
      <c r="BN156" s="1"/>
      <c r="BO156" s="1"/>
    </row>
    <row r="157" spans="18:67" x14ac:dyDescent="0.2">
      <c r="R157"/>
      <c r="S157" s="4"/>
      <c r="T157" s="4"/>
      <c r="U157" s="1"/>
      <c r="V157" s="1"/>
      <c r="X157" s="4"/>
      <c r="Y157" s="4"/>
      <c r="Z157" s="1"/>
      <c r="AA157" s="1"/>
      <c r="AC157" s="4"/>
      <c r="AD157" s="4"/>
      <c r="AE157" s="1"/>
      <c r="AF157" s="1"/>
      <c r="AH157" s="4"/>
      <c r="AI157" s="4"/>
      <c r="AJ157" s="1"/>
      <c r="AK157" s="1"/>
      <c r="AM157" s="4"/>
      <c r="AN157" s="4"/>
      <c r="AO157" s="1"/>
      <c r="AP157" s="1"/>
      <c r="AR157" s="4"/>
      <c r="AS157" s="4"/>
      <c r="AT157" s="1"/>
      <c r="AU157" s="1"/>
      <c r="AW157" s="4"/>
      <c r="AX157" s="4"/>
      <c r="AY157" s="1"/>
      <c r="AZ157" s="1"/>
      <c r="BB157" s="4"/>
      <c r="BC157" s="4"/>
      <c r="BD157" s="1"/>
      <c r="BE157" s="1"/>
      <c r="BG157" s="4"/>
      <c r="BH157" s="4"/>
      <c r="BI157" s="1"/>
      <c r="BJ157" s="1"/>
      <c r="BL157" s="4"/>
      <c r="BM157" s="4"/>
      <c r="BN157" s="1"/>
      <c r="BO157" s="1"/>
    </row>
    <row r="158" spans="18:67" x14ac:dyDescent="0.2">
      <c r="R158"/>
      <c r="S158" s="4"/>
      <c r="T158" s="4"/>
      <c r="U158" s="1"/>
      <c r="V158" s="1"/>
      <c r="X158" s="4"/>
      <c r="Y158" s="4"/>
      <c r="Z158" s="1"/>
      <c r="AA158" s="1"/>
      <c r="AC158" s="4"/>
      <c r="AD158" s="4"/>
      <c r="AE158" s="1"/>
      <c r="AF158" s="1"/>
      <c r="AH158" s="4"/>
      <c r="AI158" s="4"/>
      <c r="AJ158" s="1"/>
      <c r="AK158" s="1"/>
      <c r="AM158" s="4"/>
      <c r="AN158" s="4"/>
      <c r="AO158" s="1"/>
      <c r="AP158" s="1"/>
      <c r="AR158" s="4"/>
      <c r="AS158" s="4"/>
      <c r="AT158" s="1"/>
      <c r="AU158" s="1"/>
      <c r="AW158" s="4"/>
      <c r="AX158" s="4"/>
      <c r="AY158" s="1"/>
      <c r="AZ158" s="1"/>
      <c r="BB158" s="4"/>
      <c r="BC158" s="4"/>
      <c r="BD158" s="1"/>
      <c r="BE158" s="1"/>
      <c r="BG158" s="4"/>
      <c r="BH158" s="4"/>
      <c r="BI158" s="1"/>
      <c r="BJ158" s="1"/>
      <c r="BL158" s="4"/>
      <c r="BM158" s="4"/>
      <c r="BN158" s="1"/>
      <c r="BO158" s="1"/>
    </row>
    <row r="159" spans="18:67" x14ac:dyDescent="0.2">
      <c r="R159"/>
      <c r="S159" s="4"/>
      <c r="T159" s="4"/>
      <c r="U159" s="1"/>
      <c r="V159" s="1"/>
      <c r="X159" s="4"/>
      <c r="Y159" s="4"/>
      <c r="Z159" s="1"/>
      <c r="AA159" s="1"/>
      <c r="AC159" s="4"/>
      <c r="AD159" s="4"/>
      <c r="AE159" s="1"/>
      <c r="AF159" s="1"/>
      <c r="AH159" s="4"/>
      <c r="AI159" s="4"/>
      <c r="AJ159" s="1"/>
      <c r="AK159" s="1"/>
      <c r="AM159" s="4"/>
      <c r="AN159" s="4"/>
      <c r="AO159" s="1"/>
      <c r="AP159" s="1"/>
      <c r="AR159" s="4"/>
      <c r="AS159" s="4"/>
      <c r="AT159" s="1"/>
      <c r="AU159" s="1"/>
      <c r="AW159" s="4"/>
      <c r="AX159" s="4"/>
      <c r="AY159" s="1"/>
      <c r="AZ159" s="1"/>
      <c r="BB159" s="4"/>
      <c r="BC159" s="4"/>
      <c r="BD159" s="1"/>
      <c r="BE159" s="1"/>
      <c r="BG159" s="4"/>
      <c r="BH159" s="4"/>
      <c r="BI159" s="1"/>
      <c r="BJ159" s="1"/>
      <c r="BL159" s="4"/>
      <c r="BM159" s="4"/>
      <c r="BN159" s="1"/>
      <c r="BO159" s="1"/>
    </row>
    <row r="160" spans="18:67" x14ac:dyDescent="0.2">
      <c r="R160"/>
      <c r="S160" s="4"/>
      <c r="T160" s="4"/>
      <c r="U160" s="1"/>
      <c r="V160" s="1"/>
      <c r="X160" s="4"/>
      <c r="Y160" s="4"/>
      <c r="Z160" s="1"/>
      <c r="AA160" s="1"/>
      <c r="AC160" s="4"/>
      <c r="AD160" s="4"/>
      <c r="AE160" s="1"/>
      <c r="AF160" s="1"/>
      <c r="AH160" s="4"/>
      <c r="AI160" s="4"/>
      <c r="AJ160" s="1"/>
      <c r="AK160" s="1"/>
      <c r="AM160" s="4"/>
      <c r="AN160" s="4"/>
      <c r="AO160" s="1"/>
      <c r="AP160" s="1"/>
      <c r="AR160" s="4"/>
      <c r="AS160" s="4"/>
      <c r="AT160" s="1"/>
      <c r="AU160" s="1"/>
      <c r="AW160" s="4"/>
      <c r="AX160" s="4"/>
      <c r="AY160" s="1"/>
      <c r="AZ160" s="1"/>
      <c r="BB160" s="4"/>
      <c r="BC160" s="4"/>
      <c r="BD160" s="1"/>
      <c r="BE160" s="1"/>
      <c r="BG160" s="4"/>
      <c r="BH160" s="4"/>
      <c r="BI160" s="1"/>
      <c r="BJ160" s="1"/>
      <c r="BL160" s="4"/>
      <c r="BM160" s="4"/>
      <c r="BN160" s="1"/>
      <c r="BO160" s="1"/>
    </row>
    <row r="161" spans="18:67" x14ac:dyDescent="0.2">
      <c r="R161"/>
      <c r="S161" s="4"/>
      <c r="T161" s="4"/>
      <c r="U161" s="1"/>
      <c r="V161" s="1"/>
      <c r="X161" s="4"/>
      <c r="Y161" s="4"/>
      <c r="Z161" s="1"/>
      <c r="AA161" s="1"/>
      <c r="AC161" s="4"/>
      <c r="AD161" s="4"/>
      <c r="AE161" s="1"/>
      <c r="AF161" s="1"/>
      <c r="AH161" s="4"/>
      <c r="AI161" s="4"/>
      <c r="AJ161" s="1"/>
      <c r="AK161" s="1"/>
      <c r="AM161" s="4"/>
      <c r="AN161" s="4"/>
      <c r="AO161" s="1"/>
      <c r="AP161" s="1"/>
      <c r="AR161" s="4"/>
      <c r="AS161" s="4"/>
      <c r="AT161" s="1"/>
      <c r="AU161" s="1"/>
      <c r="AW161" s="4"/>
      <c r="AX161" s="4"/>
      <c r="AY161" s="1"/>
      <c r="AZ161" s="1"/>
      <c r="BB161" s="4"/>
      <c r="BC161" s="4"/>
      <c r="BD161" s="1"/>
      <c r="BE161" s="1"/>
      <c r="BG161" s="4"/>
      <c r="BH161" s="4"/>
      <c r="BI161" s="1"/>
      <c r="BJ161" s="1"/>
      <c r="BL161" s="4"/>
      <c r="BM161" s="4"/>
      <c r="BN161" s="1"/>
      <c r="BO161" s="1"/>
    </row>
    <row r="162" spans="18:67" x14ac:dyDescent="0.2">
      <c r="R162"/>
      <c r="S162" s="4"/>
      <c r="T162" s="4"/>
      <c r="U162" s="1"/>
      <c r="V162" s="1"/>
      <c r="X162" s="4"/>
      <c r="Y162" s="4"/>
      <c r="Z162" s="1"/>
      <c r="AA162" s="1"/>
      <c r="AC162" s="4"/>
      <c r="AD162" s="4"/>
      <c r="AE162" s="1"/>
      <c r="AF162" s="1"/>
      <c r="AH162" s="4"/>
      <c r="AI162" s="4"/>
      <c r="AJ162" s="1"/>
      <c r="AK162" s="1"/>
      <c r="AM162" s="4"/>
      <c r="AN162" s="4"/>
      <c r="AO162" s="1"/>
      <c r="AP162" s="1"/>
      <c r="AR162" s="4"/>
      <c r="AS162" s="4"/>
      <c r="AT162" s="1"/>
      <c r="AU162" s="1"/>
      <c r="AW162" s="4"/>
      <c r="AX162" s="4"/>
      <c r="AY162" s="1"/>
      <c r="AZ162" s="1"/>
      <c r="BB162" s="4"/>
      <c r="BC162" s="4"/>
      <c r="BD162" s="1"/>
      <c r="BE162" s="1"/>
      <c r="BG162" s="4"/>
      <c r="BH162" s="4"/>
      <c r="BI162" s="1"/>
      <c r="BJ162" s="1"/>
      <c r="BL162" s="4"/>
      <c r="BM162" s="4"/>
      <c r="BN162" s="1"/>
      <c r="BO162" s="1"/>
    </row>
    <row r="163" spans="18:67" x14ac:dyDescent="0.2">
      <c r="R163"/>
      <c r="S163" s="4"/>
      <c r="T163" s="4"/>
      <c r="U163" s="1"/>
      <c r="V163" s="1"/>
      <c r="X163" s="4"/>
      <c r="Y163" s="4"/>
      <c r="Z163" s="1"/>
      <c r="AA163" s="1"/>
      <c r="AC163" s="4"/>
      <c r="AD163" s="4"/>
      <c r="AE163" s="1"/>
      <c r="AF163" s="1"/>
      <c r="AH163" s="4"/>
      <c r="AI163" s="4"/>
      <c r="AJ163" s="1"/>
      <c r="AK163" s="1"/>
      <c r="AM163" s="4"/>
      <c r="AN163" s="4"/>
      <c r="AO163" s="1"/>
      <c r="AP163" s="1"/>
      <c r="AR163" s="4"/>
      <c r="AS163" s="4"/>
      <c r="AT163" s="1"/>
      <c r="AU163" s="1"/>
      <c r="AW163" s="4"/>
      <c r="AX163" s="4"/>
      <c r="AY163" s="1"/>
      <c r="AZ163" s="1"/>
      <c r="BB163" s="4"/>
      <c r="BC163" s="4"/>
      <c r="BD163" s="1"/>
      <c r="BE163" s="1"/>
      <c r="BG163" s="4"/>
      <c r="BH163" s="4"/>
      <c r="BI163" s="1"/>
      <c r="BJ163" s="1"/>
      <c r="BL163" s="4"/>
      <c r="BM163" s="4"/>
      <c r="BN163" s="1"/>
      <c r="BO163" s="1"/>
    </row>
    <row r="164" spans="18:67" x14ac:dyDescent="0.2">
      <c r="R164"/>
      <c r="S164" s="4"/>
      <c r="T164" s="4"/>
      <c r="U164" s="1"/>
      <c r="V164" s="1"/>
      <c r="X164" s="4"/>
      <c r="Y164" s="4"/>
      <c r="Z164" s="1"/>
      <c r="AA164" s="1"/>
      <c r="AC164" s="4"/>
      <c r="AD164" s="4"/>
      <c r="AE164" s="1"/>
      <c r="AF164" s="1"/>
      <c r="AH164" s="4"/>
      <c r="AI164" s="4"/>
      <c r="AJ164" s="1"/>
      <c r="AK164" s="1"/>
      <c r="AM164" s="4"/>
      <c r="AN164" s="4"/>
      <c r="AO164" s="1"/>
      <c r="AP164" s="1"/>
      <c r="AR164" s="4"/>
      <c r="AS164" s="4"/>
      <c r="AT164" s="1"/>
      <c r="AU164" s="1"/>
      <c r="AW164" s="4"/>
      <c r="AX164" s="4"/>
      <c r="AY164" s="1"/>
      <c r="AZ164" s="1"/>
      <c r="BB164" s="4"/>
      <c r="BC164" s="4"/>
      <c r="BD164" s="1"/>
      <c r="BE164" s="1"/>
      <c r="BG164" s="4"/>
      <c r="BH164" s="4"/>
      <c r="BI164" s="1"/>
      <c r="BJ164" s="1"/>
      <c r="BL164" s="4"/>
      <c r="BM164" s="4"/>
      <c r="BN164" s="1"/>
      <c r="BO164" s="1"/>
    </row>
    <row r="165" spans="18:67" x14ac:dyDescent="0.2">
      <c r="R165"/>
      <c r="S165" s="4"/>
      <c r="T165" s="4"/>
      <c r="U165" s="1"/>
      <c r="V165" s="1"/>
      <c r="X165" s="4"/>
      <c r="Y165" s="4"/>
      <c r="Z165" s="1"/>
      <c r="AA165" s="1"/>
      <c r="AC165" s="4"/>
      <c r="AD165" s="4"/>
      <c r="AE165" s="1"/>
      <c r="AF165" s="1"/>
      <c r="AH165" s="4"/>
      <c r="AI165" s="4"/>
      <c r="AJ165" s="1"/>
      <c r="AK165" s="1"/>
      <c r="AM165" s="4"/>
      <c r="AN165" s="4"/>
      <c r="AO165" s="1"/>
      <c r="AP165" s="1"/>
      <c r="AR165" s="4"/>
      <c r="AS165" s="4"/>
      <c r="AT165" s="1"/>
      <c r="AU165" s="1"/>
      <c r="AW165" s="4"/>
      <c r="AX165" s="4"/>
      <c r="AY165" s="1"/>
      <c r="AZ165" s="1"/>
      <c r="BB165" s="4"/>
      <c r="BC165" s="4"/>
      <c r="BD165" s="1"/>
      <c r="BE165" s="1"/>
      <c r="BG165" s="4"/>
      <c r="BH165" s="4"/>
      <c r="BI165" s="1"/>
      <c r="BJ165" s="1"/>
      <c r="BL165" s="4"/>
      <c r="BM165" s="4"/>
      <c r="BN165" s="1"/>
      <c r="BO165" s="1"/>
    </row>
    <row r="166" spans="18:67" x14ac:dyDescent="0.2">
      <c r="R166"/>
      <c r="S166" s="4"/>
      <c r="T166" s="4"/>
      <c r="U166" s="1"/>
      <c r="V166" s="1"/>
      <c r="X166" s="4"/>
      <c r="Y166" s="4"/>
      <c r="Z166" s="1"/>
      <c r="AA166" s="1"/>
      <c r="AC166" s="4"/>
      <c r="AD166" s="4"/>
      <c r="AE166" s="1"/>
      <c r="AF166" s="1"/>
      <c r="AH166" s="4"/>
      <c r="AI166" s="4"/>
      <c r="AJ166" s="1"/>
      <c r="AK166" s="1"/>
      <c r="AM166" s="4"/>
      <c r="AN166" s="4"/>
      <c r="AO166" s="1"/>
      <c r="AP166" s="1"/>
      <c r="AR166" s="4"/>
      <c r="AS166" s="4"/>
      <c r="AT166" s="1"/>
      <c r="AU166" s="1"/>
      <c r="AW166" s="4"/>
      <c r="AX166" s="4"/>
      <c r="AY166" s="1"/>
      <c r="AZ166" s="1"/>
      <c r="BB166" s="4"/>
      <c r="BC166" s="4"/>
      <c r="BD166" s="1"/>
      <c r="BE166" s="1"/>
      <c r="BG166" s="4"/>
      <c r="BH166" s="4"/>
      <c r="BI166" s="1"/>
      <c r="BJ166" s="1"/>
      <c r="BL166" s="4"/>
      <c r="BM166" s="4"/>
      <c r="BN166" s="1"/>
      <c r="BO166" s="1"/>
    </row>
    <row r="167" spans="18:67" x14ac:dyDescent="0.2">
      <c r="R167"/>
      <c r="S167" s="4"/>
      <c r="T167" s="4"/>
      <c r="U167" s="1"/>
      <c r="V167" s="1"/>
      <c r="X167" s="4"/>
      <c r="Y167" s="4"/>
      <c r="Z167" s="1"/>
      <c r="AA167" s="1"/>
      <c r="AC167" s="4"/>
      <c r="AD167" s="4"/>
      <c r="AE167" s="1"/>
      <c r="AF167" s="1"/>
      <c r="AH167" s="4"/>
      <c r="AI167" s="4"/>
      <c r="AJ167" s="1"/>
      <c r="AK167" s="1"/>
      <c r="AM167" s="4"/>
      <c r="AN167" s="4"/>
      <c r="AO167" s="1"/>
      <c r="AP167" s="1"/>
      <c r="AR167" s="4"/>
      <c r="AS167" s="4"/>
      <c r="AT167" s="1"/>
      <c r="AU167" s="1"/>
      <c r="AW167" s="4"/>
      <c r="AX167" s="4"/>
      <c r="AY167" s="1"/>
      <c r="AZ167" s="1"/>
      <c r="BB167" s="4"/>
      <c r="BC167" s="4"/>
      <c r="BD167" s="1"/>
      <c r="BE167" s="1"/>
      <c r="BG167" s="4"/>
      <c r="BH167" s="4"/>
      <c r="BI167" s="1"/>
      <c r="BJ167" s="1"/>
      <c r="BL167" s="4"/>
      <c r="BM167" s="4"/>
      <c r="BN167" s="1"/>
      <c r="BO167" s="1"/>
    </row>
    <row r="168" spans="18:67" x14ac:dyDescent="0.2">
      <c r="R168"/>
      <c r="S168" s="4"/>
      <c r="T168" s="4"/>
      <c r="U168" s="1"/>
      <c r="V168" s="1"/>
      <c r="X168" s="4"/>
      <c r="Y168" s="4"/>
      <c r="Z168" s="1"/>
      <c r="AA168" s="1"/>
      <c r="AC168" s="4"/>
      <c r="AD168" s="4"/>
      <c r="AE168" s="1"/>
      <c r="AF168" s="1"/>
      <c r="AH168" s="4"/>
      <c r="AI168" s="4"/>
      <c r="AJ168" s="1"/>
      <c r="AK168" s="1"/>
      <c r="AM168" s="4"/>
      <c r="AN168" s="4"/>
      <c r="AO168" s="1"/>
      <c r="AP168" s="1"/>
      <c r="AR168" s="4"/>
      <c r="AS168" s="4"/>
      <c r="AT168" s="1"/>
      <c r="AU168" s="1"/>
      <c r="AW168" s="4"/>
      <c r="AX168" s="4"/>
      <c r="AY168" s="1"/>
      <c r="AZ168" s="1"/>
      <c r="BB168" s="4"/>
      <c r="BC168" s="4"/>
      <c r="BD168" s="1"/>
      <c r="BE168" s="1"/>
      <c r="BG168" s="4"/>
      <c r="BH168" s="4"/>
      <c r="BI168" s="1"/>
      <c r="BJ168" s="1"/>
      <c r="BL168" s="4"/>
      <c r="BM168" s="4"/>
      <c r="BN168" s="1"/>
      <c r="BO168" s="1"/>
    </row>
    <row r="169" spans="18:67" x14ac:dyDescent="0.2">
      <c r="R169"/>
      <c r="S169" s="4"/>
      <c r="T169" s="4"/>
      <c r="U169" s="1"/>
      <c r="V169" s="1"/>
      <c r="X169" s="4"/>
      <c r="Y169" s="4"/>
      <c r="Z169" s="1"/>
      <c r="AA169" s="1"/>
      <c r="AC169" s="4"/>
      <c r="AD169" s="4"/>
      <c r="AE169" s="1"/>
      <c r="AF169" s="1"/>
      <c r="AH169" s="4"/>
      <c r="AI169" s="4"/>
      <c r="AJ169" s="1"/>
      <c r="AK169" s="1"/>
      <c r="AM169" s="4"/>
      <c r="AN169" s="4"/>
      <c r="AO169" s="1"/>
      <c r="AP169" s="1"/>
      <c r="AR169" s="4"/>
      <c r="AS169" s="4"/>
      <c r="AT169" s="1"/>
      <c r="AU169" s="1"/>
      <c r="AW169" s="4"/>
      <c r="AX169" s="4"/>
      <c r="AY169" s="1"/>
      <c r="AZ169" s="1"/>
      <c r="BB169" s="4"/>
      <c r="BC169" s="4"/>
      <c r="BD169" s="1"/>
      <c r="BE169" s="1"/>
      <c r="BG169" s="4"/>
      <c r="BH169" s="4"/>
      <c r="BI169" s="1"/>
      <c r="BJ169" s="1"/>
      <c r="BL169" s="4"/>
      <c r="BM169" s="4"/>
      <c r="BN169" s="1"/>
      <c r="BO169" s="1"/>
    </row>
    <row r="170" spans="18:67" x14ac:dyDescent="0.2">
      <c r="R170"/>
      <c r="S170" s="4"/>
      <c r="T170" s="4"/>
      <c r="U170" s="1"/>
      <c r="V170" s="1"/>
      <c r="X170" s="4"/>
      <c r="Y170" s="4"/>
      <c r="Z170" s="1"/>
      <c r="AA170" s="1"/>
      <c r="AC170" s="4"/>
      <c r="AD170" s="4"/>
      <c r="AE170" s="1"/>
      <c r="AF170" s="1"/>
      <c r="AH170" s="4"/>
      <c r="AI170" s="4"/>
      <c r="AJ170" s="1"/>
      <c r="AK170" s="1"/>
      <c r="AM170" s="4"/>
      <c r="AN170" s="4"/>
      <c r="AO170" s="1"/>
      <c r="AP170" s="1"/>
      <c r="AR170" s="4"/>
      <c r="AS170" s="4"/>
      <c r="AT170" s="1"/>
      <c r="AU170" s="1"/>
      <c r="AW170" s="4"/>
      <c r="AX170" s="4"/>
      <c r="AY170" s="1"/>
      <c r="AZ170" s="1"/>
      <c r="BB170" s="4"/>
      <c r="BC170" s="4"/>
      <c r="BD170" s="1"/>
      <c r="BE170" s="1"/>
      <c r="BG170" s="4"/>
      <c r="BH170" s="4"/>
      <c r="BI170" s="1"/>
      <c r="BJ170" s="1"/>
      <c r="BL170" s="4"/>
      <c r="BM170" s="4"/>
      <c r="BN170" s="1"/>
      <c r="BO170" s="1"/>
    </row>
    <row r="171" spans="18:67" x14ac:dyDescent="0.2">
      <c r="R171"/>
      <c r="S171" s="4"/>
      <c r="T171" s="4"/>
      <c r="U171" s="1"/>
      <c r="V171" s="1"/>
      <c r="X171" s="4"/>
      <c r="Y171" s="4"/>
      <c r="Z171" s="1"/>
      <c r="AA171" s="1"/>
      <c r="AC171" s="4"/>
      <c r="AD171" s="4"/>
      <c r="AE171" s="1"/>
      <c r="AF171" s="1"/>
      <c r="AH171" s="4"/>
      <c r="AI171" s="4"/>
      <c r="AJ171" s="1"/>
      <c r="AK171" s="1"/>
      <c r="AM171" s="4"/>
      <c r="AN171" s="4"/>
      <c r="AO171" s="1"/>
      <c r="AP171" s="1"/>
      <c r="AR171" s="4"/>
      <c r="AS171" s="4"/>
      <c r="AT171" s="1"/>
      <c r="AU171" s="1"/>
      <c r="AW171" s="4"/>
      <c r="AX171" s="4"/>
      <c r="AY171" s="1"/>
      <c r="AZ171" s="1"/>
      <c r="BB171" s="4"/>
      <c r="BC171" s="4"/>
      <c r="BD171" s="1"/>
      <c r="BE171" s="1"/>
      <c r="BG171" s="4"/>
      <c r="BH171" s="4"/>
      <c r="BI171" s="1"/>
      <c r="BJ171" s="1"/>
      <c r="BL171" s="4"/>
      <c r="BM171" s="4"/>
      <c r="BN171" s="1"/>
      <c r="BO171" s="1"/>
    </row>
    <row r="172" spans="18:67" x14ac:dyDescent="0.2">
      <c r="R172"/>
      <c r="S172" s="4"/>
      <c r="T172" s="4"/>
      <c r="U172" s="1"/>
      <c r="V172" s="1"/>
      <c r="X172" s="4"/>
      <c r="Y172" s="4"/>
      <c r="Z172" s="1"/>
      <c r="AA172" s="1"/>
      <c r="AC172" s="4"/>
      <c r="AD172" s="4"/>
      <c r="AE172" s="1"/>
      <c r="AF172" s="1"/>
      <c r="AH172" s="4"/>
      <c r="AI172" s="4"/>
      <c r="AJ172" s="1"/>
      <c r="AK172" s="1"/>
      <c r="AM172" s="4"/>
      <c r="AN172" s="4"/>
      <c r="AO172" s="1"/>
      <c r="AP172" s="1"/>
      <c r="AR172" s="4"/>
      <c r="AS172" s="4"/>
      <c r="AT172" s="1"/>
      <c r="AU172" s="1"/>
      <c r="AW172" s="4"/>
      <c r="AX172" s="4"/>
      <c r="AY172" s="1"/>
      <c r="AZ172" s="1"/>
      <c r="BB172" s="4"/>
      <c r="BC172" s="4"/>
      <c r="BD172" s="1"/>
      <c r="BE172" s="1"/>
      <c r="BG172" s="4"/>
      <c r="BH172" s="4"/>
      <c r="BI172" s="1"/>
      <c r="BJ172" s="1"/>
      <c r="BL172" s="4"/>
      <c r="BM172" s="4"/>
      <c r="BN172" s="1"/>
      <c r="BO172" s="1"/>
    </row>
    <row r="173" spans="18:67" x14ac:dyDescent="0.2">
      <c r="R173"/>
      <c r="S173" s="4"/>
      <c r="T173" s="4"/>
      <c r="U173" s="1"/>
      <c r="V173" s="1"/>
      <c r="X173" s="4"/>
      <c r="Y173" s="4"/>
      <c r="Z173" s="1"/>
      <c r="AA173" s="1"/>
      <c r="AC173" s="4"/>
      <c r="AD173" s="4"/>
      <c r="AE173" s="1"/>
      <c r="AF173" s="1"/>
      <c r="AH173" s="4"/>
      <c r="AI173" s="4"/>
      <c r="AJ173" s="1"/>
      <c r="AK173" s="1"/>
      <c r="AM173" s="4"/>
      <c r="AN173" s="4"/>
      <c r="AO173" s="1"/>
      <c r="AP173" s="1"/>
      <c r="AR173" s="4"/>
      <c r="AS173" s="4"/>
      <c r="AT173" s="1"/>
      <c r="AU173" s="1"/>
      <c r="AW173" s="4"/>
      <c r="AX173" s="4"/>
      <c r="AY173" s="1"/>
      <c r="AZ173" s="1"/>
      <c r="BB173" s="4"/>
      <c r="BC173" s="4"/>
      <c r="BD173" s="1"/>
      <c r="BE173" s="1"/>
      <c r="BG173" s="4"/>
      <c r="BH173" s="4"/>
      <c r="BI173" s="1"/>
      <c r="BJ173" s="1"/>
      <c r="BL173" s="4"/>
      <c r="BM173" s="4"/>
      <c r="BN173" s="1"/>
      <c r="BO173" s="1"/>
    </row>
  </sheetData>
  <autoFilter ref="B6:Q56" xr:uid="{00000000-0009-0000-0000-00000A000000}"/>
  <mergeCells count="967">
    <mergeCell ref="XEA5:XEQ5"/>
    <mergeCell ref="XER5:XFD5"/>
    <mergeCell ref="XAT5:XBJ5"/>
    <mergeCell ref="XBK5:XCA5"/>
    <mergeCell ref="XCB5:XCR5"/>
    <mergeCell ref="XCS5:XDI5"/>
    <mergeCell ref="XDJ5:XDZ5"/>
    <mergeCell ref="WXM5:WYC5"/>
    <mergeCell ref="WYD5:WYT5"/>
    <mergeCell ref="WYU5:WZK5"/>
    <mergeCell ref="WZL5:XAB5"/>
    <mergeCell ref="XAC5:XAS5"/>
    <mergeCell ref="WUF5:WUV5"/>
    <mergeCell ref="WUW5:WVM5"/>
    <mergeCell ref="WVN5:WWD5"/>
    <mergeCell ref="WWE5:WWU5"/>
    <mergeCell ref="WWV5:WXL5"/>
    <mergeCell ref="WQY5:WRO5"/>
    <mergeCell ref="WRP5:WSF5"/>
    <mergeCell ref="WSG5:WSW5"/>
    <mergeCell ref="WSX5:WTN5"/>
    <mergeCell ref="WTO5:WUE5"/>
    <mergeCell ref="WNR5:WOH5"/>
    <mergeCell ref="WOI5:WOY5"/>
    <mergeCell ref="WOZ5:WPP5"/>
    <mergeCell ref="WPQ5:WQG5"/>
    <mergeCell ref="WQH5:WQX5"/>
    <mergeCell ref="WKK5:WLA5"/>
    <mergeCell ref="WLB5:WLR5"/>
    <mergeCell ref="WLS5:WMI5"/>
    <mergeCell ref="WMJ5:WMZ5"/>
    <mergeCell ref="WNA5:WNQ5"/>
    <mergeCell ref="WHD5:WHT5"/>
    <mergeCell ref="WHU5:WIK5"/>
    <mergeCell ref="WIL5:WJB5"/>
    <mergeCell ref="WJC5:WJS5"/>
    <mergeCell ref="WJT5:WKJ5"/>
    <mergeCell ref="WDW5:WEM5"/>
    <mergeCell ref="WEN5:WFD5"/>
    <mergeCell ref="WFE5:WFU5"/>
    <mergeCell ref="WFV5:WGL5"/>
    <mergeCell ref="WGM5:WHC5"/>
    <mergeCell ref="WAP5:WBF5"/>
    <mergeCell ref="WBG5:WBW5"/>
    <mergeCell ref="WBX5:WCN5"/>
    <mergeCell ref="WCO5:WDE5"/>
    <mergeCell ref="WDF5:WDV5"/>
    <mergeCell ref="VXI5:VXY5"/>
    <mergeCell ref="VXZ5:VYP5"/>
    <mergeCell ref="VYQ5:VZG5"/>
    <mergeCell ref="VZH5:VZX5"/>
    <mergeCell ref="VZY5:WAO5"/>
    <mergeCell ref="VUB5:VUR5"/>
    <mergeCell ref="VUS5:VVI5"/>
    <mergeCell ref="VVJ5:VVZ5"/>
    <mergeCell ref="VWA5:VWQ5"/>
    <mergeCell ref="VWR5:VXH5"/>
    <mergeCell ref="VQU5:VRK5"/>
    <mergeCell ref="VRL5:VSB5"/>
    <mergeCell ref="VSC5:VSS5"/>
    <mergeCell ref="VST5:VTJ5"/>
    <mergeCell ref="VTK5:VUA5"/>
    <mergeCell ref="VNN5:VOD5"/>
    <mergeCell ref="VOE5:VOU5"/>
    <mergeCell ref="VOV5:VPL5"/>
    <mergeCell ref="VPM5:VQC5"/>
    <mergeCell ref="VQD5:VQT5"/>
    <mergeCell ref="VKG5:VKW5"/>
    <mergeCell ref="VKX5:VLN5"/>
    <mergeCell ref="VLO5:VME5"/>
    <mergeCell ref="VMF5:VMV5"/>
    <mergeCell ref="VMW5:VNM5"/>
    <mergeCell ref="VGZ5:VHP5"/>
    <mergeCell ref="VHQ5:VIG5"/>
    <mergeCell ref="VIH5:VIX5"/>
    <mergeCell ref="VIY5:VJO5"/>
    <mergeCell ref="VJP5:VKF5"/>
    <mergeCell ref="VDS5:VEI5"/>
    <mergeCell ref="VEJ5:VEZ5"/>
    <mergeCell ref="VFA5:VFQ5"/>
    <mergeCell ref="VFR5:VGH5"/>
    <mergeCell ref="VGI5:VGY5"/>
    <mergeCell ref="VAL5:VBB5"/>
    <mergeCell ref="VBC5:VBS5"/>
    <mergeCell ref="VBT5:VCJ5"/>
    <mergeCell ref="VCK5:VDA5"/>
    <mergeCell ref="VDB5:VDR5"/>
    <mergeCell ref="UXE5:UXU5"/>
    <mergeCell ref="UXV5:UYL5"/>
    <mergeCell ref="UYM5:UZC5"/>
    <mergeCell ref="UZD5:UZT5"/>
    <mergeCell ref="UZU5:VAK5"/>
    <mergeCell ref="UTX5:UUN5"/>
    <mergeCell ref="UUO5:UVE5"/>
    <mergeCell ref="UVF5:UVV5"/>
    <mergeCell ref="UVW5:UWM5"/>
    <mergeCell ref="UWN5:UXD5"/>
    <mergeCell ref="UQQ5:URG5"/>
    <mergeCell ref="URH5:URX5"/>
    <mergeCell ref="URY5:USO5"/>
    <mergeCell ref="USP5:UTF5"/>
    <mergeCell ref="UTG5:UTW5"/>
    <mergeCell ref="UNJ5:UNZ5"/>
    <mergeCell ref="UOA5:UOQ5"/>
    <mergeCell ref="UOR5:UPH5"/>
    <mergeCell ref="UPI5:UPY5"/>
    <mergeCell ref="UPZ5:UQP5"/>
    <mergeCell ref="UKC5:UKS5"/>
    <mergeCell ref="UKT5:ULJ5"/>
    <mergeCell ref="ULK5:UMA5"/>
    <mergeCell ref="UMB5:UMR5"/>
    <mergeCell ref="UMS5:UNI5"/>
    <mergeCell ref="UGV5:UHL5"/>
    <mergeCell ref="UHM5:UIC5"/>
    <mergeCell ref="UID5:UIT5"/>
    <mergeCell ref="UIU5:UJK5"/>
    <mergeCell ref="UJL5:UKB5"/>
    <mergeCell ref="UDO5:UEE5"/>
    <mergeCell ref="UEF5:UEV5"/>
    <mergeCell ref="UEW5:UFM5"/>
    <mergeCell ref="UFN5:UGD5"/>
    <mergeCell ref="UGE5:UGU5"/>
    <mergeCell ref="UAH5:UAX5"/>
    <mergeCell ref="UAY5:UBO5"/>
    <mergeCell ref="UBP5:UCF5"/>
    <mergeCell ref="UCG5:UCW5"/>
    <mergeCell ref="UCX5:UDN5"/>
    <mergeCell ref="TXA5:TXQ5"/>
    <mergeCell ref="TXR5:TYH5"/>
    <mergeCell ref="TYI5:TYY5"/>
    <mergeCell ref="TYZ5:TZP5"/>
    <mergeCell ref="TZQ5:UAG5"/>
    <mergeCell ref="TTT5:TUJ5"/>
    <mergeCell ref="TUK5:TVA5"/>
    <mergeCell ref="TVB5:TVR5"/>
    <mergeCell ref="TVS5:TWI5"/>
    <mergeCell ref="TWJ5:TWZ5"/>
    <mergeCell ref="TQM5:TRC5"/>
    <mergeCell ref="TRD5:TRT5"/>
    <mergeCell ref="TRU5:TSK5"/>
    <mergeCell ref="TSL5:TTB5"/>
    <mergeCell ref="TTC5:TTS5"/>
    <mergeCell ref="TNF5:TNV5"/>
    <mergeCell ref="TNW5:TOM5"/>
    <mergeCell ref="TON5:TPD5"/>
    <mergeCell ref="TPE5:TPU5"/>
    <mergeCell ref="TPV5:TQL5"/>
    <mergeCell ref="TJY5:TKO5"/>
    <mergeCell ref="TKP5:TLF5"/>
    <mergeCell ref="TLG5:TLW5"/>
    <mergeCell ref="TLX5:TMN5"/>
    <mergeCell ref="TMO5:TNE5"/>
    <mergeCell ref="TGR5:THH5"/>
    <mergeCell ref="THI5:THY5"/>
    <mergeCell ref="THZ5:TIP5"/>
    <mergeCell ref="TIQ5:TJG5"/>
    <mergeCell ref="TJH5:TJX5"/>
    <mergeCell ref="TDK5:TEA5"/>
    <mergeCell ref="TEB5:TER5"/>
    <mergeCell ref="TES5:TFI5"/>
    <mergeCell ref="TFJ5:TFZ5"/>
    <mergeCell ref="TGA5:TGQ5"/>
    <mergeCell ref="TAD5:TAT5"/>
    <mergeCell ref="TAU5:TBK5"/>
    <mergeCell ref="TBL5:TCB5"/>
    <mergeCell ref="TCC5:TCS5"/>
    <mergeCell ref="TCT5:TDJ5"/>
    <mergeCell ref="SWW5:SXM5"/>
    <mergeCell ref="SXN5:SYD5"/>
    <mergeCell ref="SYE5:SYU5"/>
    <mergeCell ref="SYV5:SZL5"/>
    <mergeCell ref="SZM5:TAC5"/>
    <mergeCell ref="STP5:SUF5"/>
    <mergeCell ref="SUG5:SUW5"/>
    <mergeCell ref="SUX5:SVN5"/>
    <mergeCell ref="SVO5:SWE5"/>
    <mergeCell ref="SWF5:SWV5"/>
    <mergeCell ref="SQI5:SQY5"/>
    <mergeCell ref="SQZ5:SRP5"/>
    <mergeCell ref="SRQ5:SSG5"/>
    <mergeCell ref="SSH5:SSX5"/>
    <mergeCell ref="SSY5:STO5"/>
    <mergeCell ref="SNB5:SNR5"/>
    <mergeCell ref="SNS5:SOI5"/>
    <mergeCell ref="SOJ5:SOZ5"/>
    <mergeCell ref="SPA5:SPQ5"/>
    <mergeCell ref="SPR5:SQH5"/>
    <mergeCell ref="SJU5:SKK5"/>
    <mergeCell ref="SKL5:SLB5"/>
    <mergeCell ref="SLC5:SLS5"/>
    <mergeCell ref="SLT5:SMJ5"/>
    <mergeCell ref="SMK5:SNA5"/>
    <mergeCell ref="SGN5:SHD5"/>
    <mergeCell ref="SHE5:SHU5"/>
    <mergeCell ref="SHV5:SIL5"/>
    <mergeCell ref="SIM5:SJC5"/>
    <mergeCell ref="SJD5:SJT5"/>
    <mergeCell ref="SDG5:SDW5"/>
    <mergeCell ref="SDX5:SEN5"/>
    <mergeCell ref="SEO5:SFE5"/>
    <mergeCell ref="SFF5:SFV5"/>
    <mergeCell ref="SFW5:SGM5"/>
    <mergeCell ref="RZZ5:SAP5"/>
    <mergeCell ref="SAQ5:SBG5"/>
    <mergeCell ref="SBH5:SBX5"/>
    <mergeCell ref="SBY5:SCO5"/>
    <mergeCell ref="SCP5:SDF5"/>
    <mergeCell ref="RWS5:RXI5"/>
    <mergeCell ref="RXJ5:RXZ5"/>
    <mergeCell ref="RYA5:RYQ5"/>
    <mergeCell ref="RYR5:RZH5"/>
    <mergeCell ref="RZI5:RZY5"/>
    <mergeCell ref="RTL5:RUB5"/>
    <mergeCell ref="RUC5:RUS5"/>
    <mergeCell ref="RUT5:RVJ5"/>
    <mergeCell ref="RVK5:RWA5"/>
    <mergeCell ref="RWB5:RWR5"/>
    <mergeCell ref="RQE5:RQU5"/>
    <mergeCell ref="RQV5:RRL5"/>
    <mergeCell ref="RRM5:RSC5"/>
    <mergeCell ref="RSD5:RST5"/>
    <mergeCell ref="RSU5:RTK5"/>
    <mergeCell ref="RMX5:RNN5"/>
    <mergeCell ref="RNO5:ROE5"/>
    <mergeCell ref="ROF5:ROV5"/>
    <mergeCell ref="ROW5:RPM5"/>
    <mergeCell ref="RPN5:RQD5"/>
    <mergeCell ref="RJQ5:RKG5"/>
    <mergeCell ref="RKH5:RKX5"/>
    <mergeCell ref="RKY5:RLO5"/>
    <mergeCell ref="RLP5:RMF5"/>
    <mergeCell ref="RMG5:RMW5"/>
    <mergeCell ref="RGJ5:RGZ5"/>
    <mergeCell ref="RHA5:RHQ5"/>
    <mergeCell ref="RHR5:RIH5"/>
    <mergeCell ref="RII5:RIY5"/>
    <mergeCell ref="RIZ5:RJP5"/>
    <mergeCell ref="RDC5:RDS5"/>
    <mergeCell ref="RDT5:REJ5"/>
    <mergeCell ref="REK5:RFA5"/>
    <mergeCell ref="RFB5:RFR5"/>
    <mergeCell ref="RFS5:RGI5"/>
    <mergeCell ref="QZV5:RAL5"/>
    <mergeCell ref="RAM5:RBC5"/>
    <mergeCell ref="RBD5:RBT5"/>
    <mergeCell ref="RBU5:RCK5"/>
    <mergeCell ref="RCL5:RDB5"/>
    <mergeCell ref="QWO5:QXE5"/>
    <mergeCell ref="QXF5:QXV5"/>
    <mergeCell ref="QXW5:QYM5"/>
    <mergeCell ref="QYN5:QZD5"/>
    <mergeCell ref="QZE5:QZU5"/>
    <mergeCell ref="QTH5:QTX5"/>
    <mergeCell ref="QTY5:QUO5"/>
    <mergeCell ref="QUP5:QVF5"/>
    <mergeCell ref="QVG5:QVW5"/>
    <mergeCell ref="QVX5:QWN5"/>
    <mergeCell ref="QQA5:QQQ5"/>
    <mergeCell ref="QQR5:QRH5"/>
    <mergeCell ref="QRI5:QRY5"/>
    <mergeCell ref="QRZ5:QSP5"/>
    <mergeCell ref="QSQ5:QTG5"/>
    <mergeCell ref="QMT5:QNJ5"/>
    <mergeCell ref="QNK5:QOA5"/>
    <mergeCell ref="QOB5:QOR5"/>
    <mergeCell ref="QOS5:QPI5"/>
    <mergeCell ref="QPJ5:QPZ5"/>
    <mergeCell ref="QJM5:QKC5"/>
    <mergeCell ref="QKD5:QKT5"/>
    <mergeCell ref="QKU5:QLK5"/>
    <mergeCell ref="QLL5:QMB5"/>
    <mergeCell ref="QMC5:QMS5"/>
    <mergeCell ref="QGF5:QGV5"/>
    <mergeCell ref="QGW5:QHM5"/>
    <mergeCell ref="QHN5:QID5"/>
    <mergeCell ref="QIE5:QIU5"/>
    <mergeCell ref="QIV5:QJL5"/>
    <mergeCell ref="QCY5:QDO5"/>
    <mergeCell ref="QDP5:QEF5"/>
    <mergeCell ref="QEG5:QEW5"/>
    <mergeCell ref="QEX5:QFN5"/>
    <mergeCell ref="QFO5:QGE5"/>
    <mergeCell ref="PZR5:QAH5"/>
    <mergeCell ref="QAI5:QAY5"/>
    <mergeCell ref="QAZ5:QBP5"/>
    <mergeCell ref="QBQ5:QCG5"/>
    <mergeCell ref="QCH5:QCX5"/>
    <mergeCell ref="PWK5:PXA5"/>
    <mergeCell ref="PXB5:PXR5"/>
    <mergeCell ref="PXS5:PYI5"/>
    <mergeCell ref="PYJ5:PYZ5"/>
    <mergeCell ref="PZA5:PZQ5"/>
    <mergeCell ref="PTD5:PTT5"/>
    <mergeCell ref="PTU5:PUK5"/>
    <mergeCell ref="PUL5:PVB5"/>
    <mergeCell ref="PVC5:PVS5"/>
    <mergeCell ref="PVT5:PWJ5"/>
    <mergeCell ref="PPW5:PQM5"/>
    <mergeCell ref="PQN5:PRD5"/>
    <mergeCell ref="PRE5:PRU5"/>
    <mergeCell ref="PRV5:PSL5"/>
    <mergeCell ref="PSM5:PTC5"/>
    <mergeCell ref="PMP5:PNF5"/>
    <mergeCell ref="PNG5:PNW5"/>
    <mergeCell ref="PNX5:PON5"/>
    <mergeCell ref="POO5:PPE5"/>
    <mergeCell ref="PPF5:PPV5"/>
    <mergeCell ref="PJI5:PJY5"/>
    <mergeCell ref="PJZ5:PKP5"/>
    <mergeCell ref="PKQ5:PLG5"/>
    <mergeCell ref="PLH5:PLX5"/>
    <mergeCell ref="PLY5:PMO5"/>
    <mergeCell ref="PGB5:PGR5"/>
    <mergeCell ref="PGS5:PHI5"/>
    <mergeCell ref="PHJ5:PHZ5"/>
    <mergeCell ref="PIA5:PIQ5"/>
    <mergeCell ref="PIR5:PJH5"/>
    <mergeCell ref="PCU5:PDK5"/>
    <mergeCell ref="PDL5:PEB5"/>
    <mergeCell ref="PEC5:PES5"/>
    <mergeCell ref="PET5:PFJ5"/>
    <mergeCell ref="PFK5:PGA5"/>
    <mergeCell ref="OZN5:PAD5"/>
    <mergeCell ref="PAE5:PAU5"/>
    <mergeCell ref="PAV5:PBL5"/>
    <mergeCell ref="PBM5:PCC5"/>
    <mergeCell ref="PCD5:PCT5"/>
    <mergeCell ref="OWG5:OWW5"/>
    <mergeCell ref="OWX5:OXN5"/>
    <mergeCell ref="OXO5:OYE5"/>
    <mergeCell ref="OYF5:OYV5"/>
    <mergeCell ref="OYW5:OZM5"/>
    <mergeCell ref="OSZ5:OTP5"/>
    <mergeCell ref="OTQ5:OUG5"/>
    <mergeCell ref="OUH5:OUX5"/>
    <mergeCell ref="OUY5:OVO5"/>
    <mergeCell ref="OVP5:OWF5"/>
    <mergeCell ref="OPS5:OQI5"/>
    <mergeCell ref="OQJ5:OQZ5"/>
    <mergeCell ref="ORA5:ORQ5"/>
    <mergeCell ref="ORR5:OSH5"/>
    <mergeCell ref="OSI5:OSY5"/>
    <mergeCell ref="OML5:ONB5"/>
    <mergeCell ref="ONC5:ONS5"/>
    <mergeCell ref="ONT5:OOJ5"/>
    <mergeCell ref="OOK5:OPA5"/>
    <mergeCell ref="OPB5:OPR5"/>
    <mergeCell ref="OJE5:OJU5"/>
    <mergeCell ref="OJV5:OKL5"/>
    <mergeCell ref="OKM5:OLC5"/>
    <mergeCell ref="OLD5:OLT5"/>
    <mergeCell ref="OLU5:OMK5"/>
    <mergeCell ref="OFX5:OGN5"/>
    <mergeCell ref="OGO5:OHE5"/>
    <mergeCell ref="OHF5:OHV5"/>
    <mergeCell ref="OHW5:OIM5"/>
    <mergeCell ref="OIN5:OJD5"/>
    <mergeCell ref="OCQ5:ODG5"/>
    <mergeCell ref="ODH5:ODX5"/>
    <mergeCell ref="ODY5:OEO5"/>
    <mergeCell ref="OEP5:OFF5"/>
    <mergeCell ref="OFG5:OFW5"/>
    <mergeCell ref="NZJ5:NZZ5"/>
    <mergeCell ref="OAA5:OAQ5"/>
    <mergeCell ref="OAR5:OBH5"/>
    <mergeCell ref="OBI5:OBY5"/>
    <mergeCell ref="OBZ5:OCP5"/>
    <mergeCell ref="NWC5:NWS5"/>
    <mergeCell ref="NWT5:NXJ5"/>
    <mergeCell ref="NXK5:NYA5"/>
    <mergeCell ref="NYB5:NYR5"/>
    <mergeCell ref="NYS5:NZI5"/>
    <mergeCell ref="NSV5:NTL5"/>
    <mergeCell ref="NTM5:NUC5"/>
    <mergeCell ref="NUD5:NUT5"/>
    <mergeCell ref="NUU5:NVK5"/>
    <mergeCell ref="NVL5:NWB5"/>
    <mergeCell ref="NPO5:NQE5"/>
    <mergeCell ref="NQF5:NQV5"/>
    <mergeCell ref="NQW5:NRM5"/>
    <mergeCell ref="NRN5:NSD5"/>
    <mergeCell ref="NSE5:NSU5"/>
    <mergeCell ref="NMH5:NMX5"/>
    <mergeCell ref="NMY5:NNO5"/>
    <mergeCell ref="NNP5:NOF5"/>
    <mergeCell ref="NOG5:NOW5"/>
    <mergeCell ref="NOX5:NPN5"/>
    <mergeCell ref="NJA5:NJQ5"/>
    <mergeCell ref="NJR5:NKH5"/>
    <mergeCell ref="NKI5:NKY5"/>
    <mergeCell ref="NKZ5:NLP5"/>
    <mergeCell ref="NLQ5:NMG5"/>
    <mergeCell ref="NFT5:NGJ5"/>
    <mergeCell ref="NGK5:NHA5"/>
    <mergeCell ref="NHB5:NHR5"/>
    <mergeCell ref="NHS5:NII5"/>
    <mergeCell ref="NIJ5:NIZ5"/>
    <mergeCell ref="NCM5:NDC5"/>
    <mergeCell ref="NDD5:NDT5"/>
    <mergeCell ref="NDU5:NEK5"/>
    <mergeCell ref="NEL5:NFB5"/>
    <mergeCell ref="NFC5:NFS5"/>
    <mergeCell ref="MZF5:MZV5"/>
    <mergeCell ref="MZW5:NAM5"/>
    <mergeCell ref="NAN5:NBD5"/>
    <mergeCell ref="NBE5:NBU5"/>
    <mergeCell ref="NBV5:NCL5"/>
    <mergeCell ref="MVY5:MWO5"/>
    <mergeCell ref="MWP5:MXF5"/>
    <mergeCell ref="MXG5:MXW5"/>
    <mergeCell ref="MXX5:MYN5"/>
    <mergeCell ref="MYO5:MZE5"/>
    <mergeCell ref="MSR5:MTH5"/>
    <mergeCell ref="MTI5:MTY5"/>
    <mergeCell ref="MTZ5:MUP5"/>
    <mergeCell ref="MUQ5:MVG5"/>
    <mergeCell ref="MVH5:MVX5"/>
    <mergeCell ref="MPK5:MQA5"/>
    <mergeCell ref="MQB5:MQR5"/>
    <mergeCell ref="MQS5:MRI5"/>
    <mergeCell ref="MRJ5:MRZ5"/>
    <mergeCell ref="MSA5:MSQ5"/>
    <mergeCell ref="MMD5:MMT5"/>
    <mergeCell ref="MMU5:MNK5"/>
    <mergeCell ref="MNL5:MOB5"/>
    <mergeCell ref="MOC5:MOS5"/>
    <mergeCell ref="MOT5:MPJ5"/>
    <mergeCell ref="MIW5:MJM5"/>
    <mergeCell ref="MJN5:MKD5"/>
    <mergeCell ref="MKE5:MKU5"/>
    <mergeCell ref="MKV5:MLL5"/>
    <mergeCell ref="MLM5:MMC5"/>
    <mergeCell ref="MFP5:MGF5"/>
    <mergeCell ref="MGG5:MGW5"/>
    <mergeCell ref="MGX5:MHN5"/>
    <mergeCell ref="MHO5:MIE5"/>
    <mergeCell ref="MIF5:MIV5"/>
    <mergeCell ref="MCI5:MCY5"/>
    <mergeCell ref="MCZ5:MDP5"/>
    <mergeCell ref="MDQ5:MEG5"/>
    <mergeCell ref="MEH5:MEX5"/>
    <mergeCell ref="MEY5:MFO5"/>
    <mergeCell ref="LZB5:LZR5"/>
    <mergeCell ref="LZS5:MAI5"/>
    <mergeCell ref="MAJ5:MAZ5"/>
    <mergeCell ref="MBA5:MBQ5"/>
    <mergeCell ref="MBR5:MCH5"/>
    <mergeCell ref="LVU5:LWK5"/>
    <mergeCell ref="LWL5:LXB5"/>
    <mergeCell ref="LXC5:LXS5"/>
    <mergeCell ref="LXT5:LYJ5"/>
    <mergeCell ref="LYK5:LZA5"/>
    <mergeCell ref="LSN5:LTD5"/>
    <mergeCell ref="LTE5:LTU5"/>
    <mergeCell ref="LTV5:LUL5"/>
    <mergeCell ref="LUM5:LVC5"/>
    <mergeCell ref="LVD5:LVT5"/>
    <mergeCell ref="LPG5:LPW5"/>
    <mergeCell ref="LPX5:LQN5"/>
    <mergeCell ref="LQO5:LRE5"/>
    <mergeCell ref="LRF5:LRV5"/>
    <mergeCell ref="LRW5:LSM5"/>
    <mergeCell ref="LLZ5:LMP5"/>
    <mergeCell ref="LMQ5:LNG5"/>
    <mergeCell ref="LNH5:LNX5"/>
    <mergeCell ref="LNY5:LOO5"/>
    <mergeCell ref="LOP5:LPF5"/>
    <mergeCell ref="LIS5:LJI5"/>
    <mergeCell ref="LJJ5:LJZ5"/>
    <mergeCell ref="LKA5:LKQ5"/>
    <mergeCell ref="LKR5:LLH5"/>
    <mergeCell ref="LLI5:LLY5"/>
    <mergeCell ref="LFL5:LGB5"/>
    <mergeCell ref="LGC5:LGS5"/>
    <mergeCell ref="LGT5:LHJ5"/>
    <mergeCell ref="LHK5:LIA5"/>
    <mergeCell ref="LIB5:LIR5"/>
    <mergeCell ref="LCE5:LCU5"/>
    <mergeCell ref="LCV5:LDL5"/>
    <mergeCell ref="LDM5:LEC5"/>
    <mergeCell ref="LED5:LET5"/>
    <mergeCell ref="LEU5:LFK5"/>
    <mergeCell ref="KYX5:KZN5"/>
    <mergeCell ref="KZO5:LAE5"/>
    <mergeCell ref="LAF5:LAV5"/>
    <mergeCell ref="LAW5:LBM5"/>
    <mergeCell ref="LBN5:LCD5"/>
    <mergeCell ref="KVQ5:KWG5"/>
    <mergeCell ref="KWH5:KWX5"/>
    <mergeCell ref="KWY5:KXO5"/>
    <mergeCell ref="KXP5:KYF5"/>
    <mergeCell ref="KYG5:KYW5"/>
    <mergeCell ref="KSJ5:KSZ5"/>
    <mergeCell ref="KTA5:KTQ5"/>
    <mergeCell ref="KTR5:KUH5"/>
    <mergeCell ref="KUI5:KUY5"/>
    <mergeCell ref="KUZ5:KVP5"/>
    <mergeCell ref="KPC5:KPS5"/>
    <mergeCell ref="KPT5:KQJ5"/>
    <mergeCell ref="KQK5:KRA5"/>
    <mergeCell ref="KRB5:KRR5"/>
    <mergeCell ref="KRS5:KSI5"/>
    <mergeCell ref="KLV5:KML5"/>
    <mergeCell ref="KMM5:KNC5"/>
    <mergeCell ref="KND5:KNT5"/>
    <mergeCell ref="KNU5:KOK5"/>
    <mergeCell ref="KOL5:KPB5"/>
    <mergeCell ref="KIO5:KJE5"/>
    <mergeCell ref="KJF5:KJV5"/>
    <mergeCell ref="KJW5:KKM5"/>
    <mergeCell ref="KKN5:KLD5"/>
    <mergeCell ref="KLE5:KLU5"/>
    <mergeCell ref="KFH5:KFX5"/>
    <mergeCell ref="KFY5:KGO5"/>
    <mergeCell ref="KGP5:KHF5"/>
    <mergeCell ref="KHG5:KHW5"/>
    <mergeCell ref="KHX5:KIN5"/>
    <mergeCell ref="KCA5:KCQ5"/>
    <mergeCell ref="KCR5:KDH5"/>
    <mergeCell ref="KDI5:KDY5"/>
    <mergeCell ref="KDZ5:KEP5"/>
    <mergeCell ref="KEQ5:KFG5"/>
    <mergeCell ref="JYT5:JZJ5"/>
    <mergeCell ref="JZK5:KAA5"/>
    <mergeCell ref="KAB5:KAR5"/>
    <mergeCell ref="KAS5:KBI5"/>
    <mergeCell ref="KBJ5:KBZ5"/>
    <mergeCell ref="JVM5:JWC5"/>
    <mergeCell ref="JWD5:JWT5"/>
    <mergeCell ref="JWU5:JXK5"/>
    <mergeCell ref="JXL5:JYB5"/>
    <mergeCell ref="JYC5:JYS5"/>
    <mergeCell ref="JSF5:JSV5"/>
    <mergeCell ref="JSW5:JTM5"/>
    <mergeCell ref="JTN5:JUD5"/>
    <mergeCell ref="JUE5:JUU5"/>
    <mergeCell ref="JUV5:JVL5"/>
    <mergeCell ref="JOY5:JPO5"/>
    <mergeCell ref="JPP5:JQF5"/>
    <mergeCell ref="JQG5:JQW5"/>
    <mergeCell ref="JQX5:JRN5"/>
    <mergeCell ref="JRO5:JSE5"/>
    <mergeCell ref="JLR5:JMH5"/>
    <mergeCell ref="JMI5:JMY5"/>
    <mergeCell ref="JMZ5:JNP5"/>
    <mergeCell ref="JNQ5:JOG5"/>
    <mergeCell ref="JOH5:JOX5"/>
    <mergeCell ref="JIK5:JJA5"/>
    <mergeCell ref="JJB5:JJR5"/>
    <mergeCell ref="JJS5:JKI5"/>
    <mergeCell ref="JKJ5:JKZ5"/>
    <mergeCell ref="JLA5:JLQ5"/>
    <mergeCell ref="JFD5:JFT5"/>
    <mergeCell ref="JFU5:JGK5"/>
    <mergeCell ref="JGL5:JHB5"/>
    <mergeCell ref="JHC5:JHS5"/>
    <mergeCell ref="JHT5:JIJ5"/>
    <mergeCell ref="JBW5:JCM5"/>
    <mergeCell ref="JCN5:JDD5"/>
    <mergeCell ref="JDE5:JDU5"/>
    <mergeCell ref="JDV5:JEL5"/>
    <mergeCell ref="JEM5:JFC5"/>
    <mergeCell ref="IYP5:IZF5"/>
    <mergeCell ref="IZG5:IZW5"/>
    <mergeCell ref="IZX5:JAN5"/>
    <mergeCell ref="JAO5:JBE5"/>
    <mergeCell ref="JBF5:JBV5"/>
    <mergeCell ref="IVI5:IVY5"/>
    <mergeCell ref="IVZ5:IWP5"/>
    <mergeCell ref="IWQ5:IXG5"/>
    <mergeCell ref="IXH5:IXX5"/>
    <mergeCell ref="IXY5:IYO5"/>
    <mergeCell ref="ISB5:ISR5"/>
    <mergeCell ref="ISS5:ITI5"/>
    <mergeCell ref="ITJ5:ITZ5"/>
    <mergeCell ref="IUA5:IUQ5"/>
    <mergeCell ref="IUR5:IVH5"/>
    <mergeCell ref="IOU5:IPK5"/>
    <mergeCell ref="IPL5:IQB5"/>
    <mergeCell ref="IQC5:IQS5"/>
    <mergeCell ref="IQT5:IRJ5"/>
    <mergeCell ref="IRK5:ISA5"/>
    <mergeCell ref="ILN5:IMD5"/>
    <mergeCell ref="IME5:IMU5"/>
    <mergeCell ref="IMV5:INL5"/>
    <mergeCell ref="INM5:IOC5"/>
    <mergeCell ref="IOD5:IOT5"/>
    <mergeCell ref="IIG5:IIW5"/>
    <mergeCell ref="IIX5:IJN5"/>
    <mergeCell ref="IJO5:IKE5"/>
    <mergeCell ref="IKF5:IKV5"/>
    <mergeCell ref="IKW5:ILM5"/>
    <mergeCell ref="IEZ5:IFP5"/>
    <mergeCell ref="IFQ5:IGG5"/>
    <mergeCell ref="IGH5:IGX5"/>
    <mergeCell ref="IGY5:IHO5"/>
    <mergeCell ref="IHP5:IIF5"/>
    <mergeCell ref="IBS5:ICI5"/>
    <mergeCell ref="ICJ5:ICZ5"/>
    <mergeCell ref="IDA5:IDQ5"/>
    <mergeCell ref="IDR5:IEH5"/>
    <mergeCell ref="IEI5:IEY5"/>
    <mergeCell ref="HYL5:HZB5"/>
    <mergeCell ref="HZC5:HZS5"/>
    <mergeCell ref="HZT5:IAJ5"/>
    <mergeCell ref="IAK5:IBA5"/>
    <mergeCell ref="IBB5:IBR5"/>
    <mergeCell ref="HVE5:HVU5"/>
    <mergeCell ref="HVV5:HWL5"/>
    <mergeCell ref="HWM5:HXC5"/>
    <mergeCell ref="HXD5:HXT5"/>
    <mergeCell ref="HXU5:HYK5"/>
    <mergeCell ref="HRX5:HSN5"/>
    <mergeCell ref="HSO5:HTE5"/>
    <mergeCell ref="HTF5:HTV5"/>
    <mergeCell ref="HTW5:HUM5"/>
    <mergeCell ref="HUN5:HVD5"/>
    <mergeCell ref="HOQ5:HPG5"/>
    <mergeCell ref="HPH5:HPX5"/>
    <mergeCell ref="HPY5:HQO5"/>
    <mergeCell ref="HQP5:HRF5"/>
    <mergeCell ref="HRG5:HRW5"/>
    <mergeCell ref="HLJ5:HLZ5"/>
    <mergeCell ref="HMA5:HMQ5"/>
    <mergeCell ref="HMR5:HNH5"/>
    <mergeCell ref="HNI5:HNY5"/>
    <mergeCell ref="HNZ5:HOP5"/>
    <mergeCell ref="HIC5:HIS5"/>
    <mergeCell ref="HIT5:HJJ5"/>
    <mergeCell ref="HJK5:HKA5"/>
    <mergeCell ref="HKB5:HKR5"/>
    <mergeCell ref="HKS5:HLI5"/>
    <mergeCell ref="HEV5:HFL5"/>
    <mergeCell ref="HFM5:HGC5"/>
    <mergeCell ref="HGD5:HGT5"/>
    <mergeCell ref="HGU5:HHK5"/>
    <mergeCell ref="HHL5:HIB5"/>
    <mergeCell ref="HBO5:HCE5"/>
    <mergeCell ref="HCF5:HCV5"/>
    <mergeCell ref="HCW5:HDM5"/>
    <mergeCell ref="HDN5:HED5"/>
    <mergeCell ref="HEE5:HEU5"/>
    <mergeCell ref="GYH5:GYX5"/>
    <mergeCell ref="GYY5:GZO5"/>
    <mergeCell ref="GZP5:HAF5"/>
    <mergeCell ref="HAG5:HAW5"/>
    <mergeCell ref="HAX5:HBN5"/>
    <mergeCell ref="GVA5:GVQ5"/>
    <mergeCell ref="GVR5:GWH5"/>
    <mergeCell ref="GWI5:GWY5"/>
    <mergeCell ref="GWZ5:GXP5"/>
    <mergeCell ref="GXQ5:GYG5"/>
    <mergeCell ref="GRT5:GSJ5"/>
    <mergeCell ref="GSK5:GTA5"/>
    <mergeCell ref="GTB5:GTR5"/>
    <mergeCell ref="GTS5:GUI5"/>
    <mergeCell ref="GUJ5:GUZ5"/>
    <mergeCell ref="GOM5:GPC5"/>
    <mergeCell ref="GPD5:GPT5"/>
    <mergeCell ref="GPU5:GQK5"/>
    <mergeCell ref="GQL5:GRB5"/>
    <mergeCell ref="GRC5:GRS5"/>
    <mergeCell ref="GLF5:GLV5"/>
    <mergeCell ref="GLW5:GMM5"/>
    <mergeCell ref="GMN5:GND5"/>
    <mergeCell ref="GNE5:GNU5"/>
    <mergeCell ref="GNV5:GOL5"/>
    <mergeCell ref="GHY5:GIO5"/>
    <mergeCell ref="GIP5:GJF5"/>
    <mergeCell ref="GJG5:GJW5"/>
    <mergeCell ref="GJX5:GKN5"/>
    <mergeCell ref="GKO5:GLE5"/>
    <mergeCell ref="GER5:GFH5"/>
    <mergeCell ref="GFI5:GFY5"/>
    <mergeCell ref="GFZ5:GGP5"/>
    <mergeCell ref="GGQ5:GHG5"/>
    <mergeCell ref="GHH5:GHX5"/>
    <mergeCell ref="GBK5:GCA5"/>
    <mergeCell ref="GCB5:GCR5"/>
    <mergeCell ref="GCS5:GDI5"/>
    <mergeCell ref="GDJ5:GDZ5"/>
    <mergeCell ref="GEA5:GEQ5"/>
    <mergeCell ref="FYD5:FYT5"/>
    <mergeCell ref="FYU5:FZK5"/>
    <mergeCell ref="FZL5:GAB5"/>
    <mergeCell ref="GAC5:GAS5"/>
    <mergeCell ref="GAT5:GBJ5"/>
    <mergeCell ref="FUW5:FVM5"/>
    <mergeCell ref="FVN5:FWD5"/>
    <mergeCell ref="FWE5:FWU5"/>
    <mergeCell ref="FWV5:FXL5"/>
    <mergeCell ref="FXM5:FYC5"/>
    <mergeCell ref="FRP5:FSF5"/>
    <mergeCell ref="FSG5:FSW5"/>
    <mergeCell ref="FSX5:FTN5"/>
    <mergeCell ref="FTO5:FUE5"/>
    <mergeCell ref="FUF5:FUV5"/>
    <mergeCell ref="FOI5:FOY5"/>
    <mergeCell ref="FOZ5:FPP5"/>
    <mergeCell ref="FPQ5:FQG5"/>
    <mergeCell ref="FQH5:FQX5"/>
    <mergeCell ref="FQY5:FRO5"/>
    <mergeCell ref="FLB5:FLR5"/>
    <mergeCell ref="FLS5:FMI5"/>
    <mergeCell ref="FMJ5:FMZ5"/>
    <mergeCell ref="FNA5:FNQ5"/>
    <mergeCell ref="FNR5:FOH5"/>
    <mergeCell ref="FHU5:FIK5"/>
    <mergeCell ref="FIL5:FJB5"/>
    <mergeCell ref="FJC5:FJS5"/>
    <mergeCell ref="FJT5:FKJ5"/>
    <mergeCell ref="FKK5:FLA5"/>
    <mergeCell ref="FEN5:FFD5"/>
    <mergeCell ref="FFE5:FFU5"/>
    <mergeCell ref="FFV5:FGL5"/>
    <mergeCell ref="FGM5:FHC5"/>
    <mergeCell ref="FHD5:FHT5"/>
    <mergeCell ref="FBG5:FBW5"/>
    <mergeCell ref="FBX5:FCN5"/>
    <mergeCell ref="FCO5:FDE5"/>
    <mergeCell ref="FDF5:FDV5"/>
    <mergeCell ref="FDW5:FEM5"/>
    <mergeCell ref="EXZ5:EYP5"/>
    <mergeCell ref="EYQ5:EZG5"/>
    <mergeCell ref="EZH5:EZX5"/>
    <mergeCell ref="EZY5:FAO5"/>
    <mergeCell ref="FAP5:FBF5"/>
    <mergeCell ref="EUS5:EVI5"/>
    <mergeCell ref="EVJ5:EVZ5"/>
    <mergeCell ref="EWA5:EWQ5"/>
    <mergeCell ref="EWR5:EXH5"/>
    <mergeCell ref="EXI5:EXY5"/>
    <mergeCell ref="ERL5:ESB5"/>
    <mergeCell ref="ESC5:ESS5"/>
    <mergeCell ref="EST5:ETJ5"/>
    <mergeCell ref="ETK5:EUA5"/>
    <mergeCell ref="EUB5:EUR5"/>
    <mergeCell ref="EOE5:EOU5"/>
    <mergeCell ref="EOV5:EPL5"/>
    <mergeCell ref="EPM5:EQC5"/>
    <mergeCell ref="EQD5:EQT5"/>
    <mergeCell ref="EQU5:ERK5"/>
    <mergeCell ref="EKX5:ELN5"/>
    <mergeCell ref="ELO5:EME5"/>
    <mergeCell ref="EMF5:EMV5"/>
    <mergeCell ref="EMW5:ENM5"/>
    <mergeCell ref="ENN5:EOD5"/>
    <mergeCell ref="EHQ5:EIG5"/>
    <mergeCell ref="EIH5:EIX5"/>
    <mergeCell ref="EIY5:EJO5"/>
    <mergeCell ref="EJP5:EKF5"/>
    <mergeCell ref="EKG5:EKW5"/>
    <mergeCell ref="EEJ5:EEZ5"/>
    <mergeCell ref="EFA5:EFQ5"/>
    <mergeCell ref="EFR5:EGH5"/>
    <mergeCell ref="EGI5:EGY5"/>
    <mergeCell ref="EGZ5:EHP5"/>
    <mergeCell ref="EBC5:EBS5"/>
    <mergeCell ref="EBT5:ECJ5"/>
    <mergeCell ref="ECK5:EDA5"/>
    <mergeCell ref="EDB5:EDR5"/>
    <mergeCell ref="EDS5:EEI5"/>
    <mergeCell ref="DXV5:DYL5"/>
    <mergeCell ref="DYM5:DZC5"/>
    <mergeCell ref="DZD5:DZT5"/>
    <mergeCell ref="DZU5:EAK5"/>
    <mergeCell ref="EAL5:EBB5"/>
    <mergeCell ref="DUO5:DVE5"/>
    <mergeCell ref="DVF5:DVV5"/>
    <mergeCell ref="DVW5:DWM5"/>
    <mergeCell ref="DWN5:DXD5"/>
    <mergeCell ref="DXE5:DXU5"/>
    <mergeCell ref="DRH5:DRX5"/>
    <mergeCell ref="DRY5:DSO5"/>
    <mergeCell ref="DSP5:DTF5"/>
    <mergeCell ref="DTG5:DTW5"/>
    <mergeCell ref="DTX5:DUN5"/>
    <mergeCell ref="DOA5:DOQ5"/>
    <mergeCell ref="DOR5:DPH5"/>
    <mergeCell ref="DPI5:DPY5"/>
    <mergeCell ref="DPZ5:DQP5"/>
    <mergeCell ref="DQQ5:DRG5"/>
    <mergeCell ref="DKT5:DLJ5"/>
    <mergeCell ref="DLK5:DMA5"/>
    <mergeCell ref="DMB5:DMR5"/>
    <mergeCell ref="DMS5:DNI5"/>
    <mergeCell ref="DNJ5:DNZ5"/>
    <mergeCell ref="DHM5:DIC5"/>
    <mergeCell ref="DID5:DIT5"/>
    <mergeCell ref="DIU5:DJK5"/>
    <mergeCell ref="DJL5:DKB5"/>
    <mergeCell ref="DKC5:DKS5"/>
    <mergeCell ref="DEF5:DEV5"/>
    <mergeCell ref="DEW5:DFM5"/>
    <mergeCell ref="DFN5:DGD5"/>
    <mergeCell ref="DGE5:DGU5"/>
    <mergeCell ref="DGV5:DHL5"/>
    <mergeCell ref="DAY5:DBO5"/>
    <mergeCell ref="DBP5:DCF5"/>
    <mergeCell ref="DCG5:DCW5"/>
    <mergeCell ref="DCX5:DDN5"/>
    <mergeCell ref="DDO5:DEE5"/>
    <mergeCell ref="CXR5:CYH5"/>
    <mergeCell ref="CYI5:CYY5"/>
    <mergeCell ref="CYZ5:CZP5"/>
    <mergeCell ref="CZQ5:DAG5"/>
    <mergeCell ref="DAH5:DAX5"/>
    <mergeCell ref="CUK5:CVA5"/>
    <mergeCell ref="CVB5:CVR5"/>
    <mergeCell ref="CVS5:CWI5"/>
    <mergeCell ref="CWJ5:CWZ5"/>
    <mergeCell ref="CXA5:CXQ5"/>
    <mergeCell ref="CRD5:CRT5"/>
    <mergeCell ref="CRU5:CSK5"/>
    <mergeCell ref="CSL5:CTB5"/>
    <mergeCell ref="CTC5:CTS5"/>
    <mergeCell ref="CTT5:CUJ5"/>
    <mergeCell ref="CNW5:COM5"/>
    <mergeCell ref="CON5:CPD5"/>
    <mergeCell ref="CPE5:CPU5"/>
    <mergeCell ref="CPV5:CQL5"/>
    <mergeCell ref="CQM5:CRC5"/>
    <mergeCell ref="CKP5:CLF5"/>
    <mergeCell ref="CLG5:CLW5"/>
    <mergeCell ref="CLX5:CMN5"/>
    <mergeCell ref="CMO5:CNE5"/>
    <mergeCell ref="CNF5:CNV5"/>
    <mergeCell ref="CHI5:CHY5"/>
    <mergeCell ref="CHZ5:CIP5"/>
    <mergeCell ref="CIQ5:CJG5"/>
    <mergeCell ref="CJH5:CJX5"/>
    <mergeCell ref="CJY5:CKO5"/>
    <mergeCell ref="CEB5:CER5"/>
    <mergeCell ref="CES5:CFI5"/>
    <mergeCell ref="CFJ5:CFZ5"/>
    <mergeCell ref="CGA5:CGQ5"/>
    <mergeCell ref="CGR5:CHH5"/>
    <mergeCell ref="CAU5:CBK5"/>
    <mergeCell ref="CBL5:CCB5"/>
    <mergeCell ref="CCC5:CCS5"/>
    <mergeCell ref="CCT5:CDJ5"/>
    <mergeCell ref="CDK5:CEA5"/>
    <mergeCell ref="BXN5:BYD5"/>
    <mergeCell ref="BYE5:BYU5"/>
    <mergeCell ref="BYV5:BZL5"/>
    <mergeCell ref="BZM5:CAC5"/>
    <mergeCell ref="CAD5:CAT5"/>
    <mergeCell ref="BUG5:BUW5"/>
    <mergeCell ref="BUX5:BVN5"/>
    <mergeCell ref="BVO5:BWE5"/>
    <mergeCell ref="BWF5:BWV5"/>
    <mergeCell ref="BWW5:BXM5"/>
    <mergeCell ref="BQZ5:BRP5"/>
    <mergeCell ref="BRQ5:BSG5"/>
    <mergeCell ref="BSH5:BSX5"/>
    <mergeCell ref="BSY5:BTO5"/>
    <mergeCell ref="BTP5:BUF5"/>
    <mergeCell ref="BNS5:BOI5"/>
    <mergeCell ref="BOJ5:BOZ5"/>
    <mergeCell ref="BPA5:BPQ5"/>
    <mergeCell ref="BPR5:BQH5"/>
    <mergeCell ref="BQI5:BQY5"/>
    <mergeCell ref="BKL5:BLB5"/>
    <mergeCell ref="BLC5:BLS5"/>
    <mergeCell ref="BLT5:BMJ5"/>
    <mergeCell ref="BMK5:BNA5"/>
    <mergeCell ref="BNB5:BNR5"/>
    <mergeCell ref="BHE5:BHU5"/>
    <mergeCell ref="BHV5:BIL5"/>
    <mergeCell ref="BIM5:BJC5"/>
    <mergeCell ref="BJD5:BJT5"/>
    <mergeCell ref="BJU5:BKK5"/>
    <mergeCell ref="BDX5:BEN5"/>
    <mergeCell ref="BEO5:BFE5"/>
    <mergeCell ref="BFF5:BFV5"/>
    <mergeCell ref="BFW5:BGM5"/>
    <mergeCell ref="BGN5:BHD5"/>
    <mergeCell ref="BAQ5:BBG5"/>
    <mergeCell ref="BBH5:BBX5"/>
    <mergeCell ref="BBY5:BCO5"/>
    <mergeCell ref="BCP5:BDF5"/>
    <mergeCell ref="BDG5:BDW5"/>
    <mergeCell ref="AXJ5:AXZ5"/>
    <mergeCell ref="AYA5:AYQ5"/>
    <mergeCell ref="AYR5:AZH5"/>
    <mergeCell ref="AZI5:AZY5"/>
    <mergeCell ref="AZZ5:BAP5"/>
    <mergeCell ref="AUC5:AUS5"/>
    <mergeCell ref="AUT5:AVJ5"/>
    <mergeCell ref="AVK5:AWA5"/>
    <mergeCell ref="AWB5:AWR5"/>
    <mergeCell ref="AWS5:AXI5"/>
    <mergeCell ref="AQV5:ARL5"/>
    <mergeCell ref="ARM5:ASC5"/>
    <mergeCell ref="ASD5:AST5"/>
    <mergeCell ref="ASU5:ATK5"/>
    <mergeCell ref="ATL5:AUB5"/>
    <mergeCell ref="ANO5:AOE5"/>
    <mergeCell ref="AOF5:AOV5"/>
    <mergeCell ref="AOW5:APM5"/>
    <mergeCell ref="APN5:AQD5"/>
    <mergeCell ref="AQE5:AQU5"/>
    <mergeCell ref="AKH5:AKX5"/>
    <mergeCell ref="AKY5:ALO5"/>
    <mergeCell ref="ALP5:AMF5"/>
    <mergeCell ref="AMG5:AMW5"/>
    <mergeCell ref="AMX5:ANN5"/>
    <mergeCell ref="AHA5:AHQ5"/>
    <mergeCell ref="AHR5:AIH5"/>
    <mergeCell ref="AII5:AIY5"/>
    <mergeCell ref="AIZ5:AJP5"/>
    <mergeCell ref="AJQ5:AKG5"/>
    <mergeCell ref="ADT5:AEJ5"/>
    <mergeCell ref="AEK5:AFA5"/>
    <mergeCell ref="AFB5:AFR5"/>
    <mergeCell ref="AFS5:AGI5"/>
    <mergeCell ref="AGJ5:AGZ5"/>
    <mergeCell ref="AAM5:ABC5"/>
    <mergeCell ref="ABD5:ABT5"/>
    <mergeCell ref="ABU5:ACK5"/>
    <mergeCell ref="ACL5:ADB5"/>
    <mergeCell ref="ADC5:ADS5"/>
    <mergeCell ref="XW5:YM5"/>
    <mergeCell ref="YN5:ZD5"/>
    <mergeCell ref="ZE5:ZU5"/>
    <mergeCell ref="ZV5:AAL5"/>
    <mergeCell ref="TY5:UO5"/>
    <mergeCell ref="UP5:VF5"/>
    <mergeCell ref="VG5:VW5"/>
    <mergeCell ref="VX5:WN5"/>
    <mergeCell ref="WO5:XE5"/>
    <mergeCell ref="RZ5:SP5"/>
    <mergeCell ref="SQ5:TG5"/>
    <mergeCell ref="TH5:TX5"/>
    <mergeCell ref="NK5:OA5"/>
    <mergeCell ref="OB5:OR5"/>
    <mergeCell ref="OS5:PI5"/>
    <mergeCell ref="PJ5:PZ5"/>
    <mergeCell ref="QA5:QQ5"/>
    <mergeCell ref="XF5:XV5"/>
    <mergeCell ref="MC5:MS5"/>
    <mergeCell ref="MT5:NJ5"/>
    <mergeCell ref="GW5:HM5"/>
    <mergeCell ref="HN5:ID5"/>
    <mergeCell ref="IE5:IU5"/>
    <mergeCell ref="IV5:JL5"/>
    <mergeCell ref="JM5:KC5"/>
    <mergeCell ref="QR5:RH5"/>
    <mergeCell ref="RI5:RY5"/>
    <mergeCell ref="FO5:GE5"/>
    <mergeCell ref="GF5:GV5"/>
    <mergeCell ref="BQ5:CG5"/>
    <mergeCell ref="CH5:CX5"/>
    <mergeCell ref="CY5:DO5"/>
    <mergeCell ref="A48:Q48"/>
    <mergeCell ref="KD5:KT5"/>
    <mergeCell ref="KU5:LK5"/>
    <mergeCell ref="LL5:MB5"/>
    <mergeCell ref="A4:Q4"/>
    <mergeCell ref="A1:Q1"/>
    <mergeCell ref="A2:Q2"/>
    <mergeCell ref="A3:Q3"/>
    <mergeCell ref="A5:Q5"/>
    <mergeCell ref="A37:Q37"/>
    <mergeCell ref="DP5:EF5"/>
    <mergeCell ref="EG5:EW5"/>
    <mergeCell ref="EX5:FN5"/>
  </mergeCells>
  <hyperlinks>
    <hyperlink ref="C19" r:id="rId1" xr:uid="{81F2B986-43D3-4D45-84F5-E800A1C69DF9}"/>
    <hyperlink ref="C20" r:id="rId2" xr:uid="{236F7F99-9E8E-40CA-B4E5-1BB29E8324A5}"/>
    <hyperlink ref="C21" r:id="rId3" xr:uid="{67DAABE2-A1DB-4E2D-BCD5-6A8506C0CCE3}"/>
    <hyperlink ref="C22" r:id="rId4" xr:uid="{619A357B-6F34-40F6-8300-36562B368751}"/>
    <hyperlink ref="C23" r:id="rId5" xr:uid="{246A8BDA-6C8F-4ABB-9A32-8AEA9489620D}"/>
    <hyperlink ref="C24" r:id="rId6" xr:uid="{C816D56A-9602-4786-A9F8-7815782C9B6C}"/>
    <hyperlink ref="C25" r:id="rId7" xr:uid="{8893E23B-DB64-4085-952C-BA34981A4EBB}"/>
    <hyperlink ref="C26" r:id="rId8" xr:uid="{6C3FB2E1-45B0-43AA-854F-F6AE2E34EF55}"/>
    <hyperlink ref="C27" r:id="rId9" xr:uid="{868A8F2A-C029-4502-966B-B8291383734E}"/>
    <hyperlink ref="C28" r:id="rId10" xr:uid="{475F3598-1DE7-43ED-A069-7B90218EB2A0}"/>
    <hyperlink ref="C29" r:id="rId11" xr:uid="{EE5B0A0A-B284-4546-A332-4B0CC0CF2887}"/>
    <hyperlink ref="C44" r:id="rId12" xr:uid="{C70D736C-1AAF-42E7-BA37-002BE50EF77D}"/>
    <hyperlink ref="C45" r:id="rId13" xr:uid="{B80CF580-B855-43F0-93EE-E7876885481E}"/>
    <hyperlink ref="C51" r:id="rId14" xr:uid="{9C7833D9-1A87-4F6E-98D1-50304DDF82E2}"/>
    <hyperlink ref="C52" r:id="rId15" xr:uid="{FBB6B76D-7590-4DB6-BD9C-FFEB8CD6AC5D}"/>
    <hyperlink ref="C53" r:id="rId16" xr:uid="{76C770FB-3BD3-4D29-9D76-92F6D7DF720F}"/>
    <hyperlink ref="C54" r:id="rId17" xr:uid="{E3D9ED67-7A52-4F9F-A941-4C946FC76DDE}"/>
    <hyperlink ref="C55" r:id="rId18" xr:uid="{AEB229EC-4999-41ED-B9BC-D8DB767DE402}"/>
    <hyperlink ref="C30" r:id="rId19" xr:uid="{788EC1EE-DB71-4A2A-870E-45FD419B72B6}"/>
    <hyperlink ref="C31" r:id="rId20" xr:uid="{8CDFA28D-81E4-43D9-8C3A-BA921B89C249}"/>
    <hyperlink ref="C32" r:id="rId21" xr:uid="{19439B4B-9834-4C7A-92C4-EFE139E08DB9}"/>
    <hyperlink ref="C33" r:id="rId22" xr:uid="{8A1B4714-66B2-48EB-BFB2-00F1A94A383A}"/>
    <hyperlink ref="C35" r:id="rId23" xr:uid="{B95AA23C-C7DB-45FF-917B-0AFABCAF9A78}"/>
    <hyperlink ref="C34" r:id="rId24" xr:uid="{CD15F86C-2E16-4542-8589-61A9102DF016}"/>
    <hyperlink ref="C46" r:id="rId25" xr:uid="{DA319155-D232-47E6-9187-EB474335316A}"/>
    <hyperlink ref="C49" r:id="rId26" xr:uid="{313D8FE0-D789-4870-94BE-C5F817ED004E}"/>
    <hyperlink ref="C50" r:id="rId27" xr:uid="{208A290D-8F49-451C-978A-F64A5C874FA2}"/>
    <hyperlink ref="C47" r:id="rId28" xr:uid="{2FA5723E-AA1B-42A2-BD81-475D40C1D01A}"/>
    <hyperlink ref="C40" r:id="rId29" xr:uid="{6FDD0495-E91F-4536-BA86-3E1A6AC1C57C}"/>
    <hyperlink ref="C7" r:id="rId30" xr:uid="{7344AE9B-8E51-4CF6-9DF5-5E9D203D2DD5}"/>
    <hyperlink ref="C8" r:id="rId31" xr:uid="{CF23C948-F180-4767-A754-B5A52FC70628}"/>
    <hyperlink ref="C9" r:id="rId32" xr:uid="{8040687B-FE1E-4B94-84A2-8799738F709D}"/>
    <hyperlink ref="C10" r:id="rId33" xr:uid="{2C6E9EB6-E829-444F-B48B-BB69B0D6943F}"/>
    <hyperlink ref="C11" r:id="rId34" xr:uid="{0FFB9A88-45E9-4F9C-9384-BEDDE0CBD7CD}"/>
    <hyperlink ref="C12" r:id="rId35" xr:uid="{5BBB9201-2B5E-4392-A78F-4A48882D7DE8}"/>
    <hyperlink ref="C15" r:id="rId36" xr:uid="{3898FE01-8AB6-4E45-AB7F-1EE5FC6C4752}"/>
    <hyperlink ref="C16" r:id="rId37" xr:uid="{C674DB15-9488-44D5-89A5-D06C22123BF6}"/>
    <hyperlink ref="C17" r:id="rId38" xr:uid="{38753E4F-1EB6-4E99-8707-B8FBDD63B10D}"/>
    <hyperlink ref="C18" r:id="rId39" xr:uid="{A72AA1D0-904A-4E16-9638-81267BF71448}"/>
    <hyperlink ref="C41" r:id="rId40" xr:uid="{76EF04FB-67EC-48FA-B08E-3258AB2C3C39}"/>
    <hyperlink ref="C43" r:id="rId41" xr:uid="{10313282-DBAF-4A9E-90DE-A64C82B2B212}"/>
    <hyperlink ref="C14" r:id="rId42" xr:uid="{99804894-8B09-47D7-8385-518036EEC5FE}"/>
    <hyperlink ref="C38" r:id="rId43" xr:uid="{86B0FF70-DD73-47F4-AB61-69C0F169B344}"/>
    <hyperlink ref="C39" r:id="rId44" xr:uid="{55ED1F55-8794-44AE-9531-1853DD36E49B}"/>
    <hyperlink ref="C42" r:id="rId45" xr:uid="{086C0F0F-31C1-428E-B19F-EAC38BA05328}"/>
    <hyperlink ref="C13" r:id="rId46" xr:uid="{48AFFB69-67C6-4BC9-8AB6-A5A7458FD19E}"/>
    <hyperlink ref="C36" r:id="rId47" xr:uid="{3F398EC1-A7E8-486D-9D02-F1CADB707A3B}"/>
  </hyperlinks>
  <printOptions horizontalCentered="1" verticalCentered="1"/>
  <pageMargins left="0.59055118110236227" right="0.19685039370078741" top="0.39370078740157483" bottom="0.39370078740157483" header="0" footer="0"/>
  <pageSetup paperSize="5" scale="47" orientation="landscape" r:id="rId48"/>
  <headerFooter alignWithMargins="0">
    <oddFooter>Página &amp;P de &amp;N</oddFooter>
  </headerFooter>
  <drawing r:id="rId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-0.249977111117893"/>
  </sheetPr>
  <dimension ref="A1:AR118"/>
  <sheetViews>
    <sheetView view="pageBreakPreview" zoomScale="70" zoomScaleNormal="55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W104" sqref="BW104"/>
    </sheetView>
  </sheetViews>
  <sheetFormatPr baseColWidth="10" defaultRowHeight="12.75" x14ac:dyDescent="0.2"/>
  <cols>
    <col min="1" max="1" width="25.42578125" customWidth="1"/>
    <col min="2" max="2" width="10.85546875" style="2" customWidth="1"/>
    <col min="3" max="3" width="31" customWidth="1"/>
    <col min="4" max="4" width="37.42578125" style="4" customWidth="1"/>
    <col min="5" max="5" width="32.140625" style="4" bestFit="1" customWidth="1"/>
    <col min="6" max="6" width="16.42578125" style="1" customWidth="1"/>
    <col min="7" max="7" width="18.42578125" style="1" customWidth="1"/>
    <col min="8" max="8" width="29.28515625" style="1" bestFit="1" customWidth="1"/>
    <col min="9" max="9" width="13.42578125" style="1" customWidth="1"/>
    <col min="10" max="10" width="12.140625" style="1" customWidth="1"/>
    <col min="11" max="11" width="11.42578125" customWidth="1"/>
    <col min="12" max="12" width="27.28515625" style="5" customWidth="1"/>
    <col min="13" max="13" width="16.5703125" style="3" customWidth="1"/>
    <col min="14" max="14" width="17" customWidth="1"/>
    <col min="15" max="15" width="20" style="1" customWidth="1"/>
    <col min="16" max="16" width="23.42578125" style="1" customWidth="1"/>
    <col min="17" max="17" width="26.42578125" style="6" bestFit="1" customWidth="1"/>
    <col min="18" max="18" width="20.42578125" style="6" bestFit="1" customWidth="1"/>
    <col min="19" max="19" width="8.85546875" customWidth="1"/>
    <col min="21" max="21" width="12.85546875" customWidth="1"/>
    <col min="24" max="24" width="12.85546875" customWidth="1"/>
  </cols>
  <sheetData>
    <row r="1" spans="1:44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/>
      <c r="S1" s="4"/>
      <c r="T1" s="4"/>
      <c r="U1" s="1"/>
      <c r="W1" s="4"/>
      <c r="X1" s="4"/>
      <c r="Y1" s="1"/>
      <c r="AA1" s="4"/>
      <c r="AB1" s="4"/>
      <c r="AC1" s="1"/>
      <c r="AE1" s="4"/>
      <c r="AF1" s="4"/>
      <c r="AG1" s="1"/>
      <c r="AI1" s="4"/>
      <c r="AJ1" s="4"/>
      <c r="AK1" s="1"/>
      <c r="AM1" s="4"/>
      <c r="AN1" s="4"/>
      <c r="AO1" s="1"/>
      <c r="AQ1" s="4"/>
      <c r="AR1" s="4"/>
    </row>
    <row r="2" spans="1:44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/>
      <c r="S2" s="4"/>
      <c r="T2" s="4"/>
      <c r="U2" s="1"/>
      <c r="W2" s="4"/>
      <c r="X2" s="4"/>
      <c r="Y2" s="1"/>
      <c r="AA2" s="4"/>
      <c r="AB2" s="4"/>
      <c r="AC2" s="1"/>
      <c r="AE2" s="4"/>
      <c r="AF2" s="4"/>
      <c r="AG2" s="1"/>
      <c r="AI2" s="4"/>
      <c r="AJ2" s="4"/>
      <c r="AK2" s="1"/>
      <c r="AM2" s="4"/>
      <c r="AN2" s="4"/>
      <c r="AO2" s="1"/>
      <c r="AQ2" s="4"/>
      <c r="AR2" s="4"/>
    </row>
    <row r="3" spans="1:44" ht="20.25" x14ac:dyDescent="0.3">
      <c r="A3" s="378" t="s">
        <v>3057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/>
      <c r="S3" s="4"/>
      <c r="T3" s="4"/>
      <c r="U3" s="1"/>
      <c r="W3" s="4"/>
      <c r="X3" s="4"/>
      <c r="Y3" s="1"/>
      <c r="AA3" s="4"/>
      <c r="AB3" s="4"/>
      <c r="AC3" s="1"/>
      <c r="AE3" s="4"/>
      <c r="AF3" s="4"/>
      <c r="AG3" s="1"/>
      <c r="AI3" s="4"/>
      <c r="AJ3" s="4"/>
      <c r="AK3" s="1"/>
      <c r="AM3" s="4"/>
      <c r="AN3" s="4"/>
      <c r="AO3" s="1"/>
      <c r="AQ3" s="4"/>
      <c r="AR3" s="4"/>
    </row>
    <row r="4" spans="1:44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/>
      <c r="S4" s="4"/>
      <c r="T4" s="4"/>
      <c r="U4" s="1"/>
      <c r="W4" s="4"/>
      <c r="X4" s="4"/>
      <c r="Y4" s="1"/>
      <c r="AA4" s="4"/>
      <c r="AB4" s="4"/>
      <c r="AC4" s="1"/>
      <c r="AE4" s="4"/>
      <c r="AF4" s="4"/>
      <c r="AG4" s="1"/>
      <c r="AI4" s="4"/>
      <c r="AJ4" s="4"/>
      <c r="AK4" s="1"/>
      <c r="AM4" s="4"/>
      <c r="AN4" s="4"/>
      <c r="AO4" s="1"/>
      <c r="AQ4" s="4"/>
      <c r="AR4" s="4"/>
    </row>
    <row r="5" spans="1:44" s="130" customFormat="1" ht="24.95" customHeight="1" x14ac:dyDescent="0.3">
      <c r="A5" s="388" t="s">
        <v>5570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90"/>
      <c r="R5"/>
      <c r="S5" s="4"/>
      <c r="T5" s="4"/>
      <c r="U5" s="1"/>
      <c r="V5"/>
      <c r="W5" s="4"/>
      <c r="X5" s="4"/>
      <c r="Y5" s="1"/>
      <c r="Z5"/>
      <c r="AA5" s="4"/>
      <c r="AB5" s="4"/>
      <c r="AC5" s="1"/>
      <c r="AD5"/>
      <c r="AE5" s="4"/>
      <c r="AF5" s="4"/>
      <c r="AG5" s="1"/>
      <c r="AH5"/>
      <c r="AI5" s="4"/>
      <c r="AJ5" s="4"/>
      <c r="AK5" s="1"/>
      <c r="AL5"/>
      <c r="AM5" s="4"/>
      <c r="AN5" s="4"/>
      <c r="AO5" s="1"/>
      <c r="AP5"/>
      <c r="AQ5" s="4"/>
      <c r="AR5" s="4"/>
    </row>
    <row r="6" spans="1:44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/>
      <c r="S6" s="4"/>
      <c r="T6" s="4"/>
      <c r="U6" s="1"/>
      <c r="W6" s="4"/>
      <c r="X6" s="4"/>
      <c r="Y6" s="1"/>
      <c r="AA6" s="4"/>
      <c r="AB6" s="4"/>
      <c r="AC6" s="1"/>
      <c r="AE6" s="4"/>
      <c r="AF6" s="4"/>
      <c r="AG6" s="1"/>
      <c r="AI6" s="4"/>
      <c r="AJ6" s="4"/>
      <c r="AK6" s="1"/>
      <c r="AM6" s="4"/>
      <c r="AN6" s="4"/>
      <c r="AO6" s="1"/>
      <c r="AQ6" s="4"/>
      <c r="AR6" s="4"/>
    </row>
    <row r="7" spans="1:44" ht="87" customHeight="1" x14ac:dyDescent="0.2">
      <c r="A7" s="110">
        <v>5111</v>
      </c>
      <c r="B7" s="111">
        <v>1</v>
      </c>
      <c r="C7" s="153" t="s">
        <v>1331</v>
      </c>
      <c r="D7" s="110" t="s">
        <v>595</v>
      </c>
      <c r="E7" s="110" t="s">
        <v>2344</v>
      </c>
      <c r="F7" s="110" t="s">
        <v>185</v>
      </c>
      <c r="G7" s="110" t="s">
        <v>236</v>
      </c>
      <c r="H7" s="110"/>
      <c r="I7" s="110" t="s">
        <v>230</v>
      </c>
      <c r="J7" s="110">
        <v>5266</v>
      </c>
      <c r="K7" s="110">
        <v>100</v>
      </c>
      <c r="L7" s="110"/>
      <c r="M7" s="113" t="s">
        <v>2213</v>
      </c>
      <c r="N7" s="112">
        <v>36700</v>
      </c>
      <c r="O7" s="115">
        <v>2401.1999999999998</v>
      </c>
      <c r="P7" s="111" t="s">
        <v>363</v>
      </c>
      <c r="Q7" s="110" t="s">
        <v>3406</v>
      </c>
      <c r="R7"/>
      <c r="S7" s="4"/>
      <c r="T7" s="4"/>
      <c r="U7" s="1"/>
      <c r="W7" s="4"/>
      <c r="X7" s="4"/>
      <c r="Y7" s="1"/>
      <c r="AA7" s="4"/>
      <c r="AB7" s="4"/>
      <c r="AC7" s="1"/>
      <c r="AE7" s="4"/>
      <c r="AF7" s="4"/>
      <c r="AG7" s="1"/>
      <c r="AI7" s="4"/>
      <c r="AJ7" s="4"/>
      <c r="AK7" s="1"/>
      <c r="AM7" s="4"/>
      <c r="AN7" s="4"/>
      <c r="AO7" s="1"/>
      <c r="AQ7" s="4"/>
      <c r="AR7" s="4"/>
    </row>
    <row r="8" spans="1:44" ht="71.25" customHeight="1" x14ac:dyDescent="0.2">
      <c r="A8" s="110">
        <v>5151</v>
      </c>
      <c r="B8" s="111">
        <v>2</v>
      </c>
      <c r="C8" s="153" t="s">
        <v>1239</v>
      </c>
      <c r="D8" s="110" t="s">
        <v>550</v>
      </c>
      <c r="E8" s="110" t="s">
        <v>2345</v>
      </c>
      <c r="F8" s="110" t="s">
        <v>520</v>
      </c>
      <c r="G8" s="110"/>
      <c r="H8" s="110"/>
      <c r="I8" s="110" t="s">
        <v>428</v>
      </c>
      <c r="J8" s="110">
        <v>6636</v>
      </c>
      <c r="K8" s="110">
        <v>0</v>
      </c>
      <c r="L8" s="110"/>
      <c r="M8" s="113" t="s">
        <v>2275</v>
      </c>
      <c r="N8" s="112">
        <v>37140</v>
      </c>
      <c r="O8" s="115">
        <v>1380</v>
      </c>
      <c r="P8" s="110" t="s">
        <v>363</v>
      </c>
      <c r="Q8" s="110" t="s">
        <v>5224</v>
      </c>
      <c r="R8"/>
      <c r="S8" s="4"/>
      <c r="T8" s="4"/>
      <c r="U8" s="1"/>
      <c r="W8" s="4"/>
      <c r="X8" s="4"/>
      <c r="Y8" s="1"/>
      <c r="AA8" s="4"/>
      <c r="AB8" s="4"/>
      <c r="AC8" s="1"/>
      <c r="AE8" s="4"/>
      <c r="AF8" s="4"/>
      <c r="AG8" s="1"/>
      <c r="AI8" s="4"/>
      <c r="AJ8" s="4"/>
      <c r="AK8" s="1"/>
      <c r="AM8" s="4"/>
      <c r="AN8" s="4"/>
      <c r="AO8" s="1"/>
      <c r="AQ8" s="4"/>
      <c r="AR8" s="4"/>
    </row>
    <row r="9" spans="1:44" ht="87" customHeight="1" x14ac:dyDescent="0.2">
      <c r="A9" s="110">
        <v>5111</v>
      </c>
      <c r="B9" s="111">
        <v>3</v>
      </c>
      <c r="C9" s="153" t="s">
        <v>1330</v>
      </c>
      <c r="D9" s="110" t="s">
        <v>76</v>
      </c>
      <c r="E9" s="110" t="s">
        <v>2344</v>
      </c>
      <c r="F9" s="110" t="s">
        <v>185</v>
      </c>
      <c r="G9" s="110"/>
      <c r="H9" s="110"/>
      <c r="I9" s="110" t="s">
        <v>409</v>
      </c>
      <c r="J9" s="110">
        <v>8977</v>
      </c>
      <c r="K9" s="110">
        <v>0</v>
      </c>
      <c r="L9" s="110" t="s">
        <v>139</v>
      </c>
      <c r="M9" s="113" t="s">
        <v>2211</v>
      </c>
      <c r="N9" s="112">
        <v>37215</v>
      </c>
      <c r="O9" s="115">
        <v>2760</v>
      </c>
      <c r="P9" s="111" t="s">
        <v>363</v>
      </c>
      <c r="Q9" s="110" t="s">
        <v>3406</v>
      </c>
      <c r="R9"/>
      <c r="S9" s="4"/>
      <c r="T9" s="4"/>
      <c r="U9" s="1"/>
      <c r="W9" s="4"/>
      <c r="X9" s="4"/>
      <c r="Y9" s="1"/>
      <c r="AA9" s="4"/>
      <c r="AB9" s="4"/>
      <c r="AC9" s="1"/>
      <c r="AE9" s="4"/>
      <c r="AF9" s="4"/>
      <c r="AG9" s="1"/>
      <c r="AI9" s="4"/>
      <c r="AJ9" s="4"/>
      <c r="AK9" s="1"/>
      <c r="AM9" s="4"/>
      <c r="AN9" s="4"/>
      <c r="AO9" s="1"/>
      <c r="AQ9" s="4"/>
      <c r="AR9" s="4"/>
    </row>
    <row r="10" spans="1:44" ht="84" customHeight="1" x14ac:dyDescent="0.2">
      <c r="A10" s="110">
        <v>5111</v>
      </c>
      <c r="B10" s="111">
        <v>4</v>
      </c>
      <c r="C10" s="153" t="s">
        <v>1113</v>
      </c>
      <c r="D10" s="110" t="s">
        <v>596</v>
      </c>
      <c r="E10" s="110" t="s">
        <v>2346</v>
      </c>
      <c r="F10" s="110"/>
      <c r="G10" s="110"/>
      <c r="H10" s="110"/>
      <c r="I10" s="110" t="s">
        <v>479</v>
      </c>
      <c r="J10" s="110">
        <v>8462</v>
      </c>
      <c r="K10" s="110">
        <v>965</v>
      </c>
      <c r="L10" s="110" t="s">
        <v>69</v>
      </c>
      <c r="M10" s="113" t="s">
        <v>2159</v>
      </c>
      <c r="N10" s="112">
        <v>39433</v>
      </c>
      <c r="O10" s="115">
        <v>3795</v>
      </c>
      <c r="P10" s="111" t="s">
        <v>363</v>
      </c>
      <c r="Q10" s="110" t="s">
        <v>3406</v>
      </c>
      <c r="R10"/>
      <c r="S10" s="4"/>
      <c r="T10" s="4"/>
      <c r="U10" s="1"/>
      <c r="W10" s="4"/>
      <c r="X10" s="4"/>
      <c r="Y10" s="1"/>
      <c r="AA10" s="4"/>
      <c r="AB10" s="4"/>
      <c r="AC10" s="1"/>
      <c r="AE10" s="4"/>
      <c r="AF10" s="4"/>
      <c r="AG10" s="1"/>
      <c r="AI10" s="4"/>
      <c r="AJ10" s="4"/>
      <c r="AK10" s="1"/>
      <c r="AM10" s="4"/>
      <c r="AN10" s="4"/>
      <c r="AO10" s="1"/>
      <c r="AQ10" s="4"/>
      <c r="AR10" s="4"/>
    </row>
    <row r="11" spans="1:44" ht="75" customHeight="1" x14ac:dyDescent="0.2">
      <c r="A11" s="110">
        <v>5111</v>
      </c>
      <c r="B11" s="111">
        <v>5</v>
      </c>
      <c r="C11" s="153" t="s">
        <v>1110</v>
      </c>
      <c r="D11" s="110" t="s">
        <v>193</v>
      </c>
      <c r="E11" s="110" t="s">
        <v>2346</v>
      </c>
      <c r="F11" s="110" t="s">
        <v>332</v>
      </c>
      <c r="G11" s="110"/>
      <c r="H11" s="110"/>
      <c r="I11" s="110" t="s">
        <v>428</v>
      </c>
      <c r="J11" s="110">
        <v>7442</v>
      </c>
      <c r="K11" s="110">
        <v>4472</v>
      </c>
      <c r="L11" s="110" t="s">
        <v>337</v>
      </c>
      <c r="M11" s="113" t="s">
        <v>2210</v>
      </c>
      <c r="N11" s="112">
        <v>39368</v>
      </c>
      <c r="O11" s="115">
        <v>2078.59</v>
      </c>
      <c r="P11" s="111" t="s">
        <v>363</v>
      </c>
      <c r="Q11" s="110" t="s">
        <v>3406</v>
      </c>
      <c r="R11"/>
      <c r="S11" s="4"/>
      <c r="T11" s="4"/>
      <c r="U11" s="1"/>
      <c r="W11" s="4"/>
      <c r="X11" s="4"/>
      <c r="Y11" s="1"/>
      <c r="AA11" s="4"/>
      <c r="AB11" s="4"/>
      <c r="AC11" s="1"/>
      <c r="AE11" s="4"/>
      <c r="AF11" s="4"/>
      <c r="AG11" s="1"/>
      <c r="AI11" s="4"/>
      <c r="AJ11" s="4"/>
      <c r="AK11" s="1"/>
      <c r="AM11" s="4"/>
      <c r="AN11" s="4"/>
      <c r="AO11" s="1"/>
      <c r="AQ11" s="4"/>
      <c r="AR11" s="4"/>
    </row>
    <row r="12" spans="1:44" ht="75" customHeight="1" x14ac:dyDescent="0.2">
      <c r="A12" s="110">
        <v>5111</v>
      </c>
      <c r="B12" s="111">
        <v>6</v>
      </c>
      <c r="C12" s="153" t="s">
        <v>1970</v>
      </c>
      <c r="D12" s="110" t="s">
        <v>620</v>
      </c>
      <c r="E12" s="110" t="s">
        <v>2346</v>
      </c>
      <c r="F12" s="110" t="s">
        <v>621</v>
      </c>
      <c r="G12" s="110" t="s">
        <v>244</v>
      </c>
      <c r="H12" s="110" t="s">
        <v>3055</v>
      </c>
      <c r="I12" s="110" t="s">
        <v>318</v>
      </c>
      <c r="J12" s="110">
        <v>2571</v>
      </c>
      <c r="K12" s="110">
        <v>1174</v>
      </c>
      <c r="L12" s="110" t="s">
        <v>658</v>
      </c>
      <c r="M12" s="113" t="s">
        <v>2214</v>
      </c>
      <c r="N12" s="112">
        <v>39574</v>
      </c>
      <c r="O12" s="115">
        <v>517.5</v>
      </c>
      <c r="P12" s="111" t="s">
        <v>363</v>
      </c>
      <c r="Q12" s="110" t="s">
        <v>3406</v>
      </c>
      <c r="R12"/>
      <c r="S12" s="4"/>
      <c r="T12" s="4"/>
      <c r="U12" s="1"/>
      <c r="W12" s="4"/>
      <c r="X12" s="4"/>
      <c r="Y12" s="1"/>
      <c r="AA12" s="4"/>
      <c r="AB12" s="4"/>
      <c r="AC12" s="1"/>
      <c r="AE12" s="4"/>
      <c r="AF12" s="4"/>
      <c r="AG12" s="1"/>
      <c r="AI12" s="4"/>
      <c r="AJ12" s="4"/>
      <c r="AK12" s="1"/>
      <c r="AM12" s="4"/>
      <c r="AN12" s="4"/>
      <c r="AO12" s="1"/>
      <c r="AQ12" s="4"/>
      <c r="AR12" s="4"/>
    </row>
    <row r="13" spans="1:44" ht="75" customHeight="1" x14ac:dyDescent="0.2">
      <c r="A13" s="110">
        <v>5191</v>
      </c>
      <c r="B13" s="111">
        <v>7</v>
      </c>
      <c r="C13" s="153" t="s">
        <v>3397</v>
      </c>
      <c r="D13" s="110" t="s">
        <v>3391</v>
      </c>
      <c r="E13" s="110" t="s">
        <v>2346</v>
      </c>
      <c r="F13" s="110" t="s">
        <v>834</v>
      </c>
      <c r="G13" s="110" t="s">
        <v>3392</v>
      </c>
      <c r="H13" s="110" t="s">
        <v>3402</v>
      </c>
      <c r="I13" s="110" t="s">
        <v>583</v>
      </c>
      <c r="J13" s="110">
        <v>1476</v>
      </c>
      <c r="K13" s="110">
        <v>210011</v>
      </c>
      <c r="L13" s="110" t="s">
        <v>3394</v>
      </c>
      <c r="M13" s="113" t="s">
        <v>3405</v>
      </c>
      <c r="N13" s="112">
        <v>42494</v>
      </c>
      <c r="O13" s="115">
        <v>12100.01</v>
      </c>
      <c r="P13" s="111" t="s">
        <v>363</v>
      </c>
      <c r="Q13" s="110" t="s">
        <v>3406</v>
      </c>
      <c r="R13"/>
      <c r="S13" s="4"/>
      <c r="T13" s="4"/>
      <c r="U13" s="1"/>
      <c r="W13" s="4"/>
      <c r="X13" s="4"/>
      <c r="Y13" s="1"/>
      <c r="AA13" s="4"/>
      <c r="AB13" s="4"/>
      <c r="AC13" s="1"/>
      <c r="AE13" s="4"/>
      <c r="AF13" s="4"/>
      <c r="AG13" s="1"/>
      <c r="AI13" s="4"/>
      <c r="AJ13" s="4"/>
      <c r="AK13" s="1"/>
      <c r="AM13" s="4"/>
      <c r="AN13" s="4"/>
      <c r="AO13" s="1"/>
      <c r="AQ13" s="4"/>
      <c r="AR13" s="4"/>
    </row>
    <row r="14" spans="1:44" ht="75" customHeight="1" x14ac:dyDescent="0.2">
      <c r="A14" s="110">
        <v>5151</v>
      </c>
      <c r="B14" s="111">
        <v>8</v>
      </c>
      <c r="C14" s="153" t="s">
        <v>3562</v>
      </c>
      <c r="D14" s="110" t="s">
        <v>431</v>
      </c>
      <c r="E14" s="110" t="s">
        <v>2345</v>
      </c>
      <c r="F14" s="110" t="s">
        <v>788</v>
      </c>
      <c r="G14" s="110" t="s">
        <v>3551</v>
      </c>
      <c r="H14" s="110" t="s">
        <v>3563</v>
      </c>
      <c r="I14" s="110" t="s">
        <v>428</v>
      </c>
      <c r="J14" s="110">
        <v>4083</v>
      </c>
      <c r="K14" s="110" t="s">
        <v>3599</v>
      </c>
      <c r="L14" s="110" t="s">
        <v>3553</v>
      </c>
      <c r="M14" s="113" t="s">
        <v>2112</v>
      </c>
      <c r="N14" s="112">
        <v>42667</v>
      </c>
      <c r="O14" s="115">
        <v>7795.2</v>
      </c>
      <c r="P14" s="111" t="s">
        <v>2158</v>
      </c>
      <c r="Q14" s="110" t="s">
        <v>3406</v>
      </c>
      <c r="R14"/>
      <c r="S14" s="4"/>
      <c r="T14" s="4"/>
      <c r="U14" s="1"/>
      <c r="W14" s="4"/>
      <c r="X14" s="4"/>
      <c r="Y14" s="1"/>
      <c r="AA14" s="4"/>
      <c r="AB14" s="4"/>
      <c r="AC14" s="1"/>
      <c r="AE14" s="4"/>
      <c r="AF14" s="4"/>
      <c r="AG14" s="1"/>
      <c r="AI14" s="4"/>
      <c r="AJ14" s="4"/>
      <c r="AK14" s="1"/>
      <c r="AM14" s="4"/>
      <c r="AN14" s="4"/>
      <c r="AO14" s="1"/>
      <c r="AQ14" s="4"/>
      <c r="AR14" s="4"/>
    </row>
    <row r="15" spans="1:44" s="20" customFormat="1" ht="75" customHeight="1" x14ac:dyDescent="0.2">
      <c r="A15" s="110">
        <v>5151</v>
      </c>
      <c r="B15" s="111">
        <v>9</v>
      </c>
      <c r="C15" s="153" t="s">
        <v>3635</v>
      </c>
      <c r="D15" s="110" t="s">
        <v>3634</v>
      </c>
      <c r="E15" s="110" t="s">
        <v>2345</v>
      </c>
      <c r="F15" s="110" t="s">
        <v>2016</v>
      </c>
      <c r="G15" s="110" t="s">
        <v>3637</v>
      </c>
      <c r="H15" s="110" t="s">
        <v>3638</v>
      </c>
      <c r="I15" s="110" t="s">
        <v>583</v>
      </c>
      <c r="J15" s="110" t="s">
        <v>3640</v>
      </c>
      <c r="K15" s="110" t="s">
        <v>3642</v>
      </c>
      <c r="L15" s="110" t="s">
        <v>3644</v>
      </c>
      <c r="M15" s="113" t="s">
        <v>2225</v>
      </c>
      <c r="N15" s="112">
        <v>42817</v>
      </c>
      <c r="O15" s="115">
        <v>12000</v>
      </c>
      <c r="P15" s="111" t="s">
        <v>242</v>
      </c>
      <c r="Q15" s="110" t="s">
        <v>3406</v>
      </c>
      <c r="R15"/>
      <c r="S15" s="4"/>
      <c r="T15" s="4"/>
      <c r="U15" s="1"/>
      <c r="V15"/>
      <c r="W15" s="4"/>
      <c r="X15" s="4"/>
      <c r="Y15" s="1"/>
      <c r="Z15"/>
      <c r="AA15" s="4"/>
      <c r="AB15" s="4"/>
      <c r="AC15" s="1"/>
      <c r="AD15"/>
      <c r="AE15" s="4"/>
      <c r="AF15" s="4"/>
      <c r="AG15" s="1"/>
      <c r="AH15"/>
      <c r="AI15" s="4"/>
      <c r="AJ15" s="4"/>
      <c r="AK15" s="1"/>
      <c r="AL15"/>
      <c r="AM15" s="4"/>
      <c r="AN15" s="4"/>
      <c r="AO15" s="1"/>
      <c r="AP15"/>
      <c r="AQ15" s="4"/>
      <c r="AR15" s="4"/>
    </row>
    <row r="16" spans="1:44" s="20" customFormat="1" ht="75" customHeight="1" x14ac:dyDescent="0.2">
      <c r="A16" s="110">
        <v>5151</v>
      </c>
      <c r="B16" s="111">
        <v>10</v>
      </c>
      <c r="C16" s="153" t="s">
        <v>3636</v>
      </c>
      <c r="D16" s="110" t="s">
        <v>3634</v>
      </c>
      <c r="E16" s="110" t="s">
        <v>2345</v>
      </c>
      <c r="F16" s="110" t="s">
        <v>2016</v>
      </c>
      <c r="G16" s="110" t="s">
        <v>3637</v>
      </c>
      <c r="H16" s="110" t="s">
        <v>3639</v>
      </c>
      <c r="I16" s="110" t="s">
        <v>583</v>
      </c>
      <c r="J16" s="110" t="s">
        <v>3641</v>
      </c>
      <c r="K16" s="110" t="s">
        <v>3643</v>
      </c>
      <c r="L16" s="110" t="s">
        <v>3644</v>
      </c>
      <c r="M16" s="113" t="s">
        <v>2331</v>
      </c>
      <c r="N16" s="112">
        <v>42817</v>
      </c>
      <c r="O16" s="115">
        <v>12000</v>
      </c>
      <c r="P16" s="111" t="s">
        <v>242</v>
      </c>
      <c r="Q16" s="110" t="s">
        <v>3406</v>
      </c>
      <c r="R16"/>
      <c r="S16" s="4"/>
      <c r="T16" s="4"/>
      <c r="U16" s="1"/>
      <c r="V16"/>
      <c r="W16" s="4"/>
      <c r="X16" s="4"/>
      <c r="Y16" s="1"/>
      <c r="Z16"/>
      <c r="AA16" s="4"/>
      <c r="AB16" s="4"/>
      <c r="AC16" s="1"/>
      <c r="AD16"/>
      <c r="AE16" s="4"/>
      <c r="AF16" s="4"/>
      <c r="AG16" s="1"/>
      <c r="AH16"/>
      <c r="AI16" s="4"/>
      <c r="AJ16" s="4"/>
      <c r="AK16" s="1"/>
      <c r="AL16"/>
      <c r="AM16" s="4"/>
      <c r="AN16" s="4"/>
      <c r="AO16" s="1"/>
      <c r="AP16"/>
      <c r="AQ16" s="4"/>
      <c r="AR16" s="4"/>
    </row>
    <row r="17" spans="1:44" s="79" customFormat="1" ht="57" x14ac:dyDescent="0.2">
      <c r="A17" s="110">
        <v>51101</v>
      </c>
      <c r="B17" s="111">
        <v>11</v>
      </c>
      <c r="C17" s="153" t="s">
        <v>4564</v>
      </c>
      <c r="D17" s="110" t="s">
        <v>4519</v>
      </c>
      <c r="E17" s="110" t="s">
        <v>2344</v>
      </c>
      <c r="F17" s="110" t="s">
        <v>4520</v>
      </c>
      <c r="G17" s="110"/>
      <c r="H17" s="110"/>
      <c r="I17" s="110" t="s">
        <v>92</v>
      </c>
      <c r="J17" s="110">
        <v>6243</v>
      </c>
      <c r="K17" s="110">
        <v>4064698533</v>
      </c>
      <c r="L17" s="110" t="s">
        <v>4521</v>
      </c>
      <c r="M17" s="113" t="s">
        <v>2012</v>
      </c>
      <c r="N17" s="112">
        <v>44195</v>
      </c>
      <c r="O17" s="115">
        <v>2900</v>
      </c>
      <c r="P17" s="111" t="s">
        <v>28</v>
      </c>
      <c r="Q17" s="110" t="s">
        <v>3406</v>
      </c>
      <c r="R17"/>
      <c r="S17" s="4"/>
      <c r="T17" s="4"/>
      <c r="U17" s="1"/>
      <c r="V17"/>
      <c r="W17" s="4"/>
      <c r="X17" s="4"/>
      <c r="Y17" s="1"/>
      <c r="Z17"/>
      <c r="AA17" s="4"/>
      <c r="AB17" s="4"/>
      <c r="AC17" s="1"/>
      <c r="AD17"/>
      <c r="AE17" s="4"/>
      <c r="AF17" s="4"/>
      <c r="AG17" s="1"/>
      <c r="AH17"/>
      <c r="AI17" s="4"/>
      <c r="AJ17" s="4"/>
      <c r="AK17" s="1"/>
      <c r="AL17"/>
      <c r="AM17" s="4"/>
      <c r="AN17" s="4"/>
      <c r="AO17" s="1"/>
      <c r="AP17"/>
      <c r="AQ17" s="4"/>
      <c r="AR17" s="4"/>
    </row>
    <row r="18" spans="1:44" s="79" customFormat="1" ht="57" x14ac:dyDescent="0.2">
      <c r="A18" s="110">
        <v>51501</v>
      </c>
      <c r="B18" s="111">
        <v>12</v>
      </c>
      <c r="C18" s="153" t="s">
        <v>4658</v>
      </c>
      <c r="D18" s="110" t="s">
        <v>4362</v>
      </c>
      <c r="E18" s="110" t="s">
        <v>4194</v>
      </c>
      <c r="F18" s="110" t="s">
        <v>2016</v>
      </c>
      <c r="G18" s="110" t="s">
        <v>4612</v>
      </c>
      <c r="H18" s="110" t="s">
        <v>4659</v>
      </c>
      <c r="I18" s="110" t="s">
        <v>197</v>
      </c>
      <c r="J18" s="110">
        <v>6241</v>
      </c>
      <c r="K18" s="110">
        <v>4064698533</v>
      </c>
      <c r="L18" s="110" t="s">
        <v>4521</v>
      </c>
      <c r="M18" s="113" t="s">
        <v>2013</v>
      </c>
      <c r="N18" s="112">
        <v>44195</v>
      </c>
      <c r="O18" s="115">
        <v>16240</v>
      </c>
      <c r="P18" s="111" t="s">
        <v>3955</v>
      </c>
      <c r="Q18" s="110" t="s">
        <v>3406</v>
      </c>
      <c r="R18"/>
      <c r="S18" s="4"/>
      <c r="T18" s="4"/>
      <c r="U18" s="1"/>
      <c r="V18"/>
      <c r="W18" s="4"/>
      <c r="X18" s="4"/>
      <c r="Y18" s="1"/>
      <c r="Z18"/>
      <c r="AA18" s="4"/>
      <c r="AB18" s="4"/>
      <c r="AC18" s="1"/>
      <c r="AD18"/>
      <c r="AE18" s="4"/>
      <c r="AF18" s="4"/>
      <c r="AG18" s="1"/>
      <c r="AH18"/>
      <c r="AI18" s="4"/>
      <c r="AJ18" s="4"/>
      <c r="AK18" s="1"/>
      <c r="AL18"/>
      <c r="AM18" s="4"/>
      <c r="AN18" s="4"/>
      <c r="AO18" s="1"/>
      <c r="AP18"/>
      <c r="AQ18" s="4"/>
      <c r="AR18" s="4"/>
    </row>
    <row r="19" spans="1:44" s="79" customFormat="1" ht="57" x14ac:dyDescent="0.2">
      <c r="A19" s="110">
        <v>51501</v>
      </c>
      <c r="B19" s="111">
        <v>13</v>
      </c>
      <c r="C19" s="153" t="s">
        <v>4660</v>
      </c>
      <c r="D19" s="110" t="s">
        <v>4362</v>
      </c>
      <c r="E19" s="110" t="s">
        <v>4194</v>
      </c>
      <c r="F19" s="110" t="s">
        <v>2016</v>
      </c>
      <c r="G19" s="110" t="s">
        <v>4612</v>
      </c>
      <c r="H19" s="110" t="s">
        <v>4661</v>
      </c>
      <c r="I19" s="110" t="s">
        <v>197</v>
      </c>
      <c r="J19" s="110">
        <v>6241</v>
      </c>
      <c r="K19" s="110">
        <v>4064698533</v>
      </c>
      <c r="L19" s="110" t="s">
        <v>4521</v>
      </c>
      <c r="M19" s="113">
        <v>100</v>
      </c>
      <c r="N19" s="112">
        <v>44195</v>
      </c>
      <c r="O19" s="115">
        <v>16240</v>
      </c>
      <c r="P19" s="111" t="s">
        <v>3955</v>
      </c>
      <c r="Q19" s="110" t="s">
        <v>3406</v>
      </c>
      <c r="R19"/>
      <c r="S19" s="4"/>
      <c r="T19" s="4"/>
      <c r="U19" s="1"/>
      <c r="V19"/>
      <c r="W19" s="4"/>
      <c r="X19" s="4"/>
      <c r="Y19" s="1"/>
      <c r="Z19"/>
      <c r="AA19" s="4"/>
      <c r="AB19" s="4"/>
      <c r="AC19" s="1"/>
      <c r="AD19"/>
      <c r="AE19" s="4"/>
      <c r="AF19" s="4"/>
      <c r="AG19" s="1"/>
      <c r="AH19"/>
      <c r="AI19" s="4"/>
      <c r="AJ19" s="4"/>
      <c r="AK19" s="1"/>
      <c r="AL19"/>
      <c r="AM19" s="4"/>
      <c r="AN19" s="4"/>
      <c r="AO19" s="1"/>
      <c r="AP19"/>
      <c r="AQ19" s="4"/>
      <c r="AR19" s="4"/>
    </row>
    <row r="20" spans="1:44" s="79" customFormat="1" ht="57" x14ac:dyDescent="0.2">
      <c r="A20" s="110">
        <v>51101</v>
      </c>
      <c r="B20" s="111">
        <v>14</v>
      </c>
      <c r="C20" s="153" t="s">
        <v>4565</v>
      </c>
      <c r="D20" s="110" t="s">
        <v>4524</v>
      </c>
      <c r="E20" s="110" t="s">
        <v>2344</v>
      </c>
      <c r="F20" s="110" t="s">
        <v>515</v>
      </c>
      <c r="G20" s="110" t="s">
        <v>4525</v>
      </c>
      <c r="H20" s="110"/>
      <c r="I20" s="110" t="s">
        <v>92</v>
      </c>
      <c r="J20" s="110">
        <v>6243</v>
      </c>
      <c r="K20" s="110">
        <v>4064698533</v>
      </c>
      <c r="L20" s="110" t="s">
        <v>4521</v>
      </c>
      <c r="M20" s="113" t="s">
        <v>2012</v>
      </c>
      <c r="N20" s="112">
        <v>44195</v>
      </c>
      <c r="O20" s="115">
        <v>2053.1999999999998</v>
      </c>
      <c r="P20" s="111" t="s">
        <v>28</v>
      </c>
      <c r="Q20" s="110" t="s">
        <v>3406</v>
      </c>
      <c r="R20"/>
      <c r="S20" s="4"/>
      <c r="T20" s="4"/>
      <c r="U20" s="1"/>
      <c r="V20"/>
      <c r="W20" s="4"/>
      <c r="X20" s="4"/>
      <c r="Y20" s="1"/>
      <c r="Z20"/>
      <c r="AA20" s="4"/>
      <c r="AB20" s="4"/>
      <c r="AC20" s="1"/>
      <c r="AD20"/>
      <c r="AE20" s="4"/>
      <c r="AF20" s="4"/>
      <c r="AG20" s="1"/>
      <c r="AH20"/>
      <c r="AI20" s="4"/>
      <c r="AJ20" s="4"/>
      <c r="AK20" s="1"/>
      <c r="AL20"/>
      <c r="AM20" s="4"/>
      <c r="AN20" s="4"/>
      <c r="AO20" s="1"/>
      <c r="AP20"/>
      <c r="AQ20" s="4"/>
      <c r="AR20" s="4"/>
    </row>
    <row r="21" spans="1:44" s="79" customFormat="1" ht="57" x14ac:dyDescent="0.2">
      <c r="A21" s="110">
        <v>51101</v>
      </c>
      <c r="B21" s="111">
        <v>15</v>
      </c>
      <c r="C21" s="153" t="s">
        <v>4566</v>
      </c>
      <c r="D21" s="110" t="s">
        <v>4524</v>
      </c>
      <c r="E21" s="110" t="s">
        <v>2344</v>
      </c>
      <c r="F21" s="110" t="s">
        <v>515</v>
      </c>
      <c r="G21" s="110" t="s">
        <v>4525</v>
      </c>
      <c r="H21" s="110"/>
      <c r="I21" s="110" t="s">
        <v>92</v>
      </c>
      <c r="J21" s="110">
        <v>6243</v>
      </c>
      <c r="K21" s="110">
        <v>4064698533</v>
      </c>
      <c r="L21" s="110" t="s">
        <v>4521</v>
      </c>
      <c r="M21" s="113" t="s">
        <v>2012</v>
      </c>
      <c r="N21" s="112">
        <v>44195</v>
      </c>
      <c r="O21" s="115">
        <v>2053.1999999999998</v>
      </c>
      <c r="P21" s="111" t="s">
        <v>28</v>
      </c>
      <c r="Q21" s="110" t="s">
        <v>3406</v>
      </c>
      <c r="R21"/>
      <c r="S21" s="4"/>
      <c r="T21" s="4"/>
      <c r="U21" s="1"/>
      <c r="V21"/>
      <c r="W21" s="4"/>
      <c r="X21" s="4"/>
      <c r="Y21" s="1"/>
      <c r="Z21"/>
      <c r="AA21" s="4"/>
      <c r="AB21" s="4"/>
      <c r="AC21" s="1"/>
      <c r="AD21"/>
      <c r="AE21" s="4"/>
      <c r="AF21" s="4"/>
      <c r="AG21" s="1"/>
      <c r="AH21"/>
      <c r="AI21" s="4"/>
      <c r="AJ21" s="4"/>
      <c r="AK21" s="1"/>
      <c r="AL21"/>
      <c r="AM21" s="4"/>
      <c r="AN21" s="4"/>
      <c r="AO21" s="1"/>
      <c r="AP21"/>
      <c r="AQ21" s="4"/>
      <c r="AR21" s="4"/>
    </row>
    <row r="22" spans="1:44" s="79" customFormat="1" ht="57" x14ac:dyDescent="0.2">
      <c r="A22" s="110">
        <v>51101</v>
      </c>
      <c r="B22" s="111">
        <v>16</v>
      </c>
      <c r="C22" s="153" t="s">
        <v>4567</v>
      </c>
      <c r="D22" s="110" t="s">
        <v>4524</v>
      </c>
      <c r="E22" s="110" t="s">
        <v>2344</v>
      </c>
      <c r="F22" s="110" t="s">
        <v>515</v>
      </c>
      <c r="G22" s="110" t="s">
        <v>4525</v>
      </c>
      <c r="H22" s="110"/>
      <c r="I22" s="110" t="s">
        <v>92</v>
      </c>
      <c r="J22" s="110">
        <v>6243</v>
      </c>
      <c r="K22" s="110">
        <v>4064698533</v>
      </c>
      <c r="L22" s="110" t="s">
        <v>4521</v>
      </c>
      <c r="M22" s="113" t="s">
        <v>2012</v>
      </c>
      <c r="N22" s="112">
        <v>44195</v>
      </c>
      <c r="O22" s="115">
        <v>2053.1999999999998</v>
      </c>
      <c r="P22" s="111" t="s">
        <v>28</v>
      </c>
      <c r="Q22" s="110" t="s">
        <v>3406</v>
      </c>
      <c r="R22"/>
      <c r="S22" s="4"/>
      <c r="T22" s="4"/>
      <c r="U22" s="1"/>
      <c r="V22"/>
      <c r="W22" s="4"/>
      <c r="X22" s="4"/>
      <c r="Y22" s="1"/>
      <c r="Z22"/>
      <c r="AA22" s="4"/>
      <c r="AB22" s="4"/>
      <c r="AC22" s="1"/>
      <c r="AD22"/>
      <c r="AE22" s="4"/>
      <c r="AF22" s="4"/>
      <c r="AG22" s="1"/>
      <c r="AH22"/>
      <c r="AI22" s="4"/>
      <c r="AJ22" s="4"/>
      <c r="AK22" s="1"/>
      <c r="AL22"/>
      <c r="AM22" s="4"/>
      <c r="AN22" s="4"/>
      <c r="AO22" s="1"/>
      <c r="AP22"/>
      <c r="AQ22" s="4"/>
      <c r="AR22" s="4"/>
    </row>
    <row r="23" spans="1:44" s="79" customFormat="1" ht="57" x14ac:dyDescent="0.2">
      <c r="A23" s="110">
        <v>51101</v>
      </c>
      <c r="B23" s="111">
        <v>17</v>
      </c>
      <c r="C23" s="153" t="s">
        <v>4568</v>
      </c>
      <c r="D23" s="110" t="s">
        <v>4524</v>
      </c>
      <c r="E23" s="110" t="s">
        <v>2344</v>
      </c>
      <c r="F23" s="110" t="s">
        <v>515</v>
      </c>
      <c r="G23" s="110" t="s">
        <v>4525</v>
      </c>
      <c r="H23" s="110"/>
      <c r="I23" s="110" t="s">
        <v>92</v>
      </c>
      <c r="J23" s="110">
        <v>6243</v>
      </c>
      <c r="K23" s="110">
        <v>4064698533</v>
      </c>
      <c r="L23" s="110" t="s">
        <v>4521</v>
      </c>
      <c r="M23" s="113" t="s">
        <v>2012</v>
      </c>
      <c r="N23" s="112">
        <v>44195</v>
      </c>
      <c r="O23" s="115">
        <v>2053.1999999999998</v>
      </c>
      <c r="P23" s="111" t="s">
        <v>28</v>
      </c>
      <c r="Q23" s="110" t="s">
        <v>3406</v>
      </c>
      <c r="R23"/>
      <c r="S23" s="4"/>
      <c r="T23" s="4"/>
      <c r="U23" s="1"/>
      <c r="V23"/>
      <c r="W23" s="4"/>
      <c r="X23" s="4"/>
      <c r="Y23" s="1"/>
      <c r="Z23"/>
      <c r="AA23" s="4"/>
      <c r="AB23" s="4"/>
      <c r="AC23" s="1"/>
      <c r="AD23"/>
      <c r="AE23" s="4"/>
      <c r="AF23" s="4"/>
      <c r="AG23" s="1"/>
      <c r="AH23"/>
      <c r="AI23" s="4"/>
      <c r="AJ23" s="4"/>
      <c r="AK23" s="1"/>
      <c r="AL23"/>
      <c r="AM23" s="4"/>
      <c r="AN23" s="4"/>
      <c r="AO23" s="1"/>
      <c r="AP23"/>
      <c r="AQ23" s="4"/>
      <c r="AR23" s="4"/>
    </row>
    <row r="24" spans="1:44" s="79" customFormat="1" ht="57" x14ac:dyDescent="0.2">
      <c r="A24" s="110">
        <v>51101</v>
      </c>
      <c r="B24" s="111">
        <v>18</v>
      </c>
      <c r="C24" s="153" t="s">
        <v>4569</v>
      </c>
      <c r="D24" s="110" t="s">
        <v>4524</v>
      </c>
      <c r="E24" s="110" t="s">
        <v>2344</v>
      </c>
      <c r="F24" s="110" t="s">
        <v>515</v>
      </c>
      <c r="G24" s="110" t="s">
        <v>4525</v>
      </c>
      <c r="H24" s="110"/>
      <c r="I24" s="110" t="s">
        <v>92</v>
      </c>
      <c r="J24" s="110">
        <v>6243</v>
      </c>
      <c r="K24" s="110">
        <v>4064698533</v>
      </c>
      <c r="L24" s="110" t="s">
        <v>4521</v>
      </c>
      <c r="M24" s="113" t="s">
        <v>2012</v>
      </c>
      <c r="N24" s="112">
        <v>44195</v>
      </c>
      <c r="O24" s="115">
        <v>2053.1999999999998</v>
      </c>
      <c r="P24" s="111" t="s">
        <v>28</v>
      </c>
      <c r="Q24" s="110" t="s">
        <v>3406</v>
      </c>
      <c r="R24"/>
      <c r="S24" s="4"/>
      <c r="T24" s="4"/>
      <c r="U24" s="1"/>
      <c r="V24"/>
      <c r="W24" s="4"/>
      <c r="X24" s="4"/>
      <c r="Y24" s="1"/>
      <c r="Z24"/>
      <c r="AA24" s="4"/>
      <c r="AB24" s="4"/>
      <c r="AC24" s="1"/>
      <c r="AD24"/>
      <c r="AE24" s="4"/>
      <c r="AF24" s="4"/>
      <c r="AG24" s="1"/>
      <c r="AH24"/>
      <c r="AI24" s="4"/>
      <c r="AJ24" s="4"/>
      <c r="AK24" s="1"/>
      <c r="AL24"/>
      <c r="AM24" s="4"/>
      <c r="AN24" s="4"/>
      <c r="AO24" s="1"/>
      <c r="AP24"/>
      <c r="AQ24" s="4"/>
      <c r="AR24" s="4"/>
    </row>
    <row r="25" spans="1:44" ht="57" x14ac:dyDescent="0.2">
      <c r="A25" s="110">
        <v>51901</v>
      </c>
      <c r="B25" s="111">
        <v>19</v>
      </c>
      <c r="C25" s="153" t="s">
        <v>4758</v>
      </c>
      <c r="D25" s="110" t="s">
        <v>4759</v>
      </c>
      <c r="E25" s="110" t="s">
        <v>4760</v>
      </c>
      <c r="F25" s="110" t="s">
        <v>834</v>
      </c>
      <c r="G25" s="110" t="s">
        <v>4761</v>
      </c>
      <c r="H25" s="110" t="s">
        <v>4762</v>
      </c>
      <c r="I25" s="110" t="s">
        <v>583</v>
      </c>
      <c r="J25" s="110">
        <v>548</v>
      </c>
      <c r="K25" s="110">
        <v>4064698616</v>
      </c>
      <c r="L25" s="110" t="s">
        <v>4763</v>
      </c>
      <c r="M25" s="113" t="s">
        <v>2217</v>
      </c>
      <c r="N25" s="112">
        <v>44231</v>
      </c>
      <c r="O25" s="115">
        <v>12500</v>
      </c>
      <c r="P25" s="111" t="s">
        <v>28</v>
      </c>
      <c r="Q25" s="110" t="s">
        <v>3406</v>
      </c>
      <c r="R25"/>
      <c r="S25" s="4"/>
      <c r="T25" s="4"/>
      <c r="U25" s="1"/>
      <c r="W25" s="4"/>
      <c r="X25" s="4"/>
      <c r="Y25" s="1"/>
      <c r="AA25" s="4"/>
      <c r="AB25" s="4"/>
      <c r="AC25" s="1"/>
      <c r="AE25" s="4"/>
      <c r="AF25" s="4"/>
      <c r="AG25" s="1"/>
      <c r="AI25" s="4"/>
      <c r="AJ25" s="4"/>
      <c r="AK25" s="1"/>
      <c r="AM25" s="4"/>
      <c r="AN25" s="4"/>
      <c r="AO25" s="1"/>
      <c r="AQ25" s="4"/>
      <c r="AR25" s="4"/>
    </row>
    <row r="26" spans="1:44" s="79" customFormat="1" ht="48.75" customHeight="1" x14ac:dyDescent="0.2">
      <c r="A26" s="110">
        <v>51501</v>
      </c>
      <c r="B26" s="111">
        <v>20</v>
      </c>
      <c r="C26" s="153" t="s">
        <v>5422</v>
      </c>
      <c r="D26" s="110" t="s">
        <v>5373</v>
      </c>
      <c r="E26" s="110" t="s">
        <v>2346</v>
      </c>
      <c r="F26" s="110" t="s">
        <v>5374</v>
      </c>
      <c r="G26" s="110" t="s">
        <v>5375</v>
      </c>
      <c r="H26" s="110" t="s">
        <v>5423</v>
      </c>
      <c r="I26" s="110" t="s">
        <v>583</v>
      </c>
      <c r="J26" s="110">
        <v>3044</v>
      </c>
      <c r="K26" s="110">
        <v>4066371998</v>
      </c>
      <c r="L26" s="110" t="s">
        <v>5365</v>
      </c>
      <c r="M26" s="113" t="s">
        <v>5371</v>
      </c>
      <c r="N26" s="112">
        <v>44749</v>
      </c>
      <c r="O26" s="115">
        <v>18252.599999999999</v>
      </c>
      <c r="P26" s="110" t="s">
        <v>3955</v>
      </c>
      <c r="Q26" s="110" t="s">
        <v>3406</v>
      </c>
      <c r="R26"/>
      <c r="S26" s="4"/>
      <c r="T26" s="4"/>
      <c r="U26" s="1"/>
      <c r="V26"/>
      <c r="W26" s="4"/>
      <c r="X26" s="4"/>
      <c r="Y26" s="1"/>
      <c r="Z26"/>
      <c r="AA26" s="4"/>
      <c r="AB26" s="4"/>
      <c r="AC26" s="1"/>
      <c r="AD26"/>
      <c r="AE26" s="4"/>
      <c r="AF26" s="4"/>
      <c r="AG26" s="1"/>
      <c r="AH26"/>
      <c r="AI26" s="4"/>
      <c r="AJ26" s="4"/>
      <c r="AK26" s="1"/>
      <c r="AL26"/>
      <c r="AM26" s="4"/>
      <c r="AN26" s="4"/>
      <c r="AO26" s="1"/>
      <c r="AP26"/>
      <c r="AQ26" s="4"/>
      <c r="AR26" s="4"/>
    </row>
    <row r="27" spans="1:44" s="79" customFormat="1" ht="25.5" x14ac:dyDescent="0.2">
      <c r="A27" s="382" t="s">
        <v>4970</v>
      </c>
      <c r="B27" s="383"/>
      <c r="C27" s="383"/>
      <c r="D27" s="383"/>
      <c r="E27" s="383"/>
      <c r="F27" s="383"/>
      <c r="G27" s="383"/>
      <c r="H27" s="383"/>
      <c r="I27" s="383"/>
      <c r="J27" s="383"/>
      <c r="K27" s="383"/>
      <c r="L27" s="383"/>
      <c r="M27" s="383"/>
      <c r="N27" s="383"/>
      <c r="O27" s="383"/>
      <c r="P27" s="383"/>
      <c r="Q27" s="383"/>
      <c r="R27"/>
      <c r="S27" s="4"/>
      <c r="T27" s="4"/>
      <c r="U27" s="1"/>
      <c r="V27"/>
      <c r="W27" s="4"/>
      <c r="X27" s="4"/>
      <c r="Y27" s="1"/>
      <c r="Z27"/>
      <c r="AA27" s="4"/>
      <c r="AB27" s="4"/>
      <c r="AC27" s="1"/>
      <c r="AD27"/>
      <c r="AE27" s="4"/>
      <c r="AF27" s="4"/>
      <c r="AG27" s="1"/>
      <c r="AH27"/>
      <c r="AI27" s="4"/>
      <c r="AJ27" s="4"/>
      <c r="AK27" s="1"/>
      <c r="AL27"/>
      <c r="AM27" s="4"/>
      <c r="AN27" s="4"/>
      <c r="AO27" s="1"/>
      <c r="AP27"/>
      <c r="AQ27" s="4"/>
      <c r="AR27" s="4"/>
    </row>
    <row r="28" spans="1:44" ht="45.75" customHeight="1" x14ac:dyDescent="0.2">
      <c r="A28" s="110">
        <v>5111</v>
      </c>
      <c r="B28" s="111">
        <v>21</v>
      </c>
      <c r="C28" s="153" t="s">
        <v>1111</v>
      </c>
      <c r="D28" s="110" t="s">
        <v>75</v>
      </c>
      <c r="E28" s="110" t="s">
        <v>2345</v>
      </c>
      <c r="F28" s="110"/>
      <c r="G28" s="110"/>
      <c r="H28" s="110"/>
      <c r="I28" s="110" t="s">
        <v>428</v>
      </c>
      <c r="J28" s="110">
        <v>0</v>
      </c>
      <c r="K28" s="110">
        <v>0</v>
      </c>
      <c r="L28" s="110"/>
      <c r="M28" s="113"/>
      <c r="N28" s="112">
        <v>35795</v>
      </c>
      <c r="O28" s="115">
        <v>267.14999999999998</v>
      </c>
      <c r="P28" s="111" t="s">
        <v>363</v>
      </c>
      <c r="Q28" s="110" t="s">
        <v>4468</v>
      </c>
      <c r="R28"/>
      <c r="S28" s="4"/>
      <c r="T28" s="4"/>
      <c r="U28" s="1"/>
      <c r="W28" s="4"/>
      <c r="X28" s="4"/>
      <c r="Y28" s="1"/>
      <c r="AA28" s="4"/>
      <c r="AB28" s="4"/>
      <c r="AC28" s="1"/>
      <c r="AE28" s="4"/>
      <c r="AF28" s="4"/>
      <c r="AG28" s="1"/>
      <c r="AI28" s="4"/>
      <c r="AJ28" s="4"/>
      <c r="AK28" s="1"/>
      <c r="AM28" s="4"/>
      <c r="AN28" s="4"/>
      <c r="AO28" s="1"/>
      <c r="AQ28" s="4"/>
      <c r="AR28" s="4"/>
    </row>
    <row r="29" spans="1:44" ht="64.5" customHeight="1" x14ac:dyDescent="0.2">
      <c r="A29" s="110">
        <v>5111</v>
      </c>
      <c r="B29" s="111">
        <v>22</v>
      </c>
      <c r="C29" s="153" t="s">
        <v>3489</v>
      </c>
      <c r="D29" s="110" t="s">
        <v>417</v>
      </c>
      <c r="E29" s="110" t="s">
        <v>2346</v>
      </c>
      <c r="F29" s="110" t="s">
        <v>515</v>
      </c>
      <c r="G29" s="110" t="s">
        <v>371</v>
      </c>
      <c r="H29" s="110"/>
      <c r="I29" s="110" t="s">
        <v>463</v>
      </c>
      <c r="J29" s="110">
        <v>0</v>
      </c>
      <c r="K29" s="110">
        <v>0</v>
      </c>
      <c r="L29" s="110" t="s">
        <v>139</v>
      </c>
      <c r="M29" s="113" t="s">
        <v>2165</v>
      </c>
      <c r="N29" s="112">
        <v>32508</v>
      </c>
      <c r="O29" s="115">
        <v>1071.8</v>
      </c>
      <c r="P29" s="111" t="s">
        <v>363</v>
      </c>
      <c r="Q29" s="110" t="s">
        <v>4468</v>
      </c>
      <c r="R29"/>
      <c r="S29" s="4"/>
      <c r="T29" s="4"/>
      <c r="U29" s="1"/>
      <c r="W29" s="4"/>
      <c r="X29" s="4"/>
      <c r="Y29" s="1"/>
      <c r="AA29" s="4"/>
      <c r="AB29" s="4"/>
      <c r="AC29" s="1"/>
      <c r="AE29" s="4"/>
      <c r="AF29" s="4"/>
      <c r="AG29" s="1"/>
      <c r="AI29" s="4"/>
      <c r="AJ29" s="4"/>
      <c r="AK29" s="1"/>
      <c r="AM29" s="4"/>
      <c r="AN29" s="4"/>
      <c r="AO29" s="1"/>
      <c r="AQ29" s="4"/>
      <c r="AR29" s="4"/>
    </row>
    <row r="30" spans="1:44" ht="75.75" customHeight="1" x14ac:dyDescent="0.2">
      <c r="A30" s="110">
        <v>5111</v>
      </c>
      <c r="B30" s="111">
        <v>23</v>
      </c>
      <c r="C30" s="153" t="s">
        <v>1332</v>
      </c>
      <c r="D30" s="110" t="s">
        <v>90</v>
      </c>
      <c r="E30" s="110" t="s">
        <v>2344</v>
      </c>
      <c r="F30" s="110"/>
      <c r="G30" s="110"/>
      <c r="H30" s="110"/>
      <c r="I30" s="110" t="s">
        <v>92</v>
      </c>
      <c r="J30" s="110">
        <v>5266</v>
      </c>
      <c r="K30" s="110">
        <v>100</v>
      </c>
      <c r="L30" s="110"/>
      <c r="M30" s="113" t="s">
        <v>2215</v>
      </c>
      <c r="N30" s="112">
        <v>36700</v>
      </c>
      <c r="O30" s="115">
        <v>649.75</v>
      </c>
      <c r="P30" s="111" t="s">
        <v>2158</v>
      </c>
      <c r="Q30" s="110" t="s">
        <v>4468</v>
      </c>
      <c r="R30"/>
      <c r="S30" s="4"/>
      <c r="T30" s="4"/>
      <c r="U30" s="1"/>
      <c r="W30" s="4"/>
      <c r="X30" s="4"/>
      <c r="Y30" s="1"/>
      <c r="AA30" s="4"/>
      <c r="AB30" s="4"/>
      <c r="AC30" s="1"/>
      <c r="AE30" s="4"/>
      <c r="AF30" s="4"/>
      <c r="AG30" s="1"/>
      <c r="AI30" s="4"/>
      <c r="AJ30" s="4"/>
      <c r="AK30" s="1"/>
      <c r="AM30" s="4"/>
      <c r="AN30" s="4"/>
      <c r="AO30" s="1"/>
      <c r="AQ30" s="4"/>
      <c r="AR30" s="4"/>
    </row>
    <row r="31" spans="1:44" ht="69" customHeight="1" x14ac:dyDescent="0.2">
      <c r="A31" s="110">
        <v>5111</v>
      </c>
      <c r="B31" s="111">
        <v>24</v>
      </c>
      <c r="C31" s="153" t="s">
        <v>1112</v>
      </c>
      <c r="D31" s="110" t="s">
        <v>595</v>
      </c>
      <c r="E31" s="110" t="s">
        <v>2346</v>
      </c>
      <c r="F31" s="110" t="s">
        <v>185</v>
      </c>
      <c r="G31" s="110">
        <v>1003</v>
      </c>
      <c r="H31" s="110"/>
      <c r="I31" s="110" t="s">
        <v>659</v>
      </c>
      <c r="J31" s="110">
        <v>6022</v>
      </c>
      <c r="K31" s="110">
        <v>8417</v>
      </c>
      <c r="L31" s="110" t="s">
        <v>139</v>
      </c>
      <c r="M31" s="113" t="s">
        <v>2212</v>
      </c>
      <c r="N31" s="112">
        <v>37469</v>
      </c>
      <c r="O31" s="115">
        <v>1725</v>
      </c>
      <c r="P31" s="111" t="s">
        <v>363</v>
      </c>
      <c r="Q31" s="110" t="s">
        <v>4468</v>
      </c>
      <c r="R31"/>
      <c r="S31" s="4"/>
      <c r="T31" s="4"/>
      <c r="U31" s="1"/>
      <c r="W31" s="4"/>
      <c r="X31" s="4"/>
      <c r="Y31" s="1"/>
      <c r="AA31" s="4"/>
      <c r="AB31" s="4"/>
      <c r="AC31" s="1"/>
      <c r="AE31" s="4"/>
      <c r="AF31" s="4"/>
      <c r="AG31" s="1"/>
      <c r="AI31" s="4"/>
      <c r="AJ31" s="4"/>
      <c r="AK31" s="1"/>
      <c r="AM31" s="4"/>
      <c r="AN31" s="4"/>
      <c r="AO31" s="1"/>
      <c r="AQ31" s="4"/>
      <c r="AR31" s="4"/>
    </row>
    <row r="32" spans="1:44" ht="67.5" customHeight="1" x14ac:dyDescent="0.2">
      <c r="A32" s="110">
        <v>5111</v>
      </c>
      <c r="B32" s="111">
        <v>25</v>
      </c>
      <c r="C32" s="153" t="s">
        <v>1969</v>
      </c>
      <c r="D32" s="110" t="s">
        <v>620</v>
      </c>
      <c r="E32" s="110" t="s">
        <v>2346</v>
      </c>
      <c r="F32" s="110" t="s">
        <v>621</v>
      </c>
      <c r="G32" s="110" t="s">
        <v>244</v>
      </c>
      <c r="H32" s="110" t="s">
        <v>3055</v>
      </c>
      <c r="I32" s="110" t="s">
        <v>318</v>
      </c>
      <c r="J32" s="110">
        <v>2571</v>
      </c>
      <c r="K32" s="110">
        <v>1174</v>
      </c>
      <c r="L32" s="110" t="s">
        <v>658</v>
      </c>
      <c r="M32" s="113" t="s">
        <v>2214</v>
      </c>
      <c r="N32" s="112">
        <v>39574</v>
      </c>
      <c r="O32" s="115">
        <v>517.5</v>
      </c>
      <c r="P32" s="111" t="s">
        <v>2158</v>
      </c>
      <c r="Q32" s="110" t="s">
        <v>4468</v>
      </c>
      <c r="R32"/>
      <c r="S32" s="4"/>
      <c r="T32" s="4"/>
      <c r="U32" s="1"/>
      <c r="W32" s="4"/>
      <c r="X32" s="4"/>
      <c r="Y32" s="1"/>
      <c r="AA32" s="4"/>
      <c r="AB32" s="4"/>
      <c r="AC32" s="1"/>
      <c r="AE32" s="4"/>
      <c r="AF32" s="4"/>
      <c r="AG32" s="1"/>
      <c r="AI32" s="4"/>
      <c r="AJ32" s="4"/>
      <c r="AK32" s="1"/>
      <c r="AM32" s="4"/>
      <c r="AN32" s="4"/>
      <c r="AO32" s="1"/>
      <c r="AQ32" s="4"/>
      <c r="AR32" s="4"/>
    </row>
    <row r="33" spans="1:44" ht="81" customHeight="1" x14ac:dyDescent="0.2">
      <c r="A33" s="110">
        <v>5641</v>
      </c>
      <c r="B33" s="111">
        <v>26</v>
      </c>
      <c r="C33" s="153" t="s">
        <v>1018</v>
      </c>
      <c r="D33" s="110" t="s">
        <v>891</v>
      </c>
      <c r="E33" s="110" t="s">
        <v>2345</v>
      </c>
      <c r="F33" s="110" t="s">
        <v>713</v>
      </c>
      <c r="G33" s="110" t="s">
        <v>714</v>
      </c>
      <c r="H33" s="110">
        <v>200700176</v>
      </c>
      <c r="I33" s="110" t="s">
        <v>583</v>
      </c>
      <c r="J33" s="110">
        <v>2472</v>
      </c>
      <c r="K33" s="110">
        <v>570</v>
      </c>
      <c r="L33" s="110" t="s">
        <v>709</v>
      </c>
      <c r="M33" s="113" t="s">
        <v>715</v>
      </c>
      <c r="N33" s="112">
        <v>40337</v>
      </c>
      <c r="O33" s="115">
        <v>7900</v>
      </c>
      <c r="P33" s="111" t="s">
        <v>242</v>
      </c>
      <c r="Q33" s="110" t="s">
        <v>4468</v>
      </c>
      <c r="R33"/>
      <c r="S33" s="4"/>
      <c r="T33" s="4"/>
      <c r="U33" s="1"/>
      <c r="W33" s="4"/>
      <c r="X33" s="4"/>
      <c r="Y33" s="1"/>
      <c r="AA33" s="4"/>
      <c r="AB33" s="4"/>
      <c r="AC33" s="1"/>
      <c r="AE33" s="4"/>
      <c r="AF33" s="4"/>
      <c r="AG33" s="1"/>
      <c r="AI33" s="4"/>
      <c r="AJ33" s="4"/>
      <c r="AK33" s="1"/>
      <c r="AM33" s="4"/>
      <c r="AN33" s="4"/>
      <c r="AO33" s="1"/>
      <c r="AQ33" s="4"/>
      <c r="AR33" s="4"/>
    </row>
    <row r="34" spans="1:44" ht="90.75" customHeight="1" x14ac:dyDescent="0.2">
      <c r="A34" s="110">
        <v>5111</v>
      </c>
      <c r="B34" s="111">
        <v>27</v>
      </c>
      <c r="C34" s="153" t="s">
        <v>1819</v>
      </c>
      <c r="D34" s="110" t="s">
        <v>611</v>
      </c>
      <c r="E34" s="110" t="s">
        <v>2345</v>
      </c>
      <c r="F34" s="110" t="s">
        <v>783</v>
      </c>
      <c r="G34" s="110"/>
      <c r="H34" s="110"/>
      <c r="I34" s="110" t="s">
        <v>784</v>
      </c>
      <c r="J34" s="110">
        <v>467</v>
      </c>
      <c r="K34" s="110">
        <v>5616</v>
      </c>
      <c r="L34" s="110" t="s">
        <v>772</v>
      </c>
      <c r="M34" s="113" t="s">
        <v>2156</v>
      </c>
      <c r="N34" s="112">
        <v>40492</v>
      </c>
      <c r="O34" s="115">
        <v>1960.4</v>
      </c>
      <c r="P34" s="110" t="s">
        <v>363</v>
      </c>
      <c r="Q34" s="110" t="s">
        <v>4468</v>
      </c>
      <c r="R34"/>
      <c r="S34" s="4"/>
      <c r="T34" s="4"/>
      <c r="U34" s="1"/>
      <c r="W34" s="4"/>
      <c r="X34" s="4"/>
      <c r="Y34" s="1"/>
      <c r="AA34" s="4"/>
      <c r="AB34" s="4"/>
      <c r="AC34" s="1"/>
      <c r="AE34" s="4"/>
      <c r="AF34" s="4"/>
      <c r="AG34" s="1"/>
      <c r="AI34" s="4"/>
      <c r="AJ34" s="4"/>
      <c r="AK34" s="1"/>
      <c r="AM34" s="4"/>
      <c r="AN34" s="4"/>
      <c r="AO34" s="1"/>
      <c r="AQ34" s="4"/>
      <c r="AR34" s="4"/>
    </row>
    <row r="35" spans="1:44" ht="250.5" customHeight="1" x14ac:dyDescent="0.2">
      <c r="A35" s="110">
        <v>5151</v>
      </c>
      <c r="B35" s="111">
        <v>28</v>
      </c>
      <c r="C35" s="153" t="s">
        <v>3396</v>
      </c>
      <c r="D35" s="110" t="s">
        <v>3398</v>
      </c>
      <c r="E35" s="110" t="s">
        <v>2346</v>
      </c>
      <c r="F35" s="110" t="s">
        <v>3399</v>
      </c>
      <c r="G35" s="110" t="s">
        <v>3400</v>
      </c>
      <c r="H35" s="110" t="s">
        <v>3401</v>
      </c>
      <c r="I35" s="110" t="s">
        <v>92</v>
      </c>
      <c r="J35" s="110">
        <v>1478</v>
      </c>
      <c r="K35" s="110">
        <v>210012</v>
      </c>
      <c r="L35" s="110" t="s">
        <v>3403</v>
      </c>
      <c r="M35" s="113" t="s">
        <v>3404</v>
      </c>
      <c r="N35" s="112">
        <v>42495</v>
      </c>
      <c r="O35" s="115">
        <v>9860</v>
      </c>
      <c r="P35" s="111" t="s">
        <v>363</v>
      </c>
      <c r="Q35" s="110" t="s">
        <v>4468</v>
      </c>
      <c r="R35"/>
      <c r="S35" s="4"/>
      <c r="T35" s="4"/>
      <c r="U35" s="1"/>
      <c r="W35" s="4"/>
      <c r="X35" s="4"/>
      <c r="Y35" s="1"/>
      <c r="AA35" s="4"/>
      <c r="AB35" s="4"/>
      <c r="AC35" s="1"/>
      <c r="AE35" s="4"/>
      <c r="AF35" s="4"/>
      <c r="AG35" s="1"/>
      <c r="AI35" s="4"/>
      <c r="AJ35" s="4"/>
      <c r="AK35" s="1"/>
      <c r="AM35" s="4"/>
      <c r="AN35" s="4"/>
      <c r="AO35" s="1"/>
      <c r="AQ35" s="4"/>
      <c r="AR35" s="4"/>
    </row>
    <row r="36" spans="1:44" s="79" customFormat="1" ht="57" x14ac:dyDescent="0.2">
      <c r="A36" s="110">
        <v>51501</v>
      </c>
      <c r="B36" s="111">
        <v>29</v>
      </c>
      <c r="C36" s="153" t="s">
        <v>4466</v>
      </c>
      <c r="D36" s="110" t="s">
        <v>4459</v>
      </c>
      <c r="E36" s="110" t="s">
        <v>3958</v>
      </c>
      <c r="F36" s="110" t="s">
        <v>4460</v>
      </c>
      <c r="G36" s="110" t="s">
        <v>4450</v>
      </c>
      <c r="H36" s="110" t="s">
        <v>4467</v>
      </c>
      <c r="I36" s="110" t="s">
        <v>92</v>
      </c>
      <c r="J36" s="110">
        <v>4709</v>
      </c>
      <c r="K36" s="110">
        <v>4064698616</v>
      </c>
      <c r="L36" s="110" t="s">
        <v>4376</v>
      </c>
      <c r="M36" s="113" t="s">
        <v>4462</v>
      </c>
      <c r="N36" s="112">
        <v>44116</v>
      </c>
      <c r="O36" s="115">
        <v>8100.71</v>
      </c>
      <c r="P36" s="111" t="s">
        <v>28</v>
      </c>
      <c r="Q36" s="110" t="s">
        <v>4468</v>
      </c>
      <c r="R36"/>
      <c r="S36" s="4"/>
      <c r="T36" s="4"/>
      <c r="U36" s="1"/>
      <c r="V36"/>
      <c r="W36" s="4"/>
      <c r="X36" s="4"/>
      <c r="Y36" s="1"/>
      <c r="Z36"/>
      <c r="AA36" s="4"/>
      <c r="AB36" s="4"/>
      <c r="AC36" s="1"/>
      <c r="AD36"/>
      <c r="AE36" s="4"/>
      <c r="AF36" s="4"/>
      <c r="AG36" s="1"/>
      <c r="AH36"/>
      <c r="AI36" s="4"/>
      <c r="AJ36" s="4"/>
      <c r="AK36" s="1"/>
      <c r="AL36"/>
      <c r="AM36" s="4"/>
      <c r="AN36" s="4"/>
      <c r="AO36" s="1"/>
      <c r="AP36"/>
      <c r="AQ36" s="4"/>
      <c r="AR36" s="4"/>
    </row>
    <row r="37" spans="1:44" s="79" customFormat="1" ht="123.75" customHeight="1" x14ac:dyDescent="0.2">
      <c r="A37" s="110">
        <v>51501</v>
      </c>
      <c r="B37" s="111">
        <v>30</v>
      </c>
      <c r="C37" s="153" t="s">
        <v>4662</v>
      </c>
      <c r="D37" s="110" t="s">
        <v>4362</v>
      </c>
      <c r="E37" s="110" t="s">
        <v>4194</v>
      </c>
      <c r="F37" s="110" t="s">
        <v>2016</v>
      </c>
      <c r="G37" s="110" t="s">
        <v>4612</v>
      </c>
      <c r="H37" s="110" t="s">
        <v>4663</v>
      </c>
      <c r="I37" s="110" t="s">
        <v>197</v>
      </c>
      <c r="J37" s="110">
        <v>6241</v>
      </c>
      <c r="K37" s="110">
        <v>4064698533</v>
      </c>
      <c r="L37" s="110" t="s">
        <v>4521</v>
      </c>
      <c r="M37" s="113">
        <v>100</v>
      </c>
      <c r="N37" s="112">
        <v>44195</v>
      </c>
      <c r="O37" s="115">
        <v>16240</v>
      </c>
      <c r="P37" s="111" t="s">
        <v>3955</v>
      </c>
      <c r="Q37" s="110" t="s">
        <v>4468</v>
      </c>
      <c r="R37"/>
      <c r="S37" s="4"/>
      <c r="T37" s="4"/>
      <c r="U37" s="1"/>
      <c r="V37"/>
      <c r="W37" s="4"/>
      <c r="X37" s="4"/>
      <c r="Y37" s="1"/>
      <c r="Z37"/>
      <c r="AA37" s="4"/>
      <c r="AB37" s="4"/>
      <c r="AC37" s="1"/>
      <c r="AD37"/>
      <c r="AE37" s="4"/>
      <c r="AF37" s="4"/>
      <c r="AG37" s="1"/>
      <c r="AH37"/>
      <c r="AI37" s="4"/>
      <c r="AJ37" s="4"/>
      <c r="AK37" s="1"/>
      <c r="AL37"/>
      <c r="AM37" s="4"/>
      <c r="AN37" s="4"/>
      <c r="AO37" s="1"/>
      <c r="AP37"/>
      <c r="AQ37" s="4"/>
      <c r="AR37" s="4"/>
    </row>
    <row r="38" spans="1:44" s="79" customFormat="1" ht="25.5" x14ac:dyDescent="0.2">
      <c r="A38" s="382" t="s">
        <v>4950</v>
      </c>
      <c r="B38" s="383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383"/>
      <c r="N38" s="383"/>
      <c r="O38" s="383"/>
      <c r="P38" s="383"/>
      <c r="Q38" s="383"/>
      <c r="R38"/>
      <c r="S38" s="4"/>
      <c r="T38" s="4"/>
      <c r="U38" s="1"/>
      <c r="V38"/>
      <c r="W38" s="4"/>
      <c r="X38" s="4"/>
      <c r="Y38" s="1"/>
      <c r="Z38"/>
      <c r="AA38" s="4"/>
      <c r="AB38" s="4"/>
      <c r="AC38" s="1"/>
      <c r="AD38"/>
      <c r="AE38" s="4"/>
      <c r="AF38" s="4"/>
      <c r="AG38" s="1"/>
      <c r="AH38"/>
      <c r="AI38" s="4"/>
      <c r="AJ38" s="4"/>
      <c r="AK38" s="1"/>
      <c r="AL38"/>
      <c r="AM38" s="4"/>
      <c r="AN38" s="4"/>
      <c r="AO38" s="1"/>
      <c r="AP38"/>
      <c r="AQ38" s="4"/>
      <c r="AR38" s="4"/>
    </row>
    <row r="39" spans="1:44" ht="96.75" customHeight="1" x14ac:dyDescent="0.2">
      <c r="A39" s="110">
        <v>5111</v>
      </c>
      <c r="B39" s="111">
        <v>31</v>
      </c>
      <c r="C39" s="153" t="s">
        <v>1335</v>
      </c>
      <c r="D39" s="110" t="s">
        <v>61</v>
      </c>
      <c r="E39" s="110" t="s">
        <v>2344</v>
      </c>
      <c r="F39" s="110"/>
      <c r="G39" s="110"/>
      <c r="H39" s="110"/>
      <c r="I39" s="110" t="s">
        <v>5232</v>
      </c>
      <c r="J39" s="110">
        <v>0</v>
      </c>
      <c r="K39" s="110">
        <v>0</v>
      </c>
      <c r="L39" s="110"/>
      <c r="M39" s="113" t="s">
        <v>492</v>
      </c>
      <c r="N39" s="112">
        <v>36489</v>
      </c>
      <c r="O39" s="115">
        <v>517.5</v>
      </c>
      <c r="P39" s="110" t="s">
        <v>363</v>
      </c>
      <c r="Q39" s="110" t="s">
        <v>4471</v>
      </c>
      <c r="R39"/>
      <c r="S39" s="4"/>
      <c r="T39" s="4"/>
      <c r="U39" s="1"/>
      <c r="W39" s="4"/>
      <c r="X39" s="4"/>
      <c r="Y39" s="1"/>
      <c r="AA39" s="4"/>
      <c r="AB39" s="4"/>
      <c r="AC39" s="1"/>
      <c r="AE39" s="4"/>
      <c r="AF39" s="4"/>
      <c r="AG39" s="1"/>
      <c r="AI39" s="4"/>
      <c r="AJ39" s="4"/>
      <c r="AK39" s="1"/>
      <c r="AM39" s="4"/>
      <c r="AN39" s="4"/>
      <c r="AO39" s="1"/>
      <c r="AQ39" s="4"/>
      <c r="AR39" s="4"/>
    </row>
    <row r="40" spans="1:44" ht="100.5" customHeight="1" x14ac:dyDescent="0.2">
      <c r="A40" s="110">
        <v>5191</v>
      </c>
      <c r="B40" s="111">
        <v>32</v>
      </c>
      <c r="C40" s="153" t="s">
        <v>3570</v>
      </c>
      <c r="D40" s="110" t="s">
        <v>3574</v>
      </c>
      <c r="E40" s="110" t="s">
        <v>2345</v>
      </c>
      <c r="F40" s="110" t="s">
        <v>834</v>
      </c>
      <c r="G40" s="110" t="s">
        <v>3576</v>
      </c>
      <c r="H40" s="110" t="s">
        <v>3582</v>
      </c>
      <c r="I40" s="110" t="s">
        <v>583</v>
      </c>
      <c r="J40" s="110">
        <v>4657</v>
      </c>
      <c r="K40" s="110" t="s">
        <v>3596</v>
      </c>
      <c r="L40" s="110" t="s">
        <v>3347</v>
      </c>
      <c r="M40" s="113" t="s">
        <v>3587</v>
      </c>
      <c r="N40" s="112">
        <v>42696</v>
      </c>
      <c r="O40" s="115">
        <v>8033</v>
      </c>
      <c r="P40" s="110" t="s">
        <v>242</v>
      </c>
      <c r="Q40" s="110" t="s">
        <v>5231</v>
      </c>
      <c r="R40"/>
      <c r="S40" s="4"/>
      <c r="T40" s="4"/>
      <c r="U40" s="1"/>
      <c r="W40" s="4"/>
      <c r="X40" s="4"/>
      <c r="Y40" s="1"/>
      <c r="AA40" s="4"/>
      <c r="AB40" s="4"/>
      <c r="AC40" s="1"/>
      <c r="AE40" s="4"/>
      <c r="AF40" s="4"/>
      <c r="AG40" s="1"/>
      <c r="AI40" s="4"/>
      <c r="AJ40" s="4"/>
      <c r="AK40" s="1"/>
      <c r="AM40" s="4"/>
      <c r="AN40" s="4"/>
      <c r="AO40" s="1"/>
      <c r="AQ40" s="4"/>
      <c r="AR40" s="4"/>
    </row>
    <row r="41" spans="1:44" ht="27" customHeight="1" x14ac:dyDescent="0.2">
      <c r="N41" s="25" t="s">
        <v>224</v>
      </c>
      <c r="O41" s="26">
        <f>SUM(O39:O40,O28:O37,O7:O26)</f>
        <v>190068.91000000006</v>
      </c>
      <c r="R41"/>
      <c r="S41" s="4"/>
      <c r="T41" s="4"/>
      <c r="U41" s="1"/>
      <c r="W41" s="4"/>
      <c r="X41" s="4"/>
      <c r="Y41" s="1"/>
      <c r="AA41" s="4"/>
      <c r="AB41" s="4"/>
      <c r="AC41" s="1"/>
      <c r="AE41" s="4"/>
      <c r="AF41" s="4"/>
      <c r="AG41" s="1"/>
      <c r="AI41" s="4"/>
      <c r="AJ41" s="4"/>
      <c r="AK41" s="1"/>
      <c r="AM41" s="4"/>
      <c r="AN41" s="4"/>
      <c r="AO41" s="1"/>
      <c r="AQ41" s="4"/>
      <c r="AR41" s="4"/>
    </row>
    <row r="42" spans="1:44" ht="27" customHeight="1" x14ac:dyDescent="0.2">
      <c r="N42" s="91"/>
      <c r="O42" s="88"/>
      <c r="R42"/>
      <c r="S42" s="4"/>
      <c r="T42" s="4"/>
      <c r="U42" s="1"/>
      <c r="W42" s="4"/>
      <c r="X42" s="4"/>
      <c r="Y42" s="1"/>
      <c r="AA42" s="4"/>
      <c r="AB42" s="4"/>
      <c r="AC42" s="1"/>
      <c r="AE42" s="4"/>
      <c r="AF42" s="4"/>
      <c r="AG42" s="1"/>
      <c r="AI42" s="4"/>
      <c r="AJ42" s="4"/>
      <c r="AK42" s="1"/>
      <c r="AM42" s="4"/>
      <c r="AN42" s="4"/>
      <c r="AO42" s="1"/>
      <c r="AQ42" s="4"/>
      <c r="AR42" s="4"/>
    </row>
    <row r="43" spans="1:44" ht="27" customHeight="1" x14ac:dyDescent="0.2">
      <c r="N43" s="91"/>
      <c r="O43" s="88"/>
      <c r="R43"/>
      <c r="S43" s="4"/>
      <c r="T43" s="4"/>
      <c r="U43" s="1"/>
      <c r="W43" s="4"/>
      <c r="X43" s="4"/>
      <c r="Y43" s="1"/>
      <c r="AA43" s="4"/>
      <c r="AB43" s="4"/>
      <c r="AC43" s="1"/>
      <c r="AE43" s="4"/>
      <c r="AF43" s="4"/>
      <c r="AG43" s="1"/>
      <c r="AI43" s="4"/>
      <c r="AJ43" s="4"/>
      <c r="AK43" s="1"/>
      <c r="AM43" s="4"/>
      <c r="AN43" s="4"/>
      <c r="AO43" s="1"/>
      <c r="AQ43" s="4"/>
      <c r="AR43" s="4"/>
    </row>
    <row r="44" spans="1:44" ht="27" customHeight="1" x14ac:dyDescent="0.2">
      <c r="N44" s="91"/>
      <c r="O44" s="88"/>
      <c r="R44"/>
      <c r="S44" s="4"/>
      <c r="T44" s="4"/>
      <c r="U44" s="1"/>
      <c r="W44" s="4"/>
      <c r="X44" s="4"/>
      <c r="Y44" s="1"/>
      <c r="AA44" s="4"/>
      <c r="AB44" s="4"/>
      <c r="AC44" s="1"/>
      <c r="AE44" s="4"/>
      <c r="AF44" s="4"/>
      <c r="AG44" s="1"/>
      <c r="AI44" s="4"/>
      <c r="AJ44" s="4"/>
      <c r="AK44" s="1"/>
      <c r="AM44" s="4"/>
      <c r="AN44" s="4"/>
      <c r="AO44" s="1"/>
      <c r="AQ44" s="4"/>
      <c r="AR44" s="4"/>
    </row>
    <row r="45" spans="1:44" ht="27" customHeight="1" x14ac:dyDescent="0.2">
      <c r="N45" s="91"/>
      <c r="O45" s="88"/>
      <c r="R45"/>
      <c r="S45" s="4"/>
      <c r="T45" s="4"/>
      <c r="U45" s="1"/>
      <c r="W45" s="4"/>
      <c r="X45" s="4"/>
      <c r="Y45" s="1"/>
      <c r="AA45" s="4"/>
      <c r="AB45" s="4"/>
      <c r="AC45" s="1"/>
      <c r="AE45" s="4"/>
      <c r="AF45" s="4"/>
      <c r="AG45" s="1"/>
      <c r="AI45" s="4"/>
      <c r="AJ45" s="4"/>
      <c r="AK45" s="1"/>
      <c r="AM45" s="4"/>
      <c r="AN45" s="4"/>
      <c r="AO45" s="1"/>
      <c r="AQ45" s="4"/>
      <c r="AR45" s="4"/>
    </row>
    <row r="46" spans="1:44" ht="27" customHeight="1" x14ac:dyDescent="0.2">
      <c r="N46" s="91"/>
      <c r="O46" s="88"/>
      <c r="R46"/>
      <c r="S46" s="4"/>
      <c r="T46" s="4"/>
      <c r="U46" s="1"/>
      <c r="W46" s="4"/>
      <c r="X46" s="4"/>
      <c r="Y46" s="1"/>
      <c r="AA46" s="4"/>
      <c r="AB46" s="4"/>
      <c r="AC46" s="1"/>
      <c r="AE46" s="4"/>
      <c r="AF46" s="4"/>
      <c r="AG46" s="1"/>
      <c r="AI46" s="4"/>
      <c r="AJ46" s="4"/>
      <c r="AK46" s="1"/>
      <c r="AM46" s="4"/>
      <c r="AN46" s="4"/>
      <c r="AO46" s="1"/>
      <c r="AQ46" s="4"/>
      <c r="AR46" s="4"/>
    </row>
    <row r="47" spans="1:44" x14ac:dyDescent="0.2">
      <c r="R47"/>
      <c r="S47" s="4"/>
      <c r="T47" s="4"/>
      <c r="U47" s="1"/>
      <c r="W47" s="4"/>
      <c r="X47" s="4"/>
      <c r="Y47" s="1"/>
      <c r="AA47" s="4"/>
      <c r="AB47" s="4"/>
      <c r="AC47" s="1"/>
      <c r="AE47" s="4"/>
      <c r="AF47" s="4"/>
      <c r="AG47" s="1"/>
      <c r="AI47" s="4"/>
      <c r="AJ47" s="4"/>
      <c r="AK47" s="1"/>
      <c r="AM47" s="4"/>
      <c r="AN47" s="4"/>
      <c r="AO47" s="1"/>
      <c r="AQ47" s="4"/>
      <c r="AR47" s="4"/>
    </row>
    <row r="48" spans="1:44" s="58" customFormat="1" ht="24" customHeight="1" x14ac:dyDescent="0.2">
      <c r="A48" s="27"/>
      <c r="B48" s="55"/>
      <c r="C48" s="27"/>
      <c r="D48" s="30"/>
      <c r="E48" s="29"/>
      <c r="F48" s="30"/>
      <c r="G48" s="30"/>
      <c r="H48" s="30"/>
      <c r="I48" s="30"/>
      <c r="J48" s="30"/>
      <c r="K48" s="30"/>
      <c r="L48" s="30"/>
      <c r="M48" s="54"/>
      <c r="N48" s="37"/>
      <c r="O48" s="29"/>
      <c r="P48" s="56"/>
      <c r="Q48" s="57"/>
      <c r="R48"/>
      <c r="S48" s="4"/>
      <c r="T48" s="4"/>
      <c r="U48" s="1"/>
      <c r="V48"/>
      <c r="W48" s="4"/>
      <c r="X48" s="4"/>
      <c r="Y48" s="1"/>
      <c r="Z48"/>
      <c r="AA48" s="4"/>
      <c r="AB48" s="4"/>
      <c r="AC48" s="1"/>
      <c r="AD48"/>
      <c r="AE48" s="4"/>
      <c r="AF48" s="4"/>
      <c r="AG48" s="1"/>
      <c r="AH48"/>
      <c r="AI48" s="4"/>
      <c r="AJ48" s="4"/>
      <c r="AK48" s="1"/>
      <c r="AL48"/>
      <c r="AM48" s="4"/>
      <c r="AN48" s="4"/>
      <c r="AO48" s="1"/>
      <c r="AP48"/>
      <c r="AQ48" s="4"/>
      <c r="AR48" s="4"/>
    </row>
    <row r="49" spans="1:44" s="58" customFormat="1" ht="24" customHeight="1" x14ac:dyDescent="0.2">
      <c r="A49" s="27"/>
      <c r="B49" s="55"/>
      <c r="C49" s="27"/>
      <c r="D49" s="30"/>
      <c r="E49" s="29"/>
      <c r="F49" s="30"/>
      <c r="G49" s="30"/>
      <c r="H49" s="30"/>
      <c r="I49" s="30"/>
      <c r="J49" s="30"/>
      <c r="K49" s="30"/>
      <c r="L49" s="30"/>
      <c r="M49" s="54"/>
      <c r="N49" s="37"/>
      <c r="O49" s="29"/>
      <c r="P49" s="56"/>
      <c r="Q49" s="57"/>
      <c r="R49"/>
      <c r="S49" s="4"/>
      <c r="T49" s="4"/>
      <c r="U49" s="1"/>
      <c r="V49"/>
      <c r="W49" s="4"/>
      <c r="X49" s="4"/>
      <c r="Y49" s="1"/>
      <c r="Z49"/>
      <c r="AA49" s="4"/>
      <c r="AB49" s="4"/>
      <c r="AC49" s="1"/>
      <c r="AD49"/>
      <c r="AE49" s="4"/>
      <c r="AF49" s="4"/>
      <c r="AG49" s="1"/>
      <c r="AH49"/>
      <c r="AI49" s="4"/>
      <c r="AJ49" s="4"/>
      <c r="AK49" s="1"/>
      <c r="AL49"/>
      <c r="AM49" s="4"/>
      <c r="AN49" s="4"/>
      <c r="AO49" s="1"/>
      <c r="AP49"/>
      <c r="AQ49" s="4"/>
      <c r="AR49" s="4"/>
    </row>
    <row r="50" spans="1:44" s="58" customFormat="1" ht="24" customHeight="1" x14ac:dyDescent="0.2">
      <c r="A50"/>
      <c r="B50" s="55"/>
      <c r="C50"/>
      <c r="D50"/>
      <c r="E50" s="1"/>
      <c r="F50" s="1"/>
      <c r="G50" s="1"/>
      <c r="H50" s="1"/>
      <c r="I50" s="1"/>
      <c r="J50"/>
      <c r="K50" s="36"/>
      <c r="L50"/>
      <c r="M50" s="1"/>
      <c r="N50" s="1"/>
      <c r="O50" s="1"/>
      <c r="P50" s="59"/>
      <c r="Q50" s="60"/>
      <c r="R50"/>
      <c r="S50" s="4"/>
      <c r="T50" s="4"/>
      <c r="U50" s="1"/>
      <c r="V50"/>
      <c r="W50" s="4"/>
      <c r="X50" s="4"/>
      <c r="Y50" s="1"/>
      <c r="Z50"/>
      <c r="AA50" s="4"/>
      <c r="AB50" s="4"/>
      <c r="AC50" s="1"/>
      <c r="AD50"/>
      <c r="AE50" s="4"/>
      <c r="AF50" s="4"/>
      <c r="AG50" s="1"/>
      <c r="AH50"/>
      <c r="AI50" s="4"/>
      <c r="AJ50" s="4"/>
      <c r="AK50" s="1"/>
      <c r="AL50"/>
      <c r="AM50" s="4"/>
      <c r="AN50" s="4"/>
      <c r="AO50" s="1"/>
      <c r="AP50"/>
      <c r="AQ50" s="4"/>
      <c r="AR50" s="4"/>
    </row>
    <row r="51" spans="1:44" s="19" customFormat="1" x14ac:dyDescent="0.2">
      <c r="A51"/>
      <c r="C51"/>
      <c r="D51"/>
      <c r="E51" s="1"/>
      <c r="F51" s="1"/>
      <c r="G51" s="1"/>
      <c r="H51" s="1"/>
      <c r="I51" s="1"/>
      <c r="J51"/>
      <c r="K51" s="36"/>
      <c r="L51"/>
      <c r="M51" s="1"/>
      <c r="N51" s="1"/>
      <c r="O51" s="1"/>
      <c r="Q51" s="61"/>
      <c r="R51"/>
      <c r="S51" s="4"/>
      <c r="T51" s="4"/>
      <c r="U51" s="1"/>
      <c r="V51"/>
      <c r="W51" s="4"/>
      <c r="X51" s="4"/>
      <c r="Y51" s="1"/>
      <c r="Z51"/>
      <c r="AA51" s="4"/>
      <c r="AB51" s="4"/>
      <c r="AC51" s="1"/>
      <c r="AD51"/>
      <c r="AE51" s="4"/>
      <c r="AF51" s="4"/>
      <c r="AG51" s="1"/>
      <c r="AH51"/>
      <c r="AI51" s="4"/>
      <c r="AJ51" s="4"/>
      <c r="AK51" s="1"/>
      <c r="AL51"/>
      <c r="AM51" s="4"/>
      <c r="AN51" s="4"/>
      <c r="AO51" s="1"/>
      <c r="AP51"/>
      <c r="AQ51" s="4"/>
      <c r="AR51" s="4"/>
    </row>
    <row r="52" spans="1:44" x14ac:dyDescent="0.2">
      <c r="R52"/>
      <c r="S52" s="4"/>
      <c r="T52" s="4"/>
      <c r="U52" s="1"/>
      <c r="W52" s="4"/>
      <c r="X52" s="4"/>
      <c r="Y52" s="1"/>
      <c r="AA52" s="4"/>
      <c r="AB52" s="4"/>
      <c r="AC52" s="1"/>
      <c r="AE52" s="4"/>
      <c r="AF52" s="4"/>
      <c r="AG52" s="1"/>
      <c r="AI52" s="4"/>
      <c r="AJ52" s="4"/>
      <c r="AK52" s="1"/>
      <c r="AM52" s="4"/>
      <c r="AN52" s="4"/>
      <c r="AO52" s="1"/>
      <c r="AQ52" s="4"/>
      <c r="AR52" s="4"/>
    </row>
    <row r="53" spans="1:44" x14ac:dyDescent="0.2">
      <c r="R53"/>
      <c r="S53" s="4"/>
      <c r="T53" s="4"/>
      <c r="U53" s="1"/>
      <c r="W53" s="4"/>
      <c r="X53" s="4"/>
      <c r="Y53" s="1"/>
      <c r="AA53" s="4"/>
      <c r="AB53" s="4"/>
      <c r="AC53" s="1"/>
      <c r="AE53" s="4"/>
      <c r="AF53" s="4"/>
      <c r="AG53" s="1"/>
      <c r="AI53" s="4"/>
      <c r="AJ53" s="4"/>
      <c r="AK53" s="1"/>
      <c r="AM53" s="4"/>
      <c r="AN53" s="4"/>
      <c r="AO53" s="1"/>
      <c r="AQ53" s="4"/>
      <c r="AR53" s="4"/>
    </row>
    <row r="54" spans="1:44" x14ac:dyDescent="0.2">
      <c r="R54"/>
      <c r="S54" s="4"/>
      <c r="T54" s="4"/>
      <c r="U54" s="1"/>
      <c r="W54" s="4"/>
      <c r="X54" s="4"/>
      <c r="Y54" s="1"/>
      <c r="AA54" s="4"/>
      <c r="AB54" s="4"/>
      <c r="AC54" s="1"/>
      <c r="AE54" s="4"/>
      <c r="AF54" s="4"/>
      <c r="AG54" s="1"/>
      <c r="AI54" s="4"/>
      <c r="AJ54" s="4"/>
      <c r="AK54" s="1"/>
      <c r="AM54" s="4"/>
      <c r="AN54" s="4"/>
      <c r="AO54" s="1"/>
      <c r="AQ54" s="4"/>
      <c r="AR54" s="4"/>
    </row>
    <row r="55" spans="1:44" x14ac:dyDescent="0.2">
      <c r="R55"/>
      <c r="S55" s="4"/>
      <c r="T55" s="4"/>
      <c r="U55" s="1"/>
      <c r="W55" s="4"/>
      <c r="X55" s="4"/>
      <c r="Y55" s="1"/>
      <c r="AA55" s="4"/>
      <c r="AB55" s="4"/>
      <c r="AC55" s="1"/>
      <c r="AE55" s="4"/>
      <c r="AF55" s="4"/>
      <c r="AG55" s="1"/>
      <c r="AI55" s="4"/>
      <c r="AJ55" s="4"/>
      <c r="AK55" s="1"/>
      <c r="AM55" s="4"/>
      <c r="AN55" s="4"/>
      <c r="AO55" s="1"/>
      <c r="AQ55" s="4"/>
      <c r="AR55" s="4"/>
    </row>
    <row r="56" spans="1:44" x14ac:dyDescent="0.2">
      <c r="R56"/>
      <c r="S56" s="4"/>
      <c r="T56" s="4"/>
      <c r="U56" s="1"/>
      <c r="W56" s="4"/>
      <c r="X56" s="4"/>
      <c r="Y56" s="1"/>
      <c r="AA56" s="4"/>
      <c r="AB56" s="4"/>
      <c r="AC56" s="1"/>
      <c r="AE56" s="4"/>
      <c r="AF56" s="4"/>
      <c r="AG56" s="1"/>
      <c r="AI56" s="4"/>
      <c r="AJ56" s="4"/>
      <c r="AK56" s="1"/>
      <c r="AM56" s="4"/>
      <c r="AN56" s="4"/>
      <c r="AO56" s="1"/>
      <c r="AQ56" s="4"/>
      <c r="AR56" s="4"/>
    </row>
    <row r="57" spans="1:44" x14ac:dyDescent="0.2">
      <c r="R57"/>
      <c r="S57" s="4"/>
      <c r="T57" s="4"/>
      <c r="U57" s="1"/>
      <c r="W57" s="4"/>
      <c r="X57" s="4"/>
      <c r="Y57" s="1"/>
      <c r="AA57" s="4"/>
      <c r="AB57" s="4"/>
      <c r="AC57" s="1"/>
      <c r="AE57" s="4"/>
      <c r="AF57" s="4"/>
      <c r="AG57" s="1"/>
      <c r="AI57" s="4"/>
      <c r="AJ57" s="4"/>
      <c r="AK57" s="1"/>
      <c r="AM57" s="4"/>
      <c r="AN57" s="4"/>
      <c r="AO57" s="1"/>
      <c r="AQ57" s="4"/>
      <c r="AR57" s="4"/>
    </row>
    <row r="58" spans="1:44" x14ac:dyDescent="0.2">
      <c r="R58"/>
      <c r="S58" s="4"/>
      <c r="T58" s="4"/>
      <c r="U58" s="1"/>
      <c r="W58" s="4"/>
      <c r="X58" s="4"/>
      <c r="Y58" s="1"/>
      <c r="AA58" s="4"/>
      <c r="AB58" s="4"/>
      <c r="AC58" s="1"/>
      <c r="AE58" s="4"/>
      <c r="AF58" s="4"/>
      <c r="AG58" s="1"/>
      <c r="AI58" s="4"/>
      <c r="AJ58" s="4"/>
      <c r="AK58" s="1"/>
      <c r="AM58" s="4"/>
      <c r="AN58" s="4"/>
      <c r="AO58" s="1"/>
      <c r="AQ58" s="4"/>
      <c r="AR58" s="4"/>
    </row>
    <row r="59" spans="1:44" x14ac:dyDescent="0.2">
      <c r="R59"/>
      <c r="S59" s="4"/>
      <c r="T59" s="4"/>
      <c r="U59" s="1"/>
      <c r="W59" s="4"/>
      <c r="X59" s="4"/>
      <c r="Y59" s="1"/>
      <c r="AA59" s="4"/>
      <c r="AB59" s="4"/>
      <c r="AC59" s="1"/>
      <c r="AE59" s="4"/>
      <c r="AF59" s="4"/>
      <c r="AG59" s="1"/>
      <c r="AI59" s="4"/>
      <c r="AJ59" s="4"/>
      <c r="AK59" s="1"/>
      <c r="AM59" s="4"/>
      <c r="AN59" s="4"/>
      <c r="AO59" s="1"/>
      <c r="AQ59" s="4"/>
      <c r="AR59" s="4"/>
    </row>
    <row r="60" spans="1:44" x14ac:dyDescent="0.2">
      <c r="R60"/>
      <c r="S60" s="4"/>
      <c r="T60" s="4"/>
      <c r="U60" s="1"/>
      <c r="W60" s="4"/>
      <c r="X60" s="4"/>
      <c r="Y60" s="1"/>
      <c r="AA60" s="4"/>
      <c r="AB60" s="4"/>
      <c r="AC60" s="1"/>
      <c r="AE60" s="4"/>
      <c r="AF60" s="4"/>
      <c r="AG60" s="1"/>
      <c r="AI60" s="4"/>
      <c r="AJ60" s="4"/>
      <c r="AK60" s="1"/>
      <c r="AM60" s="4"/>
      <c r="AN60" s="4"/>
      <c r="AO60" s="1"/>
      <c r="AQ60" s="4"/>
      <c r="AR60" s="4"/>
    </row>
    <row r="61" spans="1:44" x14ac:dyDescent="0.2">
      <c r="R61"/>
      <c r="S61" s="4"/>
      <c r="T61" s="4"/>
      <c r="U61" s="1"/>
      <c r="W61" s="4"/>
      <c r="X61" s="4"/>
      <c r="Y61" s="1"/>
      <c r="AA61" s="4"/>
      <c r="AB61" s="4"/>
      <c r="AC61" s="1"/>
      <c r="AE61" s="4"/>
      <c r="AF61" s="4"/>
      <c r="AG61" s="1"/>
      <c r="AI61" s="4"/>
      <c r="AJ61" s="4"/>
      <c r="AK61" s="1"/>
      <c r="AM61" s="4"/>
      <c r="AN61" s="4"/>
      <c r="AO61" s="1"/>
      <c r="AQ61" s="4"/>
      <c r="AR61" s="4"/>
    </row>
    <row r="62" spans="1:44" x14ac:dyDescent="0.2">
      <c r="R62"/>
      <c r="S62" s="4"/>
      <c r="T62" s="4"/>
      <c r="U62" s="1"/>
      <c r="W62" s="4"/>
      <c r="X62" s="4"/>
      <c r="Y62" s="1"/>
      <c r="AA62" s="4"/>
      <c r="AB62" s="4"/>
      <c r="AC62" s="1"/>
      <c r="AE62" s="4"/>
      <c r="AF62" s="4"/>
      <c r="AG62" s="1"/>
      <c r="AI62" s="4"/>
      <c r="AJ62" s="4"/>
      <c r="AK62" s="1"/>
      <c r="AM62" s="4"/>
      <c r="AN62" s="4"/>
      <c r="AO62" s="1"/>
      <c r="AQ62" s="4"/>
      <c r="AR62" s="4"/>
    </row>
    <row r="63" spans="1:44" x14ac:dyDescent="0.2">
      <c r="R63"/>
      <c r="S63" s="4"/>
      <c r="T63" s="4"/>
      <c r="U63" s="1"/>
      <c r="W63" s="4"/>
      <c r="X63" s="4"/>
      <c r="Y63" s="1"/>
      <c r="AA63" s="4"/>
      <c r="AB63" s="4"/>
      <c r="AC63" s="1"/>
      <c r="AE63" s="4"/>
      <c r="AF63" s="4"/>
      <c r="AG63" s="1"/>
      <c r="AI63" s="4"/>
      <c r="AJ63" s="4"/>
      <c r="AK63" s="1"/>
      <c r="AM63" s="4"/>
      <c r="AN63" s="4"/>
      <c r="AO63" s="1"/>
      <c r="AQ63" s="4"/>
      <c r="AR63" s="4"/>
    </row>
    <row r="64" spans="1:44" x14ac:dyDescent="0.2">
      <c r="R64"/>
      <c r="S64" s="4"/>
      <c r="T64" s="4"/>
      <c r="U64" s="1"/>
      <c r="W64" s="4"/>
      <c r="X64" s="4"/>
      <c r="Y64" s="1"/>
      <c r="AA64" s="4"/>
      <c r="AB64" s="4"/>
      <c r="AC64" s="1"/>
      <c r="AE64" s="4"/>
      <c r="AF64" s="4"/>
      <c r="AG64" s="1"/>
      <c r="AI64" s="4"/>
      <c r="AJ64" s="4"/>
      <c r="AK64" s="1"/>
      <c r="AM64" s="4"/>
      <c r="AN64" s="4"/>
      <c r="AO64" s="1"/>
      <c r="AQ64" s="4"/>
      <c r="AR64" s="4"/>
    </row>
    <row r="65" spans="18:44" x14ac:dyDescent="0.2">
      <c r="R65"/>
      <c r="S65" s="4"/>
      <c r="T65" s="4"/>
      <c r="U65" s="1"/>
      <c r="W65" s="4"/>
      <c r="X65" s="4"/>
      <c r="Y65" s="1"/>
      <c r="AA65" s="4"/>
      <c r="AB65" s="4"/>
      <c r="AC65" s="1"/>
      <c r="AE65" s="4"/>
      <c r="AF65" s="4"/>
      <c r="AG65" s="1"/>
      <c r="AI65" s="4"/>
      <c r="AJ65" s="4"/>
      <c r="AK65" s="1"/>
      <c r="AM65" s="4"/>
      <c r="AN65" s="4"/>
      <c r="AO65" s="1"/>
      <c r="AQ65" s="4"/>
      <c r="AR65" s="4"/>
    </row>
    <row r="66" spans="18:44" x14ac:dyDescent="0.2">
      <c r="R66"/>
      <c r="S66" s="4"/>
      <c r="T66" s="4"/>
      <c r="U66" s="1"/>
      <c r="W66" s="4"/>
      <c r="X66" s="4"/>
      <c r="Y66" s="1"/>
      <c r="AA66" s="4"/>
      <c r="AB66" s="4"/>
      <c r="AC66" s="1"/>
      <c r="AE66" s="4"/>
      <c r="AF66" s="4"/>
      <c r="AG66" s="1"/>
      <c r="AI66" s="4"/>
      <c r="AJ66" s="4"/>
      <c r="AK66" s="1"/>
      <c r="AM66" s="4"/>
      <c r="AN66" s="4"/>
      <c r="AO66" s="1"/>
      <c r="AQ66" s="4"/>
      <c r="AR66" s="4"/>
    </row>
    <row r="67" spans="18:44" x14ac:dyDescent="0.2">
      <c r="R67"/>
      <c r="S67" s="4"/>
      <c r="T67" s="4"/>
      <c r="U67" s="1"/>
      <c r="W67" s="4"/>
      <c r="X67" s="4"/>
      <c r="Y67" s="1"/>
      <c r="AA67" s="4"/>
      <c r="AB67" s="4"/>
      <c r="AC67" s="1"/>
      <c r="AE67" s="4"/>
      <c r="AF67" s="4"/>
      <c r="AG67" s="1"/>
      <c r="AI67" s="4"/>
      <c r="AJ67" s="4"/>
      <c r="AK67" s="1"/>
      <c r="AM67" s="4"/>
      <c r="AN67" s="4"/>
      <c r="AO67" s="1"/>
      <c r="AQ67" s="4"/>
      <c r="AR67" s="4"/>
    </row>
    <row r="68" spans="18:44" x14ac:dyDescent="0.2">
      <c r="R68"/>
      <c r="S68" s="4"/>
      <c r="T68" s="4"/>
      <c r="U68" s="1"/>
      <c r="W68" s="4"/>
      <c r="X68" s="4"/>
      <c r="Y68" s="1"/>
      <c r="AA68" s="4"/>
      <c r="AB68" s="4"/>
      <c r="AC68" s="1"/>
      <c r="AE68" s="4"/>
      <c r="AF68" s="4"/>
      <c r="AG68" s="1"/>
      <c r="AI68" s="4"/>
      <c r="AJ68" s="4"/>
      <c r="AK68" s="1"/>
      <c r="AM68" s="4"/>
      <c r="AN68" s="4"/>
      <c r="AO68" s="1"/>
      <c r="AQ68" s="4"/>
      <c r="AR68" s="4"/>
    </row>
    <row r="69" spans="18:44" x14ac:dyDescent="0.2">
      <c r="R69"/>
      <c r="S69" s="4"/>
      <c r="T69" s="4"/>
      <c r="U69" s="1"/>
      <c r="W69" s="4"/>
      <c r="X69" s="4"/>
      <c r="Y69" s="1"/>
      <c r="AA69" s="4"/>
      <c r="AB69" s="4"/>
      <c r="AC69" s="1"/>
      <c r="AE69" s="4"/>
      <c r="AF69" s="4"/>
      <c r="AG69" s="1"/>
      <c r="AI69" s="4"/>
      <c r="AJ69" s="4"/>
      <c r="AK69" s="1"/>
      <c r="AM69" s="4"/>
      <c r="AN69" s="4"/>
      <c r="AO69" s="1"/>
      <c r="AQ69" s="4"/>
      <c r="AR69" s="4"/>
    </row>
    <row r="70" spans="18:44" x14ac:dyDescent="0.2">
      <c r="R70"/>
      <c r="S70" s="4"/>
      <c r="T70" s="4"/>
      <c r="U70" s="1"/>
      <c r="W70" s="4"/>
      <c r="X70" s="4"/>
      <c r="Y70" s="1"/>
      <c r="AA70" s="4"/>
      <c r="AB70" s="4"/>
      <c r="AC70" s="1"/>
      <c r="AE70" s="4"/>
      <c r="AF70" s="4"/>
      <c r="AG70" s="1"/>
      <c r="AI70" s="4"/>
      <c r="AJ70" s="4"/>
      <c r="AK70" s="1"/>
      <c r="AM70" s="4"/>
      <c r="AN70" s="4"/>
      <c r="AO70" s="1"/>
      <c r="AQ70" s="4"/>
      <c r="AR70" s="4"/>
    </row>
    <row r="71" spans="18:44" x14ac:dyDescent="0.2">
      <c r="R71"/>
      <c r="S71" s="4"/>
      <c r="T71" s="4"/>
      <c r="U71" s="1"/>
      <c r="W71" s="4"/>
      <c r="X71" s="4"/>
      <c r="Y71" s="1"/>
      <c r="AA71" s="4"/>
      <c r="AB71" s="4"/>
      <c r="AC71" s="1"/>
      <c r="AE71" s="4"/>
      <c r="AF71" s="4"/>
      <c r="AG71" s="1"/>
      <c r="AI71" s="4"/>
      <c r="AJ71" s="4"/>
      <c r="AK71" s="1"/>
      <c r="AM71" s="4"/>
      <c r="AN71" s="4"/>
      <c r="AO71" s="1"/>
      <c r="AQ71" s="4"/>
      <c r="AR71" s="4"/>
    </row>
    <row r="72" spans="18:44" x14ac:dyDescent="0.2">
      <c r="R72"/>
      <c r="S72" s="4"/>
      <c r="T72" s="4"/>
      <c r="U72" s="1"/>
      <c r="W72" s="4"/>
      <c r="X72" s="4"/>
      <c r="Y72" s="1"/>
      <c r="AA72" s="4"/>
      <c r="AB72" s="4"/>
      <c r="AC72" s="1"/>
      <c r="AE72" s="4"/>
      <c r="AF72" s="4"/>
      <c r="AG72" s="1"/>
      <c r="AI72" s="4"/>
      <c r="AJ72" s="4"/>
      <c r="AK72" s="1"/>
      <c r="AM72" s="4"/>
      <c r="AN72" s="4"/>
      <c r="AO72" s="1"/>
      <c r="AQ72" s="4"/>
      <c r="AR72" s="4"/>
    </row>
    <row r="73" spans="18:44" x14ac:dyDescent="0.2">
      <c r="R73"/>
      <c r="S73" s="4"/>
      <c r="T73" s="4"/>
      <c r="U73" s="1"/>
      <c r="W73" s="4"/>
      <c r="X73" s="4"/>
      <c r="Y73" s="1"/>
      <c r="AA73" s="4"/>
      <c r="AB73" s="4"/>
      <c r="AC73" s="1"/>
      <c r="AE73" s="4"/>
      <c r="AF73" s="4"/>
      <c r="AG73" s="1"/>
      <c r="AI73" s="4"/>
      <c r="AJ73" s="4"/>
      <c r="AK73" s="1"/>
      <c r="AM73" s="4"/>
      <c r="AN73" s="4"/>
      <c r="AO73" s="1"/>
      <c r="AQ73" s="4"/>
      <c r="AR73" s="4"/>
    </row>
    <row r="74" spans="18:44" x14ac:dyDescent="0.2">
      <c r="R74"/>
      <c r="S74" s="4"/>
      <c r="T74" s="4"/>
      <c r="U74" s="1"/>
      <c r="W74" s="4"/>
      <c r="X74" s="4"/>
      <c r="Y74" s="1"/>
      <c r="AA74" s="4"/>
      <c r="AB74" s="4"/>
      <c r="AC74" s="1"/>
      <c r="AE74" s="4"/>
      <c r="AF74" s="4"/>
      <c r="AG74" s="1"/>
      <c r="AI74" s="4"/>
      <c r="AJ74" s="4"/>
      <c r="AK74" s="1"/>
      <c r="AM74" s="4"/>
      <c r="AN74" s="4"/>
      <c r="AO74" s="1"/>
      <c r="AQ74" s="4"/>
      <c r="AR74" s="4"/>
    </row>
    <row r="75" spans="18:44" x14ac:dyDescent="0.2">
      <c r="R75"/>
      <c r="S75" s="4"/>
      <c r="T75" s="4"/>
      <c r="U75" s="1"/>
      <c r="W75" s="4"/>
      <c r="X75" s="4"/>
      <c r="Y75" s="1"/>
      <c r="AA75" s="4"/>
      <c r="AB75" s="4"/>
      <c r="AC75" s="1"/>
      <c r="AE75" s="4"/>
      <c r="AF75" s="4"/>
      <c r="AG75" s="1"/>
      <c r="AI75" s="4"/>
      <c r="AJ75" s="4"/>
      <c r="AK75" s="1"/>
      <c r="AM75" s="4"/>
      <c r="AN75" s="4"/>
      <c r="AO75" s="1"/>
      <c r="AQ75" s="4"/>
      <c r="AR75" s="4"/>
    </row>
    <row r="76" spans="18:44" x14ac:dyDescent="0.2">
      <c r="R76"/>
      <c r="S76" s="4"/>
      <c r="T76" s="4"/>
      <c r="U76" s="1"/>
      <c r="W76" s="4"/>
      <c r="X76" s="4"/>
      <c r="Y76" s="1"/>
      <c r="AA76" s="4"/>
      <c r="AB76" s="4"/>
      <c r="AC76" s="1"/>
      <c r="AE76" s="4"/>
      <c r="AF76" s="4"/>
      <c r="AG76" s="1"/>
      <c r="AI76" s="4"/>
      <c r="AJ76" s="4"/>
      <c r="AK76" s="1"/>
      <c r="AM76" s="4"/>
      <c r="AN76" s="4"/>
      <c r="AO76" s="1"/>
      <c r="AQ76" s="4"/>
      <c r="AR76" s="4"/>
    </row>
    <row r="77" spans="18:44" x14ac:dyDescent="0.2">
      <c r="R77"/>
      <c r="S77" s="4"/>
      <c r="T77" s="4"/>
      <c r="U77" s="1"/>
      <c r="W77" s="4"/>
      <c r="X77" s="4"/>
      <c r="Y77" s="1"/>
      <c r="AA77" s="4"/>
      <c r="AB77" s="4"/>
      <c r="AC77" s="1"/>
      <c r="AE77" s="4"/>
      <c r="AF77" s="4"/>
      <c r="AG77" s="1"/>
      <c r="AI77" s="4"/>
      <c r="AJ77" s="4"/>
      <c r="AK77" s="1"/>
      <c r="AM77" s="4"/>
      <c r="AN77" s="4"/>
      <c r="AO77" s="1"/>
      <c r="AQ77" s="4"/>
      <c r="AR77" s="4"/>
    </row>
    <row r="78" spans="18:44" x14ac:dyDescent="0.2">
      <c r="R78"/>
      <c r="S78" s="4"/>
      <c r="T78" s="4"/>
      <c r="U78" s="1"/>
      <c r="W78" s="4"/>
      <c r="X78" s="4"/>
      <c r="Y78" s="1"/>
      <c r="AA78" s="4"/>
      <c r="AB78" s="4"/>
      <c r="AC78" s="1"/>
      <c r="AE78" s="4"/>
      <c r="AF78" s="4"/>
      <c r="AG78" s="1"/>
      <c r="AI78" s="4"/>
      <c r="AJ78" s="4"/>
      <c r="AK78" s="1"/>
      <c r="AM78" s="4"/>
      <c r="AN78" s="4"/>
      <c r="AO78" s="1"/>
      <c r="AQ78" s="4"/>
      <c r="AR78" s="4"/>
    </row>
    <row r="79" spans="18:44" x14ac:dyDescent="0.2">
      <c r="R79"/>
      <c r="S79" s="4"/>
      <c r="T79" s="4"/>
      <c r="U79" s="1"/>
      <c r="W79" s="4"/>
      <c r="X79" s="4"/>
      <c r="Y79" s="1"/>
      <c r="AA79" s="4"/>
      <c r="AB79" s="4"/>
      <c r="AC79" s="1"/>
      <c r="AE79" s="4"/>
      <c r="AF79" s="4"/>
      <c r="AG79" s="1"/>
      <c r="AI79" s="4"/>
      <c r="AJ79" s="4"/>
      <c r="AK79" s="1"/>
      <c r="AM79" s="4"/>
      <c r="AN79" s="4"/>
      <c r="AO79" s="1"/>
      <c r="AQ79" s="4"/>
      <c r="AR79" s="4"/>
    </row>
    <row r="80" spans="18:44" x14ac:dyDescent="0.2">
      <c r="R80"/>
      <c r="S80" s="4"/>
      <c r="T80" s="4"/>
      <c r="U80" s="1"/>
      <c r="W80" s="4"/>
      <c r="X80" s="4"/>
      <c r="Y80" s="1"/>
      <c r="AA80" s="4"/>
      <c r="AB80" s="4"/>
      <c r="AC80" s="1"/>
      <c r="AE80" s="4"/>
      <c r="AF80" s="4"/>
      <c r="AG80" s="1"/>
      <c r="AI80" s="4"/>
      <c r="AJ80" s="4"/>
      <c r="AK80" s="1"/>
      <c r="AM80" s="4"/>
      <c r="AN80" s="4"/>
      <c r="AO80" s="1"/>
      <c r="AQ80" s="4"/>
      <c r="AR80" s="4"/>
    </row>
    <row r="81" spans="18:44" x14ac:dyDescent="0.2">
      <c r="R81"/>
      <c r="S81" s="4"/>
      <c r="T81" s="4"/>
      <c r="U81" s="1"/>
      <c r="W81" s="4"/>
      <c r="X81" s="4"/>
      <c r="Y81" s="1"/>
      <c r="AA81" s="4"/>
      <c r="AB81" s="4"/>
      <c r="AC81" s="1"/>
      <c r="AE81" s="4"/>
      <c r="AF81" s="4"/>
      <c r="AG81" s="1"/>
      <c r="AI81" s="4"/>
      <c r="AJ81" s="4"/>
      <c r="AK81" s="1"/>
      <c r="AM81" s="4"/>
      <c r="AN81" s="4"/>
      <c r="AO81" s="1"/>
      <c r="AQ81" s="4"/>
      <c r="AR81" s="4"/>
    </row>
    <row r="82" spans="18:44" x14ac:dyDescent="0.2">
      <c r="R82"/>
      <c r="S82" s="4"/>
      <c r="T82" s="4"/>
      <c r="U82" s="1"/>
      <c r="W82" s="4"/>
      <c r="X82" s="4"/>
      <c r="Y82" s="1"/>
      <c r="AA82" s="4"/>
      <c r="AB82" s="4"/>
      <c r="AC82" s="1"/>
      <c r="AE82" s="4"/>
      <c r="AF82" s="4"/>
      <c r="AG82" s="1"/>
      <c r="AI82" s="4"/>
      <c r="AJ82" s="4"/>
      <c r="AK82" s="1"/>
      <c r="AM82" s="4"/>
      <c r="AN82" s="4"/>
      <c r="AO82" s="1"/>
      <c r="AQ82" s="4"/>
      <c r="AR82" s="4"/>
    </row>
    <row r="83" spans="18:44" x14ac:dyDescent="0.2">
      <c r="R83"/>
      <c r="S83" s="4"/>
      <c r="T83" s="4"/>
      <c r="U83" s="1"/>
      <c r="W83" s="4"/>
      <c r="X83" s="4"/>
      <c r="Y83" s="1"/>
      <c r="AA83" s="4"/>
      <c r="AB83" s="4"/>
      <c r="AC83" s="1"/>
      <c r="AE83" s="4"/>
      <c r="AF83" s="4"/>
      <c r="AG83" s="1"/>
      <c r="AI83" s="4"/>
      <c r="AJ83" s="4"/>
      <c r="AK83" s="1"/>
      <c r="AM83" s="4"/>
      <c r="AN83" s="4"/>
      <c r="AO83" s="1"/>
      <c r="AQ83" s="4"/>
      <c r="AR83" s="4"/>
    </row>
    <row r="84" spans="18:44" x14ac:dyDescent="0.2">
      <c r="R84"/>
      <c r="S84" s="4"/>
      <c r="T84" s="4"/>
      <c r="U84" s="1"/>
      <c r="W84" s="4"/>
      <c r="X84" s="4"/>
      <c r="Y84" s="1"/>
      <c r="AA84" s="4"/>
      <c r="AB84" s="4"/>
      <c r="AC84" s="1"/>
      <c r="AE84" s="4"/>
      <c r="AF84" s="4"/>
      <c r="AG84" s="1"/>
      <c r="AI84" s="4"/>
      <c r="AJ84" s="4"/>
      <c r="AK84" s="1"/>
      <c r="AM84" s="4"/>
      <c r="AN84" s="4"/>
      <c r="AO84" s="1"/>
      <c r="AQ84" s="4"/>
      <c r="AR84" s="4"/>
    </row>
    <row r="85" spans="18:44" x14ac:dyDescent="0.2">
      <c r="R85"/>
      <c r="S85" s="4"/>
      <c r="T85" s="4"/>
      <c r="U85" s="1"/>
      <c r="W85" s="4"/>
      <c r="X85" s="4"/>
      <c r="Y85" s="1"/>
      <c r="AA85" s="4"/>
      <c r="AB85" s="4"/>
      <c r="AC85" s="1"/>
      <c r="AE85" s="4"/>
      <c r="AF85" s="4"/>
      <c r="AG85" s="1"/>
      <c r="AI85" s="4"/>
      <c r="AJ85" s="4"/>
      <c r="AK85" s="1"/>
      <c r="AM85" s="4"/>
      <c r="AN85" s="4"/>
      <c r="AO85" s="1"/>
      <c r="AQ85" s="4"/>
      <c r="AR85" s="4"/>
    </row>
    <row r="86" spans="18:44" x14ac:dyDescent="0.2">
      <c r="R86"/>
      <c r="S86" s="4"/>
      <c r="T86" s="4"/>
      <c r="U86" s="1"/>
      <c r="W86" s="4"/>
      <c r="X86" s="4"/>
      <c r="Y86" s="1"/>
      <c r="AA86" s="4"/>
      <c r="AB86" s="4"/>
      <c r="AC86" s="1"/>
      <c r="AE86" s="4"/>
      <c r="AF86" s="4"/>
      <c r="AG86" s="1"/>
      <c r="AI86" s="4"/>
      <c r="AJ86" s="4"/>
      <c r="AK86" s="1"/>
      <c r="AM86" s="4"/>
      <c r="AN86" s="4"/>
      <c r="AO86" s="1"/>
      <c r="AQ86" s="4"/>
      <c r="AR86" s="4"/>
    </row>
    <row r="87" spans="18:44" x14ac:dyDescent="0.2">
      <c r="R87"/>
      <c r="S87" s="4"/>
      <c r="T87" s="4"/>
      <c r="U87" s="1"/>
      <c r="W87" s="4"/>
      <c r="X87" s="4"/>
      <c r="Y87" s="1"/>
      <c r="AA87" s="4"/>
      <c r="AB87" s="4"/>
      <c r="AC87" s="1"/>
      <c r="AE87" s="4"/>
      <c r="AF87" s="4"/>
      <c r="AG87" s="1"/>
      <c r="AI87" s="4"/>
      <c r="AJ87" s="4"/>
      <c r="AK87" s="1"/>
      <c r="AM87" s="4"/>
      <c r="AN87" s="4"/>
      <c r="AO87" s="1"/>
      <c r="AQ87" s="4"/>
      <c r="AR87" s="4"/>
    </row>
    <row r="88" spans="18:44" x14ac:dyDescent="0.2">
      <c r="R88"/>
      <c r="S88" s="4"/>
      <c r="T88" s="4"/>
      <c r="U88" s="1"/>
      <c r="W88" s="4"/>
      <c r="X88" s="4"/>
      <c r="Y88" s="1"/>
      <c r="AA88" s="4"/>
      <c r="AB88" s="4"/>
      <c r="AC88" s="1"/>
      <c r="AE88" s="4"/>
      <c r="AF88" s="4"/>
      <c r="AG88" s="1"/>
      <c r="AI88" s="4"/>
      <c r="AJ88" s="4"/>
      <c r="AK88" s="1"/>
      <c r="AM88" s="4"/>
      <c r="AN88" s="4"/>
      <c r="AO88" s="1"/>
      <c r="AQ88" s="4"/>
      <c r="AR88" s="4"/>
    </row>
    <row r="89" spans="18:44" x14ac:dyDescent="0.2">
      <c r="R89"/>
      <c r="S89" s="4"/>
      <c r="T89" s="4"/>
      <c r="U89" s="1"/>
      <c r="W89" s="4"/>
      <c r="X89" s="4"/>
      <c r="Y89" s="1"/>
      <c r="AA89" s="4"/>
      <c r="AB89" s="4"/>
      <c r="AC89" s="1"/>
      <c r="AE89" s="4"/>
      <c r="AF89" s="4"/>
      <c r="AG89" s="1"/>
      <c r="AI89" s="4"/>
      <c r="AJ89" s="4"/>
      <c r="AK89" s="1"/>
      <c r="AM89" s="4"/>
      <c r="AN89" s="4"/>
      <c r="AO89" s="1"/>
      <c r="AQ89" s="4"/>
      <c r="AR89" s="4"/>
    </row>
    <row r="90" spans="18:44" x14ac:dyDescent="0.2">
      <c r="R90"/>
      <c r="S90" s="4"/>
      <c r="T90" s="4"/>
      <c r="U90" s="1"/>
      <c r="W90" s="4"/>
      <c r="X90" s="4"/>
      <c r="Y90" s="1"/>
      <c r="AA90" s="4"/>
      <c r="AB90" s="4"/>
      <c r="AC90" s="1"/>
      <c r="AE90" s="4"/>
      <c r="AF90" s="4"/>
      <c r="AG90" s="1"/>
      <c r="AI90" s="4"/>
      <c r="AJ90" s="4"/>
      <c r="AK90" s="1"/>
      <c r="AM90" s="4"/>
      <c r="AN90" s="4"/>
      <c r="AO90" s="1"/>
      <c r="AQ90" s="4"/>
      <c r="AR90" s="4"/>
    </row>
    <row r="91" spans="18:44" x14ac:dyDescent="0.2">
      <c r="R91"/>
      <c r="S91" s="4"/>
      <c r="T91" s="4"/>
      <c r="U91" s="1"/>
      <c r="W91" s="4"/>
      <c r="X91" s="4"/>
      <c r="Y91" s="1"/>
      <c r="AA91" s="4"/>
      <c r="AB91" s="4"/>
      <c r="AC91" s="1"/>
      <c r="AE91" s="4"/>
      <c r="AF91" s="4"/>
      <c r="AG91" s="1"/>
      <c r="AI91" s="4"/>
      <c r="AJ91" s="4"/>
      <c r="AK91" s="1"/>
      <c r="AM91" s="4"/>
      <c r="AN91" s="4"/>
      <c r="AO91" s="1"/>
      <c r="AQ91" s="4"/>
      <c r="AR91" s="4"/>
    </row>
    <row r="92" spans="18:44" x14ac:dyDescent="0.2">
      <c r="R92"/>
      <c r="S92" s="4"/>
      <c r="T92" s="4"/>
      <c r="U92" s="1"/>
      <c r="W92" s="4"/>
      <c r="X92" s="4"/>
      <c r="Y92" s="1"/>
      <c r="AA92" s="4"/>
      <c r="AB92" s="4"/>
      <c r="AC92" s="1"/>
      <c r="AE92" s="4"/>
      <c r="AF92" s="4"/>
      <c r="AG92" s="1"/>
      <c r="AI92" s="4"/>
      <c r="AJ92" s="4"/>
      <c r="AK92" s="1"/>
      <c r="AM92" s="4"/>
      <c r="AN92" s="4"/>
      <c r="AO92" s="1"/>
      <c r="AQ92" s="4"/>
      <c r="AR92" s="4"/>
    </row>
    <row r="93" spans="18:44" x14ac:dyDescent="0.2">
      <c r="R93"/>
      <c r="S93" s="4"/>
      <c r="T93" s="4"/>
      <c r="U93" s="1"/>
      <c r="W93" s="4"/>
      <c r="X93" s="4"/>
      <c r="Y93" s="1"/>
      <c r="AA93" s="4"/>
      <c r="AB93" s="4"/>
      <c r="AC93" s="1"/>
      <c r="AE93" s="4"/>
      <c r="AF93" s="4"/>
      <c r="AG93" s="1"/>
      <c r="AI93" s="4"/>
      <c r="AJ93" s="4"/>
      <c r="AK93" s="1"/>
      <c r="AM93" s="4"/>
      <c r="AN93" s="4"/>
      <c r="AO93" s="1"/>
      <c r="AQ93" s="4"/>
      <c r="AR93" s="4"/>
    </row>
    <row r="94" spans="18:44" x14ac:dyDescent="0.2">
      <c r="R94"/>
      <c r="S94" s="4"/>
      <c r="T94" s="4"/>
      <c r="U94" s="1"/>
      <c r="W94" s="4"/>
      <c r="X94" s="4"/>
      <c r="Y94" s="1"/>
      <c r="AA94" s="4"/>
      <c r="AB94" s="4"/>
      <c r="AC94" s="1"/>
      <c r="AE94" s="4"/>
      <c r="AF94" s="4"/>
      <c r="AG94" s="1"/>
      <c r="AI94" s="4"/>
      <c r="AJ94" s="4"/>
      <c r="AK94" s="1"/>
      <c r="AM94" s="4"/>
      <c r="AN94" s="4"/>
      <c r="AO94" s="1"/>
      <c r="AQ94" s="4"/>
      <c r="AR94" s="4"/>
    </row>
    <row r="95" spans="18:44" x14ac:dyDescent="0.2">
      <c r="R95"/>
      <c r="S95" s="4"/>
      <c r="T95" s="4"/>
      <c r="U95" s="1"/>
      <c r="W95" s="4"/>
      <c r="X95" s="4"/>
      <c r="Y95" s="1"/>
      <c r="AA95" s="4"/>
      <c r="AB95" s="4"/>
      <c r="AC95" s="1"/>
      <c r="AE95" s="4"/>
      <c r="AF95" s="4"/>
      <c r="AG95" s="1"/>
      <c r="AI95" s="4"/>
      <c r="AJ95" s="4"/>
      <c r="AK95" s="1"/>
      <c r="AM95" s="4"/>
      <c r="AN95" s="4"/>
      <c r="AO95" s="1"/>
      <c r="AQ95" s="4"/>
      <c r="AR95" s="4"/>
    </row>
    <row r="96" spans="18:44" x14ac:dyDescent="0.2">
      <c r="R96"/>
      <c r="S96" s="4"/>
      <c r="T96" s="4"/>
      <c r="U96" s="1"/>
      <c r="W96" s="4"/>
      <c r="X96" s="4"/>
      <c r="Y96" s="1"/>
      <c r="AA96" s="4"/>
      <c r="AB96" s="4"/>
      <c r="AC96" s="1"/>
      <c r="AE96" s="4"/>
      <c r="AF96" s="4"/>
      <c r="AG96" s="1"/>
      <c r="AI96" s="4"/>
      <c r="AJ96" s="4"/>
      <c r="AK96" s="1"/>
      <c r="AM96" s="4"/>
      <c r="AN96" s="4"/>
      <c r="AO96" s="1"/>
      <c r="AQ96" s="4"/>
      <c r="AR96" s="4"/>
    </row>
    <row r="97" spans="18:44" x14ac:dyDescent="0.2">
      <c r="R97"/>
      <c r="S97" s="4"/>
      <c r="T97" s="4"/>
      <c r="U97" s="1"/>
      <c r="W97" s="4"/>
      <c r="X97" s="4"/>
      <c r="Y97" s="1"/>
      <c r="AA97" s="4"/>
      <c r="AB97" s="4"/>
      <c r="AC97" s="1"/>
      <c r="AE97" s="4"/>
      <c r="AF97" s="4"/>
      <c r="AG97" s="1"/>
      <c r="AI97" s="4"/>
      <c r="AJ97" s="4"/>
      <c r="AK97" s="1"/>
      <c r="AM97" s="4"/>
      <c r="AN97" s="4"/>
      <c r="AO97" s="1"/>
      <c r="AQ97" s="4"/>
      <c r="AR97" s="4"/>
    </row>
    <row r="98" spans="18:44" x14ac:dyDescent="0.2">
      <c r="R98"/>
      <c r="S98" s="4"/>
      <c r="T98" s="4"/>
      <c r="U98" s="1"/>
      <c r="W98" s="4"/>
      <c r="X98" s="4"/>
      <c r="Y98" s="1"/>
      <c r="AA98" s="4"/>
      <c r="AB98" s="4"/>
      <c r="AC98" s="1"/>
      <c r="AE98" s="4"/>
      <c r="AF98" s="4"/>
      <c r="AG98" s="1"/>
      <c r="AI98" s="4"/>
      <c r="AJ98" s="4"/>
      <c r="AK98" s="1"/>
      <c r="AM98" s="4"/>
      <c r="AN98" s="4"/>
      <c r="AO98" s="1"/>
      <c r="AQ98" s="4"/>
      <c r="AR98" s="4"/>
    </row>
    <row r="99" spans="18:44" x14ac:dyDescent="0.2">
      <c r="R99"/>
      <c r="S99" s="4"/>
      <c r="T99" s="4"/>
      <c r="U99" s="1"/>
      <c r="W99" s="4"/>
      <c r="X99" s="4"/>
      <c r="Y99" s="1"/>
      <c r="AA99" s="4"/>
      <c r="AB99" s="4"/>
      <c r="AC99" s="1"/>
      <c r="AE99" s="4"/>
      <c r="AF99" s="4"/>
      <c r="AG99" s="1"/>
      <c r="AI99" s="4"/>
      <c r="AJ99" s="4"/>
      <c r="AK99" s="1"/>
      <c r="AM99" s="4"/>
      <c r="AN99" s="4"/>
      <c r="AO99" s="1"/>
      <c r="AQ99" s="4"/>
      <c r="AR99" s="4"/>
    </row>
    <row r="100" spans="18:44" x14ac:dyDescent="0.2">
      <c r="R100"/>
      <c r="S100" s="4"/>
      <c r="T100" s="4"/>
      <c r="U100" s="1"/>
      <c r="W100" s="4"/>
      <c r="X100" s="4"/>
      <c r="Y100" s="1"/>
      <c r="AA100" s="4"/>
      <c r="AB100" s="4"/>
      <c r="AC100" s="1"/>
      <c r="AE100" s="4"/>
      <c r="AF100" s="4"/>
      <c r="AG100" s="1"/>
      <c r="AI100" s="4"/>
      <c r="AJ100" s="4"/>
      <c r="AK100" s="1"/>
      <c r="AM100" s="4"/>
      <c r="AN100" s="4"/>
      <c r="AO100" s="1"/>
      <c r="AQ100" s="4"/>
      <c r="AR100" s="4"/>
    </row>
    <row r="101" spans="18:44" x14ac:dyDescent="0.2">
      <c r="R101"/>
      <c r="S101" s="4"/>
      <c r="T101" s="4"/>
      <c r="U101" s="1"/>
      <c r="W101" s="4"/>
      <c r="X101" s="4"/>
      <c r="Y101" s="1"/>
      <c r="AA101" s="4"/>
      <c r="AB101" s="4"/>
      <c r="AC101" s="1"/>
      <c r="AE101" s="4"/>
      <c r="AF101" s="4"/>
      <c r="AG101" s="1"/>
      <c r="AI101" s="4"/>
      <c r="AJ101" s="4"/>
      <c r="AK101" s="1"/>
      <c r="AM101" s="4"/>
      <c r="AN101" s="4"/>
      <c r="AO101" s="1"/>
      <c r="AQ101" s="4"/>
      <c r="AR101" s="4"/>
    </row>
    <row r="102" spans="18:44" x14ac:dyDescent="0.2">
      <c r="R102"/>
      <c r="S102" s="4"/>
      <c r="T102" s="4"/>
      <c r="U102" s="1"/>
      <c r="W102" s="4"/>
      <c r="X102" s="4"/>
      <c r="Y102" s="1"/>
      <c r="AA102" s="4"/>
      <c r="AB102" s="4"/>
      <c r="AC102" s="1"/>
      <c r="AE102" s="4"/>
      <c r="AF102" s="4"/>
      <c r="AG102" s="1"/>
      <c r="AI102" s="4"/>
      <c r="AJ102" s="4"/>
      <c r="AK102" s="1"/>
      <c r="AM102" s="4"/>
      <c r="AN102" s="4"/>
      <c r="AO102" s="1"/>
      <c r="AQ102" s="4"/>
      <c r="AR102" s="4"/>
    </row>
    <row r="103" spans="18:44" x14ac:dyDescent="0.2">
      <c r="R103"/>
      <c r="S103" s="4"/>
      <c r="T103" s="4"/>
      <c r="U103" s="1"/>
      <c r="W103" s="4"/>
      <c r="X103" s="4"/>
      <c r="Y103" s="1"/>
      <c r="AA103" s="4"/>
      <c r="AB103" s="4"/>
      <c r="AC103" s="1"/>
      <c r="AE103" s="4"/>
      <c r="AF103" s="4"/>
      <c r="AG103" s="1"/>
      <c r="AI103" s="4"/>
      <c r="AJ103" s="4"/>
      <c r="AK103" s="1"/>
      <c r="AM103" s="4"/>
      <c r="AN103" s="4"/>
      <c r="AO103" s="1"/>
      <c r="AQ103" s="4"/>
      <c r="AR103" s="4"/>
    </row>
    <row r="104" spans="18:44" x14ac:dyDescent="0.2">
      <c r="R104"/>
      <c r="S104" s="4"/>
      <c r="T104" s="4"/>
      <c r="U104" s="1"/>
      <c r="W104" s="4"/>
      <c r="X104" s="4"/>
      <c r="Y104" s="1"/>
      <c r="AA104" s="4"/>
      <c r="AB104" s="4"/>
      <c r="AC104" s="1"/>
      <c r="AE104" s="4"/>
      <c r="AF104" s="4"/>
      <c r="AG104" s="1"/>
      <c r="AI104" s="4"/>
      <c r="AJ104" s="4"/>
      <c r="AK104" s="1"/>
      <c r="AM104" s="4"/>
      <c r="AN104" s="4"/>
      <c r="AO104" s="1"/>
      <c r="AQ104" s="4"/>
      <c r="AR104" s="4"/>
    </row>
    <row r="105" spans="18:44" x14ac:dyDescent="0.2">
      <c r="R105"/>
      <c r="S105" s="4"/>
      <c r="T105" s="4"/>
      <c r="U105" s="1"/>
      <c r="W105" s="4"/>
      <c r="X105" s="4"/>
      <c r="Y105" s="1"/>
      <c r="AA105" s="4"/>
      <c r="AB105" s="4"/>
      <c r="AC105" s="1"/>
      <c r="AE105" s="4"/>
      <c r="AF105" s="4"/>
      <c r="AG105" s="1"/>
      <c r="AI105" s="4"/>
      <c r="AJ105" s="4"/>
      <c r="AK105" s="1"/>
      <c r="AM105" s="4"/>
      <c r="AN105" s="4"/>
      <c r="AO105" s="1"/>
      <c r="AQ105" s="4"/>
      <c r="AR105" s="4"/>
    </row>
    <row r="106" spans="18:44" x14ac:dyDescent="0.2">
      <c r="R106"/>
      <c r="S106" s="4"/>
      <c r="T106" s="4"/>
      <c r="U106" s="1"/>
      <c r="W106" s="4"/>
      <c r="X106" s="4"/>
      <c r="Y106" s="1"/>
      <c r="AA106" s="4"/>
      <c r="AB106" s="4"/>
      <c r="AC106" s="1"/>
      <c r="AE106" s="4"/>
      <c r="AF106" s="4"/>
      <c r="AG106" s="1"/>
      <c r="AI106" s="4"/>
      <c r="AJ106" s="4"/>
      <c r="AK106" s="1"/>
      <c r="AM106" s="4"/>
      <c r="AN106" s="4"/>
      <c r="AO106" s="1"/>
      <c r="AQ106" s="4"/>
      <c r="AR106" s="4"/>
    </row>
    <row r="107" spans="18:44" x14ac:dyDescent="0.2">
      <c r="R107"/>
      <c r="S107" s="4"/>
      <c r="T107" s="4"/>
      <c r="U107" s="1"/>
      <c r="W107" s="4"/>
      <c r="X107" s="4"/>
      <c r="Y107" s="1"/>
      <c r="AA107" s="4"/>
      <c r="AB107" s="4"/>
      <c r="AC107" s="1"/>
      <c r="AE107" s="4"/>
      <c r="AF107" s="4"/>
      <c r="AG107" s="1"/>
      <c r="AI107" s="4"/>
      <c r="AJ107" s="4"/>
      <c r="AK107" s="1"/>
      <c r="AM107" s="4"/>
      <c r="AN107" s="4"/>
      <c r="AO107" s="1"/>
      <c r="AQ107" s="4"/>
      <c r="AR107" s="4"/>
    </row>
    <row r="108" spans="18:44" x14ac:dyDescent="0.2">
      <c r="R108"/>
      <c r="S108" s="4"/>
      <c r="T108" s="4"/>
      <c r="U108" s="1"/>
      <c r="W108" s="4"/>
      <c r="X108" s="4"/>
      <c r="Y108" s="1"/>
      <c r="AA108" s="4"/>
      <c r="AB108" s="4"/>
      <c r="AC108" s="1"/>
      <c r="AE108" s="4"/>
      <c r="AF108" s="4"/>
      <c r="AG108" s="1"/>
      <c r="AI108" s="4"/>
      <c r="AJ108" s="4"/>
      <c r="AK108" s="1"/>
      <c r="AM108" s="4"/>
      <c r="AN108" s="4"/>
      <c r="AO108" s="1"/>
      <c r="AQ108" s="4"/>
      <c r="AR108" s="4"/>
    </row>
    <row r="109" spans="18:44" x14ac:dyDescent="0.2">
      <c r="R109"/>
      <c r="S109" s="4"/>
      <c r="T109" s="4"/>
      <c r="U109" s="1"/>
      <c r="W109" s="4"/>
      <c r="X109" s="4"/>
      <c r="Y109" s="1"/>
      <c r="AA109" s="4"/>
      <c r="AB109" s="4"/>
      <c r="AC109" s="1"/>
      <c r="AE109" s="4"/>
      <c r="AF109" s="4"/>
      <c r="AG109" s="1"/>
      <c r="AI109" s="4"/>
      <c r="AJ109" s="4"/>
      <c r="AK109" s="1"/>
      <c r="AM109" s="4"/>
      <c r="AN109" s="4"/>
      <c r="AO109" s="1"/>
      <c r="AQ109" s="4"/>
      <c r="AR109" s="4"/>
    </row>
    <row r="110" spans="18:44" x14ac:dyDescent="0.2">
      <c r="R110"/>
      <c r="S110" s="4"/>
      <c r="T110" s="4"/>
      <c r="U110" s="1"/>
      <c r="W110" s="4"/>
      <c r="X110" s="4"/>
      <c r="Y110" s="1"/>
      <c r="AA110" s="4"/>
      <c r="AB110" s="4"/>
      <c r="AC110" s="1"/>
      <c r="AE110" s="4"/>
      <c r="AF110" s="4"/>
      <c r="AG110" s="1"/>
      <c r="AI110" s="4"/>
      <c r="AJ110" s="4"/>
      <c r="AK110" s="1"/>
      <c r="AM110" s="4"/>
      <c r="AN110" s="4"/>
      <c r="AO110" s="1"/>
      <c r="AQ110" s="4"/>
      <c r="AR110" s="4"/>
    </row>
    <row r="111" spans="18:44" x14ac:dyDescent="0.2">
      <c r="R111"/>
      <c r="S111" s="4"/>
      <c r="T111" s="4"/>
      <c r="U111" s="1"/>
      <c r="W111" s="4"/>
      <c r="X111" s="4"/>
      <c r="Y111" s="1"/>
      <c r="AA111" s="4"/>
      <c r="AB111" s="4"/>
      <c r="AC111" s="1"/>
      <c r="AE111" s="4"/>
      <c r="AF111" s="4"/>
      <c r="AG111" s="1"/>
      <c r="AI111" s="4"/>
      <c r="AJ111" s="4"/>
      <c r="AK111" s="1"/>
      <c r="AM111" s="4"/>
      <c r="AN111" s="4"/>
      <c r="AO111" s="1"/>
      <c r="AQ111" s="4"/>
      <c r="AR111" s="4"/>
    </row>
    <row r="112" spans="18:44" x14ac:dyDescent="0.2">
      <c r="R112"/>
      <c r="S112" s="4"/>
      <c r="T112" s="4"/>
      <c r="U112" s="1"/>
      <c r="W112" s="4"/>
      <c r="X112" s="4"/>
      <c r="Y112" s="1"/>
      <c r="AA112" s="4"/>
      <c r="AB112" s="4"/>
      <c r="AC112" s="1"/>
      <c r="AE112" s="4"/>
      <c r="AF112" s="4"/>
      <c r="AG112" s="1"/>
      <c r="AI112" s="4"/>
      <c r="AJ112" s="4"/>
      <c r="AK112" s="1"/>
      <c r="AM112" s="4"/>
      <c r="AN112" s="4"/>
      <c r="AO112" s="1"/>
      <c r="AQ112" s="4"/>
      <c r="AR112" s="4"/>
    </row>
    <row r="113" spans="18:44" x14ac:dyDescent="0.2">
      <c r="R113"/>
      <c r="S113" s="4"/>
      <c r="T113" s="4"/>
      <c r="U113" s="1"/>
      <c r="W113" s="4"/>
      <c r="X113" s="4"/>
      <c r="Y113" s="1"/>
      <c r="AA113" s="4"/>
      <c r="AB113" s="4"/>
      <c r="AC113" s="1"/>
      <c r="AE113" s="4"/>
      <c r="AF113" s="4"/>
      <c r="AG113" s="1"/>
      <c r="AI113" s="4"/>
      <c r="AJ113" s="4"/>
      <c r="AK113" s="1"/>
      <c r="AM113" s="4"/>
      <c r="AN113" s="4"/>
      <c r="AO113" s="1"/>
      <c r="AQ113" s="4"/>
      <c r="AR113" s="4"/>
    </row>
    <row r="114" spans="18:44" x14ac:dyDescent="0.2">
      <c r="R114"/>
      <c r="S114" s="4"/>
      <c r="T114" s="4"/>
      <c r="U114" s="1"/>
      <c r="W114" s="4"/>
      <c r="X114" s="4"/>
      <c r="Y114" s="1"/>
      <c r="AA114" s="4"/>
      <c r="AB114" s="4"/>
      <c r="AC114" s="1"/>
      <c r="AE114" s="4"/>
      <c r="AF114" s="4"/>
      <c r="AG114" s="1"/>
      <c r="AI114" s="4"/>
      <c r="AJ114" s="4"/>
      <c r="AK114" s="1"/>
      <c r="AM114" s="4"/>
      <c r="AN114" s="4"/>
      <c r="AO114" s="1"/>
      <c r="AQ114" s="4"/>
      <c r="AR114" s="4"/>
    </row>
    <row r="115" spans="18:44" x14ac:dyDescent="0.2">
      <c r="R115"/>
      <c r="S115" s="4"/>
      <c r="T115" s="4"/>
      <c r="U115" s="1"/>
      <c r="W115" s="4"/>
      <c r="X115" s="4"/>
      <c r="Y115" s="1"/>
      <c r="AA115" s="4"/>
      <c r="AB115" s="4"/>
      <c r="AC115" s="1"/>
      <c r="AE115" s="4"/>
      <c r="AF115" s="4"/>
      <c r="AG115" s="1"/>
      <c r="AI115" s="4"/>
      <c r="AJ115" s="4"/>
      <c r="AK115" s="1"/>
      <c r="AM115" s="4"/>
      <c r="AN115" s="4"/>
      <c r="AO115" s="1"/>
      <c r="AQ115" s="4"/>
      <c r="AR115" s="4"/>
    </row>
    <row r="116" spans="18:44" x14ac:dyDescent="0.2">
      <c r="R116"/>
      <c r="S116" s="4"/>
      <c r="T116" s="4"/>
      <c r="U116" s="1"/>
      <c r="W116" s="4"/>
      <c r="X116" s="4"/>
      <c r="Y116" s="1"/>
      <c r="AA116" s="4"/>
      <c r="AB116" s="4"/>
      <c r="AC116" s="1"/>
      <c r="AE116" s="4"/>
      <c r="AF116" s="4"/>
      <c r="AG116" s="1"/>
      <c r="AI116" s="4"/>
      <c r="AJ116" s="4"/>
      <c r="AK116" s="1"/>
      <c r="AM116" s="4"/>
      <c r="AN116" s="4"/>
      <c r="AO116" s="1"/>
      <c r="AQ116" s="4"/>
      <c r="AR116" s="4"/>
    </row>
    <row r="117" spans="18:44" x14ac:dyDescent="0.2">
      <c r="R117"/>
      <c r="S117" s="4"/>
      <c r="T117" s="4"/>
      <c r="U117" s="1"/>
      <c r="W117" s="4"/>
      <c r="X117" s="4"/>
      <c r="Y117" s="1"/>
      <c r="AA117" s="4"/>
      <c r="AB117" s="4"/>
      <c r="AC117" s="1"/>
      <c r="AE117" s="4"/>
      <c r="AF117" s="4"/>
      <c r="AG117" s="1"/>
      <c r="AI117" s="4"/>
      <c r="AJ117" s="4"/>
      <c r="AK117" s="1"/>
      <c r="AM117" s="4"/>
      <c r="AN117" s="4"/>
      <c r="AO117" s="1"/>
      <c r="AQ117" s="4"/>
      <c r="AR117" s="4"/>
    </row>
    <row r="118" spans="18:44" x14ac:dyDescent="0.2">
      <c r="R118"/>
      <c r="S118" s="4"/>
      <c r="T118" s="4"/>
      <c r="U118" s="1"/>
      <c r="W118" s="4"/>
      <c r="X118" s="4"/>
      <c r="Y118" s="1"/>
      <c r="AA118" s="4"/>
      <c r="AB118" s="4"/>
      <c r="AC118" s="1"/>
      <c r="AE118" s="4"/>
      <c r="AF118" s="4"/>
      <c r="AG118" s="1"/>
      <c r="AI118" s="4"/>
      <c r="AJ118" s="4"/>
      <c r="AK118" s="1"/>
      <c r="AM118" s="4"/>
      <c r="AN118" s="4"/>
      <c r="AO118" s="1"/>
      <c r="AQ118" s="4"/>
      <c r="AR118" s="4"/>
    </row>
  </sheetData>
  <autoFilter ref="B6:Q41" xr:uid="{00000000-0009-0000-0000-00000B000000}"/>
  <mergeCells count="7">
    <mergeCell ref="A1:Q1"/>
    <mergeCell ref="A2:Q2"/>
    <mergeCell ref="A3:Q3"/>
    <mergeCell ref="A38:Q38"/>
    <mergeCell ref="A4:Q4"/>
    <mergeCell ref="A27:Q27"/>
    <mergeCell ref="A5:Q5"/>
  </mergeCells>
  <hyperlinks>
    <hyperlink ref="C36" r:id="rId1" xr:uid="{64297AC5-D111-44A1-96D8-F8D2E1751E8C}"/>
    <hyperlink ref="C17" r:id="rId2" xr:uid="{81F4D73E-6A9D-42F4-AB52-7152E16E2B59}"/>
    <hyperlink ref="C20" r:id="rId3" xr:uid="{38A55D60-7020-416B-AF30-299AC1522659}"/>
    <hyperlink ref="C21" r:id="rId4" xr:uid="{62529181-649B-45BE-AB26-F2E30D5AC828}"/>
    <hyperlink ref="C22" r:id="rId5" xr:uid="{3AFBA2A2-AE10-4CB7-9957-70578BDEB1D0}"/>
    <hyperlink ref="C23" r:id="rId6" xr:uid="{87DE91EC-D56B-4212-891C-9CBF80A973B9}"/>
    <hyperlink ref="C24" r:id="rId7" xr:uid="{BC599661-CA27-459F-9E6D-D6E855BFDC00}"/>
    <hyperlink ref="C18" r:id="rId8" xr:uid="{E09FC9A7-211E-4BC0-AB8F-27BC3AFDF480}"/>
    <hyperlink ref="C19" r:id="rId9" xr:uid="{8321C08E-2AE1-4527-8685-B92306CF00C9}"/>
    <hyperlink ref="C37" r:id="rId10" xr:uid="{4F68F0AC-7A73-414C-B42D-126D2CB3D2D0}"/>
    <hyperlink ref="C25" r:id="rId11" xr:uid="{D106F4C8-632B-4041-829F-C426D0C707C1}"/>
    <hyperlink ref="C7" r:id="rId12" xr:uid="{EA28A514-EEBB-48E1-9A74-4B0EB2AB1BA1}"/>
    <hyperlink ref="C9" r:id="rId13" xr:uid="{60AC9A5F-090B-4CB0-ACBA-EA19933A201A}"/>
    <hyperlink ref="C10" r:id="rId14" xr:uid="{6A80D3E9-3345-4885-A1C8-626428214F55}"/>
    <hyperlink ref="C11" r:id="rId15" xr:uid="{3F403026-D810-4523-B5B0-BF7501C407E7}"/>
    <hyperlink ref="C12" r:id="rId16" xr:uid="{D64EA3C3-73C7-4629-BF96-0E17FC2FA6AA}"/>
    <hyperlink ref="C13" r:id="rId17" xr:uid="{2A0615AB-6318-4C88-971E-0657DF626732}"/>
    <hyperlink ref="C14" r:id="rId18" xr:uid="{22919045-2557-4A35-826F-33EB3CD697EC}"/>
    <hyperlink ref="C15" r:id="rId19" xr:uid="{12B32435-5DE7-488B-A634-9826F776CAAD}"/>
    <hyperlink ref="C16" r:id="rId20" xr:uid="{EDC97C24-CEE8-4125-8FEC-DB380FADCD0F}"/>
    <hyperlink ref="C28" r:id="rId21" xr:uid="{845BBFC7-2D40-46F0-88CB-E102965CE22E}"/>
    <hyperlink ref="C29" r:id="rId22" xr:uid="{D2C03AD9-06B8-4ACB-88C1-8DB0D119A960}"/>
    <hyperlink ref="C30" r:id="rId23" xr:uid="{5F942FB5-A27D-47A7-9C72-B6446DAE8D97}"/>
    <hyperlink ref="C31" r:id="rId24" xr:uid="{E4C20C4E-5EC7-4D30-B612-71374667B8E0}"/>
    <hyperlink ref="C32" r:id="rId25" xr:uid="{00655C12-2283-4AE2-89A0-819BAE7E627F}"/>
    <hyperlink ref="C35" r:id="rId26" xr:uid="{0EA73299-0046-453D-A489-D1B4EED9012E}"/>
    <hyperlink ref="C8" r:id="rId27" xr:uid="{E3072B61-89AD-4BA8-B852-979AC504DEC5}"/>
    <hyperlink ref="C33" r:id="rId28" xr:uid="{89ED8C6B-2B2B-422B-B884-56A7A754AEF5}"/>
    <hyperlink ref="C40" r:id="rId29" xr:uid="{C3450CBF-9921-47ED-8D38-5BB9AB87A225}"/>
    <hyperlink ref="C34" r:id="rId30" xr:uid="{79019F9F-6E11-41E8-8CE3-EF3F21D14A13}"/>
    <hyperlink ref="C39" r:id="rId31" xr:uid="{7681042C-7792-4EED-8237-7CE9FB42177E}"/>
    <hyperlink ref="C26" r:id="rId32" xr:uid="{BEDDDECA-42F6-4359-9A15-E5B8135E82F3}"/>
  </hyperlinks>
  <printOptions horizontalCentered="1"/>
  <pageMargins left="0.47244094488188981" right="0.19685039370078741" top="0.39370078740157483" bottom="0.39370078740157483" header="0" footer="0"/>
  <pageSetup paperSize="5" scale="44" orientation="landscape" r:id="rId33"/>
  <headerFooter alignWithMargins="0">
    <oddFooter>Página &amp;P de &amp;N</oddFooter>
  </headerFooter>
  <rowBreaks count="1" manualBreakCount="1">
    <brk id="37" max="16" man="1"/>
  </rowBreaks>
  <drawing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-0.249977111117893"/>
  </sheetPr>
  <dimension ref="A1:CU229"/>
  <sheetViews>
    <sheetView view="pageBreakPreview" zoomScale="55" zoomScaleNormal="55" zoomScaleSheetLayoutView="55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BZ26" sqref="BZ26"/>
    </sheetView>
  </sheetViews>
  <sheetFormatPr baseColWidth="10" defaultRowHeight="12.75" x14ac:dyDescent="0.2"/>
  <cols>
    <col min="1" max="1" width="24.28515625" customWidth="1"/>
    <col min="2" max="2" width="12.5703125" style="2" customWidth="1"/>
    <col min="3" max="3" width="32.140625" customWidth="1"/>
    <col min="4" max="4" width="30.5703125" style="4" bestFit="1" customWidth="1"/>
    <col min="5" max="5" width="33.42578125" style="4" customWidth="1"/>
    <col min="6" max="6" width="21.28515625" style="1" customWidth="1"/>
    <col min="7" max="7" width="18.42578125" style="1" customWidth="1"/>
    <col min="8" max="8" width="25" style="1" customWidth="1"/>
    <col min="9" max="9" width="14" style="1" customWidth="1"/>
    <col min="10" max="10" width="13" style="1" customWidth="1"/>
    <col min="11" max="11" width="22" customWidth="1"/>
    <col min="12" max="12" width="26.5703125" style="5" bestFit="1" customWidth="1"/>
    <col min="13" max="13" width="15.7109375" style="3" customWidth="1"/>
    <col min="14" max="14" width="20.42578125" customWidth="1"/>
    <col min="15" max="15" width="18.28515625" style="1" customWidth="1"/>
    <col min="16" max="16" width="23" style="1" customWidth="1"/>
    <col min="17" max="17" width="24.140625" style="6" customWidth="1"/>
    <col min="18" max="18" width="25.7109375" style="6" customWidth="1"/>
    <col min="19" max="19" width="8.7109375" customWidth="1"/>
    <col min="20" max="20" width="13.85546875" customWidth="1"/>
    <col min="21" max="21" width="13.140625" customWidth="1"/>
    <col min="22" max="22" width="11.85546875" customWidth="1"/>
    <col min="24" max="24" width="13.140625" customWidth="1"/>
    <col min="25" max="25" width="12" customWidth="1"/>
    <col min="26" max="26" width="11.7109375" customWidth="1"/>
    <col min="27" max="27" width="11.85546875" customWidth="1"/>
    <col min="28" max="28" width="12" customWidth="1"/>
    <col min="29" max="29" width="11.7109375" customWidth="1"/>
    <col min="30" max="30" width="11.85546875" customWidth="1"/>
  </cols>
  <sheetData>
    <row r="1" spans="1:66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20.25" x14ac:dyDescent="0.3">
      <c r="A3" s="378" t="s">
        <v>3058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s="304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93" customHeight="1" x14ac:dyDescent="0.2">
      <c r="A7" s="110">
        <v>5111</v>
      </c>
      <c r="B7" s="111">
        <v>1</v>
      </c>
      <c r="C7" s="153" t="s">
        <v>1122</v>
      </c>
      <c r="D7" s="110" t="s">
        <v>150</v>
      </c>
      <c r="E7" s="110" t="s">
        <v>2345</v>
      </c>
      <c r="F7" s="110"/>
      <c r="G7" s="110"/>
      <c r="H7" s="110"/>
      <c r="I7" s="110" t="s">
        <v>516</v>
      </c>
      <c r="J7" s="110">
        <v>0</v>
      </c>
      <c r="K7" s="110">
        <v>0</v>
      </c>
      <c r="L7" s="110"/>
      <c r="M7" s="113" t="s">
        <v>334</v>
      </c>
      <c r="N7" s="112">
        <v>35795</v>
      </c>
      <c r="O7" s="115">
        <v>785</v>
      </c>
      <c r="P7" s="111" t="s">
        <v>363</v>
      </c>
      <c r="Q7" s="110" t="s">
        <v>4261</v>
      </c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93.75" customHeight="1" x14ac:dyDescent="0.2">
      <c r="A8" s="110">
        <v>5191</v>
      </c>
      <c r="B8" s="111">
        <v>2</v>
      </c>
      <c r="C8" s="153" t="s">
        <v>1123</v>
      </c>
      <c r="D8" s="110" t="s">
        <v>631</v>
      </c>
      <c r="E8" s="110" t="s">
        <v>2346</v>
      </c>
      <c r="F8" s="110" t="s">
        <v>484</v>
      </c>
      <c r="G8" s="110" t="s">
        <v>555</v>
      </c>
      <c r="H8" s="110">
        <v>7360395</v>
      </c>
      <c r="I8" s="110" t="s">
        <v>92</v>
      </c>
      <c r="J8" s="110">
        <v>3025</v>
      </c>
      <c r="K8" s="110">
        <v>0</v>
      </c>
      <c r="L8" s="110"/>
      <c r="M8" s="113" t="s">
        <v>2219</v>
      </c>
      <c r="N8" s="112">
        <v>36634</v>
      </c>
      <c r="O8" s="115">
        <v>3691.5</v>
      </c>
      <c r="P8" s="111" t="s">
        <v>363</v>
      </c>
      <c r="Q8" s="110" t="s">
        <v>4261</v>
      </c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108" customHeight="1" x14ac:dyDescent="0.2">
      <c r="A9" s="110">
        <v>5111</v>
      </c>
      <c r="B9" s="111">
        <v>3</v>
      </c>
      <c r="C9" s="153" t="s">
        <v>1120</v>
      </c>
      <c r="D9" s="110" t="s">
        <v>461</v>
      </c>
      <c r="E9" s="110" t="s">
        <v>2345</v>
      </c>
      <c r="F9" s="110"/>
      <c r="G9" s="110"/>
      <c r="H9" s="110"/>
      <c r="I9" s="110" t="s">
        <v>198</v>
      </c>
      <c r="J9" s="110">
        <v>1456</v>
      </c>
      <c r="K9" s="110">
        <v>0</v>
      </c>
      <c r="L9" s="110" t="s">
        <v>139</v>
      </c>
      <c r="M9" s="113" t="s">
        <v>2216</v>
      </c>
      <c r="N9" s="112">
        <v>36985</v>
      </c>
      <c r="O9" s="115">
        <v>1794</v>
      </c>
      <c r="P9" s="111" t="s">
        <v>363</v>
      </c>
      <c r="Q9" s="110" t="s">
        <v>4261</v>
      </c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06.5" customHeight="1" x14ac:dyDescent="0.2">
      <c r="A10" s="110">
        <v>5111</v>
      </c>
      <c r="B10" s="111">
        <v>4</v>
      </c>
      <c r="C10" s="153" t="s">
        <v>1121</v>
      </c>
      <c r="D10" s="110" t="s">
        <v>461</v>
      </c>
      <c r="E10" s="110" t="s">
        <v>2345</v>
      </c>
      <c r="F10" s="110"/>
      <c r="G10" s="110"/>
      <c r="H10" s="110"/>
      <c r="I10" s="110" t="s">
        <v>198</v>
      </c>
      <c r="J10" s="110">
        <v>1456</v>
      </c>
      <c r="K10" s="110">
        <v>0</v>
      </c>
      <c r="L10" s="110" t="s">
        <v>139</v>
      </c>
      <c r="M10" s="113" t="s">
        <v>2216</v>
      </c>
      <c r="N10" s="112">
        <v>36985</v>
      </c>
      <c r="O10" s="115">
        <v>1794</v>
      </c>
      <c r="P10" s="111" t="s">
        <v>363</v>
      </c>
      <c r="Q10" s="110" t="s">
        <v>4261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 ht="87" customHeight="1" x14ac:dyDescent="0.2">
      <c r="A11" s="110">
        <v>5111</v>
      </c>
      <c r="B11" s="111">
        <v>5</v>
      </c>
      <c r="C11" s="153" t="s">
        <v>1114</v>
      </c>
      <c r="D11" s="110" t="s">
        <v>460</v>
      </c>
      <c r="E11" s="110" t="s">
        <v>2346</v>
      </c>
      <c r="F11" s="110" t="s">
        <v>250</v>
      </c>
      <c r="G11" s="110">
        <v>1009</v>
      </c>
      <c r="H11" s="110"/>
      <c r="I11" s="110" t="s">
        <v>428</v>
      </c>
      <c r="J11" s="110">
        <v>2419</v>
      </c>
      <c r="K11" s="110">
        <v>8292</v>
      </c>
      <c r="L11" s="110" t="s">
        <v>139</v>
      </c>
      <c r="M11" s="113" t="s">
        <v>2168</v>
      </c>
      <c r="N11" s="112">
        <v>37378</v>
      </c>
      <c r="O11" s="115">
        <v>1891.75</v>
      </c>
      <c r="P11" s="111" t="s">
        <v>363</v>
      </c>
      <c r="Q11" s="110" t="s">
        <v>4261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81.75" customHeight="1" x14ac:dyDescent="0.2">
      <c r="A12" s="110">
        <v>5111</v>
      </c>
      <c r="B12" s="111">
        <v>6</v>
      </c>
      <c r="C12" s="153" t="s">
        <v>1118</v>
      </c>
      <c r="D12" s="110" t="s">
        <v>159</v>
      </c>
      <c r="E12" s="110" t="s">
        <v>2346</v>
      </c>
      <c r="F12" s="110"/>
      <c r="G12" s="110"/>
      <c r="H12" s="110"/>
      <c r="I12" s="110" t="s">
        <v>649</v>
      </c>
      <c r="J12" s="110">
        <v>8462</v>
      </c>
      <c r="K12" s="110">
        <v>965</v>
      </c>
      <c r="L12" s="110" t="s">
        <v>69</v>
      </c>
      <c r="M12" s="113" t="s">
        <v>2159</v>
      </c>
      <c r="N12" s="112">
        <v>39433</v>
      </c>
      <c r="O12" s="115">
        <v>3795</v>
      </c>
      <c r="P12" s="111" t="s">
        <v>363</v>
      </c>
      <c r="Q12" s="110" t="s">
        <v>4261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75" customHeight="1" x14ac:dyDescent="0.2">
      <c r="A13" s="110">
        <v>5111</v>
      </c>
      <c r="B13" s="111">
        <v>7</v>
      </c>
      <c r="C13" s="153" t="s">
        <v>1124</v>
      </c>
      <c r="D13" s="110" t="s">
        <v>414</v>
      </c>
      <c r="E13" s="110" t="s">
        <v>2345</v>
      </c>
      <c r="F13" s="110"/>
      <c r="G13" s="110"/>
      <c r="H13" s="110">
        <v>25648</v>
      </c>
      <c r="I13" s="110" t="s">
        <v>197</v>
      </c>
      <c r="J13" s="110">
        <v>7726</v>
      </c>
      <c r="K13" s="110">
        <v>4578</v>
      </c>
      <c r="L13" s="110" t="s">
        <v>413</v>
      </c>
      <c r="M13" s="113" t="s">
        <v>2012</v>
      </c>
      <c r="N13" s="112">
        <v>39755</v>
      </c>
      <c r="O13" s="115">
        <v>3007.25</v>
      </c>
      <c r="P13" s="111" t="s">
        <v>363</v>
      </c>
      <c r="Q13" s="110" t="s">
        <v>4261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 ht="75" customHeight="1" x14ac:dyDescent="0.2">
      <c r="A14" s="110">
        <v>5641</v>
      </c>
      <c r="B14" s="111">
        <v>8</v>
      </c>
      <c r="C14" s="153" t="s">
        <v>1826</v>
      </c>
      <c r="D14" s="110" t="s">
        <v>867</v>
      </c>
      <c r="E14" s="110" t="s">
        <v>2347</v>
      </c>
      <c r="F14" s="110" t="s">
        <v>868</v>
      </c>
      <c r="G14" s="110" t="s">
        <v>869</v>
      </c>
      <c r="H14" s="110" t="s">
        <v>1773</v>
      </c>
      <c r="I14" s="110" t="s">
        <v>583</v>
      </c>
      <c r="J14" s="110">
        <v>5630</v>
      </c>
      <c r="K14" s="110">
        <v>102</v>
      </c>
      <c r="L14" s="110" t="s">
        <v>772</v>
      </c>
      <c r="M14" s="113" t="s">
        <v>2341</v>
      </c>
      <c r="N14" s="112">
        <v>40830</v>
      </c>
      <c r="O14" s="115">
        <v>16981.009999999998</v>
      </c>
      <c r="P14" s="110" t="s">
        <v>242</v>
      </c>
      <c r="Q14" s="110" t="s">
        <v>4261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75" customHeight="1" x14ac:dyDescent="0.2">
      <c r="A15" s="110">
        <v>5641</v>
      </c>
      <c r="B15" s="111">
        <v>9</v>
      </c>
      <c r="C15" s="153" t="s">
        <v>1827</v>
      </c>
      <c r="D15" s="110" t="s">
        <v>867</v>
      </c>
      <c r="E15" s="110" t="s">
        <v>2347</v>
      </c>
      <c r="F15" s="110" t="s">
        <v>868</v>
      </c>
      <c r="G15" s="110" t="s">
        <v>869</v>
      </c>
      <c r="H15" s="110" t="s">
        <v>870</v>
      </c>
      <c r="I15" s="110" t="s">
        <v>583</v>
      </c>
      <c r="J15" s="110">
        <v>5630</v>
      </c>
      <c r="K15" s="110">
        <v>102</v>
      </c>
      <c r="L15" s="110" t="s">
        <v>772</v>
      </c>
      <c r="M15" s="113" t="s">
        <v>2341</v>
      </c>
      <c r="N15" s="112">
        <v>40830</v>
      </c>
      <c r="O15" s="115">
        <v>16981.009999999998</v>
      </c>
      <c r="P15" s="110" t="s">
        <v>242</v>
      </c>
      <c r="Q15" s="110" t="s">
        <v>4261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 ht="75" customHeight="1" x14ac:dyDescent="0.2">
      <c r="A16" s="110">
        <v>5151</v>
      </c>
      <c r="B16" s="111">
        <v>10</v>
      </c>
      <c r="C16" s="153" t="s">
        <v>1869</v>
      </c>
      <c r="D16" s="110" t="s">
        <v>1896</v>
      </c>
      <c r="E16" s="110" t="s">
        <v>2345</v>
      </c>
      <c r="F16" s="110" t="s">
        <v>5235</v>
      </c>
      <c r="G16" s="110"/>
      <c r="H16" s="110" t="s">
        <v>5236</v>
      </c>
      <c r="I16" s="110" t="s">
        <v>92</v>
      </c>
      <c r="J16" s="110">
        <v>1670</v>
      </c>
      <c r="K16" s="110">
        <v>162106</v>
      </c>
      <c r="L16" s="110" t="s">
        <v>1863</v>
      </c>
      <c r="M16" s="113" t="s">
        <v>2218</v>
      </c>
      <c r="N16" s="112">
        <v>41380</v>
      </c>
      <c r="O16" s="115">
        <v>8007.48</v>
      </c>
      <c r="P16" s="110" t="s">
        <v>5237</v>
      </c>
      <c r="Q16" s="110" t="s">
        <v>4261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66" ht="96.75" customHeight="1" x14ac:dyDescent="0.2">
      <c r="A17" s="110">
        <v>5191</v>
      </c>
      <c r="B17" s="111">
        <v>11</v>
      </c>
      <c r="C17" s="153" t="s">
        <v>3815</v>
      </c>
      <c r="D17" s="110" t="s">
        <v>1900</v>
      </c>
      <c r="E17" s="110" t="s">
        <v>2345</v>
      </c>
      <c r="F17" s="110" t="s">
        <v>324</v>
      </c>
      <c r="G17" s="110" t="s">
        <v>267</v>
      </c>
      <c r="H17" s="110" t="s">
        <v>1901</v>
      </c>
      <c r="I17" s="110" t="s">
        <v>583</v>
      </c>
      <c r="J17" s="110">
        <v>2979</v>
      </c>
      <c r="K17" s="110">
        <v>0</v>
      </c>
      <c r="L17" s="110" t="s">
        <v>1890</v>
      </c>
      <c r="M17" s="113" t="s">
        <v>1920</v>
      </c>
      <c r="N17" s="112">
        <v>41426</v>
      </c>
      <c r="O17" s="115">
        <v>6960</v>
      </c>
      <c r="P17" s="111" t="s">
        <v>363</v>
      </c>
      <c r="Q17" s="110" t="s">
        <v>4261</v>
      </c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66" s="79" customFormat="1" ht="64.5" customHeight="1" x14ac:dyDescent="0.2">
      <c r="A18" s="110">
        <v>51501</v>
      </c>
      <c r="B18" s="111">
        <v>12</v>
      </c>
      <c r="C18" s="153" t="s">
        <v>4725</v>
      </c>
      <c r="D18" s="110" t="s">
        <v>4617</v>
      </c>
      <c r="E18" s="110" t="s">
        <v>4194</v>
      </c>
      <c r="F18" s="110" t="s">
        <v>144</v>
      </c>
      <c r="G18" s="110" t="s">
        <v>4618</v>
      </c>
      <c r="H18" s="110" t="s">
        <v>4726</v>
      </c>
      <c r="I18" s="110" t="s">
        <v>4191</v>
      </c>
      <c r="J18" s="110">
        <v>6241</v>
      </c>
      <c r="K18" s="110">
        <v>4064698533</v>
      </c>
      <c r="L18" s="110" t="s">
        <v>4521</v>
      </c>
      <c r="M18" s="113">
        <v>100</v>
      </c>
      <c r="N18" s="112">
        <v>44195</v>
      </c>
      <c r="O18" s="115">
        <v>6960</v>
      </c>
      <c r="P18" s="111" t="s">
        <v>3955</v>
      </c>
      <c r="Q18" s="110" t="s">
        <v>4261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66" ht="65.25" customHeight="1" x14ac:dyDescent="0.2">
      <c r="A19" s="110">
        <v>51501</v>
      </c>
      <c r="B19" s="111">
        <v>13</v>
      </c>
      <c r="C19" s="153" t="s">
        <v>5393</v>
      </c>
      <c r="D19" s="110" t="s">
        <v>5486</v>
      </c>
      <c r="E19" s="110" t="s">
        <v>2346</v>
      </c>
      <c r="F19" s="110" t="s">
        <v>5470</v>
      </c>
      <c r="G19" s="157" t="s">
        <v>5474</v>
      </c>
      <c r="H19" s="110" t="s">
        <v>5394</v>
      </c>
      <c r="I19" s="110" t="s">
        <v>92</v>
      </c>
      <c r="J19" s="110">
        <v>3045</v>
      </c>
      <c r="K19" s="110">
        <v>4066371956</v>
      </c>
      <c r="L19" s="110" t="s">
        <v>5365</v>
      </c>
      <c r="M19" s="113" t="s">
        <v>5392</v>
      </c>
      <c r="N19" s="112">
        <v>44749</v>
      </c>
      <c r="O19" s="115">
        <v>14523.2</v>
      </c>
      <c r="P19" s="110" t="s">
        <v>3955</v>
      </c>
      <c r="Q19" s="110" t="s">
        <v>4261</v>
      </c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66" ht="65.25" customHeight="1" x14ac:dyDescent="0.2">
      <c r="A20" s="110">
        <v>51501</v>
      </c>
      <c r="B20" s="111">
        <v>14</v>
      </c>
      <c r="C20" s="176" t="s">
        <v>5431</v>
      </c>
      <c r="D20" s="110" t="s">
        <v>5486</v>
      </c>
      <c r="E20" s="110" t="s">
        <v>2346</v>
      </c>
      <c r="F20" s="110" t="s">
        <v>5470</v>
      </c>
      <c r="G20" s="157" t="s">
        <v>5475</v>
      </c>
      <c r="H20" s="110" t="s">
        <v>5476</v>
      </c>
      <c r="I20" s="110" t="s">
        <v>92</v>
      </c>
      <c r="J20" s="110">
        <v>3045</v>
      </c>
      <c r="K20" s="110">
        <v>4066371956</v>
      </c>
      <c r="L20" s="110" t="s">
        <v>5365</v>
      </c>
      <c r="M20" s="113" t="s">
        <v>5392</v>
      </c>
      <c r="N20" s="112">
        <v>44749</v>
      </c>
      <c r="O20" s="115">
        <v>14523.2</v>
      </c>
      <c r="P20" s="110" t="s">
        <v>3955</v>
      </c>
      <c r="Q20" s="110" t="s">
        <v>4261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66" ht="45.75" customHeight="1" x14ac:dyDescent="0.2">
      <c r="A21" s="382" t="s">
        <v>2678</v>
      </c>
      <c r="B21" s="383"/>
      <c r="C21" s="383"/>
      <c r="D21" s="383"/>
      <c r="E21" s="383"/>
      <c r="F21" s="383"/>
      <c r="G21" s="383"/>
      <c r="H21" s="383"/>
      <c r="I21" s="383"/>
      <c r="J21" s="383"/>
      <c r="K21" s="383"/>
      <c r="L21" s="383"/>
      <c r="M21" s="383"/>
      <c r="N21" s="383"/>
      <c r="O21" s="383"/>
      <c r="P21" s="383"/>
      <c r="Q21" s="383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66" ht="106.5" customHeight="1" x14ac:dyDescent="0.2">
      <c r="A22" s="110">
        <v>5111</v>
      </c>
      <c r="B22" s="111">
        <v>15</v>
      </c>
      <c r="C22" s="153" t="s">
        <v>1790</v>
      </c>
      <c r="D22" s="110" t="s">
        <v>172</v>
      </c>
      <c r="E22" s="110" t="s">
        <v>2344</v>
      </c>
      <c r="F22" s="110" t="s">
        <v>488</v>
      </c>
      <c r="G22" s="110"/>
      <c r="H22" s="110">
        <v>228</v>
      </c>
      <c r="I22" s="110" t="s">
        <v>428</v>
      </c>
      <c r="J22" s="110">
        <v>5262</v>
      </c>
      <c r="K22" s="110">
        <v>100</v>
      </c>
      <c r="L22" s="110" t="s">
        <v>308</v>
      </c>
      <c r="M22" s="113"/>
      <c r="N22" s="112">
        <v>36700</v>
      </c>
      <c r="O22" s="115">
        <v>2774.95</v>
      </c>
      <c r="P22" s="111" t="s">
        <v>363</v>
      </c>
      <c r="Q22" s="110" t="s">
        <v>3493</v>
      </c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66" ht="75" customHeight="1" x14ac:dyDescent="0.2">
      <c r="A23" s="110">
        <v>5111</v>
      </c>
      <c r="B23" s="111">
        <v>16</v>
      </c>
      <c r="C23" s="153" t="s">
        <v>1119</v>
      </c>
      <c r="D23" s="110" t="s">
        <v>598</v>
      </c>
      <c r="E23" s="110" t="s">
        <v>2346</v>
      </c>
      <c r="F23" s="110" t="s">
        <v>250</v>
      </c>
      <c r="G23" s="110">
        <v>1002</v>
      </c>
      <c r="H23" s="110"/>
      <c r="I23" s="110" t="s">
        <v>428</v>
      </c>
      <c r="J23" s="110">
        <v>2419</v>
      </c>
      <c r="K23" s="110">
        <v>8292</v>
      </c>
      <c r="L23" s="110" t="s">
        <v>139</v>
      </c>
      <c r="M23" s="113" t="s">
        <v>2168</v>
      </c>
      <c r="N23" s="112">
        <v>37378</v>
      </c>
      <c r="O23" s="115">
        <v>2300</v>
      </c>
      <c r="P23" s="111" t="s">
        <v>363</v>
      </c>
      <c r="Q23" s="110" t="s">
        <v>3493</v>
      </c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66" ht="75" customHeight="1" x14ac:dyDescent="0.2">
      <c r="A24" s="110">
        <v>5611</v>
      </c>
      <c r="B24" s="111">
        <v>17</v>
      </c>
      <c r="C24" s="153" t="s">
        <v>1115</v>
      </c>
      <c r="D24" s="110" t="s">
        <v>455</v>
      </c>
      <c r="E24" s="110" t="s">
        <v>2346</v>
      </c>
      <c r="F24" s="110" t="s">
        <v>456</v>
      </c>
      <c r="G24" s="110"/>
      <c r="H24" s="110"/>
      <c r="I24" s="110" t="s">
        <v>92</v>
      </c>
      <c r="J24" s="110">
        <v>3998</v>
      </c>
      <c r="K24" s="110">
        <v>186</v>
      </c>
      <c r="L24" s="110" t="s">
        <v>213</v>
      </c>
      <c r="M24" s="113" t="s">
        <v>214</v>
      </c>
      <c r="N24" s="112">
        <v>38156</v>
      </c>
      <c r="O24" s="115">
        <v>1891.86</v>
      </c>
      <c r="P24" s="111" t="s">
        <v>363</v>
      </c>
      <c r="Q24" s="110" t="s">
        <v>3493</v>
      </c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66" ht="102.75" customHeight="1" x14ac:dyDescent="0.2">
      <c r="A25" s="110">
        <v>5611</v>
      </c>
      <c r="B25" s="111">
        <v>18</v>
      </c>
      <c r="C25" s="153" t="s">
        <v>1116</v>
      </c>
      <c r="D25" s="110" t="s">
        <v>455</v>
      </c>
      <c r="E25" s="110" t="s">
        <v>2346</v>
      </c>
      <c r="F25" s="110" t="s">
        <v>456</v>
      </c>
      <c r="G25" s="110"/>
      <c r="H25" s="110"/>
      <c r="I25" s="110" t="s">
        <v>92</v>
      </c>
      <c r="J25" s="110">
        <v>3998</v>
      </c>
      <c r="K25" s="110">
        <v>186</v>
      </c>
      <c r="L25" s="110" t="s">
        <v>213</v>
      </c>
      <c r="M25" s="113" t="s">
        <v>214</v>
      </c>
      <c r="N25" s="112">
        <v>38156</v>
      </c>
      <c r="O25" s="115">
        <v>1891.87</v>
      </c>
      <c r="P25" s="111" t="s">
        <v>363</v>
      </c>
      <c r="Q25" s="110" t="s">
        <v>3493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66" ht="75" customHeight="1" x14ac:dyDescent="0.2">
      <c r="A26" s="110">
        <v>5611</v>
      </c>
      <c r="B26" s="111">
        <v>19</v>
      </c>
      <c r="C26" s="153" t="s">
        <v>3826</v>
      </c>
      <c r="D26" s="110" t="s">
        <v>4973</v>
      </c>
      <c r="E26" s="110" t="s">
        <v>2345</v>
      </c>
      <c r="F26" s="110" t="s">
        <v>456</v>
      </c>
      <c r="G26" s="110"/>
      <c r="H26" s="110"/>
      <c r="I26" s="110" t="s">
        <v>92</v>
      </c>
      <c r="J26" s="110">
        <v>7205</v>
      </c>
      <c r="K26" s="110">
        <v>788</v>
      </c>
      <c r="L26" s="110" t="s">
        <v>229</v>
      </c>
      <c r="M26" s="113" t="s">
        <v>3827</v>
      </c>
      <c r="N26" s="112">
        <v>39357</v>
      </c>
      <c r="O26" s="115">
        <v>67275</v>
      </c>
      <c r="P26" s="111" t="s">
        <v>363</v>
      </c>
      <c r="Q26" s="110" t="s">
        <v>3493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</row>
    <row r="27" spans="1:66" ht="57" x14ac:dyDescent="0.2">
      <c r="A27" s="110">
        <v>5621</v>
      </c>
      <c r="B27" s="111">
        <v>20</v>
      </c>
      <c r="C27" s="153" t="s">
        <v>1117</v>
      </c>
      <c r="D27" s="110" t="s">
        <v>815</v>
      </c>
      <c r="E27" s="110" t="s">
        <v>2345</v>
      </c>
      <c r="F27" s="110" t="s">
        <v>816</v>
      </c>
      <c r="G27" s="110" t="s">
        <v>817</v>
      </c>
      <c r="H27" s="110" t="s">
        <v>818</v>
      </c>
      <c r="I27" s="110" t="s">
        <v>187</v>
      </c>
      <c r="J27" s="110">
        <v>3412</v>
      </c>
      <c r="K27" s="110">
        <v>1974</v>
      </c>
      <c r="L27" s="110" t="s">
        <v>757</v>
      </c>
      <c r="M27" s="113" t="s">
        <v>2223</v>
      </c>
      <c r="N27" s="112">
        <v>40710</v>
      </c>
      <c r="O27" s="115">
        <v>9106</v>
      </c>
      <c r="P27" s="111" t="s">
        <v>363</v>
      </c>
      <c r="Q27" s="110" t="s">
        <v>3493</v>
      </c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</row>
    <row r="28" spans="1:66" s="339" customFormat="1" ht="42.75" x14ac:dyDescent="0.2">
      <c r="A28" s="333">
        <v>56902</v>
      </c>
      <c r="B28" s="334">
        <v>21</v>
      </c>
      <c r="C28" s="153" t="s">
        <v>5502</v>
      </c>
      <c r="D28" s="333" t="s">
        <v>5503</v>
      </c>
      <c r="E28" s="333" t="s">
        <v>2345</v>
      </c>
      <c r="F28" s="333" t="s">
        <v>816</v>
      </c>
      <c r="G28" s="335" t="s">
        <v>817</v>
      </c>
      <c r="H28" s="333" t="s">
        <v>5504</v>
      </c>
      <c r="I28" s="333" t="s">
        <v>187</v>
      </c>
      <c r="J28" s="333"/>
      <c r="K28" s="333"/>
      <c r="L28" s="333" t="s">
        <v>5505</v>
      </c>
      <c r="M28" s="336" t="s">
        <v>5506</v>
      </c>
      <c r="N28" s="337">
        <v>44811</v>
      </c>
      <c r="O28" s="338">
        <v>10736.84</v>
      </c>
      <c r="P28" s="334" t="s">
        <v>3955</v>
      </c>
      <c r="Q28" s="333" t="s">
        <v>3493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66" ht="51.75" customHeight="1" x14ac:dyDescent="0.2">
      <c r="A29" s="382" t="s">
        <v>4971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</row>
    <row r="30" spans="1:66" ht="86.25" customHeight="1" x14ac:dyDescent="0.2">
      <c r="A30" s="110">
        <v>5411</v>
      </c>
      <c r="B30" s="111">
        <v>22</v>
      </c>
      <c r="C30" s="153" t="s">
        <v>3495</v>
      </c>
      <c r="D30" s="110" t="s">
        <v>671</v>
      </c>
      <c r="E30" s="110" t="s">
        <v>2344</v>
      </c>
      <c r="F30" s="110" t="s">
        <v>333</v>
      </c>
      <c r="G30" s="110">
        <v>2008</v>
      </c>
      <c r="H30" s="110" t="s">
        <v>672</v>
      </c>
      <c r="I30" s="110" t="s">
        <v>92</v>
      </c>
      <c r="J30" s="110">
        <v>0</v>
      </c>
      <c r="K30" s="110">
        <v>0</v>
      </c>
      <c r="L30" s="110" t="s">
        <v>670</v>
      </c>
      <c r="M30" s="113" t="s">
        <v>2301</v>
      </c>
      <c r="N30" s="112">
        <v>39879</v>
      </c>
      <c r="O30" s="115">
        <v>194500.01</v>
      </c>
      <c r="P30" s="111" t="s">
        <v>2158</v>
      </c>
      <c r="Q30" s="136" t="s">
        <v>3492</v>
      </c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66" ht="93" customHeight="1" x14ac:dyDescent="0.2">
      <c r="A31" s="110">
        <v>5611</v>
      </c>
      <c r="B31" s="111">
        <v>23</v>
      </c>
      <c r="C31" s="153" t="s">
        <v>1848</v>
      </c>
      <c r="D31" s="110" t="s">
        <v>723</v>
      </c>
      <c r="E31" s="110" t="s">
        <v>2345</v>
      </c>
      <c r="F31" s="110" t="s">
        <v>724</v>
      </c>
      <c r="G31" s="110" t="s">
        <v>725</v>
      </c>
      <c r="H31" s="110" t="s">
        <v>726</v>
      </c>
      <c r="I31" s="110" t="s">
        <v>721</v>
      </c>
      <c r="J31" s="110">
        <v>0</v>
      </c>
      <c r="K31" s="110">
        <v>0</v>
      </c>
      <c r="L31" s="110" t="s">
        <v>727</v>
      </c>
      <c r="M31" s="113" t="s">
        <v>2219</v>
      </c>
      <c r="N31" s="112">
        <v>40400</v>
      </c>
      <c r="O31" s="115">
        <v>79000</v>
      </c>
      <c r="P31" s="111" t="s">
        <v>2158</v>
      </c>
      <c r="Q31" s="110" t="s">
        <v>3492</v>
      </c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6" ht="95.25" customHeight="1" x14ac:dyDescent="0.2">
      <c r="A32" s="110">
        <v>5611</v>
      </c>
      <c r="B32" s="111">
        <v>24</v>
      </c>
      <c r="C32" s="153" t="s">
        <v>1126</v>
      </c>
      <c r="D32" s="110" t="s">
        <v>882</v>
      </c>
      <c r="E32" s="110" t="s">
        <v>2346</v>
      </c>
      <c r="F32" s="110" t="s">
        <v>820</v>
      </c>
      <c r="G32" s="110">
        <v>913</v>
      </c>
      <c r="H32" s="110" t="s">
        <v>884</v>
      </c>
      <c r="I32" s="110" t="s">
        <v>187</v>
      </c>
      <c r="J32" s="110">
        <v>5631</v>
      </c>
      <c r="K32" s="110">
        <v>1036</v>
      </c>
      <c r="L32" s="110" t="s">
        <v>880</v>
      </c>
      <c r="M32" s="113" t="s">
        <v>881</v>
      </c>
      <c r="N32" s="112">
        <v>40826</v>
      </c>
      <c r="O32" s="115">
        <v>29571</v>
      </c>
      <c r="P32" s="111" t="s">
        <v>2158</v>
      </c>
      <c r="Q32" s="110" t="s">
        <v>3492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99" ht="93" customHeight="1" x14ac:dyDescent="0.2">
      <c r="A33" s="110">
        <v>5611</v>
      </c>
      <c r="B33" s="111">
        <v>25</v>
      </c>
      <c r="C33" s="153" t="s">
        <v>1125</v>
      </c>
      <c r="D33" s="110" t="s">
        <v>882</v>
      </c>
      <c r="E33" s="110" t="s">
        <v>2346</v>
      </c>
      <c r="F33" s="110"/>
      <c r="G33" s="110">
        <v>913</v>
      </c>
      <c r="H33" s="110" t="s">
        <v>883</v>
      </c>
      <c r="I33" s="110" t="s">
        <v>187</v>
      </c>
      <c r="J33" s="110">
        <v>5631</v>
      </c>
      <c r="K33" s="110">
        <v>1036</v>
      </c>
      <c r="L33" s="110" t="s">
        <v>880</v>
      </c>
      <c r="M33" s="113" t="s">
        <v>881</v>
      </c>
      <c r="N33" s="112">
        <v>40826</v>
      </c>
      <c r="O33" s="115">
        <v>29571</v>
      </c>
      <c r="P33" s="111" t="s">
        <v>242</v>
      </c>
      <c r="Q33" s="110" t="s">
        <v>3492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</row>
    <row r="34" spans="1:99" ht="81.75" customHeight="1" x14ac:dyDescent="0.2">
      <c r="A34" s="110">
        <v>5611</v>
      </c>
      <c r="B34" s="111">
        <v>26</v>
      </c>
      <c r="C34" s="153" t="s">
        <v>1127</v>
      </c>
      <c r="D34" s="110" t="s">
        <v>885</v>
      </c>
      <c r="E34" s="110" t="s">
        <v>2346</v>
      </c>
      <c r="F34" s="110" t="s">
        <v>820</v>
      </c>
      <c r="G34" s="110">
        <v>645</v>
      </c>
      <c r="H34" s="110" t="s">
        <v>886</v>
      </c>
      <c r="I34" s="110" t="s">
        <v>187</v>
      </c>
      <c r="J34" s="110">
        <v>5631</v>
      </c>
      <c r="K34" s="110">
        <v>1036</v>
      </c>
      <c r="L34" s="110" t="s">
        <v>880</v>
      </c>
      <c r="M34" s="113" t="s">
        <v>881</v>
      </c>
      <c r="N34" s="112">
        <v>40826</v>
      </c>
      <c r="O34" s="115">
        <v>65213</v>
      </c>
      <c r="P34" s="111" t="s">
        <v>2158</v>
      </c>
      <c r="Q34" s="110" t="s">
        <v>3492</v>
      </c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</row>
    <row r="35" spans="1:99" ht="105" customHeight="1" x14ac:dyDescent="0.2">
      <c r="A35" s="110">
        <v>5611</v>
      </c>
      <c r="B35" s="111">
        <v>27</v>
      </c>
      <c r="C35" s="153" t="s">
        <v>1850</v>
      </c>
      <c r="D35" s="110" t="s">
        <v>895</v>
      </c>
      <c r="E35" s="110" t="s">
        <v>2349</v>
      </c>
      <c r="F35" s="110" t="s">
        <v>896</v>
      </c>
      <c r="G35" s="110" t="s">
        <v>897</v>
      </c>
      <c r="H35" s="110">
        <v>60059</v>
      </c>
      <c r="I35" s="110" t="s">
        <v>25</v>
      </c>
      <c r="J35" s="110">
        <v>6571</v>
      </c>
      <c r="K35" s="110">
        <v>40</v>
      </c>
      <c r="L35" s="110" t="s">
        <v>722</v>
      </c>
      <c r="M35" s="113" t="s">
        <v>899</v>
      </c>
      <c r="N35" s="112">
        <v>40877</v>
      </c>
      <c r="O35" s="115">
        <v>45000</v>
      </c>
      <c r="P35" s="111" t="s">
        <v>363</v>
      </c>
      <c r="Q35" s="110" t="s">
        <v>3492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pans="1:99" ht="87" customHeight="1" x14ac:dyDescent="0.2">
      <c r="A36" s="110">
        <v>5611</v>
      </c>
      <c r="B36" s="111">
        <v>28</v>
      </c>
      <c r="C36" s="153" t="s">
        <v>1849</v>
      </c>
      <c r="D36" s="110" t="s">
        <v>895</v>
      </c>
      <c r="E36" s="110" t="s">
        <v>2349</v>
      </c>
      <c r="F36" s="110" t="s">
        <v>896</v>
      </c>
      <c r="G36" s="110" t="s">
        <v>897</v>
      </c>
      <c r="H36" s="110">
        <v>60060</v>
      </c>
      <c r="I36" s="110" t="s">
        <v>25</v>
      </c>
      <c r="J36" s="110">
        <v>6571</v>
      </c>
      <c r="K36" s="110">
        <v>40</v>
      </c>
      <c r="L36" s="110" t="s">
        <v>722</v>
      </c>
      <c r="M36" s="113" t="s">
        <v>898</v>
      </c>
      <c r="N36" s="112">
        <v>40877</v>
      </c>
      <c r="O36" s="115">
        <v>45000</v>
      </c>
      <c r="P36" s="111" t="s">
        <v>363</v>
      </c>
      <c r="Q36" s="110" t="s">
        <v>3492</v>
      </c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pans="1:99" ht="91.5" customHeight="1" x14ac:dyDescent="0.2">
      <c r="A37" s="110">
        <v>5611</v>
      </c>
      <c r="B37" s="111">
        <v>29</v>
      </c>
      <c r="C37" s="153" t="s">
        <v>1856</v>
      </c>
      <c r="D37" s="110" t="s">
        <v>1804</v>
      </c>
      <c r="E37" s="110" t="s">
        <v>2344</v>
      </c>
      <c r="F37" s="110" t="s">
        <v>519</v>
      </c>
      <c r="G37" s="110">
        <v>1835</v>
      </c>
      <c r="H37" s="110" t="s">
        <v>1986</v>
      </c>
      <c r="I37" s="110" t="s">
        <v>317</v>
      </c>
      <c r="J37" s="110">
        <v>0</v>
      </c>
      <c r="K37" s="110">
        <v>0</v>
      </c>
      <c r="L37" s="110" t="s">
        <v>1805</v>
      </c>
      <c r="M37" s="113" t="s">
        <v>1806</v>
      </c>
      <c r="N37" s="112">
        <v>41144</v>
      </c>
      <c r="O37" s="115">
        <v>281200</v>
      </c>
      <c r="P37" s="111" t="s">
        <v>2158</v>
      </c>
      <c r="Q37" s="110" t="s">
        <v>3492</v>
      </c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</row>
    <row r="38" spans="1:99" ht="75" customHeight="1" x14ac:dyDescent="0.2">
      <c r="A38" s="110">
        <v>5611</v>
      </c>
      <c r="B38" s="111">
        <v>30</v>
      </c>
      <c r="C38" s="153" t="s">
        <v>1810</v>
      </c>
      <c r="D38" s="110" t="s">
        <v>1807</v>
      </c>
      <c r="E38" s="110" t="s">
        <v>2344</v>
      </c>
      <c r="F38" s="110" t="s">
        <v>1808</v>
      </c>
      <c r="G38" s="110">
        <v>740</v>
      </c>
      <c r="H38" s="110" t="s">
        <v>1984</v>
      </c>
      <c r="I38" s="110" t="s">
        <v>93</v>
      </c>
      <c r="J38" s="110">
        <v>0</v>
      </c>
      <c r="K38" s="110">
        <v>0</v>
      </c>
      <c r="L38" s="110" t="s">
        <v>1809</v>
      </c>
      <c r="M38" s="113" t="s">
        <v>2220</v>
      </c>
      <c r="N38" s="112">
        <v>41137</v>
      </c>
      <c r="O38" s="115">
        <v>75000</v>
      </c>
      <c r="P38" s="111" t="s">
        <v>363</v>
      </c>
      <c r="Q38" s="110" t="s">
        <v>3492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</row>
    <row r="39" spans="1:99" ht="75" customHeight="1" x14ac:dyDescent="0.2">
      <c r="A39" s="110">
        <v>5611</v>
      </c>
      <c r="B39" s="111">
        <v>31</v>
      </c>
      <c r="C39" s="153" t="s">
        <v>1811</v>
      </c>
      <c r="D39" s="110" t="s">
        <v>4972</v>
      </c>
      <c r="E39" s="110" t="s">
        <v>2344</v>
      </c>
      <c r="F39" s="110"/>
      <c r="G39" s="110" t="s">
        <v>1985</v>
      </c>
      <c r="H39" s="110" t="s">
        <v>1841</v>
      </c>
      <c r="I39" s="110" t="s">
        <v>93</v>
      </c>
      <c r="J39" s="110">
        <v>0</v>
      </c>
      <c r="K39" s="110">
        <v>0</v>
      </c>
      <c r="L39" s="110" t="s">
        <v>1809</v>
      </c>
      <c r="M39" s="113" t="s">
        <v>2220</v>
      </c>
      <c r="N39" s="112">
        <v>41137</v>
      </c>
      <c r="O39" s="115">
        <v>19500</v>
      </c>
      <c r="P39" s="111" t="s">
        <v>242</v>
      </c>
      <c r="Q39" s="110" t="s">
        <v>3492</v>
      </c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</row>
    <row r="40" spans="1:99" ht="75" customHeight="1" x14ac:dyDescent="0.2">
      <c r="A40" s="110">
        <v>5611</v>
      </c>
      <c r="B40" s="111">
        <v>32</v>
      </c>
      <c r="C40" s="153" t="s">
        <v>1813</v>
      </c>
      <c r="D40" s="110" t="s">
        <v>1812</v>
      </c>
      <c r="E40" s="110" t="s">
        <v>2344</v>
      </c>
      <c r="F40" s="110"/>
      <c r="G40" s="110"/>
      <c r="H40" s="110"/>
      <c r="I40" s="110" t="s">
        <v>187</v>
      </c>
      <c r="J40" s="110">
        <v>0</v>
      </c>
      <c r="K40" s="110">
        <v>0</v>
      </c>
      <c r="L40" s="110" t="s">
        <v>1809</v>
      </c>
      <c r="M40" s="113" t="s">
        <v>2220</v>
      </c>
      <c r="N40" s="112">
        <v>41137</v>
      </c>
      <c r="O40" s="115">
        <v>5000</v>
      </c>
      <c r="P40" s="111" t="s">
        <v>2158</v>
      </c>
      <c r="Q40" s="110" t="s">
        <v>3492</v>
      </c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</row>
    <row r="41" spans="1:99" s="79" customFormat="1" ht="62.25" customHeight="1" x14ac:dyDescent="0.2">
      <c r="A41" s="110">
        <v>56101</v>
      </c>
      <c r="B41" s="111">
        <v>33</v>
      </c>
      <c r="C41" s="153" t="s">
        <v>5253</v>
      </c>
      <c r="D41" s="110" t="s">
        <v>5252</v>
      </c>
      <c r="E41" s="110" t="s">
        <v>2346</v>
      </c>
      <c r="F41" s="110" t="s">
        <v>820</v>
      </c>
      <c r="G41" s="110" t="s">
        <v>5251</v>
      </c>
      <c r="H41" s="110" t="s">
        <v>5250</v>
      </c>
      <c r="I41" s="110" t="s">
        <v>416</v>
      </c>
      <c r="J41" s="110"/>
      <c r="K41" s="110"/>
      <c r="L41" s="110" t="s">
        <v>4255</v>
      </c>
      <c r="M41" s="113" t="s">
        <v>5249</v>
      </c>
      <c r="N41" s="112">
        <v>43654</v>
      </c>
      <c r="O41" s="115">
        <v>83018</v>
      </c>
      <c r="P41" s="111" t="s">
        <v>242</v>
      </c>
      <c r="Q41" s="110" t="s">
        <v>3058</v>
      </c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</row>
    <row r="42" spans="1:99" s="109" customFormat="1" ht="87.75" customHeight="1" x14ac:dyDescent="0.2">
      <c r="A42" s="110">
        <v>56101</v>
      </c>
      <c r="B42" s="111">
        <v>34</v>
      </c>
      <c r="C42" s="153" t="s">
        <v>4264</v>
      </c>
      <c r="D42" s="110" t="s">
        <v>4265</v>
      </c>
      <c r="E42" s="110" t="s">
        <v>2345</v>
      </c>
      <c r="F42" s="110" t="s">
        <v>4266</v>
      </c>
      <c r="G42" s="110" t="s">
        <v>4267</v>
      </c>
      <c r="H42" s="110" t="s">
        <v>4268</v>
      </c>
      <c r="I42" s="110" t="s">
        <v>584</v>
      </c>
      <c r="J42" s="110">
        <v>4528</v>
      </c>
      <c r="K42" s="110">
        <v>4062374723</v>
      </c>
      <c r="L42" s="110" t="s">
        <v>4255</v>
      </c>
      <c r="M42" s="113" t="s">
        <v>4874</v>
      </c>
      <c r="N42" s="112">
        <v>43665</v>
      </c>
      <c r="O42" s="115">
        <v>362244</v>
      </c>
      <c r="P42" s="111" t="s">
        <v>242</v>
      </c>
      <c r="Q42" s="110" t="s">
        <v>3492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</row>
    <row r="43" spans="1:99" s="109" customFormat="1" ht="99" customHeight="1" x14ac:dyDescent="0.2">
      <c r="A43" s="110">
        <v>56101</v>
      </c>
      <c r="B43" s="111">
        <v>35</v>
      </c>
      <c r="C43" s="153" t="s">
        <v>4256</v>
      </c>
      <c r="D43" s="110" t="s">
        <v>4257</v>
      </c>
      <c r="E43" s="110" t="s">
        <v>2346</v>
      </c>
      <c r="F43" s="110" t="s">
        <v>820</v>
      </c>
      <c r="G43" s="110" t="s">
        <v>4258</v>
      </c>
      <c r="H43" s="110" t="s">
        <v>4259</v>
      </c>
      <c r="I43" s="110" t="s">
        <v>416</v>
      </c>
      <c r="J43" s="110"/>
      <c r="K43" s="110"/>
      <c r="L43" s="110" t="s">
        <v>4255</v>
      </c>
      <c r="M43" s="113" t="s">
        <v>4260</v>
      </c>
      <c r="N43" s="112">
        <v>43664</v>
      </c>
      <c r="O43" s="115">
        <v>88279</v>
      </c>
      <c r="P43" s="111" t="s">
        <v>242</v>
      </c>
      <c r="Q43" s="110" t="s">
        <v>3492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</row>
    <row r="44" spans="1:99" s="79" customFormat="1" ht="81.75" customHeight="1" x14ac:dyDescent="0.2">
      <c r="A44" s="110">
        <v>56101</v>
      </c>
      <c r="B44" s="111">
        <v>36</v>
      </c>
      <c r="C44" s="153" t="s">
        <v>4262</v>
      </c>
      <c r="D44" s="110" t="s">
        <v>4257</v>
      </c>
      <c r="E44" s="110" t="s">
        <v>2346</v>
      </c>
      <c r="F44" s="110" t="s">
        <v>820</v>
      </c>
      <c r="G44" s="110" t="s">
        <v>4258</v>
      </c>
      <c r="H44" s="110" t="s">
        <v>4263</v>
      </c>
      <c r="I44" s="110" t="s">
        <v>416</v>
      </c>
      <c r="J44" s="110"/>
      <c r="K44" s="110"/>
      <c r="L44" s="110" t="s">
        <v>4255</v>
      </c>
      <c r="M44" s="113" t="s">
        <v>4260</v>
      </c>
      <c r="N44" s="112">
        <v>43664</v>
      </c>
      <c r="O44" s="115">
        <v>88279</v>
      </c>
      <c r="P44" s="111" t="s">
        <v>242</v>
      </c>
      <c r="Q44" s="110" t="s">
        <v>3492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pans="1:99" s="79" customFormat="1" ht="81" customHeight="1" x14ac:dyDescent="0.2">
      <c r="A45" s="110">
        <v>56101</v>
      </c>
      <c r="B45" s="111">
        <v>37</v>
      </c>
      <c r="C45" s="153" t="s">
        <v>4330</v>
      </c>
      <c r="D45" s="110" t="s">
        <v>4331</v>
      </c>
      <c r="E45" s="110" t="s">
        <v>4332</v>
      </c>
      <c r="F45" s="110"/>
      <c r="G45" s="110" t="s">
        <v>4333</v>
      </c>
      <c r="H45" s="110" t="s">
        <v>4334</v>
      </c>
      <c r="I45" s="110" t="s">
        <v>317</v>
      </c>
      <c r="J45" s="110"/>
      <c r="K45" s="110"/>
      <c r="L45" s="110" t="s">
        <v>4335</v>
      </c>
      <c r="M45" s="113" t="s">
        <v>4336</v>
      </c>
      <c r="N45" s="112">
        <v>43830</v>
      </c>
      <c r="O45" s="115">
        <v>55639.89</v>
      </c>
      <c r="P45" s="111" t="s">
        <v>2158</v>
      </c>
      <c r="Q45" s="110" t="s">
        <v>3492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pans="1:99" s="79" customFormat="1" ht="118.5" customHeight="1" x14ac:dyDescent="0.2">
      <c r="A46" s="110">
        <v>56101</v>
      </c>
      <c r="B46" s="111">
        <v>38</v>
      </c>
      <c r="C46" s="153" t="s">
        <v>4337</v>
      </c>
      <c r="D46" s="110" t="s">
        <v>4338</v>
      </c>
      <c r="E46" s="110" t="s">
        <v>4332</v>
      </c>
      <c r="F46" s="110"/>
      <c r="G46" s="110"/>
      <c r="H46" s="110" t="s">
        <v>4339</v>
      </c>
      <c r="I46" s="110" t="s">
        <v>317</v>
      </c>
      <c r="J46" s="110"/>
      <c r="K46" s="110"/>
      <c r="L46" s="110" t="s">
        <v>4335</v>
      </c>
      <c r="M46" s="113" t="s">
        <v>4340</v>
      </c>
      <c r="N46" s="112">
        <v>43830</v>
      </c>
      <c r="O46" s="115">
        <v>100000</v>
      </c>
      <c r="P46" s="111" t="s">
        <v>3955</v>
      </c>
      <c r="Q46" s="110" t="s">
        <v>3492</v>
      </c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pans="1:99" s="79" customFormat="1" ht="114" customHeight="1" x14ac:dyDescent="0.2">
      <c r="A47" s="110">
        <v>56101</v>
      </c>
      <c r="B47" s="111">
        <v>39</v>
      </c>
      <c r="C47" s="153" t="s">
        <v>4341</v>
      </c>
      <c r="D47" s="110" t="s">
        <v>819</v>
      </c>
      <c r="E47" s="110" t="s">
        <v>4332</v>
      </c>
      <c r="F47" s="110"/>
      <c r="G47" s="110"/>
      <c r="H47" s="110" t="s">
        <v>4342</v>
      </c>
      <c r="I47" s="110" t="s">
        <v>317</v>
      </c>
      <c r="J47" s="110"/>
      <c r="K47" s="110"/>
      <c r="L47" s="110" t="s">
        <v>4335</v>
      </c>
      <c r="M47" s="113" t="s">
        <v>4343</v>
      </c>
      <c r="N47" s="112">
        <v>43830</v>
      </c>
      <c r="O47" s="115">
        <v>588000</v>
      </c>
      <c r="P47" s="111" t="s">
        <v>3955</v>
      </c>
      <c r="Q47" s="110" t="s">
        <v>3492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</row>
    <row r="48" spans="1:99" s="79" customFormat="1" ht="135" customHeight="1" x14ac:dyDescent="0.2">
      <c r="A48" s="110">
        <v>56101</v>
      </c>
      <c r="B48" s="111">
        <v>40</v>
      </c>
      <c r="C48" s="153" t="s">
        <v>4344</v>
      </c>
      <c r="D48" s="110" t="s">
        <v>819</v>
      </c>
      <c r="E48" s="110" t="s">
        <v>4332</v>
      </c>
      <c r="F48" s="110"/>
      <c r="G48" s="110"/>
      <c r="H48" s="110" t="s">
        <v>4345</v>
      </c>
      <c r="I48" s="110" t="s">
        <v>317</v>
      </c>
      <c r="J48" s="110"/>
      <c r="K48" s="110"/>
      <c r="L48" s="110" t="s">
        <v>4335</v>
      </c>
      <c r="M48" s="113" t="s">
        <v>4346</v>
      </c>
      <c r="N48" s="112">
        <v>43830</v>
      </c>
      <c r="O48" s="115">
        <v>588000</v>
      </c>
      <c r="P48" s="111" t="s">
        <v>3955</v>
      </c>
      <c r="Q48" s="110" t="s">
        <v>3492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</row>
    <row r="49" spans="1:66" ht="27" customHeight="1" x14ac:dyDescent="0.2">
      <c r="A49" s="110">
        <v>56101</v>
      </c>
      <c r="B49" s="111">
        <v>41</v>
      </c>
      <c r="C49" s="153" t="s">
        <v>4347</v>
      </c>
      <c r="D49" s="110" t="s">
        <v>819</v>
      </c>
      <c r="E49" s="110" t="s">
        <v>4332</v>
      </c>
      <c r="F49" s="110"/>
      <c r="G49" s="110"/>
      <c r="H49" s="110" t="s">
        <v>4348</v>
      </c>
      <c r="I49" s="110" t="s">
        <v>317</v>
      </c>
      <c r="J49" s="110"/>
      <c r="K49" s="110"/>
      <c r="L49" s="110" t="s">
        <v>4335</v>
      </c>
      <c r="M49" s="113" t="s">
        <v>4349</v>
      </c>
      <c r="N49" s="112">
        <v>43830</v>
      </c>
      <c r="O49" s="115">
        <v>588000</v>
      </c>
      <c r="P49" s="111" t="s">
        <v>3955</v>
      </c>
      <c r="Q49" s="110" t="s">
        <v>3492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</row>
    <row r="50" spans="1:66" x14ac:dyDescent="0.2">
      <c r="C50" t="s">
        <v>3816</v>
      </c>
      <c r="N50" s="25" t="s">
        <v>224</v>
      </c>
      <c r="O50" s="26">
        <f>SUM(O30:O49,O22:O28,O7:O20)</f>
        <v>3607685.82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</row>
    <row r="51" spans="1:66" x14ac:dyDescent="0.2"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</row>
    <row r="52" spans="1:66" x14ac:dyDescent="0.2"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</row>
    <row r="53" spans="1:66" x14ac:dyDescent="0.2"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</row>
    <row r="54" spans="1:66" x14ac:dyDescent="0.2"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</row>
    <row r="55" spans="1:66" x14ac:dyDescent="0.2"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pans="1:66" x14ac:dyDescent="0.2"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</row>
    <row r="57" spans="1:66" x14ac:dyDescent="0.2"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</row>
    <row r="58" spans="1:66" x14ac:dyDescent="0.2"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</row>
    <row r="59" spans="1:66" x14ac:dyDescent="0.2"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</row>
    <row r="60" spans="1:66" x14ac:dyDescent="0.2"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</row>
    <row r="61" spans="1:66" x14ac:dyDescent="0.2"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1:66" x14ac:dyDescent="0.2"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</row>
    <row r="63" spans="1:66" s="50" customFormat="1" x14ac:dyDescent="0.2">
      <c r="A63"/>
      <c r="B63" s="2"/>
      <c r="C63"/>
      <c r="D63" s="4"/>
      <c r="E63" s="4"/>
      <c r="F63" s="1"/>
      <c r="G63" s="1"/>
      <c r="H63" s="1"/>
      <c r="I63" s="1"/>
      <c r="J63" s="1"/>
      <c r="K63"/>
      <c r="L63" s="5"/>
      <c r="M63" s="3"/>
      <c r="N63"/>
      <c r="O63" s="1"/>
      <c r="P63" s="1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</row>
    <row r="64" spans="1:66" s="50" customFormat="1" x14ac:dyDescent="0.2">
      <c r="A64"/>
      <c r="B64" s="13"/>
      <c r="C64"/>
      <c r="D64"/>
      <c r="E64" s="1"/>
      <c r="F64" s="1"/>
      <c r="G64" s="1"/>
      <c r="H64" s="1"/>
      <c r="I64" s="1"/>
      <c r="J64"/>
      <c r="K64" s="36"/>
      <c r="L64"/>
      <c r="M64"/>
      <c r="N64" s="1"/>
      <c r="O64" s="1"/>
      <c r="P64" s="5"/>
      <c r="Q64" s="48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</row>
    <row r="65" spans="1:66" s="50" customFormat="1" x14ac:dyDescent="0.2">
      <c r="A65" s="27"/>
      <c r="B65" s="13"/>
      <c r="C65" s="27"/>
      <c r="D65" s="30"/>
      <c r="E65" s="29"/>
      <c r="F65" s="30"/>
      <c r="G65" s="30"/>
      <c r="H65" s="30"/>
      <c r="I65" s="30"/>
      <c r="J65" s="30"/>
      <c r="K65" s="30"/>
      <c r="L65" s="30"/>
      <c r="M65" s="32"/>
      <c r="N65" s="37"/>
      <c r="O65" s="29"/>
      <c r="P65" s="5"/>
      <c r="Q65" s="48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  <row r="66" spans="1:66" s="50" customFormat="1" x14ac:dyDescent="0.2">
      <c r="A66"/>
      <c r="B66" s="13"/>
      <c r="C66"/>
      <c r="D66"/>
      <c r="E66" s="1"/>
      <c r="F66" s="1"/>
      <c r="G66" s="1"/>
      <c r="H66" s="1"/>
      <c r="I66" s="1"/>
      <c r="J66"/>
      <c r="K66" s="36"/>
      <c r="L66"/>
      <c r="M66"/>
      <c r="N66" s="1"/>
      <c r="O66" s="1"/>
      <c r="P66" s="53"/>
      <c r="Q66" s="48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</row>
    <row r="67" spans="1:66" s="50" customFormat="1" x14ac:dyDescent="0.2">
      <c r="A67"/>
      <c r="B67" s="13"/>
      <c r="C67"/>
      <c r="D67"/>
      <c r="E67" s="1"/>
      <c r="F67" s="1"/>
      <c r="G67" s="1"/>
      <c r="H67" s="1"/>
      <c r="I67" s="1"/>
      <c r="J67"/>
      <c r="K67" s="36"/>
      <c r="L67"/>
      <c r="M67"/>
      <c r="N67" s="1"/>
      <c r="O67" s="1"/>
      <c r="P67" s="53"/>
      <c r="Q67" s="48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</row>
    <row r="68" spans="1:66" s="50" customFormat="1" x14ac:dyDescent="0.2">
      <c r="A68"/>
      <c r="B68" s="13"/>
      <c r="C68"/>
      <c r="D68" t="s">
        <v>2379</v>
      </c>
      <c r="E68" s="1"/>
      <c r="F68" s="1"/>
      <c r="G68" s="1"/>
      <c r="H68" s="1"/>
      <c r="I68" s="1"/>
      <c r="J68"/>
      <c r="K68" s="36"/>
      <c r="L68"/>
      <c r="M68"/>
      <c r="N68" s="1"/>
      <c r="O68" s="1"/>
      <c r="P68" s="53"/>
      <c r="Q68" s="48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</row>
    <row r="69" spans="1:66" s="50" customFormat="1" x14ac:dyDescent="0.2">
      <c r="A69"/>
      <c r="B69" s="13"/>
      <c r="C69"/>
      <c r="D69"/>
      <c r="E69" s="1"/>
      <c r="F69" s="1"/>
      <c r="G69" s="1"/>
      <c r="H69" s="1"/>
      <c r="I69" s="1"/>
      <c r="J69"/>
      <c r="K69" s="36"/>
      <c r="L69"/>
      <c r="M69"/>
      <c r="N69" s="1"/>
      <c r="O69" s="1"/>
      <c r="P69" s="53"/>
      <c r="Q69" s="48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</row>
    <row r="70" spans="1:66" s="50" customFormat="1" x14ac:dyDescent="0.2">
      <c r="A70"/>
      <c r="B70" s="13"/>
      <c r="C70"/>
      <c r="D70"/>
      <c r="E70" s="1"/>
      <c r="F70" s="1"/>
      <c r="G70" s="1"/>
      <c r="H70" s="1"/>
      <c r="I70" s="1"/>
      <c r="J70"/>
      <c r="K70" s="36"/>
      <c r="L70"/>
      <c r="M70"/>
      <c r="N70" s="1"/>
      <c r="O70" s="1"/>
      <c r="P70" s="53"/>
      <c r="Q70" s="48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</row>
    <row r="71" spans="1:66" x14ac:dyDescent="0.2">
      <c r="B71" s="13"/>
      <c r="D71"/>
      <c r="E71" s="1"/>
      <c r="J71"/>
      <c r="K71" s="36"/>
      <c r="L71"/>
      <c r="M71"/>
      <c r="N71" s="1"/>
      <c r="P71" s="53"/>
      <c r="Q71" s="48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</row>
    <row r="72" spans="1:66" x14ac:dyDescent="0.2"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</row>
    <row r="73" spans="1:66" x14ac:dyDescent="0.2"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</row>
    <row r="74" spans="1:66" x14ac:dyDescent="0.2"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</row>
    <row r="75" spans="1:66" x14ac:dyDescent="0.2"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</row>
    <row r="76" spans="1:66" x14ac:dyDescent="0.2"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</row>
    <row r="77" spans="1:66" x14ac:dyDescent="0.2"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</row>
    <row r="78" spans="1:66" x14ac:dyDescent="0.2"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</row>
    <row r="79" spans="1:66" x14ac:dyDescent="0.2"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</row>
    <row r="80" spans="1:66" x14ac:dyDescent="0.2"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</row>
    <row r="81" spans="18:66" x14ac:dyDescent="0.2"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</row>
    <row r="82" spans="18:66" x14ac:dyDescent="0.2"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pans="18:66" x14ac:dyDescent="0.2"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</row>
    <row r="84" spans="18:66" x14ac:dyDescent="0.2"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</row>
    <row r="85" spans="18:66" x14ac:dyDescent="0.2"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</row>
    <row r="86" spans="18:66" x14ac:dyDescent="0.2"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</row>
    <row r="87" spans="18:66" x14ac:dyDescent="0.2"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</row>
    <row r="88" spans="18:66" x14ac:dyDescent="0.2"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</row>
    <row r="89" spans="18:66" x14ac:dyDescent="0.2"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</row>
    <row r="90" spans="18:66" x14ac:dyDescent="0.2"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</row>
    <row r="91" spans="18:66" x14ac:dyDescent="0.2"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</row>
    <row r="92" spans="18:66" x14ac:dyDescent="0.2"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</row>
    <row r="93" spans="18:66" x14ac:dyDescent="0.2"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</row>
    <row r="94" spans="18:66" x14ac:dyDescent="0.2"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</row>
    <row r="95" spans="18:66" x14ac:dyDescent="0.2"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pans="18:66" x14ac:dyDescent="0.2"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</row>
    <row r="97" spans="18:66" x14ac:dyDescent="0.2"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pans="18:66" x14ac:dyDescent="0.2"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</row>
    <row r="99" spans="18:66" x14ac:dyDescent="0.2"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</row>
    <row r="100" spans="18:66" x14ac:dyDescent="0.2"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</row>
    <row r="101" spans="18:66" x14ac:dyDescent="0.2"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</row>
    <row r="102" spans="18:66" x14ac:dyDescent="0.2"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</row>
    <row r="103" spans="18:66" x14ac:dyDescent="0.2"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</row>
    <row r="104" spans="18:66" x14ac:dyDescent="0.2"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</row>
    <row r="105" spans="18:66" x14ac:dyDescent="0.2"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</row>
    <row r="106" spans="18:66" x14ac:dyDescent="0.2"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</row>
    <row r="107" spans="18:66" x14ac:dyDescent="0.2"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</row>
    <row r="108" spans="18:66" x14ac:dyDescent="0.2"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</row>
    <row r="109" spans="18:66" x14ac:dyDescent="0.2"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</row>
    <row r="110" spans="18:66" x14ac:dyDescent="0.2"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</row>
    <row r="111" spans="18:66" x14ac:dyDescent="0.2"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18:66" x14ac:dyDescent="0.2"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18:66" x14ac:dyDescent="0.2"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pans="18:66" x14ac:dyDescent="0.2"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</row>
    <row r="115" spans="18:66" x14ac:dyDescent="0.2"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</row>
    <row r="116" spans="18:66" x14ac:dyDescent="0.2"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</row>
    <row r="117" spans="18:66" x14ac:dyDescent="0.2"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</row>
    <row r="118" spans="18:66" x14ac:dyDescent="0.2"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</row>
    <row r="119" spans="18:66" x14ac:dyDescent="0.2"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</row>
    <row r="120" spans="18:66" x14ac:dyDescent="0.2"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</row>
    <row r="121" spans="18:66" x14ac:dyDescent="0.2"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</row>
    <row r="122" spans="18:66" x14ac:dyDescent="0.2"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</row>
    <row r="123" spans="18:66" x14ac:dyDescent="0.2"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</row>
    <row r="124" spans="18:66" x14ac:dyDescent="0.2"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</row>
    <row r="125" spans="18:66" x14ac:dyDescent="0.2"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</row>
    <row r="126" spans="18:66" x14ac:dyDescent="0.2"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</row>
    <row r="127" spans="18:66" x14ac:dyDescent="0.2"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</row>
    <row r="128" spans="18:66" x14ac:dyDescent="0.2"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</row>
    <row r="129" spans="18:66" x14ac:dyDescent="0.2"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</row>
    <row r="130" spans="18:66" x14ac:dyDescent="0.2"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</row>
    <row r="131" spans="18:66" x14ac:dyDescent="0.2"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</row>
    <row r="132" spans="18:66" x14ac:dyDescent="0.2"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</row>
    <row r="133" spans="18:66" x14ac:dyDescent="0.2"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</row>
    <row r="134" spans="18:66" x14ac:dyDescent="0.2"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pans="18:66" x14ac:dyDescent="0.2"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</row>
    <row r="136" spans="18:66" x14ac:dyDescent="0.2"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</row>
    <row r="137" spans="18:66" x14ac:dyDescent="0.2"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</row>
    <row r="138" spans="18:66" x14ac:dyDescent="0.2"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</row>
    <row r="139" spans="18:66" x14ac:dyDescent="0.2"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</row>
    <row r="140" spans="18:66" x14ac:dyDescent="0.2"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</row>
    <row r="141" spans="18:66" x14ac:dyDescent="0.2"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</row>
    <row r="142" spans="18:66" x14ac:dyDescent="0.2"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18:66" x14ac:dyDescent="0.2"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</row>
    <row r="144" spans="18:66" x14ac:dyDescent="0.2"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</row>
    <row r="145" spans="18:66" x14ac:dyDescent="0.2"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</row>
    <row r="146" spans="18:66" x14ac:dyDescent="0.2"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</row>
    <row r="147" spans="18:66" x14ac:dyDescent="0.2"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</row>
    <row r="148" spans="18:66" x14ac:dyDescent="0.2"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</row>
    <row r="149" spans="18:66" x14ac:dyDescent="0.2"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</row>
    <row r="150" spans="18:66" x14ac:dyDescent="0.2"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18:66" x14ac:dyDescent="0.2"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18:66" x14ac:dyDescent="0.2"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</row>
    <row r="153" spans="18:66" x14ac:dyDescent="0.2"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</row>
    <row r="154" spans="18:66" x14ac:dyDescent="0.2"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</row>
    <row r="155" spans="18:66" x14ac:dyDescent="0.2"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</row>
    <row r="156" spans="18:66" x14ac:dyDescent="0.2"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</row>
    <row r="157" spans="18:66" x14ac:dyDescent="0.2"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</row>
    <row r="158" spans="18:66" x14ac:dyDescent="0.2"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</row>
    <row r="159" spans="18:66" x14ac:dyDescent="0.2"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</row>
    <row r="160" spans="18:66" x14ac:dyDescent="0.2"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</row>
    <row r="161" spans="18:66" x14ac:dyDescent="0.2"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</row>
    <row r="162" spans="18:66" x14ac:dyDescent="0.2"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</row>
    <row r="163" spans="18:66" x14ac:dyDescent="0.2"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18:66" x14ac:dyDescent="0.2"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</row>
    <row r="165" spans="18:66" x14ac:dyDescent="0.2"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</row>
    <row r="166" spans="18:66" x14ac:dyDescent="0.2"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</row>
    <row r="167" spans="18:66" x14ac:dyDescent="0.2"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</row>
    <row r="168" spans="18:66" x14ac:dyDescent="0.2"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</row>
    <row r="169" spans="18:66" x14ac:dyDescent="0.2"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</row>
    <row r="170" spans="18:66" x14ac:dyDescent="0.2"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</row>
    <row r="171" spans="18:66" x14ac:dyDescent="0.2"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</row>
    <row r="172" spans="18:66" x14ac:dyDescent="0.2"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</row>
    <row r="173" spans="18:66" x14ac:dyDescent="0.2"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</row>
    <row r="174" spans="18:66" x14ac:dyDescent="0.2"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</row>
    <row r="175" spans="18:66" x14ac:dyDescent="0.2"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</row>
    <row r="176" spans="18:66" x14ac:dyDescent="0.2"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</row>
    <row r="177" spans="18:66" x14ac:dyDescent="0.2"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</row>
    <row r="178" spans="18:66" x14ac:dyDescent="0.2"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</row>
    <row r="179" spans="18:66" x14ac:dyDescent="0.2"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</row>
    <row r="180" spans="18:66" x14ac:dyDescent="0.2"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</row>
    <row r="181" spans="18:66" x14ac:dyDescent="0.2"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</row>
    <row r="182" spans="18:66" x14ac:dyDescent="0.2"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</row>
    <row r="183" spans="18:66" x14ac:dyDescent="0.2"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</row>
    <row r="184" spans="18:66" x14ac:dyDescent="0.2"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</row>
    <row r="185" spans="18:66" x14ac:dyDescent="0.2"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</row>
    <row r="186" spans="18:66" x14ac:dyDescent="0.2"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</row>
    <row r="187" spans="18:66" x14ac:dyDescent="0.2"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</row>
    <row r="188" spans="18:66" x14ac:dyDescent="0.2"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</row>
    <row r="189" spans="18:66" x14ac:dyDescent="0.2"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</row>
    <row r="190" spans="18:66" x14ac:dyDescent="0.2"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</row>
    <row r="191" spans="18:66" x14ac:dyDescent="0.2"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</row>
    <row r="192" spans="18:66" x14ac:dyDescent="0.2"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</row>
    <row r="193" spans="18:66" x14ac:dyDescent="0.2"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</row>
    <row r="194" spans="18:66" x14ac:dyDescent="0.2"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</row>
    <row r="195" spans="18:66" x14ac:dyDescent="0.2"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</row>
    <row r="196" spans="18:66" x14ac:dyDescent="0.2"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</row>
    <row r="197" spans="18:66" x14ac:dyDescent="0.2"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</row>
    <row r="198" spans="18:66" x14ac:dyDescent="0.2"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</row>
    <row r="199" spans="18:66" x14ac:dyDescent="0.2"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</row>
    <row r="200" spans="18:66" x14ac:dyDescent="0.2"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</row>
    <row r="201" spans="18:66" x14ac:dyDescent="0.2"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</row>
    <row r="202" spans="18:66" x14ac:dyDescent="0.2"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</row>
    <row r="203" spans="18:66" x14ac:dyDescent="0.2"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</row>
    <row r="204" spans="18:66" x14ac:dyDescent="0.2"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</row>
    <row r="205" spans="18:66" x14ac:dyDescent="0.2"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</row>
    <row r="206" spans="18:66" x14ac:dyDescent="0.2"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</row>
    <row r="207" spans="18:66" x14ac:dyDescent="0.2"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</row>
    <row r="208" spans="18:66" x14ac:dyDescent="0.2"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</row>
    <row r="209" spans="18:66" x14ac:dyDescent="0.2"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</row>
    <row r="210" spans="18:66" x14ac:dyDescent="0.2"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</row>
    <row r="211" spans="18:66" x14ac:dyDescent="0.2"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</row>
    <row r="212" spans="18:66" x14ac:dyDescent="0.2"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</row>
    <row r="213" spans="18:66" x14ac:dyDescent="0.2"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</row>
    <row r="214" spans="18:66" x14ac:dyDescent="0.2"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</row>
    <row r="215" spans="18:66" x14ac:dyDescent="0.2"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</row>
    <row r="216" spans="18:66" x14ac:dyDescent="0.2"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</row>
    <row r="217" spans="18:66" x14ac:dyDescent="0.2"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</row>
    <row r="218" spans="18:66" x14ac:dyDescent="0.2"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</row>
    <row r="219" spans="18:66" x14ac:dyDescent="0.2"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</row>
    <row r="220" spans="18:66" x14ac:dyDescent="0.2"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</row>
    <row r="221" spans="18:66" x14ac:dyDescent="0.2"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</row>
    <row r="222" spans="18:66" x14ac:dyDescent="0.2"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</row>
    <row r="223" spans="18:66" x14ac:dyDescent="0.2"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</row>
    <row r="224" spans="18:66" x14ac:dyDescent="0.2"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</row>
    <row r="225" spans="18:66" x14ac:dyDescent="0.2"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</row>
    <row r="226" spans="18:66" x14ac:dyDescent="0.2"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</row>
    <row r="227" spans="18:66" x14ac:dyDescent="0.2"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</row>
    <row r="228" spans="18:66" x14ac:dyDescent="0.2"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</row>
    <row r="229" spans="18:66" x14ac:dyDescent="0.2"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</row>
  </sheetData>
  <autoFilter ref="B6:Q50" xr:uid="{00000000-0009-0000-0000-00000C000000}"/>
  <mergeCells count="7">
    <mergeCell ref="A1:Q1"/>
    <mergeCell ref="A2:Q2"/>
    <mergeCell ref="A3:Q3"/>
    <mergeCell ref="A21:Q21"/>
    <mergeCell ref="A29:Q29"/>
    <mergeCell ref="A5:Q5"/>
    <mergeCell ref="A4:Q4"/>
  </mergeCells>
  <hyperlinks>
    <hyperlink ref="C43" r:id="rId1" xr:uid="{9CE1AD0B-2133-4088-BFC5-9C2825F20620}"/>
    <hyperlink ref="C44" r:id="rId2" xr:uid="{61A30FFE-C208-4D03-A1A0-B3E3738DE61D}"/>
    <hyperlink ref="C46" r:id="rId3" xr:uid="{361C2C0F-1F53-45BB-8084-63C48DEC668F}"/>
    <hyperlink ref="C47" r:id="rId4" xr:uid="{EAC05579-B9C6-4774-BC72-377BE1449EF1}"/>
    <hyperlink ref="C48" r:id="rId5" xr:uid="{48F9EA81-FDF5-4830-ACCF-F1FDE1142054}"/>
    <hyperlink ref="C49" r:id="rId6" xr:uid="{CE71557D-ECF2-4858-9A05-07935755F205}"/>
    <hyperlink ref="C45" r:id="rId7" xr:uid="{E7B5A2D1-F30A-4D3B-9C5B-67E838E438DE}"/>
    <hyperlink ref="C18" r:id="rId8" xr:uid="{8A69505C-FD93-4300-A113-0344CE1822F9}"/>
    <hyperlink ref="C42" r:id="rId9" xr:uid="{4D0FFCA0-30FC-46B4-A3D6-F7B2E1E71122}"/>
    <hyperlink ref="C7" r:id="rId10" xr:uid="{4A334DF4-12C1-4EAF-8C47-EBB8D67BDCC8}"/>
    <hyperlink ref="C8" r:id="rId11" xr:uid="{DDE1DAB5-E354-439D-BE95-0CA4E208AA84}"/>
    <hyperlink ref="C9" r:id="rId12" xr:uid="{8A737AFF-338E-4E6A-BCF5-44E57BC58FA9}"/>
    <hyperlink ref="C10" r:id="rId13" xr:uid="{6AF24FDD-1313-459B-BD07-1B0F843BF1BE}"/>
    <hyperlink ref="C11" r:id="rId14" xr:uid="{582B0946-4692-4E23-878F-19262811F673}"/>
    <hyperlink ref="C12" r:id="rId15" xr:uid="{7EFBF769-34FB-46F7-AFBE-50DB678A33AA}"/>
    <hyperlink ref="C13" r:id="rId16" xr:uid="{05F3ADAA-C983-448B-A19B-3D46E181FDCC}"/>
    <hyperlink ref="C16" r:id="rId17" xr:uid="{6DBD70ED-46BD-4F9C-8E3D-C74BC1EA72A1}"/>
    <hyperlink ref="C17" r:id="rId18" xr:uid="{6B7F5228-7CB0-4FD5-8FB2-144A31E824AF}"/>
    <hyperlink ref="C22" r:id="rId19" xr:uid="{503B9D4B-6976-49EF-9527-8374238BBC84}"/>
    <hyperlink ref="C23" r:id="rId20" xr:uid="{00EAD361-E6D7-4988-98C6-0C5961DDBAFE}"/>
    <hyperlink ref="C24" r:id="rId21" xr:uid="{787CF2D0-8C98-4C50-9616-5B9866A025BC}"/>
    <hyperlink ref="C25" r:id="rId22" xr:uid="{9F9ABD70-BEEA-4C7A-819B-1F1B90D65402}"/>
    <hyperlink ref="C26" r:id="rId23" xr:uid="{EA1648A8-4234-476D-A7F8-A36C6143B116}"/>
    <hyperlink ref="C27" r:id="rId24" xr:uid="{F4A1D7AC-7B88-47AF-A29F-2E778A9FA061}"/>
    <hyperlink ref="C30" r:id="rId25" xr:uid="{65CB7F8A-1A8B-456E-909C-72AFBA7F8217}"/>
    <hyperlink ref="C31" r:id="rId26" xr:uid="{E9D726FD-9F8C-47AE-AF42-2C353246CFF1}"/>
    <hyperlink ref="C32" r:id="rId27" xr:uid="{4B384732-3FB4-488B-8FE5-8594D1D470CC}"/>
    <hyperlink ref="C33" r:id="rId28" xr:uid="{84FCD00D-7CCF-48DA-A7F5-C2EBAE9678F1}"/>
    <hyperlink ref="C34" r:id="rId29" xr:uid="{A8E3C476-36F6-4871-9E6A-8EF7947AF339}"/>
    <hyperlink ref="C35" r:id="rId30" xr:uid="{A5BA8048-EB33-40ED-B489-9EE597072CDE}"/>
    <hyperlink ref="C36" r:id="rId31" xr:uid="{CAEE6856-81F0-4ECD-9ACF-20D8168C2C5C}"/>
    <hyperlink ref="C37" r:id="rId32" xr:uid="{3F3BC138-0E00-4892-8542-F5CB37199C10}"/>
    <hyperlink ref="C38" r:id="rId33" xr:uid="{0543D5D1-5B1E-4C4E-88E8-275D3B5770D5}"/>
    <hyperlink ref="C39" r:id="rId34" xr:uid="{B6E0CC09-10B6-48F9-8BA5-F18F1BE1E815}"/>
    <hyperlink ref="C40" r:id="rId35" xr:uid="{30EACC9E-2CF6-425B-B084-E54006E166E8}"/>
    <hyperlink ref="C14" r:id="rId36" xr:uid="{FDC917E4-7E4D-4438-9C85-3665ACF97347}"/>
    <hyperlink ref="C15" r:id="rId37" xr:uid="{352B8650-D14F-4D73-9997-6C9E09C7F205}"/>
    <hyperlink ref="C19" r:id="rId38" xr:uid="{223EF7AD-1ECE-4BA3-960C-00FC03EB8AA2}"/>
    <hyperlink ref="C20" r:id="rId39" xr:uid="{78CF3DEC-1BA4-4DE6-809B-3D7CD55E3064}"/>
    <hyperlink ref="C28" r:id="rId40" xr:uid="{29B3C505-AEC4-403E-AA7E-0B34549FBDE6}"/>
  </hyperlinks>
  <printOptions horizontalCentered="1"/>
  <pageMargins left="0.59055118110236227" right="0.19685039370078741" top="0.39370078740157483" bottom="0.39370078740157483" header="0" footer="0"/>
  <pageSetup paperSize="5" scale="45" orientation="landscape" r:id="rId41"/>
  <headerFooter alignWithMargins="0">
    <oddFooter>Página &amp;P de &amp;N</oddFooter>
  </headerFooter>
  <rowBreaks count="2" manualBreakCount="2">
    <brk id="20" max="16" man="1"/>
    <brk id="46" max="16" man="1"/>
  </rowBreaks>
  <drawing r:id="rId4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 tint="-0.249977111117893"/>
  </sheetPr>
  <dimension ref="A1:MN127"/>
  <sheetViews>
    <sheetView view="pageBreakPreview" zoomScale="55" zoomScaleNormal="55" zoomScaleSheetLayoutView="5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M15" sqref="AM15"/>
    </sheetView>
  </sheetViews>
  <sheetFormatPr baseColWidth="10" defaultRowHeight="12.75" x14ac:dyDescent="0.2"/>
  <cols>
    <col min="1" max="1" width="23.7109375" customWidth="1"/>
    <col min="2" max="2" width="9.7109375" style="2" customWidth="1"/>
    <col min="3" max="3" width="29.42578125" customWidth="1"/>
    <col min="4" max="4" width="28.7109375" style="4" customWidth="1"/>
    <col min="5" max="5" width="32.140625" style="4" bestFit="1" customWidth="1"/>
    <col min="6" max="6" width="19.42578125" style="1" customWidth="1"/>
    <col min="7" max="7" width="16.85546875" style="1" customWidth="1"/>
    <col min="8" max="8" width="22.5703125" style="1" customWidth="1"/>
    <col min="9" max="9" width="13.140625" style="1" customWidth="1"/>
    <col min="10" max="10" width="10.85546875" style="1" customWidth="1"/>
    <col min="11" max="11" width="14" customWidth="1"/>
    <col min="12" max="12" width="27.7109375" style="5" customWidth="1"/>
    <col min="13" max="13" width="14.5703125" style="3" customWidth="1"/>
    <col min="14" max="14" width="18.5703125" customWidth="1"/>
    <col min="15" max="15" width="23.28515625" style="1" customWidth="1"/>
    <col min="16" max="16" width="23.28515625" style="135" customWidth="1"/>
    <col min="17" max="18" width="23.85546875" style="6" customWidth="1"/>
    <col min="19" max="19" width="8.85546875" customWidth="1"/>
    <col min="21" max="21" width="13" customWidth="1"/>
    <col min="24" max="24" width="13.140625" customWidth="1"/>
    <col min="26" max="26" width="10.28515625" customWidth="1"/>
    <col min="29" max="29" width="10.28515625" customWidth="1"/>
  </cols>
  <sheetData>
    <row r="1" spans="1:352" ht="20.25" x14ac:dyDescent="0.3">
      <c r="A1" s="378" t="s">
        <v>353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4"/>
      <c r="S1" s="4"/>
      <c r="T1" s="1"/>
      <c r="U1" s="1"/>
      <c r="V1" s="1"/>
      <c r="W1" s="4"/>
      <c r="X1" s="4"/>
      <c r="Y1" s="1"/>
      <c r="Z1" s="1"/>
      <c r="AA1" s="1"/>
      <c r="AB1" s="4"/>
      <c r="AC1" s="4"/>
      <c r="AD1" s="1"/>
      <c r="AE1" s="1"/>
      <c r="AF1" s="1"/>
      <c r="AG1" s="4"/>
      <c r="AH1" s="4"/>
      <c r="AI1" s="1"/>
    </row>
    <row r="2" spans="1:352" ht="20.25" x14ac:dyDescent="0.3">
      <c r="A2" s="378" t="s">
        <v>578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4"/>
      <c r="S2" s="4"/>
      <c r="T2" s="1"/>
      <c r="U2" s="1"/>
      <c r="V2" s="1"/>
      <c r="W2" s="4"/>
      <c r="X2" s="4"/>
      <c r="Y2" s="1"/>
      <c r="Z2" s="1"/>
      <c r="AA2" s="1"/>
      <c r="AB2" s="4"/>
      <c r="AC2" s="4"/>
      <c r="AD2" s="1"/>
      <c r="AE2" s="1"/>
      <c r="AF2" s="1"/>
      <c r="AG2" s="4"/>
      <c r="AH2" s="4"/>
      <c r="AI2" s="1"/>
    </row>
    <row r="3" spans="1:352" ht="20.25" x14ac:dyDescent="0.3">
      <c r="A3" s="378" t="s">
        <v>5434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4"/>
      <c r="S3" s="4"/>
      <c r="T3" s="1"/>
      <c r="U3" s="1"/>
      <c r="V3" s="1"/>
      <c r="W3" s="4"/>
      <c r="X3" s="4"/>
      <c r="Y3" s="1"/>
      <c r="Z3" s="1"/>
      <c r="AA3" s="1"/>
      <c r="AB3" s="4"/>
      <c r="AC3" s="4"/>
      <c r="AD3" s="1"/>
      <c r="AE3" s="1"/>
      <c r="AF3" s="1"/>
      <c r="AG3" s="4"/>
      <c r="AH3" s="4"/>
      <c r="AI3" s="1"/>
    </row>
    <row r="4" spans="1:352" ht="20.25" x14ac:dyDescent="0.3">
      <c r="A4" s="355" t="s">
        <v>1915</v>
      </c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4"/>
      <c r="S4" s="4"/>
      <c r="T4" s="1"/>
      <c r="U4" s="1"/>
      <c r="V4" s="1"/>
      <c r="W4" s="4"/>
      <c r="X4" s="4"/>
      <c r="Y4" s="1"/>
      <c r="Z4" s="1"/>
      <c r="AA4" s="1"/>
      <c r="AB4" s="4"/>
      <c r="AC4" s="4"/>
      <c r="AD4" s="1"/>
      <c r="AE4" s="1"/>
      <c r="AF4" s="1"/>
      <c r="AG4" s="4"/>
      <c r="AH4" s="4"/>
      <c r="AI4" s="1"/>
    </row>
    <row r="5" spans="1:352" s="302" customFormat="1" ht="24.95" customHeight="1" x14ac:dyDescent="0.2">
      <c r="A5" s="379" t="s">
        <v>5570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1"/>
      <c r="R5" s="4"/>
      <c r="S5" s="4"/>
      <c r="T5" s="1"/>
      <c r="U5" s="1"/>
      <c r="V5" s="1"/>
      <c r="W5" s="4"/>
      <c r="X5" s="4"/>
      <c r="Y5" s="1"/>
      <c r="Z5" s="1"/>
      <c r="AA5" s="1"/>
      <c r="AB5" s="4"/>
      <c r="AC5" s="4"/>
      <c r="AD5" s="1"/>
      <c r="AE5" s="1"/>
      <c r="AF5" s="1"/>
      <c r="AG5" s="4"/>
      <c r="AH5" s="4"/>
      <c r="AI5" s="1"/>
    </row>
    <row r="6" spans="1:352" ht="44.25" customHeight="1" x14ac:dyDescent="0.2">
      <c r="A6" s="123" t="s">
        <v>1860</v>
      </c>
      <c r="B6" s="124" t="s">
        <v>44</v>
      </c>
      <c r="C6" s="123" t="s">
        <v>1723</v>
      </c>
      <c r="D6" s="123" t="s">
        <v>65</v>
      </c>
      <c r="E6" s="123" t="s">
        <v>2342</v>
      </c>
      <c r="F6" s="123" t="s">
        <v>66</v>
      </c>
      <c r="G6" s="123" t="s">
        <v>67</v>
      </c>
      <c r="H6" s="123" t="s">
        <v>384</v>
      </c>
      <c r="I6" s="123" t="s">
        <v>385</v>
      </c>
      <c r="J6" s="123" t="s">
        <v>386</v>
      </c>
      <c r="K6" s="123" t="s">
        <v>387</v>
      </c>
      <c r="L6" s="125" t="s">
        <v>443</v>
      </c>
      <c r="M6" s="126" t="s">
        <v>444</v>
      </c>
      <c r="N6" s="123" t="s">
        <v>445</v>
      </c>
      <c r="O6" s="123" t="s">
        <v>446</v>
      </c>
      <c r="P6" s="123" t="s">
        <v>362</v>
      </c>
      <c r="Q6" s="123" t="s">
        <v>517</v>
      </c>
      <c r="R6" s="4"/>
      <c r="S6" s="4"/>
      <c r="T6" s="1"/>
      <c r="U6" s="1"/>
      <c r="V6" s="1"/>
      <c r="W6" s="4"/>
      <c r="X6" s="4"/>
      <c r="Y6" s="1"/>
      <c r="Z6" s="1"/>
      <c r="AA6" s="1"/>
      <c r="AB6" s="4"/>
      <c r="AC6" s="4"/>
      <c r="AD6" s="1"/>
      <c r="AE6" s="1"/>
      <c r="AF6" s="1"/>
      <c r="AG6" s="4"/>
      <c r="AH6" s="4"/>
      <c r="AI6" s="1"/>
    </row>
    <row r="7" spans="1:352" ht="76.5" customHeight="1" x14ac:dyDescent="0.2">
      <c r="A7" s="110">
        <v>5111</v>
      </c>
      <c r="B7" s="111">
        <v>1</v>
      </c>
      <c r="C7" s="153" t="s">
        <v>1129</v>
      </c>
      <c r="D7" s="110" t="s">
        <v>852</v>
      </c>
      <c r="E7" s="110" t="s">
        <v>2346</v>
      </c>
      <c r="F7" s="110" t="s">
        <v>515</v>
      </c>
      <c r="G7" s="110"/>
      <c r="H7" s="110"/>
      <c r="I7" s="110" t="s">
        <v>468</v>
      </c>
      <c r="J7" s="110">
        <v>1886</v>
      </c>
      <c r="K7" s="110">
        <v>64</v>
      </c>
      <c r="L7" s="110"/>
      <c r="M7" s="113" t="s">
        <v>2225</v>
      </c>
      <c r="N7" s="112">
        <v>35886</v>
      </c>
      <c r="O7" s="115">
        <v>750</v>
      </c>
      <c r="P7" s="110" t="s">
        <v>363</v>
      </c>
      <c r="Q7" s="110" t="s">
        <v>2224</v>
      </c>
      <c r="R7" s="4"/>
      <c r="S7" s="4"/>
      <c r="T7" s="1"/>
      <c r="U7" s="1"/>
      <c r="V7" s="1"/>
      <c r="W7" s="4"/>
      <c r="X7" s="4"/>
      <c r="Y7" s="1"/>
      <c r="Z7" s="1"/>
      <c r="AA7" s="1"/>
      <c r="AB7" s="4"/>
      <c r="AC7" s="4"/>
      <c r="AD7" s="1"/>
      <c r="AE7" s="1"/>
      <c r="AF7" s="1"/>
      <c r="AG7" s="4"/>
      <c r="AH7" s="4"/>
      <c r="AI7" s="1"/>
    </row>
    <row r="8" spans="1:352" ht="130.5" customHeight="1" x14ac:dyDescent="0.2">
      <c r="A8" s="110">
        <v>5111</v>
      </c>
      <c r="B8" s="111">
        <v>2</v>
      </c>
      <c r="C8" s="153" t="s">
        <v>1128</v>
      </c>
      <c r="D8" s="110" t="s">
        <v>111</v>
      </c>
      <c r="E8" s="110" t="s">
        <v>2346</v>
      </c>
      <c r="F8" s="110" t="s">
        <v>420</v>
      </c>
      <c r="G8" s="110"/>
      <c r="H8" s="110" t="s">
        <v>112</v>
      </c>
      <c r="I8" s="110" t="s">
        <v>649</v>
      </c>
      <c r="J8" s="110">
        <v>8462</v>
      </c>
      <c r="K8" s="110">
        <v>965</v>
      </c>
      <c r="L8" s="110" t="s">
        <v>69</v>
      </c>
      <c r="M8" s="113" t="s">
        <v>2159</v>
      </c>
      <c r="N8" s="112">
        <v>39433</v>
      </c>
      <c r="O8" s="115">
        <v>3795</v>
      </c>
      <c r="P8" s="110" t="s">
        <v>242</v>
      </c>
      <c r="Q8" s="110" t="s">
        <v>2224</v>
      </c>
      <c r="R8" s="4"/>
      <c r="S8" s="4"/>
      <c r="T8" s="1"/>
      <c r="U8" s="1"/>
      <c r="V8" s="1"/>
      <c r="W8" s="4"/>
      <c r="X8" s="4"/>
      <c r="Y8" s="1"/>
      <c r="Z8" s="1"/>
      <c r="AA8" s="1"/>
      <c r="AB8" s="4"/>
      <c r="AC8" s="4"/>
      <c r="AD8" s="1"/>
      <c r="AE8" s="1"/>
      <c r="AF8" s="1"/>
      <c r="AG8" s="4"/>
      <c r="AH8" s="4"/>
      <c r="AI8" s="1"/>
    </row>
    <row r="9" spans="1:352" ht="73.5" customHeight="1" x14ac:dyDescent="0.2">
      <c r="A9" s="110">
        <v>5111</v>
      </c>
      <c r="B9" s="111">
        <v>3</v>
      </c>
      <c r="C9" s="153" t="s">
        <v>1817</v>
      </c>
      <c r="D9" s="110" t="s">
        <v>1818</v>
      </c>
      <c r="E9" s="110" t="s">
        <v>2345</v>
      </c>
      <c r="F9" s="110"/>
      <c r="G9" s="110"/>
      <c r="H9" s="110"/>
      <c r="I9" s="110" t="s">
        <v>197</v>
      </c>
      <c r="J9" s="110">
        <v>7726</v>
      </c>
      <c r="K9" s="110">
        <v>4578</v>
      </c>
      <c r="L9" s="110" t="s">
        <v>413</v>
      </c>
      <c r="M9" s="113" t="s">
        <v>2012</v>
      </c>
      <c r="N9" s="112">
        <v>39755</v>
      </c>
      <c r="O9" s="115">
        <v>1459.35</v>
      </c>
      <c r="P9" s="110" t="s">
        <v>363</v>
      </c>
      <c r="Q9" s="110" t="s">
        <v>2224</v>
      </c>
      <c r="R9" s="4"/>
      <c r="S9" s="4"/>
      <c r="T9" s="1"/>
      <c r="U9" s="1"/>
      <c r="V9" s="1"/>
      <c r="W9" s="4"/>
      <c r="X9" s="4"/>
      <c r="Y9" s="1"/>
      <c r="Z9" s="1"/>
      <c r="AA9" s="1"/>
      <c r="AB9" s="4"/>
      <c r="AC9" s="4"/>
      <c r="AD9" s="1"/>
      <c r="AE9" s="1"/>
      <c r="AF9" s="1"/>
      <c r="AG9" s="4"/>
      <c r="AH9" s="4"/>
      <c r="AI9" s="1"/>
    </row>
    <row r="10" spans="1:352" ht="88.5" customHeight="1" x14ac:dyDescent="0.2">
      <c r="A10" s="110">
        <v>5151</v>
      </c>
      <c r="B10" s="111">
        <v>4</v>
      </c>
      <c r="C10" s="153" t="s">
        <v>2086</v>
      </c>
      <c r="D10" s="110" t="s">
        <v>688</v>
      </c>
      <c r="E10" s="110" t="s">
        <v>2346</v>
      </c>
      <c r="F10" s="110" t="s">
        <v>576</v>
      </c>
      <c r="G10" s="110"/>
      <c r="H10" s="110" t="s">
        <v>667</v>
      </c>
      <c r="I10" s="110" t="s">
        <v>92</v>
      </c>
      <c r="J10" s="110">
        <v>706</v>
      </c>
      <c r="K10" s="110">
        <v>2367</v>
      </c>
      <c r="L10" s="110" t="s">
        <v>666</v>
      </c>
      <c r="M10" s="113" t="s">
        <v>2161</v>
      </c>
      <c r="N10" s="112">
        <v>39856</v>
      </c>
      <c r="O10" s="115">
        <v>9111.31</v>
      </c>
      <c r="P10" s="110" t="s">
        <v>4974</v>
      </c>
      <c r="Q10" s="110" t="s">
        <v>2224</v>
      </c>
      <c r="R10" s="4"/>
      <c r="S10" s="4"/>
      <c r="T10" s="1"/>
      <c r="U10" s="1"/>
      <c r="V10" s="1"/>
      <c r="W10" s="4"/>
      <c r="X10" s="4"/>
      <c r="Y10" s="1"/>
      <c r="Z10" s="1"/>
      <c r="AA10" s="1"/>
      <c r="AB10" s="4"/>
      <c r="AC10" s="4"/>
      <c r="AD10" s="1"/>
      <c r="AE10" s="1"/>
      <c r="AF10" s="1"/>
      <c r="AG10" s="4"/>
      <c r="AH10" s="4"/>
      <c r="AI10" s="1"/>
    </row>
    <row r="11" spans="1:352" ht="88.5" customHeight="1" x14ac:dyDescent="0.2">
      <c r="A11" s="110">
        <v>5151</v>
      </c>
      <c r="B11" s="111">
        <v>5</v>
      </c>
      <c r="C11" s="153" t="s">
        <v>1130</v>
      </c>
      <c r="D11" s="110" t="s">
        <v>91</v>
      </c>
      <c r="E11" s="110" t="s">
        <v>2346</v>
      </c>
      <c r="F11" s="110" t="s">
        <v>474</v>
      </c>
      <c r="G11" s="110" t="s">
        <v>243</v>
      </c>
      <c r="H11" s="110" t="s">
        <v>683</v>
      </c>
      <c r="I11" s="110" t="s">
        <v>352</v>
      </c>
      <c r="J11" s="110">
        <v>706</v>
      </c>
      <c r="K11" s="110">
        <v>2367</v>
      </c>
      <c r="L11" s="110" t="s">
        <v>666</v>
      </c>
      <c r="M11" s="113" t="s">
        <v>2161</v>
      </c>
      <c r="N11" s="112">
        <v>39856</v>
      </c>
      <c r="O11" s="115">
        <v>3220</v>
      </c>
      <c r="P11" s="110" t="s">
        <v>2158</v>
      </c>
      <c r="Q11" s="110" t="s">
        <v>2224</v>
      </c>
      <c r="R11" s="4"/>
      <c r="S11" s="4"/>
      <c r="T11" s="1"/>
      <c r="U11" s="1"/>
      <c r="V11" s="1"/>
      <c r="W11" s="4"/>
      <c r="X11" s="4"/>
      <c r="Y11" s="1"/>
      <c r="Z11" s="1"/>
      <c r="AA11" s="1"/>
      <c r="AB11" s="4"/>
      <c r="AC11" s="4"/>
      <c r="AD11" s="1"/>
      <c r="AE11" s="1"/>
      <c r="AF11" s="1"/>
      <c r="AG11" s="4"/>
      <c r="AH11" s="4"/>
      <c r="AI11" s="1"/>
    </row>
    <row r="12" spans="1:352" ht="84.75" customHeight="1" x14ac:dyDescent="0.2">
      <c r="A12" s="110">
        <v>5231</v>
      </c>
      <c r="B12" s="111">
        <v>6</v>
      </c>
      <c r="C12" s="153" t="s">
        <v>1333</v>
      </c>
      <c r="D12" s="110" t="s">
        <v>660</v>
      </c>
      <c r="E12" s="110" t="s">
        <v>2347</v>
      </c>
      <c r="F12" s="110" t="s">
        <v>14</v>
      </c>
      <c r="G12" s="110" t="s">
        <v>864</v>
      </c>
      <c r="H12" s="110" t="s">
        <v>865</v>
      </c>
      <c r="I12" s="110" t="s">
        <v>866</v>
      </c>
      <c r="J12" s="110">
        <v>5107</v>
      </c>
      <c r="K12" s="110">
        <v>70</v>
      </c>
      <c r="L12" s="110" t="s">
        <v>842</v>
      </c>
      <c r="M12" s="113" t="s">
        <v>2230</v>
      </c>
      <c r="N12" s="112">
        <v>40805</v>
      </c>
      <c r="O12" s="115">
        <v>7087.6</v>
      </c>
      <c r="P12" s="110" t="s">
        <v>242</v>
      </c>
      <c r="Q12" s="110" t="s">
        <v>2224</v>
      </c>
      <c r="R12" s="4"/>
      <c r="S12" s="4"/>
      <c r="T12" s="1"/>
      <c r="U12" s="1"/>
      <c r="V12" s="1"/>
      <c r="W12" s="4"/>
      <c r="X12" s="4"/>
      <c r="Y12" s="1"/>
      <c r="Z12" s="1"/>
      <c r="AA12" s="1"/>
      <c r="AB12" s="4"/>
      <c r="AC12" s="4"/>
      <c r="AD12" s="1"/>
      <c r="AE12" s="1"/>
      <c r="AF12" s="1"/>
      <c r="AG12" s="4"/>
      <c r="AH12" s="4"/>
      <c r="AI12" s="1"/>
    </row>
    <row r="13" spans="1:352" ht="84.75" customHeight="1" x14ac:dyDescent="0.2">
      <c r="A13" s="110">
        <v>5151</v>
      </c>
      <c r="B13" s="111">
        <v>7</v>
      </c>
      <c r="C13" s="153" t="s">
        <v>1873</v>
      </c>
      <c r="D13" s="110" t="s">
        <v>2226</v>
      </c>
      <c r="E13" s="110" t="s">
        <v>2345</v>
      </c>
      <c r="F13" s="110" t="s">
        <v>2227</v>
      </c>
      <c r="G13" s="110" t="s">
        <v>2122</v>
      </c>
      <c r="H13" s="110" t="s">
        <v>2123</v>
      </c>
      <c r="I13" s="110" t="s">
        <v>92</v>
      </c>
      <c r="J13" s="110">
        <v>1681</v>
      </c>
      <c r="K13" s="110">
        <v>162106</v>
      </c>
      <c r="L13" s="110" t="s">
        <v>1863</v>
      </c>
      <c r="M13" s="113" t="s">
        <v>2228</v>
      </c>
      <c r="N13" s="112">
        <v>41380</v>
      </c>
      <c r="O13" s="115">
        <v>1007.48</v>
      </c>
      <c r="P13" s="110" t="s">
        <v>4975</v>
      </c>
      <c r="Q13" s="110" t="s">
        <v>2224</v>
      </c>
      <c r="R13" s="4"/>
      <c r="S13" s="4"/>
      <c r="T13" s="1"/>
      <c r="U13" s="1"/>
      <c r="V13" s="1"/>
      <c r="W13" s="4"/>
      <c r="X13" s="4"/>
      <c r="Y13" s="1"/>
      <c r="Z13" s="1"/>
      <c r="AA13" s="1"/>
      <c r="AB13" s="4"/>
      <c r="AC13" s="4"/>
      <c r="AD13" s="1"/>
      <c r="AE13" s="1"/>
      <c r="AF13" s="1"/>
      <c r="AG13" s="4"/>
      <c r="AH13" s="4"/>
      <c r="AI13" s="1"/>
    </row>
    <row r="14" spans="1:352" ht="76.5" customHeight="1" x14ac:dyDescent="0.2">
      <c r="A14" s="110">
        <v>5211</v>
      </c>
      <c r="B14" s="111">
        <v>8</v>
      </c>
      <c r="C14" s="153" t="s">
        <v>1870</v>
      </c>
      <c r="D14" s="110" t="s">
        <v>1871</v>
      </c>
      <c r="E14" s="110" t="s">
        <v>2345</v>
      </c>
      <c r="F14" s="110" t="s">
        <v>18</v>
      </c>
      <c r="G14" s="110" t="s">
        <v>1872</v>
      </c>
      <c r="H14" s="110"/>
      <c r="I14" s="110" t="s">
        <v>92</v>
      </c>
      <c r="J14" s="110">
        <v>1719</v>
      </c>
      <c r="K14" s="110">
        <v>162106</v>
      </c>
      <c r="L14" s="110" t="s">
        <v>1863</v>
      </c>
      <c r="M14" s="113" t="s">
        <v>2229</v>
      </c>
      <c r="N14" s="112">
        <v>41380</v>
      </c>
      <c r="O14" s="115">
        <v>7180.4</v>
      </c>
      <c r="P14" s="110" t="s">
        <v>2158</v>
      </c>
      <c r="Q14" s="110" t="s">
        <v>2224</v>
      </c>
      <c r="R14" s="4"/>
      <c r="S14" s="4"/>
      <c r="T14" s="1"/>
      <c r="U14" s="1"/>
      <c r="V14" s="1"/>
      <c r="W14" s="4"/>
      <c r="X14" s="4"/>
      <c r="Y14" s="1"/>
      <c r="Z14" s="1"/>
      <c r="AA14" s="1"/>
      <c r="AB14" s="4"/>
      <c r="AC14" s="4"/>
      <c r="AD14" s="1"/>
      <c r="AE14" s="1"/>
      <c r="AF14" s="1"/>
      <c r="AG14" s="4"/>
      <c r="AH14" s="4"/>
      <c r="AI14" s="1"/>
    </row>
    <row r="15" spans="1:352" s="109" customFormat="1" ht="96" customHeight="1" x14ac:dyDescent="0.2">
      <c r="A15" s="110">
        <v>51501</v>
      </c>
      <c r="B15" s="111">
        <v>9</v>
      </c>
      <c r="C15" s="153" t="s">
        <v>4173</v>
      </c>
      <c r="D15" s="110" t="s">
        <v>4174</v>
      </c>
      <c r="E15" s="110" t="s">
        <v>2346</v>
      </c>
      <c r="F15" s="110" t="s">
        <v>474</v>
      </c>
      <c r="G15" s="110" t="s">
        <v>4175</v>
      </c>
      <c r="H15" s="110" t="s">
        <v>4176</v>
      </c>
      <c r="I15" s="110" t="s">
        <v>583</v>
      </c>
      <c r="J15" s="110"/>
      <c r="K15" s="110"/>
      <c r="L15" s="110" t="s">
        <v>3954</v>
      </c>
      <c r="M15" s="113" t="s">
        <v>2217</v>
      </c>
      <c r="N15" s="112">
        <v>43662</v>
      </c>
      <c r="O15" s="115">
        <v>7540</v>
      </c>
      <c r="P15" s="110" t="s">
        <v>3955</v>
      </c>
      <c r="Q15" s="110" t="s">
        <v>2224</v>
      </c>
      <c r="R15" s="4"/>
      <c r="S15" s="4"/>
      <c r="T15" s="1"/>
      <c r="U15" s="1"/>
      <c r="V15" s="1"/>
      <c r="W15" s="4"/>
      <c r="X15" s="4"/>
      <c r="Y15" s="1"/>
      <c r="Z15" s="1"/>
      <c r="AA15" s="1"/>
      <c r="AB15" s="4"/>
      <c r="AC15" s="4"/>
      <c r="AD15" s="1"/>
      <c r="AE15" s="1"/>
      <c r="AF15" s="1"/>
      <c r="AG15" s="4"/>
      <c r="AH15" s="4"/>
      <c r="AI15" s="1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9"/>
      <c r="KX15" s="79"/>
      <c r="KY15" s="79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9"/>
      <c r="LK15" s="79"/>
      <c r="LL15" s="79"/>
      <c r="LM15" s="79"/>
      <c r="LN15" s="79"/>
      <c r="LO15" s="79"/>
      <c r="LP15" s="79"/>
      <c r="LQ15" s="79"/>
      <c r="LR15" s="79"/>
      <c r="LS15" s="79"/>
      <c r="LT15" s="79"/>
      <c r="LU15" s="79"/>
      <c r="LV15" s="79"/>
      <c r="LW15" s="79"/>
      <c r="LX15" s="79"/>
      <c r="LY15" s="79"/>
      <c r="LZ15" s="79"/>
      <c r="MA15" s="79"/>
      <c r="MB15" s="79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</row>
    <row r="16" spans="1:352" s="109" customFormat="1" ht="86.25" customHeight="1" x14ac:dyDescent="0.2">
      <c r="A16" s="110">
        <v>51501</v>
      </c>
      <c r="B16" s="111">
        <v>10</v>
      </c>
      <c r="C16" s="153" t="s">
        <v>4177</v>
      </c>
      <c r="D16" s="110" t="s">
        <v>4178</v>
      </c>
      <c r="E16" s="110" t="s">
        <v>2346</v>
      </c>
      <c r="F16" s="110" t="s">
        <v>4179</v>
      </c>
      <c r="G16" s="110" t="s">
        <v>4180</v>
      </c>
      <c r="H16" s="110" t="s">
        <v>4181</v>
      </c>
      <c r="I16" s="110" t="s">
        <v>729</v>
      </c>
      <c r="J16" s="110"/>
      <c r="K16" s="110"/>
      <c r="L16" s="110" t="s">
        <v>3954</v>
      </c>
      <c r="M16" s="113" t="s">
        <v>2217</v>
      </c>
      <c r="N16" s="112">
        <v>43662</v>
      </c>
      <c r="O16" s="115">
        <v>8700</v>
      </c>
      <c r="P16" s="110" t="s">
        <v>3955</v>
      </c>
      <c r="Q16" s="110" t="s">
        <v>2224</v>
      </c>
      <c r="R16" s="4"/>
      <c r="S16" s="4"/>
      <c r="T16" s="1"/>
      <c r="U16" s="1"/>
      <c r="V16" s="1"/>
      <c r="W16" s="4"/>
      <c r="X16" s="4"/>
      <c r="Y16" s="1"/>
      <c r="Z16" s="1"/>
      <c r="AA16" s="1"/>
      <c r="AB16" s="4"/>
      <c r="AC16" s="4"/>
      <c r="AD16" s="1"/>
      <c r="AE16" s="1"/>
      <c r="AF16" s="1"/>
      <c r="AG16" s="4"/>
      <c r="AH16" s="4"/>
      <c r="AI16" s="1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9"/>
      <c r="ID16" s="79"/>
      <c r="IE16" s="79"/>
      <c r="IF16" s="79"/>
      <c r="IG16" s="79"/>
      <c r="IH16" s="79"/>
      <c r="II16" s="79"/>
      <c r="IJ16" s="79"/>
      <c r="IK16" s="79"/>
      <c r="IL16" s="79"/>
      <c r="IM16" s="79"/>
      <c r="IN16" s="79"/>
      <c r="IO16" s="79"/>
      <c r="IP16" s="79"/>
      <c r="IQ16" s="79"/>
      <c r="IR16" s="79"/>
      <c r="IS16" s="79"/>
      <c r="IT16" s="79"/>
      <c r="IU16" s="79"/>
      <c r="IV16" s="79"/>
      <c r="IW16" s="79"/>
      <c r="IX16" s="79"/>
      <c r="IY16" s="79"/>
      <c r="IZ16" s="79"/>
      <c r="JA16" s="79"/>
      <c r="JB16" s="79"/>
      <c r="JC16" s="79"/>
      <c r="JD16" s="79"/>
      <c r="JE16" s="79"/>
      <c r="JF16" s="79"/>
      <c r="JG16" s="79"/>
      <c r="JH16" s="79"/>
      <c r="JI16" s="79"/>
      <c r="JJ16" s="79"/>
      <c r="JK16" s="79"/>
      <c r="JL16" s="79"/>
      <c r="JM16" s="79"/>
      <c r="JN16" s="79"/>
      <c r="JO16" s="79"/>
      <c r="JP16" s="79"/>
      <c r="JQ16" s="79"/>
      <c r="JR16" s="79"/>
      <c r="JS16" s="79"/>
      <c r="JT16" s="79"/>
      <c r="JU16" s="79"/>
      <c r="JV16" s="79"/>
      <c r="JW16" s="79"/>
      <c r="JX16" s="79"/>
      <c r="JY16" s="79"/>
      <c r="JZ16" s="79"/>
      <c r="KA16" s="79"/>
      <c r="KB16" s="79"/>
      <c r="KC16" s="79"/>
      <c r="KD16" s="79"/>
      <c r="KE16" s="79"/>
      <c r="KF16" s="79"/>
      <c r="KG16" s="79"/>
      <c r="KH16" s="79"/>
      <c r="KI16" s="79"/>
      <c r="KJ16" s="79"/>
      <c r="KK16" s="79"/>
      <c r="KL16" s="79"/>
      <c r="KM16" s="79"/>
      <c r="KN16" s="79"/>
      <c r="KO16" s="79"/>
      <c r="KP16" s="79"/>
      <c r="KQ16" s="79"/>
      <c r="KR16" s="79"/>
      <c r="KS16" s="79"/>
      <c r="KT16" s="79"/>
      <c r="KU16" s="79"/>
      <c r="KV16" s="79"/>
      <c r="KW16" s="79"/>
      <c r="KX16" s="79"/>
      <c r="KY16" s="79"/>
      <c r="KZ16" s="79"/>
      <c r="LA16" s="79"/>
      <c r="LB16" s="79"/>
      <c r="LC16" s="79"/>
      <c r="LD16" s="79"/>
      <c r="LE16" s="79"/>
      <c r="LF16" s="79"/>
      <c r="LG16" s="79"/>
      <c r="LH16" s="79"/>
      <c r="LI16" s="79"/>
      <c r="LJ16" s="79"/>
      <c r="LK16" s="79"/>
      <c r="LL16" s="79"/>
      <c r="LM16" s="79"/>
      <c r="LN16" s="79"/>
      <c r="LO16" s="79"/>
      <c r="LP16" s="79"/>
      <c r="LQ16" s="79"/>
      <c r="LR16" s="79"/>
      <c r="LS16" s="79"/>
      <c r="LT16" s="79"/>
      <c r="LU16" s="79"/>
      <c r="LV16" s="79"/>
      <c r="LW16" s="79"/>
      <c r="LX16" s="79"/>
      <c r="LY16" s="79"/>
      <c r="LZ16" s="79"/>
      <c r="MA16" s="79"/>
      <c r="MB16" s="79"/>
      <c r="MC16" s="79"/>
      <c r="MD16" s="79"/>
      <c r="ME16" s="79"/>
      <c r="MF16" s="79"/>
      <c r="MG16" s="79"/>
      <c r="MH16" s="79"/>
      <c r="MI16" s="79"/>
      <c r="MJ16" s="79"/>
      <c r="MK16" s="79"/>
      <c r="ML16" s="79"/>
      <c r="MM16" s="79"/>
      <c r="MN16" s="79"/>
    </row>
    <row r="17" spans="1:35" s="79" customFormat="1" ht="105.75" customHeight="1" x14ac:dyDescent="0.2">
      <c r="A17" s="110">
        <v>51101</v>
      </c>
      <c r="B17" s="111">
        <v>11</v>
      </c>
      <c r="C17" s="153" t="s">
        <v>4587</v>
      </c>
      <c r="D17" s="110" t="s">
        <v>4535</v>
      </c>
      <c r="E17" s="110" t="s">
        <v>2344</v>
      </c>
      <c r="F17" s="110" t="s">
        <v>515</v>
      </c>
      <c r="G17" s="110"/>
      <c r="H17" s="110"/>
      <c r="I17" s="110" t="s">
        <v>4056</v>
      </c>
      <c r="J17" s="110">
        <v>6243</v>
      </c>
      <c r="K17" s="110">
        <v>4064698533</v>
      </c>
      <c r="L17" s="110" t="s">
        <v>4521</v>
      </c>
      <c r="M17" s="113" t="s">
        <v>2012</v>
      </c>
      <c r="N17" s="112">
        <v>44195</v>
      </c>
      <c r="O17" s="115">
        <v>7116.6</v>
      </c>
      <c r="P17" s="110" t="s">
        <v>3955</v>
      </c>
      <c r="Q17" s="110" t="s">
        <v>2224</v>
      </c>
      <c r="R17" s="4"/>
      <c r="S17" s="4"/>
      <c r="T17" s="1"/>
      <c r="U17" s="1"/>
      <c r="V17" s="1"/>
      <c r="W17" s="4"/>
      <c r="X17" s="4"/>
      <c r="Y17" s="1"/>
      <c r="Z17" s="1"/>
      <c r="AA17" s="1"/>
      <c r="AB17" s="4"/>
      <c r="AC17" s="4"/>
      <c r="AD17" s="1"/>
      <c r="AE17" s="1"/>
      <c r="AF17" s="1"/>
      <c r="AG17" s="4"/>
      <c r="AH17" s="4"/>
      <c r="AI17" s="1"/>
    </row>
    <row r="18" spans="1:35" s="79" customFormat="1" ht="77.25" customHeight="1" x14ac:dyDescent="0.2">
      <c r="A18" s="110">
        <v>51501</v>
      </c>
      <c r="B18" s="111">
        <v>12</v>
      </c>
      <c r="C18" s="153" t="s">
        <v>4727</v>
      </c>
      <c r="D18" s="110" t="s">
        <v>4362</v>
      </c>
      <c r="E18" s="110" t="s">
        <v>4194</v>
      </c>
      <c r="F18" s="110" t="s">
        <v>2016</v>
      </c>
      <c r="G18" s="110" t="s">
        <v>4649</v>
      </c>
      <c r="H18" s="110" t="s">
        <v>4728</v>
      </c>
      <c r="I18" s="110" t="s">
        <v>92</v>
      </c>
      <c r="J18" s="110">
        <v>6241</v>
      </c>
      <c r="K18" s="110">
        <v>4064698533</v>
      </c>
      <c r="L18" s="110" t="s">
        <v>4521</v>
      </c>
      <c r="M18" s="113" t="s">
        <v>2013</v>
      </c>
      <c r="N18" s="112">
        <v>44195</v>
      </c>
      <c r="O18" s="115">
        <v>16240</v>
      </c>
      <c r="P18" s="110" t="s">
        <v>3955</v>
      </c>
      <c r="Q18" s="110" t="s">
        <v>2224</v>
      </c>
      <c r="R18" s="4"/>
      <c r="S18" s="4"/>
      <c r="T18" s="1"/>
      <c r="U18" s="1"/>
      <c r="V18" s="1"/>
      <c r="W18" s="4"/>
      <c r="X18" s="4"/>
      <c r="Y18" s="1"/>
      <c r="Z18" s="1"/>
      <c r="AA18" s="1"/>
      <c r="AB18" s="4"/>
      <c r="AC18" s="4"/>
      <c r="AD18" s="1"/>
      <c r="AE18" s="1"/>
      <c r="AF18" s="1"/>
      <c r="AG18" s="4"/>
      <c r="AH18" s="4"/>
      <c r="AI18" s="1"/>
    </row>
    <row r="19" spans="1:35" ht="138" customHeight="1" x14ac:dyDescent="0.2">
      <c r="A19" s="110">
        <v>51901</v>
      </c>
      <c r="B19" s="111">
        <v>13</v>
      </c>
      <c r="C19" s="153" t="s">
        <v>4830</v>
      </c>
      <c r="D19" s="110" t="s">
        <v>4831</v>
      </c>
      <c r="E19" s="110" t="s">
        <v>4832</v>
      </c>
      <c r="F19" s="110" t="s">
        <v>4833</v>
      </c>
      <c r="G19" s="110" t="s">
        <v>4834</v>
      </c>
      <c r="H19" s="110" t="s">
        <v>4835</v>
      </c>
      <c r="I19" s="110" t="s">
        <v>583</v>
      </c>
      <c r="J19" s="110"/>
      <c r="K19" s="110"/>
      <c r="L19" s="110" t="s">
        <v>4376</v>
      </c>
      <c r="M19" s="113" t="s">
        <v>4836</v>
      </c>
      <c r="N19" s="112">
        <v>44391</v>
      </c>
      <c r="O19" s="115">
        <v>10346.01</v>
      </c>
      <c r="P19" s="110" t="s">
        <v>3955</v>
      </c>
      <c r="Q19" s="110" t="s">
        <v>2224</v>
      </c>
      <c r="R19" s="4"/>
      <c r="S19" s="4"/>
      <c r="T19" s="1"/>
      <c r="U19" s="1"/>
      <c r="V19" s="1"/>
      <c r="W19" s="4"/>
      <c r="X19" s="4"/>
      <c r="Y19" s="1"/>
      <c r="Z19" s="1"/>
      <c r="AA19" s="1"/>
      <c r="AB19" s="4"/>
      <c r="AC19" s="4"/>
      <c r="AD19" s="1"/>
      <c r="AE19" s="1"/>
      <c r="AF19" s="1"/>
      <c r="AG19" s="4"/>
      <c r="AH19" s="4"/>
      <c r="AI19" s="1"/>
    </row>
    <row r="20" spans="1:35" ht="25.5" x14ac:dyDescent="0.2">
      <c r="A20" s="382" t="s">
        <v>5357</v>
      </c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4"/>
      <c r="S20" s="4"/>
      <c r="T20" s="1"/>
      <c r="U20" s="1"/>
      <c r="V20" s="1"/>
      <c r="W20" s="4"/>
      <c r="X20" s="4"/>
      <c r="Y20" s="1"/>
      <c r="Z20" s="1"/>
      <c r="AA20" s="1"/>
      <c r="AB20" s="4"/>
      <c r="AC20" s="4"/>
      <c r="AD20" s="1"/>
      <c r="AE20" s="1"/>
      <c r="AF20" s="1"/>
      <c r="AG20" s="4"/>
      <c r="AH20" s="4"/>
      <c r="AI20" s="1"/>
    </row>
    <row r="21" spans="1:35" ht="138" customHeight="1" x14ac:dyDescent="0.2">
      <c r="A21" s="110">
        <v>51501</v>
      </c>
      <c r="B21" s="111">
        <v>14</v>
      </c>
      <c r="C21" s="153" t="s">
        <v>5361</v>
      </c>
      <c r="D21" s="110" t="s">
        <v>5358</v>
      </c>
      <c r="E21" s="110" t="s">
        <v>4832</v>
      </c>
      <c r="F21" s="110" t="s">
        <v>5470</v>
      </c>
      <c r="G21" s="157" t="s">
        <v>5492</v>
      </c>
      <c r="H21" s="110" t="s">
        <v>5491</v>
      </c>
      <c r="I21" s="110" t="s">
        <v>92</v>
      </c>
      <c r="J21" s="110">
        <v>2556</v>
      </c>
      <c r="K21" s="110">
        <v>4066371956</v>
      </c>
      <c r="L21" s="110" t="s">
        <v>5365</v>
      </c>
      <c r="M21" s="113" t="s">
        <v>5366</v>
      </c>
      <c r="N21" s="112">
        <v>44747</v>
      </c>
      <c r="O21" s="115">
        <v>14523.2</v>
      </c>
      <c r="P21" s="110" t="s">
        <v>3955</v>
      </c>
      <c r="Q21" s="110" t="s">
        <v>5364</v>
      </c>
      <c r="R21" s="4"/>
      <c r="S21" s="4"/>
      <c r="T21" s="1"/>
      <c r="U21" s="1"/>
      <c r="V21" s="1"/>
      <c r="W21" s="4"/>
      <c r="X21" s="4"/>
      <c r="Y21" s="1"/>
      <c r="Z21" s="1"/>
      <c r="AA21" s="1"/>
      <c r="AB21" s="4"/>
      <c r="AC21" s="4"/>
      <c r="AD21" s="1"/>
      <c r="AE21" s="1"/>
      <c r="AF21" s="1"/>
      <c r="AG21" s="4"/>
      <c r="AH21" s="4"/>
      <c r="AI21" s="1"/>
    </row>
    <row r="22" spans="1:35" ht="138" customHeight="1" x14ac:dyDescent="0.2">
      <c r="A22" s="110">
        <v>51501</v>
      </c>
      <c r="B22" s="111">
        <v>15</v>
      </c>
      <c r="C22" s="153" t="s">
        <v>5362</v>
      </c>
      <c r="D22" s="110" t="s">
        <v>5359</v>
      </c>
      <c r="E22" s="110" t="s">
        <v>4832</v>
      </c>
      <c r="F22" s="110" t="s">
        <v>5368</v>
      </c>
      <c r="G22" s="157" t="s">
        <v>5488</v>
      </c>
      <c r="H22" s="110" t="s">
        <v>5369</v>
      </c>
      <c r="I22" s="110" t="s">
        <v>92</v>
      </c>
      <c r="J22" s="110">
        <v>2556</v>
      </c>
      <c r="K22" s="110">
        <v>4066371956</v>
      </c>
      <c r="L22" s="110" t="s">
        <v>5365</v>
      </c>
      <c r="M22" s="113" t="s">
        <v>5366</v>
      </c>
      <c r="N22" s="112">
        <v>44747</v>
      </c>
      <c r="O22" s="115">
        <v>6786</v>
      </c>
      <c r="P22" s="110" t="s">
        <v>3955</v>
      </c>
      <c r="Q22" s="110" t="s">
        <v>5364</v>
      </c>
      <c r="R22" s="4"/>
      <c r="S22" s="4"/>
      <c r="T22" s="1"/>
      <c r="U22" s="1"/>
      <c r="V22" s="1"/>
      <c r="W22" s="4"/>
      <c r="X22" s="4"/>
      <c r="Y22" s="1"/>
      <c r="Z22" s="1"/>
      <c r="AA22" s="1"/>
      <c r="AB22" s="4"/>
      <c r="AC22" s="4"/>
      <c r="AD22" s="1"/>
      <c r="AE22" s="1"/>
      <c r="AF22" s="1"/>
      <c r="AG22" s="4"/>
      <c r="AH22" s="4"/>
      <c r="AI22" s="1"/>
    </row>
    <row r="23" spans="1:35" ht="138" customHeight="1" x14ac:dyDescent="0.2">
      <c r="A23" s="110">
        <v>51101</v>
      </c>
      <c r="B23" s="111">
        <v>16</v>
      </c>
      <c r="C23" s="153" t="s">
        <v>5363</v>
      </c>
      <c r="D23" s="110" t="s">
        <v>5360</v>
      </c>
      <c r="E23" s="110" t="s">
        <v>4832</v>
      </c>
      <c r="F23" s="110"/>
      <c r="G23" s="110"/>
      <c r="H23" s="110"/>
      <c r="I23" s="110" t="s">
        <v>428</v>
      </c>
      <c r="J23" s="110">
        <v>2555</v>
      </c>
      <c r="K23" s="110">
        <v>4066371956</v>
      </c>
      <c r="L23" s="110" t="s">
        <v>5365</v>
      </c>
      <c r="M23" s="113" t="s">
        <v>5367</v>
      </c>
      <c r="N23" s="112">
        <v>44747</v>
      </c>
      <c r="O23" s="115">
        <v>8262.1299999999992</v>
      </c>
      <c r="P23" s="110" t="s">
        <v>3955</v>
      </c>
      <c r="Q23" s="110" t="s">
        <v>5364</v>
      </c>
      <c r="R23" s="4"/>
      <c r="S23" s="4"/>
      <c r="T23" s="1"/>
      <c r="U23" s="1"/>
      <c r="V23" s="1"/>
      <c r="W23" s="4"/>
      <c r="X23" s="4"/>
      <c r="Y23" s="1"/>
      <c r="Z23" s="1"/>
      <c r="AA23" s="1"/>
      <c r="AB23" s="4"/>
      <c r="AC23" s="4"/>
      <c r="AD23" s="1"/>
      <c r="AE23" s="1"/>
      <c r="AF23" s="1"/>
      <c r="AG23" s="4"/>
      <c r="AH23" s="4"/>
      <c r="AI23" s="1"/>
    </row>
    <row r="24" spans="1:35" ht="27" customHeight="1" x14ac:dyDescent="0.2">
      <c r="N24" s="279" t="s">
        <v>224</v>
      </c>
      <c r="O24" s="280">
        <f>SUM(O21:O23,O7:O19)</f>
        <v>113125.08</v>
      </c>
      <c r="R24" s="4"/>
      <c r="S24" s="4"/>
      <c r="T24" s="1"/>
      <c r="U24" s="1"/>
      <c r="V24" s="1"/>
      <c r="W24" s="4"/>
      <c r="X24" s="4"/>
      <c r="Y24" s="1"/>
      <c r="Z24" s="1"/>
      <c r="AA24" s="1"/>
      <c r="AB24" s="4"/>
      <c r="AC24" s="4"/>
      <c r="AD24" s="1"/>
      <c r="AE24" s="1"/>
      <c r="AF24" s="1"/>
      <c r="AG24" s="4"/>
      <c r="AH24" s="4"/>
      <c r="AI24" s="1"/>
    </row>
    <row r="25" spans="1:35" x14ac:dyDescent="0.2">
      <c r="R25" s="4"/>
      <c r="S25" s="4"/>
      <c r="T25" s="1"/>
      <c r="U25" s="1"/>
      <c r="V25" s="1"/>
      <c r="W25" s="4"/>
      <c r="X25" s="4"/>
      <c r="Y25" s="1"/>
      <c r="Z25" s="1"/>
      <c r="AA25" s="1"/>
      <c r="AB25" s="4"/>
      <c r="AC25" s="4"/>
      <c r="AD25" s="1"/>
      <c r="AE25" s="1"/>
      <c r="AF25" s="1"/>
      <c r="AG25" s="4"/>
      <c r="AH25" s="4"/>
      <c r="AI25" s="1"/>
    </row>
    <row r="26" spans="1:35" x14ac:dyDescent="0.2">
      <c r="R26" s="4"/>
      <c r="S26" s="4"/>
      <c r="T26" s="1"/>
      <c r="U26" s="1"/>
      <c r="V26" s="1"/>
      <c r="W26" s="4"/>
      <c r="X26" s="4"/>
      <c r="Y26" s="1"/>
      <c r="Z26" s="1"/>
      <c r="AA26" s="1"/>
      <c r="AB26" s="4"/>
      <c r="AC26" s="4"/>
      <c r="AD26" s="1"/>
      <c r="AE26" s="1"/>
      <c r="AF26" s="1"/>
      <c r="AG26" s="4"/>
      <c r="AH26" s="4"/>
      <c r="AI26" s="1"/>
    </row>
    <row r="27" spans="1:35" x14ac:dyDescent="0.2">
      <c r="R27" s="4"/>
      <c r="S27" s="4"/>
      <c r="T27" s="1"/>
      <c r="U27" s="1"/>
      <c r="V27" s="1"/>
      <c r="W27" s="4"/>
      <c r="X27" s="4"/>
      <c r="Y27" s="1"/>
      <c r="Z27" s="1"/>
      <c r="AA27" s="1"/>
      <c r="AB27" s="4"/>
      <c r="AC27" s="4"/>
      <c r="AD27" s="1"/>
      <c r="AE27" s="1"/>
      <c r="AF27" s="1"/>
      <c r="AG27" s="4"/>
      <c r="AH27" s="4"/>
      <c r="AI27" s="1"/>
    </row>
    <row r="28" spans="1:35" x14ac:dyDescent="0.2">
      <c r="R28" s="4"/>
      <c r="S28" s="4"/>
      <c r="T28" s="1"/>
      <c r="U28" s="1"/>
      <c r="V28" s="1"/>
      <c r="W28" s="4"/>
      <c r="X28" s="4"/>
      <c r="Y28" s="1"/>
      <c r="Z28" s="1"/>
      <c r="AA28" s="1"/>
      <c r="AB28" s="4"/>
      <c r="AC28" s="4"/>
      <c r="AD28" s="1"/>
      <c r="AE28" s="1"/>
      <c r="AF28" s="1"/>
      <c r="AG28" s="4"/>
      <c r="AH28" s="4"/>
      <c r="AI28" s="1"/>
    </row>
    <row r="29" spans="1:35" x14ac:dyDescent="0.2">
      <c r="R29" s="4"/>
      <c r="S29" s="4"/>
      <c r="T29" s="1"/>
      <c r="U29" s="1"/>
      <c r="V29" s="1"/>
      <c r="W29" s="4"/>
      <c r="X29" s="4"/>
      <c r="Y29" s="1"/>
      <c r="Z29" s="1"/>
      <c r="AA29" s="1"/>
      <c r="AB29" s="4"/>
      <c r="AC29" s="4"/>
      <c r="AD29" s="1"/>
      <c r="AE29" s="1"/>
      <c r="AF29" s="1"/>
      <c r="AG29" s="4"/>
      <c r="AH29" s="4"/>
      <c r="AI29" s="1"/>
    </row>
    <row r="30" spans="1:35" x14ac:dyDescent="0.2">
      <c r="R30" s="4"/>
      <c r="S30" s="4"/>
      <c r="T30" s="1"/>
      <c r="U30" s="1"/>
      <c r="V30" s="1"/>
      <c r="W30" s="4"/>
      <c r="X30" s="4"/>
      <c r="Y30" s="1"/>
      <c r="Z30" s="1"/>
      <c r="AA30" s="1"/>
      <c r="AB30" s="4"/>
      <c r="AC30" s="4"/>
      <c r="AD30" s="1"/>
      <c r="AE30" s="1"/>
      <c r="AF30" s="1"/>
      <c r="AG30" s="4"/>
      <c r="AH30" s="4"/>
      <c r="AI30" s="1"/>
    </row>
    <row r="31" spans="1:35" x14ac:dyDescent="0.2">
      <c r="R31" s="4"/>
      <c r="S31" s="4"/>
      <c r="T31" s="1"/>
      <c r="U31" s="1"/>
      <c r="V31" s="1"/>
      <c r="W31" s="4"/>
      <c r="X31" s="4"/>
      <c r="Y31" s="1"/>
      <c r="Z31" s="1"/>
      <c r="AA31" s="1"/>
      <c r="AB31" s="4"/>
      <c r="AC31" s="4"/>
      <c r="AD31" s="1"/>
      <c r="AE31" s="1"/>
      <c r="AF31" s="1"/>
      <c r="AG31" s="4"/>
      <c r="AH31" s="4"/>
      <c r="AI31" s="1"/>
    </row>
    <row r="32" spans="1:35" x14ac:dyDescent="0.2">
      <c r="R32" s="4"/>
      <c r="S32" s="4"/>
      <c r="T32" s="1"/>
      <c r="U32" s="1"/>
      <c r="V32" s="1"/>
      <c r="W32" s="4"/>
      <c r="X32" s="4"/>
      <c r="Y32" s="1"/>
      <c r="Z32" s="1"/>
      <c r="AA32" s="1"/>
      <c r="AB32" s="4"/>
      <c r="AC32" s="4"/>
      <c r="AD32" s="1"/>
      <c r="AE32" s="1"/>
      <c r="AF32" s="1"/>
      <c r="AG32" s="4"/>
      <c r="AH32" s="4"/>
      <c r="AI32" s="1"/>
    </row>
    <row r="33" spans="1:35" x14ac:dyDescent="0.2">
      <c r="R33" s="4"/>
      <c r="S33" s="4"/>
      <c r="T33" s="1"/>
      <c r="U33" s="1"/>
      <c r="V33" s="1"/>
      <c r="W33" s="4"/>
      <c r="X33" s="4"/>
      <c r="Y33" s="1"/>
      <c r="Z33" s="1"/>
      <c r="AA33" s="1"/>
      <c r="AB33" s="4"/>
      <c r="AC33" s="4"/>
      <c r="AD33" s="1"/>
      <c r="AE33" s="1"/>
      <c r="AF33" s="1"/>
      <c r="AG33" s="4"/>
      <c r="AH33" s="4"/>
      <c r="AI33" s="1"/>
    </row>
    <row r="34" spans="1:35" x14ac:dyDescent="0.2">
      <c r="R34" s="4"/>
      <c r="S34" s="4"/>
      <c r="T34" s="1"/>
      <c r="U34" s="1"/>
      <c r="V34" s="1"/>
      <c r="W34" s="4"/>
      <c r="X34" s="4"/>
      <c r="Y34" s="1"/>
      <c r="Z34" s="1"/>
      <c r="AA34" s="1"/>
      <c r="AB34" s="4"/>
      <c r="AC34" s="4"/>
      <c r="AD34" s="1"/>
      <c r="AE34" s="1"/>
      <c r="AF34" s="1"/>
      <c r="AG34" s="4"/>
      <c r="AH34" s="4"/>
      <c r="AI34" s="1"/>
    </row>
    <row r="35" spans="1:35" x14ac:dyDescent="0.2">
      <c r="R35" s="4"/>
      <c r="S35" s="4"/>
      <c r="T35" s="1"/>
      <c r="U35" s="1"/>
      <c r="V35" s="1"/>
      <c r="W35" s="4"/>
      <c r="X35" s="4"/>
      <c r="Y35" s="1"/>
      <c r="Z35" s="1"/>
      <c r="AA35" s="1"/>
      <c r="AB35" s="4"/>
      <c r="AC35" s="4"/>
      <c r="AD35" s="1"/>
      <c r="AE35" s="1"/>
      <c r="AF35" s="1"/>
      <c r="AG35" s="4"/>
      <c r="AH35" s="4"/>
      <c r="AI35" s="1"/>
    </row>
    <row r="36" spans="1:35" x14ac:dyDescent="0.2">
      <c r="R36" s="4"/>
      <c r="S36" s="4"/>
      <c r="T36" s="1"/>
      <c r="U36" s="1"/>
      <c r="V36" s="1"/>
      <c r="W36" s="4"/>
      <c r="X36" s="4"/>
      <c r="Y36" s="1"/>
      <c r="Z36" s="1"/>
      <c r="AA36" s="1"/>
      <c r="AB36" s="4"/>
      <c r="AC36" s="4"/>
      <c r="AD36" s="1"/>
      <c r="AE36" s="1"/>
      <c r="AF36" s="1"/>
      <c r="AG36" s="4"/>
      <c r="AH36" s="4"/>
      <c r="AI36" s="1"/>
    </row>
    <row r="37" spans="1:35" x14ac:dyDescent="0.2">
      <c r="R37" s="4"/>
      <c r="S37" s="4"/>
      <c r="T37" s="1"/>
      <c r="U37" s="1"/>
      <c r="V37" s="1"/>
      <c r="W37" s="4"/>
      <c r="X37" s="4"/>
      <c r="Y37" s="1"/>
      <c r="Z37" s="1"/>
      <c r="AA37" s="1"/>
      <c r="AB37" s="4"/>
      <c r="AC37" s="4"/>
      <c r="AD37" s="1"/>
      <c r="AE37" s="1"/>
      <c r="AF37" s="1"/>
      <c r="AG37" s="4"/>
      <c r="AH37" s="4"/>
      <c r="AI37" s="1"/>
    </row>
    <row r="38" spans="1:35" s="50" customFormat="1" ht="20.25" customHeight="1" x14ac:dyDescent="0.2">
      <c r="A38"/>
      <c r="C38"/>
      <c r="D38"/>
      <c r="E38" s="1"/>
      <c r="F38" s="1"/>
      <c r="G38" s="1"/>
      <c r="H38" s="1"/>
      <c r="I38" s="1"/>
      <c r="J38"/>
      <c r="K38" s="36"/>
      <c r="L38" s="3"/>
      <c r="M38"/>
      <c r="N38" s="1"/>
      <c r="O38" s="1"/>
      <c r="P38" s="72"/>
      <c r="Q38" s="62"/>
      <c r="R38" s="4"/>
      <c r="S38" s="4"/>
      <c r="T38" s="1"/>
      <c r="U38" s="1"/>
      <c r="V38" s="1"/>
      <c r="W38" s="4"/>
      <c r="X38" s="4"/>
      <c r="Y38" s="1"/>
      <c r="Z38" s="1"/>
      <c r="AA38" s="1"/>
      <c r="AB38" s="4"/>
      <c r="AC38" s="4"/>
      <c r="AD38" s="1"/>
      <c r="AE38" s="1"/>
      <c r="AF38" s="1"/>
      <c r="AG38" s="4"/>
      <c r="AH38" s="4"/>
      <c r="AI38" s="1"/>
    </row>
    <row r="39" spans="1:35" s="50" customFormat="1" ht="20.25" customHeight="1" x14ac:dyDescent="0.2">
      <c r="A39" s="27"/>
      <c r="C39" s="27"/>
      <c r="D39" s="30"/>
      <c r="E39" s="29"/>
      <c r="F39" s="30"/>
      <c r="G39" s="30"/>
      <c r="H39" s="30"/>
      <c r="I39" s="30"/>
      <c r="J39" s="30"/>
      <c r="K39" s="30"/>
      <c r="L39" s="31"/>
      <c r="M39" s="32"/>
      <c r="N39" s="37"/>
      <c r="O39" s="29"/>
      <c r="P39" s="72"/>
      <c r="Q39" s="62"/>
      <c r="R39" s="4"/>
      <c r="S39" s="4"/>
      <c r="T39" s="1"/>
      <c r="U39" s="1"/>
      <c r="V39" s="1"/>
      <c r="W39" s="4"/>
      <c r="X39" s="4"/>
      <c r="Y39" s="1"/>
      <c r="Z39" s="1"/>
      <c r="AA39" s="1"/>
      <c r="AB39" s="4"/>
      <c r="AC39" s="4"/>
      <c r="AD39" s="1"/>
      <c r="AE39" s="1"/>
      <c r="AF39" s="1"/>
      <c r="AG39" s="4"/>
      <c r="AH39" s="4"/>
      <c r="AI39" s="1"/>
    </row>
    <row r="40" spans="1:35" s="50" customFormat="1" ht="20.25" customHeight="1" x14ac:dyDescent="0.2">
      <c r="A40"/>
      <c r="C40"/>
      <c r="D40"/>
      <c r="E40" s="1"/>
      <c r="F40" s="1"/>
      <c r="G40" s="1"/>
      <c r="H40" s="1"/>
      <c r="I40" s="1"/>
      <c r="J40"/>
      <c r="K40" s="36"/>
      <c r="L40" s="3"/>
      <c r="M40"/>
      <c r="N40" s="1"/>
      <c r="O40" s="1"/>
      <c r="P40" s="72"/>
      <c r="Q40" s="62"/>
      <c r="R40" s="4"/>
      <c r="S40" s="4"/>
      <c r="T40" s="1"/>
      <c r="U40" s="1"/>
      <c r="V40" s="1"/>
      <c r="W40" s="4"/>
      <c r="X40" s="4"/>
      <c r="Y40" s="1"/>
      <c r="Z40" s="1"/>
      <c r="AA40" s="1"/>
      <c r="AB40" s="4"/>
      <c r="AC40" s="4"/>
      <c r="AD40" s="1"/>
      <c r="AE40" s="1"/>
      <c r="AF40" s="1"/>
      <c r="AG40" s="4"/>
      <c r="AH40" s="4"/>
      <c r="AI40" s="1"/>
    </row>
    <row r="41" spans="1:35" s="50" customFormat="1" ht="20.25" customHeight="1" x14ac:dyDescent="0.2">
      <c r="A41"/>
      <c r="C41"/>
      <c r="D41"/>
      <c r="E41" s="1"/>
      <c r="F41" s="1"/>
      <c r="G41" s="1"/>
      <c r="H41" s="1"/>
      <c r="I41" s="1"/>
      <c r="J41"/>
      <c r="K41" s="36"/>
      <c r="L41" s="3"/>
      <c r="M41"/>
      <c r="N41" s="1"/>
      <c r="O41" s="1"/>
      <c r="P41" s="72"/>
      <c r="Q41" s="62"/>
      <c r="R41" s="4"/>
      <c r="S41" s="4"/>
      <c r="T41" s="1"/>
      <c r="U41" s="1"/>
      <c r="V41" s="1"/>
      <c r="W41" s="4"/>
      <c r="X41" s="4"/>
      <c r="Y41" s="1"/>
      <c r="Z41" s="1"/>
      <c r="AA41" s="1"/>
      <c r="AB41" s="4"/>
      <c r="AC41" s="4"/>
      <c r="AD41" s="1"/>
      <c r="AE41" s="1"/>
      <c r="AF41" s="1"/>
      <c r="AG41" s="4"/>
      <c r="AH41" s="4"/>
      <c r="AI41" s="1"/>
    </row>
    <row r="42" spans="1:35" s="50" customFormat="1" ht="20.25" customHeight="1" x14ac:dyDescent="0.2">
      <c r="A42"/>
      <c r="C42"/>
      <c r="D42" t="s">
        <v>2379</v>
      </c>
      <c r="E42" s="1"/>
      <c r="F42" s="1"/>
      <c r="G42" s="1"/>
      <c r="H42" s="1"/>
      <c r="I42" s="1"/>
      <c r="J42"/>
      <c r="K42" s="36"/>
      <c r="L42" s="3"/>
      <c r="M42"/>
      <c r="N42" s="1"/>
      <c r="O42" s="1"/>
      <c r="P42" s="72"/>
      <c r="Q42" s="62"/>
      <c r="R42" s="4"/>
      <c r="S42" s="4"/>
      <c r="T42" s="1"/>
      <c r="U42" s="1"/>
      <c r="V42" s="1"/>
      <c r="W42" s="4"/>
      <c r="X42" s="4"/>
      <c r="Y42" s="1"/>
      <c r="Z42" s="1"/>
      <c r="AA42" s="1"/>
      <c r="AB42" s="4"/>
      <c r="AC42" s="4"/>
      <c r="AD42" s="1"/>
      <c r="AE42" s="1"/>
      <c r="AF42" s="1"/>
      <c r="AG42" s="4"/>
      <c r="AH42" s="4"/>
      <c r="AI42" s="1"/>
    </row>
    <row r="43" spans="1:35" x14ac:dyDescent="0.2">
      <c r="R43" s="4"/>
      <c r="S43" s="4"/>
      <c r="T43" s="1"/>
      <c r="U43" s="1"/>
      <c r="V43" s="1"/>
      <c r="W43" s="4"/>
      <c r="X43" s="4"/>
      <c r="Y43" s="1"/>
      <c r="Z43" s="1"/>
      <c r="AA43" s="1"/>
      <c r="AB43" s="4"/>
      <c r="AC43" s="4"/>
      <c r="AD43" s="1"/>
      <c r="AE43" s="1"/>
      <c r="AF43" s="1"/>
      <c r="AG43" s="4"/>
      <c r="AH43" s="4"/>
      <c r="AI43" s="1"/>
    </row>
    <row r="44" spans="1:35" x14ac:dyDescent="0.2">
      <c r="R44" s="4"/>
      <c r="S44" s="4"/>
      <c r="T44" s="1"/>
      <c r="U44" s="1"/>
      <c r="V44" s="1"/>
      <c r="W44" s="4"/>
      <c r="X44" s="4"/>
      <c r="Y44" s="1"/>
      <c r="Z44" s="1"/>
      <c r="AA44" s="1"/>
      <c r="AB44" s="4"/>
      <c r="AC44" s="4"/>
      <c r="AD44" s="1"/>
      <c r="AE44" s="1"/>
      <c r="AF44" s="1"/>
      <c r="AG44" s="4"/>
      <c r="AH44" s="4"/>
      <c r="AI44" s="1"/>
    </row>
    <row r="45" spans="1:35" x14ac:dyDescent="0.2">
      <c r="R45" s="4"/>
      <c r="S45" s="4"/>
      <c r="T45" s="1"/>
      <c r="U45" s="1"/>
      <c r="V45" s="1"/>
      <c r="W45" s="4"/>
      <c r="X45" s="4"/>
      <c r="Y45" s="1"/>
      <c r="Z45" s="1"/>
      <c r="AA45" s="1"/>
      <c r="AB45" s="4"/>
      <c r="AC45" s="4"/>
      <c r="AD45" s="1"/>
      <c r="AE45" s="1"/>
      <c r="AF45" s="1"/>
      <c r="AG45" s="4"/>
      <c r="AH45" s="4"/>
      <c r="AI45" s="1"/>
    </row>
    <row r="46" spans="1:35" x14ac:dyDescent="0.2">
      <c r="R46" s="4"/>
      <c r="S46" s="4"/>
      <c r="T46" s="1"/>
      <c r="U46" s="1"/>
      <c r="V46" s="1"/>
      <c r="W46" s="4"/>
      <c r="X46" s="4"/>
      <c r="Y46" s="1"/>
      <c r="Z46" s="1"/>
      <c r="AA46" s="1"/>
      <c r="AB46" s="4"/>
      <c r="AC46" s="4"/>
      <c r="AD46" s="1"/>
      <c r="AE46" s="1"/>
      <c r="AF46" s="1"/>
      <c r="AG46" s="4"/>
      <c r="AH46" s="4"/>
      <c r="AI46" s="1"/>
    </row>
    <row r="47" spans="1:35" x14ac:dyDescent="0.2">
      <c r="M47" s="3" t="s">
        <v>4988</v>
      </c>
      <c r="R47" s="4"/>
      <c r="S47" s="4"/>
      <c r="T47" s="1"/>
      <c r="U47" s="1"/>
      <c r="V47" s="1"/>
      <c r="W47" s="4"/>
      <c r="X47" s="4"/>
      <c r="Y47" s="1"/>
      <c r="Z47" s="1"/>
      <c r="AA47" s="1"/>
      <c r="AB47" s="4"/>
      <c r="AC47" s="4"/>
      <c r="AD47" s="1"/>
      <c r="AE47" s="1"/>
      <c r="AF47" s="1"/>
      <c r="AG47" s="4"/>
      <c r="AH47" s="4"/>
      <c r="AI47" s="1"/>
    </row>
    <row r="48" spans="1:35" x14ac:dyDescent="0.2">
      <c r="R48" s="4"/>
      <c r="S48" s="4"/>
      <c r="T48" s="1"/>
      <c r="U48" s="1"/>
      <c r="V48" s="1"/>
      <c r="W48" s="4"/>
      <c r="X48" s="4"/>
      <c r="Y48" s="1"/>
      <c r="Z48" s="1"/>
      <c r="AA48" s="1"/>
      <c r="AB48" s="4"/>
      <c r="AC48" s="4"/>
      <c r="AD48" s="1"/>
      <c r="AE48" s="1"/>
      <c r="AF48" s="1"/>
      <c r="AG48" s="4"/>
      <c r="AH48" s="4"/>
      <c r="AI48" s="1"/>
    </row>
    <row r="49" spans="18:35" x14ac:dyDescent="0.2">
      <c r="R49" s="4"/>
      <c r="S49" s="4"/>
      <c r="T49" s="1"/>
      <c r="U49" s="1"/>
      <c r="V49" s="1"/>
      <c r="W49" s="4"/>
      <c r="X49" s="4"/>
      <c r="Y49" s="1"/>
      <c r="Z49" s="1"/>
      <c r="AA49" s="1"/>
      <c r="AB49" s="4"/>
      <c r="AC49" s="4"/>
      <c r="AD49" s="1"/>
      <c r="AE49" s="1"/>
      <c r="AF49" s="1"/>
      <c r="AG49" s="4"/>
      <c r="AH49" s="4"/>
      <c r="AI49" s="1"/>
    </row>
    <row r="50" spans="18:35" x14ac:dyDescent="0.2">
      <c r="R50" s="4"/>
      <c r="S50" s="4"/>
      <c r="T50" s="1"/>
      <c r="U50" s="1"/>
      <c r="V50" s="1"/>
      <c r="W50" s="4"/>
      <c r="X50" s="4"/>
      <c r="Y50" s="1"/>
      <c r="Z50" s="1"/>
      <c r="AA50" s="1"/>
      <c r="AB50" s="4"/>
      <c r="AC50" s="4"/>
      <c r="AD50" s="1"/>
      <c r="AE50" s="1"/>
      <c r="AF50" s="1"/>
      <c r="AG50" s="4"/>
      <c r="AH50" s="4"/>
      <c r="AI50" s="1"/>
    </row>
    <row r="51" spans="18:35" x14ac:dyDescent="0.2">
      <c r="R51" s="4"/>
      <c r="S51" s="4"/>
      <c r="T51" s="1"/>
      <c r="U51" s="1"/>
      <c r="V51" s="1"/>
      <c r="W51" s="4"/>
      <c r="X51" s="4"/>
      <c r="Y51" s="1"/>
      <c r="Z51" s="1"/>
      <c r="AA51" s="1"/>
      <c r="AB51" s="4"/>
      <c r="AC51" s="4"/>
      <c r="AD51" s="1"/>
      <c r="AE51" s="1"/>
      <c r="AF51" s="1"/>
      <c r="AG51" s="4"/>
      <c r="AH51" s="4"/>
      <c r="AI51" s="1"/>
    </row>
    <row r="52" spans="18:35" x14ac:dyDescent="0.2">
      <c r="R52" s="4"/>
      <c r="S52" s="4"/>
      <c r="T52" s="1"/>
      <c r="U52" s="1"/>
      <c r="V52" s="1"/>
      <c r="W52" s="4"/>
      <c r="X52" s="4"/>
      <c r="Y52" s="1"/>
      <c r="Z52" s="1"/>
      <c r="AA52" s="1"/>
      <c r="AB52" s="4"/>
      <c r="AC52" s="4"/>
      <c r="AD52" s="1"/>
      <c r="AE52" s="1"/>
      <c r="AF52" s="1"/>
      <c r="AG52" s="4"/>
      <c r="AH52" s="4"/>
      <c r="AI52" s="1"/>
    </row>
    <row r="53" spans="18:35" x14ac:dyDescent="0.2">
      <c r="R53" s="4"/>
      <c r="S53" s="4"/>
      <c r="T53" s="1"/>
      <c r="U53" s="1"/>
      <c r="V53" s="1"/>
      <c r="W53" s="4"/>
      <c r="X53" s="4"/>
      <c r="Y53" s="1"/>
      <c r="Z53" s="1"/>
      <c r="AA53" s="1"/>
      <c r="AB53" s="4"/>
      <c r="AC53" s="4"/>
      <c r="AD53" s="1"/>
      <c r="AE53" s="1"/>
      <c r="AF53" s="1"/>
      <c r="AG53" s="4"/>
      <c r="AH53" s="4"/>
      <c r="AI53" s="1"/>
    </row>
    <row r="54" spans="18:35" x14ac:dyDescent="0.2">
      <c r="R54" s="4"/>
      <c r="S54" s="4"/>
      <c r="T54" s="1"/>
      <c r="U54" s="1"/>
      <c r="V54" s="1"/>
      <c r="W54" s="4"/>
      <c r="X54" s="4"/>
      <c r="Y54" s="1"/>
      <c r="Z54" s="1"/>
      <c r="AA54" s="1"/>
      <c r="AB54" s="4"/>
      <c r="AC54" s="4"/>
      <c r="AD54" s="1"/>
      <c r="AE54" s="1"/>
      <c r="AF54" s="1"/>
      <c r="AG54" s="4"/>
      <c r="AH54" s="4"/>
      <c r="AI54" s="1"/>
    </row>
    <row r="55" spans="18:35" x14ac:dyDescent="0.2">
      <c r="R55" s="4"/>
      <c r="S55" s="4"/>
      <c r="T55" s="1"/>
      <c r="U55" s="1"/>
      <c r="V55" s="1"/>
      <c r="W55" s="4"/>
      <c r="X55" s="4"/>
      <c r="Y55" s="1"/>
      <c r="Z55" s="1"/>
      <c r="AA55" s="1"/>
      <c r="AB55" s="4"/>
      <c r="AC55" s="4"/>
      <c r="AD55" s="1"/>
      <c r="AE55" s="1"/>
      <c r="AF55" s="1"/>
      <c r="AG55" s="4"/>
      <c r="AH55" s="4"/>
      <c r="AI55" s="1"/>
    </row>
    <row r="56" spans="18:35" x14ac:dyDescent="0.2">
      <c r="R56" s="4"/>
      <c r="S56" s="4"/>
      <c r="T56" s="1"/>
      <c r="U56" s="1"/>
      <c r="V56" s="1"/>
      <c r="W56" s="4"/>
      <c r="X56" s="4"/>
      <c r="Y56" s="1"/>
      <c r="Z56" s="1"/>
      <c r="AA56" s="1"/>
      <c r="AB56" s="4"/>
      <c r="AC56" s="4"/>
      <c r="AD56" s="1"/>
      <c r="AE56" s="1"/>
      <c r="AF56" s="1"/>
      <c r="AG56" s="4"/>
      <c r="AH56" s="4"/>
      <c r="AI56" s="1"/>
    </row>
    <row r="57" spans="18:35" x14ac:dyDescent="0.2">
      <c r="R57" s="4"/>
      <c r="S57" s="4"/>
      <c r="T57" s="1"/>
      <c r="U57" s="1"/>
      <c r="V57" s="1"/>
      <c r="W57" s="4"/>
      <c r="X57" s="4"/>
      <c r="Y57" s="1"/>
      <c r="Z57" s="1"/>
      <c r="AA57" s="1"/>
      <c r="AB57" s="4"/>
      <c r="AC57" s="4"/>
      <c r="AD57" s="1"/>
      <c r="AE57" s="1"/>
      <c r="AF57" s="1"/>
      <c r="AG57" s="4"/>
      <c r="AH57" s="4"/>
      <c r="AI57" s="1"/>
    </row>
    <row r="58" spans="18:35" x14ac:dyDescent="0.2">
      <c r="R58" s="4"/>
      <c r="S58" s="4"/>
      <c r="T58" s="1"/>
      <c r="U58" s="1"/>
      <c r="V58" s="1"/>
      <c r="W58" s="4"/>
      <c r="X58" s="4"/>
      <c r="Y58" s="1"/>
      <c r="Z58" s="1"/>
      <c r="AA58" s="1"/>
      <c r="AB58" s="4"/>
      <c r="AC58" s="4"/>
      <c r="AD58" s="1"/>
      <c r="AE58" s="1"/>
      <c r="AF58" s="1"/>
      <c r="AG58" s="4"/>
      <c r="AH58" s="4"/>
      <c r="AI58" s="1"/>
    </row>
    <row r="59" spans="18:35" x14ac:dyDescent="0.2">
      <c r="R59" s="4"/>
      <c r="S59" s="4"/>
      <c r="T59" s="1"/>
      <c r="U59" s="1"/>
      <c r="V59" s="1"/>
      <c r="W59" s="4"/>
      <c r="X59" s="4"/>
      <c r="Y59" s="1"/>
      <c r="Z59" s="1"/>
      <c r="AA59" s="1"/>
      <c r="AB59" s="4"/>
      <c r="AC59" s="4"/>
      <c r="AD59" s="1"/>
      <c r="AE59" s="1"/>
      <c r="AF59" s="1"/>
      <c r="AG59" s="4"/>
      <c r="AH59" s="4"/>
      <c r="AI59" s="1"/>
    </row>
    <row r="60" spans="18:35" x14ac:dyDescent="0.2">
      <c r="R60" s="4"/>
      <c r="S60" s="4"/>
      <c r="T60" s="1"/>
      <c r="U60" s="1"/>
      <c r="V60" s="1"/>
      <c r="W60" s="4"/>
      <c r="X60" s="4"/>
      <c r="Y60" s="1"/>
      <c r="Z60" s="1"/>
      <c r="AA60" s="1"/>
      <c r="AB60" s="4"/>
      <c r="AC60" s="4"/>
      <c r="AD60" s="1"/>
      <c r="AE60" s="1"/>
      <c r="AF60" s="1"/>
      <c r="AG60" s="4"/>
      <c r="AH60" s="4"/>
      <c r="AI60" s="1"/>
    </row>
    <row r="61" spans="18:35" x14ac:dyDescent="0.2">
      <c r="R61" s="4"/>
      <c r="S61" s="4"/>
      <c r="T61" s="1"/>
      <c r="U61" s="1"/>
      <c r="V61" s="1"/>
      <c r="W61" s="4"/>
      <c r="X61" s="4"/>
      <c r="Y61" s="1"/>
      <c r="Z61" s="1"/>
      <c r="AA61" s="1"/>
      <c r="AB61" s="4"/>
      <c r="AC61" s="4"/>
      <c r="AD61" s="1"/>
      <c r="AE61" s="1"/>
      <c r="AF61" s="1"/>
      <c r="AG61" s="4"/>
      <c r="AH61" s="4"/>
      <c r="AI61" s="1"/>
    </row>
    <row r="62" spans="18:35" x14ac:dyDescent="0.2">
      <c r="R62" s="4"/>
      <c r="S62" s="4"/>
      <c r="T62" s="1"/>
      <c r="U62" s="1"/>
      <c r="V62" s="1"/>
      <c r="W62" s="4"/>
      <c r="X62" s="4"/>
      <c r="Y62" s="1"/>
      <c r="Z62" s="1"/>
      <c r="AA62" s="1"/>
      <c r="AB62" s="4"/>
      <c r="AC62" s="4"/>
      <c r="AD62" s="1"/>
      <c r="AE62" s="1"/>
      <c r="AF62" s="1"/>
      <c r="AG62" s="4"/>
      <c r="AH62" s="4"/>
      <c r="AI62" s="1"/>
    </row>
    <row r="63" spans="18:35" x14ac:dyDescent="0.2">
      <c r="R63" s="4"/>
      <c r="S63" s="4"/>
      <c r="T63" s="1"/>
      <c r="U63" s="1"/>
      <c r="V63" s="1"/>
      <c r="W63" s="4"/>
      <c r="X63" s="4"/>
      <c r="Y63" s="1"/>
      <c r="Z63" s="1"/>
      <c r="AA63" s="1"/>
      <c r="AB63" s="4"/>
      <c r="AC63" s="4"/>
      <c r="AD63" s="1"/>
      <c r="AE63" s="1"/>
      <c r="AF63" s="1"/>
      <c r="AG63" s="4"/>
      <c r="AH63" s="4"/>
      <c r="AI63" s="1"/>
    </row>
    <row r="64" spans="18:35" x14ac:dyDescent="0.2">
      <c r="R64" s="4"/>
      <c r="S64" s="4"/>
      <c r="T64" s="1"/>
      <c r="U64" s="1"/>
      <c r="V64" s="1"/>
      <c r="W64" s="4"/>
      <c r="X64" s="4"/>
      <c r="Y64" s="1"/>
      <c r="Z64" s="1"/>
      <c r="AA64" s="1"/>
      <c r="AB64" s="4"/>
      <c r="AC64" s="4"/>
      <c r="AD64" s="1"/>
      <c r="AE64" s="1"/>
      <c r="AF64" s="1"/>
      <c r="AG64" s="4"/>
      <c r="AH64" s="4"/>
      <c r="AI64" s="1"/>
    </row>
    <row r="65" spans="18:35" x14ac:dyDescent="0.2">
      <c r="R65" s="4"/>
      <c r="S65" s="4"/>
      <c r="T65" s="1"/>
      <c r="U65" s="1"/>
      <c r="V65" s="1"/>
      <c r="W65" s="4"/>
      <c r="X65" s="4"/>
      <c r="Y65" s="1"/>
      <c r="Z65" s="1"/>
      <c r="AA65" s="1"/>
      <c r="AB65" s="4"/>
      <c r="AC65" s="4"/>
      <c r="AD65" s="1"/>
      <c r="AE65" s="1"/>
      <c r="AF65" s="1"/>
      <c r="AG65" s="4"/>
      <c r="AH65" s="4"/>
      <c r="AI65" s="1"/>
    </row>
    <row r="66" spans="18:35" x14ac:dyDescent="0.2">
      <c r="R66" s="4"/>
      <c r="S66" s="4"/>
      <c r="T66" s="1"/>
      <c r="U66" s="1"/>
      <c r="V66" s="1"/>
      <c r="W66" s="4"/>
      <c r="X66" s="4"/>
      <c r="Y66" s="1"/>
      <c r="Z66" s="1"/>
      <c r="AA66" s="1"/>
      <c r="AB66" s="4"/>
      <c r="AC66" s="4"/>
      <c r="AD66" s="1"/>
      <c r="AE66" s="1"/>
      <c r="AF66" s="1"/>
      <c r="AG66" s="4"/>
      <c r="AH66" s="4"/>
      <c r="AI66" s="1"/>
    </row>
    <row r="67" spans="18:35" x14ac:dyDescent="0.2">
      <c r="R67" s="4"/>
      <c r="S67" s="4"/>
      <c r="T67" s="1"/>
      <c r="U67" s="1"/>
      <c r="V67" s="1"/>
      <c r="W67" s="4"/>
      <c r="X67" s="4"/>
      <c r="Y67" s="1"/>
      <c r="Z67" s="1"/>
      <c r="AA67" s="1"/>
      <c r="AB67" s="4"/>
      <c r="AC67" s="4"/>
      <c r="AD67" s="1"/>
      <c r="AE67" s="1"/>
      <c r="AF67" s="1"/>
      <c r="AG67" s="4"/>
      <c r="AH67" s="4"/>
      <c r="AI67" s="1"/>
    </row>
    <row r="68" spans="18:35" x14ac:dyDescent="0.2">
      <c r="R68" s="4"/>
      <c r="S68" s="4"/>
      <c r="T68" s="1"/>
      <c r="U68" s="1"/>
      <c r="V68" s="1"/>
      <c r="W68" s="4"/>
      <c r="X68" s="4"/>
      <c r="Y68" s="1"/>
      <c r="Z68" s="1"/>
      <c r="AA68" s="1"/>
      <c r="AB68" s="4"/>
      <c r="AC68" s="4"/>
      <c r="AD68" s="1"/>
      <c r="AE68" s="1"/>
      <c r="AF68" s="1"/>
      <c r="AG68" s="4"/>
      <c r="AH68" s="4"/>
      <c r="AI68" s="1"/>
    </row>
    <row r="69" spans="18:35" x14ac:dyDescent="0.2">
      <c r="R69" s="4"/>
      <c r="S69" s="4"/>
      <c r="T69" s="1"/>
      <c r="U69" s="1"/>
      <c r="V69" s="1"/>
      <c r="W69" s="4"/>
      <c r="X69" s="4"/>
      <c r="Y69" s="1"/>
      <c r="Z69" s="1"/>
      <c r="AA69" s="1"/>
      <c r="AB69" s="4"/>
      <c r="AC69" s="4"/>
      <c r="AD69" s="1"/>
      <c r="AE69" s="1"/>
      <c r="AF69" s="1"/>
      <c r="AG69" s="4"/>
      <c r="AH69" s="4"/>
      <c r="AI69" s="1"/>
    </row>
    <row r="70" spans="18:35" x14ac:dyDescent="0.2">
      <c r="R70" s="4"/>
      <c r="S70" s="4"/>
      <c r="T70" s="1"/>
      <c r="U70" s="1"/>
      <c r="V70" s="1"/>
      <c r="W70" s="4"/>
      <c r="X70" s="4"/>
      <c r="Y70" s="1"/>
      <c r="Z70" s="1"/>
      <c r="AA70" s="1"/>
      <c r="AB70" s="4"/>
      <c r="AC70" s="4"/>
      <c r="AD70" s="1"/>
      <c r="AE70" s="1"/>
      <c r="AF70" s="1"/>
      <c r="AG70" s="4"/>
      <c r="AH70" s="4"/>
      <c r="AI70" s="1"/>
    </row>
    <row r="71" spans="18:35" x14ac:dyDescent="0.2">
      <c r="R71" s="4"/>
      <c r="S71" s="4"/>
      <c r="T71" s="1"/>
      <c r="U71" s="1"/>
      <c r="V71" s="1"/>
      <c r="W71" s="4"/>
      <c r="X71" s="4"/>
      <c r="Y71" s="1"/>
      <c r="Z71" s="1"/>
      <c r="AA71" s="1"/>
      <c r="AB71" s="4"/>
      <c r="AC71" s="4"/>
      <c r="AD71" s="1"/>
      <c r="AE71" s="1"/>
      <c r="AF71" s="1"/>
      <c r="AG71" s="4"/>
      <c r="AH71" s="4"/>
      <c r="AI71" s="1"/>
    </row>
    <row r="72" spans="18:35" x14ac:dyDescent="0.2">
      <c r="R72" s="4"/>
      <c r="S72" s="4"/>
      <c r="T72" s="1"/>
      <c r="U72" s="1"/>
      <c r="V72" s="1"/>
      <c r="W72" s="4"/>
      <c r="X72" s="4"/>
      <c r="Y72" s="1"/>
      <c r="Z72" s="1"/>
      <c r="AA72" s="1"/>
      <c r="AB72" s="4"/>
      <c r="AC72" s="4"/>
      <c r="AD72" s="1"/>
      <c r="AE72" s="1"/>
      <c r="AF72" s="1"/>
      <c r="AG72" s="4"/>
      <c r="AH72" s="4"/>
      <c r="AI72" s="1"/>
    </row>
    <row r="73" spans="18:35" x14ac:dyDescent="0.2">
      <c r="R73" s="4"/>
      <c r="S73" s="4"/>
      <c r="T73" s="1"/>
      <c r="U73" s="1"/>
      <c r="V73" s="1"/>
      <c r="W73" s="4"/>
      <c r="X73" s="4"/>
      <c r="Y73" s="1"/>
      <c r="Z73" s="1"/>
      <c r="AA73" s="1"/>
      <c r="AB73" s="4"/>
      <c r="AC73" s="4"/>
      <c r="AD73" s="1"/>
      <c r="AE73" s="1"/>
      <c r="AF73" s="1"/>
      <c r="AG73" s="4"/>
      <c r="AH73" s="4"/>
      <c r="AI73" s="1"/>
    </row>
    <row r="74" spans="18:35" x14ac:dyDescent="0.2">
      <c r="R74" s="4"/>
      <c r="S74" s="4"/>
      <c r="T74" s="1"/>
      <c r="U74" s="1"/>
      <c r="V74" s="1"/>
      <c r="W74" s="4"/>
      <c r="X74" s="4"/>
      <c r="Y74" s="1"/>
      <c r="Z74" s="1"/>
      <c r="AA74" s="1"/>
      <c r="AB74" s="4"/>
      <c r="AC74" s="4"/>
      <c r="AD74" s="1"/>
      <c r="AE74" s="1"/>
      <c r="AF74" s="1"/>
      <c r="AG74" s="4"/>
      <c r="AH74" s="4"/>
      <c r="AI74" s="1"/>
    </row>
    <row r="75" spans="18:35" x14ac:dyDescent="0.2">
      <c r="R75" s="4"/>
      <c r="S75" s="4"/>
      <c r="T75" s="1"/>
      <c r="U75" s="1"/>
      <c r="V75" s="1"/>
      <c r="W75" s="4"/>
      <c r="X75" s="4"/>
      <c r="Y75" s="1"/>
      <c r="Z75" s="1"/>
      <c r="AA75" s="1"/>
      <c r="AB75" s="4"/>
      <c r="AC75" s="4"/>
      <c r="AD75" s="1"/>
      <c r="AE75" s="1"/>
      <c r="AF75" s="1"/>
      <c r="AG75" s="4"/>
      <c r="AH75" s="4"/>
      <c r="AI75" s="1"/>
    </row>
    <row r="76" spans="18:35" x14ac:dyDescent="0.2">
      <c r="R76" s="4"/>
      <c r="S76" s="4"/>
      <c r="T76" s="1"/>
      <c r="U76" s="1"/>
      <c r="V76" s="1"/>
      <c r="W76" s="4"/>
      <c r="X76" s="4"/>
      <c r="Y76" s="1"/>
      <c r="Z76" s="1"/>
      <c r="AA76" s="1"/>
      <c r="AB76" s="4"/>
      <c r="AC76" s="4"/>
      <c r="AD76" s="1"/>
      <c r="AE76" s="1"/>
      <c r="AF76" s="1"/>
      <c r="AG76" s="4"/>
      <c r="AH76" s="4"/>
      <c r="AI76" s="1"/>
    </row>
    <row r="77" spans="18:35" x14ac:dyDescent="0.2">
      <c r="R77" s="4"/>
      <c r="S77" s="4"/>
      <c r="T77" s="1"/>
      <c r="U77" s="1"/>
      <c r="V77" s="1"/>
      <c r="W77" s="4"/>
      <c r="X77" s="4"/>
      <c r="Y77" s="1"/>
      <c r="Z77" s="1"/>
      <c r="AA77" s="1"/>
      <c r="AB77" s="4"/>
      <c r="AC77" s="4"/>
      <c r="AD77" s="1"/>
      <c r="AE77" s="1"/>
      <c r="AF77" s="1"/>
      <c r="AG77" s="4"/>
      <c r="AH77" s="4"/>
      <c r="AI77" s="1"/>
    </row>
    <row r="78" spans="18:35" x14ac:dyDescent="0.2">
      <c r="R78" s="4"/>
      <c r="S78" s="4"/>
      <c r="T78" s="1"/>
      <c r="U78" s="1"/>
      <c r="V78" s="1"/>
      <c r="W78" s="4"/>
      <c r="X78" s="4"/>
      <c r="Y78" s="1"/>
      <c r="Z78" s="1"/>
      <c r="AA78" s="1"/>
      <c r="AB78" s="4"/>
      <c r="AC78" s="4"/>
      <c r="AD78" s="1"/>
      <c r="AE78" s="1"/>
      <c r="AF78" s="1"/>
      <c r="AG78" s="4"/>
      <c r="AH78" s="4"/>
      <c r="AI78" s="1"/>
    </row>
    <row r="79" spans="18:35" x14ac:dyDescent="0.2">
      <c r="R79" s="4"/>
      <c r="S79" s="4"/>
      <c r="T79" s="1"/>
      <c r="U79" s="1"/>
      <c r="V79" s="1"/>
      <c r="W79" s="4"/>
      <c r="X79" s="4"/>
      <c r="Y79" s="1"/>
      <c r="Z79" s="1"/>
      <c r="AA79" s="1"/>
      <c r="AB79" s="4"/>
      <c r="AC79" s="4"/>
      <c r="AD79" s="1"/>
      <c r="AE79" s="1"/>
      <c r="AF79" s="1"/>
      <c r="AG79" s="4"/>
      <c r="AH79" s="4"/>
      <c r="AI79" s="1"/>
    </row>
    <row r="80" spans="18:35" x14ac:dyDescent="0.2">
      <c r="R80" s="4"/>
      <c r="S80" s="4"/>
      <c r="T80" s="1"/>
      <c r="U80" s="1"/>
      <c r="V80" s="1"/>
      <c r="W80" s="4"/>
      <c r="X80" s="4"/>
      <c r="Y80" s="1"/>
      <c r="Z80" s="1"/>
      <c r="AA80" s="1"/>
      <c r="AB80" s="4"/>
      <c r="AC80" s="4"/>
      <c r="AD80" s="1"/>
      <c r="AE80" s="1"/>
      <c r="AF80" s="1"/>
      <c r="AG80" s="4"/>
      <c r="AH80" s="4"/>
      <c r="AI80" s="1"/>
    </row>
    <row r="81" spans="18:35" x14ac:dyDescent="0.2">
      <c r="R81" s="4"/>
      <c r="S81" s="4"/>
      <c r="T81" s="1"/>
      <c r="U81" s="1"/>
      <c r="V81" s="1"/>
      <c r="W81" s="4"/>
      <c r="X81" s="4"/>
      <c r="Y81" s="1"/>
      <c r="Z81" s="1"/>
      <c r="AA81" s="1"/>
      <c r="AB81" s="4"/>
      <c r="AC81" s="4"/>
      <c r="AD81" s="1"/>
      <c r="AE81" s="1"/>
      <c r="AF81" s="1"/>
      <c r="AG81" s="4"/>
      <c r="AH81" s="4"/>
      <c r="AI81" s="1"/>
    </row>
    <row r="82" spans="18:35" x14ac:dyDescent="0.2">
      <c r="R82" s="4"/>
      <c r="S82" s="4"/>
      <c r="T82" s="1"/>
      <c r="U82" s="1"/>
      <c r="V82" s="1"/>
      <c r="W82" s="4"/>
      <c r="X82" s="4"/>
      <c r="Y82" s="1"/>
      <c r="Z82" s="1"/>
      <c r="AA82" s="1"/>
      <c r="AB82" s="4"/>
      <c r="AC82" s="4"/>
      <c r="AD82" s="1"/>
      <c r="AE82" s="1"/>
      <c r="AF82" s="1"/>
      <c r="AG82" s="4"/>
      <c r="AH82" s="4"/>
      <c r="AI82" s="1"/>
    </row>
    <row r="83" spans="18:35" x14ac:dyDescent="0.2">
      <c r="R83" s="4"/>
      <c r="S83" s="4"/>
      <c r="T83" s="1"/>
      <c r="U83" s="1"/>
      <c r="V83" s="1"/>
      <c r="W83" s="4"/>
      <c r="X83" s="4"/>
      <c r="Y83" s="1"/>
      <c r="Z83" s="1"/>
      <c r="AA83" s="1"/>
      <c r="AB83" s="4"/>
      <c r="AC83" s="4"/>
      <c r="AD83" s="1"/>
      <c r="AE83" s="1"/>
      <c r="AF83" s="1"/>
      <c r="AG83" s="4"/>
      <c r="AH83" s="4"/>
      <c r="AI83" s="1"/>
    </row>
    <row r="84" spans="18:35" x14ac:dyDescent="0.2">
      <c r="R84" s="4"/>
      <c r="S84" s="4"/>
      <c r="T84" s="1"/>
      <c r="U84" s="1"/>
      <c r="V84" s="1"/>
      <c r="W84" s="4"/>
      <c r="X84" s="4"/>
      <c r="Y84" s="1"/>
      <c r="Z84" s="1"/>
      <c r="AA84" s="1"/>
      <c r="AB84" s="4"/>
      <c r="AC84" s="4"/>
      <c r="AD84" s="1"/>
      <c r="AE84" s="1"/>
      <c r="AF84" s="1"/>
      <c r="AG84" s="4"/>
      <c r="AH84" s="4"/>
      <c r="AI84" s="1"/>
    </row>
    <row r="85" spans="18:35" x14ac:dyDescent="0.2">
      <c r="R85" s="4"/>
      <c r="S85" s="4"/>
      <c r="T85" s="1"/>
      <c r="U85" s="1"/>
      <c r="V85" s="1"/>
      <c r="W85" s="4"/>
      <c r="X85" s="4"/>
      <c r="Y85" s="1"/>
      <c r="Z85" s="1"/>
      <c r="AA85" s="1"/>
      <c r="AB85" s="4"/>
      <c r="AC85" s="4"/>
      <c r="AD85" s="1"/>
      <c r="AE85" s="1"/>
      <c r="AF85" s="1"/>
      <c r="AG85" s="4"/>
      <c r="AH85" s="4"/>
      <c r="AI85" s="1"/>
    </row>
    <row r="86" spans="18:35" x14ac:dyDescent="0.2">
      <c r="R86" s="4"/>
      <c r="S86" s="4"/>
      <c r="T86" s="1"/>
      <c r="U86" s="1"/>
      <c r="V86" s="1"/>
      <c r="W86" s="4"/>
      <c r="X86" s="4"/>
      <c r="Y86" s="1"/>
      <c r="Z86" s="1"/>
      <c r="AA86" s="1"/>
      <c r="AB86" s="4"/>
      <c r="AC86" s="4"/>
      <c r="AD86" s="1"/>
      <c r="AE86" s="1"/>
      <c r="AF86" s="1"/>
      <c r="AG86" s="4"/>
      <c r="AH86" s="4"/>
      <c r="AI86" s="1"/>
    </row>
    <row r="87" spans="18:35" x14ac:dyDescent="0.2">
      <c r="R87" s="4"/>
      <c r="S87" s="4"/>
      <c r="T87" s="1"/>
      <c r="U87" s="1"/>
      <c r="V87" s="1"/>
      <c r="W87" s="4"/>
      <c r="X87" s="4"/>
      <c r="Y87" s="1"/>
      <c r="Z87" s="1"/>
      <c r="AA87" s="1"/>
      <c r="AB87" s="4"/>
      <c r="AC87" s="4"/>
      <c r="AD87" s="1"/>
      <c r="AE87" s="1"/>
      <c r="AF87" s="1"/>
      <c r="AG87" s="4"/>
      <c r="AH87" s="4"/>
      <c r="AI87" s="1"/>
    </row>
    <row r="88" spans="18:35" x14ac:dyDescent="0.2">
      <c r="R88" s="4"/>
      <c r="S88" s="4"/>
      <c r="T88" s="1"/>
      <c r="U88" s="1"/>
      <c r="V88" s="1"/>
      <c r="W88" s="4"/>
      <c r="X88" s="4"/>
      <c r="Y88" s="1"/>
      <c r="Z88" s="1"/>
      <c r="AA88" s="1"/>
      <c r="AB88" s="4"/>
      <c r="AC88" s="4"/>
      <c r="AD88" s="1"/>
      <c r="AE88" s="1"/>
      <c r="AF88" s="1"/>
      <c r="AG88" s="4"/>
      <c r="AH88" s="4"/>
      <c r="AI88" s="1"/>
    </row>
    <row r="89" spans="18:35" x14ac:dyDescent="0.2">
      <c r="R89" s="4"/>
      <c r="S89" s="4"/>
      <c r="T89" s="1"/>
      <c r="U89" s="1"/>
      <c r="V89" s="1"/>
      <c r="W89" s="4"/>
      <c r="X89" s="4"/>
      <c r="Y89" s="1"/>
      <c r="Z89" s="1"/>
      <c r="AA89" s="1"/>
      <c r="AB89" s="4"/>
      <c r="AC89" s="4"/>
      <c r="AD89" s="1"/>
      <c r="AE89" s="1"/>
      <c r="AF89" s="1"/>
      <c r="AG89" s="4"/>
      <c r="AH89" s="4"/>
      <c r="AI89" s="1"/>
    </row>
    <row r="90" spans="18:35" x14ac:dyDescent="0.2">
      <c r="R90" s="4"/>
      <c r="S90" s="4"/>
      <c r="T90" s="1"/>
      <c r="U90" s="1"/>
      <c r="V90" s="1"/>
      <c r="W90" s="4"/>
      <c r="X90" s="4"/>
      <c r="Y90" s="1"/>
      <c r="Z90" s="1"/>
      <c r="AA90" s="1"/>
      <c r="AB90" s="4"/>
      <c r="AC90" s="4"/>
      <c r="AD90" s="1"/>
      <c r="AE90" s="1"/>
      <c r="AF90" s="1"/>
      <c r="AG90" s="4"/>
      <c r="AH90" s="4"/>
      <c r="AI90" s="1"/>
    </row>
    <row r="91" spans="18:35" x14ac:dyDescent="0.2">
      <c r="R91" s="4"/>
      <c r="S91" s="4"/>
      <c r="T91" s="1"/>
      <c r="U91" s="1"/>
      <c r="V91" s="1"/>
      <c r="W91" s="4"/>
      <c r="X91" s="4"/>
      <c r="Y91" s="1"/>
      <c r="Z91" s="1"/>
      <c r="AA91" s="1"/>
      <c r="AB91" s="4"/>
      <c r="AC91" s="4"/>
      <c r="AD91" s="1"/>
      <c r="AE91" s="1"/>
      <c r="AF91" s="1"/>
      <c r="AG91" s="4"/>
      <c r="AH91" s="4"/>
      <c r="AI91" s="1"/>
    </row>
    <row r="92" spans="18:35" x14ac:dyDescent="0.2">
      <c r="R92" s="4"/>
      <c r="S92" s="4"/>
      <c r="T92" s="1"/>
      <c r="U92" s="1"/>
      <c r="V92" s="1"/>
      <c r="W92" s="4"/>
      <c r="X92" s="4"/>
      <c r="Y92" s="1"/>
      <c r="Z92" s="1"/>
      <c r="AA92" s="1"/>
      <c r="AB92" s="4"/>
      <c r="AC92" s="4"/>
      <c r="AD92" s="1"/>
      <c r="AE92" s="1"/>
      <c r="AF92" s="1"/>
      <c r="AG92" s="4"/>
      <c r="AH92" s="4"/>
      <c r="AI92" s="1"/>
    </row>
    <row r="93" spans="18:35" x14ac:dyDescent="0.2">
      <c r="R93" s="4"/>
      <c r="S93" s="4"/>
      <c r="T93" s="1"/>
      <c r="U93" s="1"/>
      <c r="V93" s="1"/>
      <c r="W93" s="4"/>
      <c r="X93" s="4"/>
      <c r="Y93" s="1"/>
      <c r="Z93" s="1"/>
      <c r="AA93" s="1"/>
      <c r="AB93" s="4"/>
      <c r="AC93" s="4"/>
      <c r="AD93" s="1"/>
      <c r="AE93" s="1"/>
      <c r="AF93" s="1"/>
      <c r="AG93" s="4"/>
      <c r="AH93" s="4"/>
      <c r="AI93" s="1"/>
    </row>
    <row r="94" spans="18:35" x14ac:dyDescent="0.2">
      <c r="R94" s="4"/>
      <c r="S94" s="4"/>
      <c r="T94" s="1"/>
      <c r="U94" s="1"/>
      <c r="V94" s="1"/>
      <c r="W94" s="4"/>
      <c r="X94" s="4"/>
      <c r="Y94" s="1"/>
      <c r="Z94" s="1"/>
      <c r="AA94" s="1"/>
      <c r="AB94" s="4"/>
      <c r="AC94" s="4"/>
      <c r="AD94" s="1"/>
      <c r="AE94" s="1"/>
      <c r="AF94" s="1"/>
      <c r="AG94" s="4"/>
      <c r="AH94" s="4"/>
      <c r="AI94" s="1"/>
    </row>
    <row r="95" spans="18:35" x14ac:dyDescent="0.2">
      <c r="R95" s="4"/>
      <c r="S95" s="4"/>
      <c r="T95" s="1"/>
      <c r="U95" s="1"/>
      <c r="V95" s="1"/>
      <c r="W95" s="4"/>
      <c r="X95" s="4"/>
      <c r="Y95" s="1"/>
      <c r="Z95" s="1"/>
      <c r="AA95" s="1"/>
      <c r="AB95" s="4"/>
      <c r="AC95" s="4"/>
      <c r="AD95" s="1"/>
      <c r="AE95" s="1"/>
      <c r="AF95" s="1"/>
      <c r="AG95" s="4"/>
      <c r="AH95" s="4"/>
      <c r="AI95" s="1"/>
    </row>
    <row r="96" spans="18:35" x14ac:dyDescent="0.2">
      <c r="R96" s="4"/>
      <c r="S96" s="4"/>
      <c r="T96" s="1"/>
      <c r="U96" s="1"/>
      <c r="V96" s="1"/>
      <c r="W96" s="4"/>
      <c r="X96" s="4"/>
      <c r="Y96" s="1"/>
      <c r="Z96" s="1"/>
      <c r="AA96" s="1"/>
      <c r="AB96" s="4"/>
      <c r="AC96" s="4"/>
      <c r="AD96" s="1"/>
      <c r="AE96" s="1"/>
      <c r="AF96" s="1"/>
      <c r="AG96" s="4"/>
      <c r="AH96" s="4"/>
      <c r="AI96" s="1"/>
    </row>
    <row r="97" spans="18:35" x14ac:dyDescent="0.2">
      <c r="R97" s="4"/>
      <c r="S97" s="4"/>
      <c r="T97" s="1"/>
      <c r="U97" s="1"/>
      <c r="V97" s="1"/>
      <c r="W97" s="4"/>
      <c r="X97" s="4"/>
      <c r="Y97" s="1"/>
      <c r="Z97" s="1"/>
      <c r="AA97" s="1"/>
      <c r="AB97" s="4"/>
      <c r="AC97" s="4"/>
      <c r="AD97" s="1"/>
      <c r="AE97" s="1"/>
      <c r="AF97" s="1"/>
      <c r="AG97" s="4"/>
      <c r="AH97" s="4"/>
      <c r="AI97" s="1"/>
    </row>
    <row r="98" spans="18:35" x14ac:dyDescent="0.2">
      <c r="R98" s="4"/>
      <c r="S98" s="4"/>
      <c r="T98" s="1"/>
      <c r="U98" s="1"/>
      <c r="V98" s="1"/>
      <c r="W98" s="4"/>
      <c r="X98" s="4"/>
      <c r="Y98" s="1"/>
      <c r="Z98" s="1"/>
      <c r="AA98" s="1"/>
      <c r="AB98" s="4"/>
      <c r="AC98" s="4"/>
      <c r="AD98" s="1"/>
      <c r="AE98" s="1"/>
      <c r="AF98" s="1"/>
      <c r="AG98" s="4"/>
      <c r="AH98" s="4"/>
      <c r="AI98" s="1"/>
    </row>
    <row r="99" spans="18:35" x14ac:dyDescent="0.2">
      <c r="R99" s="4"/>
      <c r="S99" s="4"/>
      <c r="T99" s="1"/>
      <c r="U99" s="1"/>
      <c r="V99" s="1"/>
      <c r="W99" s="4"/>
      <c r="X99" s="4"/>
      <c r="Y99" s="1"/>
      <c r="Z99" s="1"/>
      <c r="AA99" s="1"/>
      <c r="AB99" s="4"/>
      <c r="AC99" s="4"/>
      <c r="AD99" s="1"/>
      <c r="AE99" s="1"/>
      <c r="AF99" s="1"/>
      <c r="AG99" s="4"/>
      <c r="AH99" s="4"/>
      <c r="AI99" s="1"/>
    </row>
    <row r="100" spans="18:35" x14ac:dyDescent="0.2">
      <c r="R100" s="4"/>
      <c r="S100" s="4"/>
      <c r="T100" s="1"/>
      <c r="U100" s="1"/>
      <c r="V100" s="1"/>
      <c r="W100" s="4"/>
      <c r="X100" s="4"/>
      <c r="Y100" s="1"/>
      <c r="Z100" s="1"/>
      <c r="AA100" s="1"/>
      <c r="AB100" s="4"/>
      <c r="AC100" s="4"/>
      <c r="AD100" s="1"/>
      <c r="AE100" s="1"/>
      <c r="AF100" s="1"/>
      <c r="AG100" s="4"/>
      <c r="AH100" s="4"/>
      <c r="AI100" s="1"/>
    </row>
    <row r="101" spans="18:35" x14ac:dyDescent="0.2">
      <c r="R101" s="4"/>
      <c r="S101" s="4"/>
      <c r="T101" s="1"/>
      <c r="U101" s="1"/>
      <c r="V101" s="1"/>
      <c r="W101" s="4"/>
      <c r="X101" s="4"/>
      <c r="Y101" s="1"/>
      <c r="Z101" s="1"/>
      <c r="AA101" s="1"/>
      <c r="AB101" s="4"/>
      <c r="AC101" s="4"/>
      <c r="AD101" s="1"/>
      <c r="AE101" s="1"/>
      <c r="AF101" s="1"/>
      <c r="AG101" s="4"/>
      <c r="AH101" s="4"/>
      <c r="AI101" s="1"/>
    </row>
    <row r="102" spans="18:35" x14ac:dyDescent="0.2">
      <c r="R102" s="4"/>
      <c r="S102" s="4"/>
      <c r="T102" s="1"/>
      <c r="U102" s="1"/>
      <c r="V102" s="1"/>
      <c r="W102" s="4"/>
      <c r="X102" s="4"/>
      <c r="Y102" s="1"/>
      <c r="Z102" s="1"/>
      <c r="AA102" s="1"/>
      <c r="AB102" s="4"/>
      <c r="AC102" s="4"/>
      <c r="AD102" s="1"/>
      <c r="AE102" s="1"/>
      <c r="AF102" s="1"/>
      <c r="AG102" s="4"/>
      <c r="AH102" s="4"/>
      <c r="AI102" s="1"/>
    </row>
    <row r="103" spans="18:35" x14ac:dyDescent="0.2">
      <c r="R103" s="4"/>
      <c r="S103" s="4"/>
      <c r="T103" s="1"/>
      <c r="U103" s="1"/>
      <c r="V103" s="1"/>
      <c r="W103" s="4"/>
      <c r="X103" s="4"/>
      <c r="Y103" s="1"/>
      <c r="Z103" s="1"/>
      <c r="AA103" s="1"/>
      <c r="AB103" s="4"/>
      <c r="AC103" s="4"/>
      <c r="AD103" s="1"/>
      <c r="AE103" s="1"/>
      <c r="AF103" s="1"/>
      <c r="AG103" s="4"/>
      <c r="AH103" s="4"/>
      <c r="AI103" s="1"/>
    </row>
    <row r="104" spans="18:35" x14ac:dyDescent="0.2">
      <c r="R104" s="4"/>
      <c r="S104" s="4"/>
      <c r="T104" s="1"/>
      <c r="U104" s="1"/>
      <c r="V104" s="1"/>
      <c r="W104" s="4"/>
      <c r="X104" s="4"/>
      <c r="Y104" s="1"/>
      <c r="Z104" s="1"/>
      <c r="AA104" s="1"/>
      <c r="AB104" s="4"/>
      <c r="AC104" s="4"/>
      <c r="AD104" s="1"/>
      <c r="AE104" s="1"/>
      <c r="AF104" s="1"/>
      <c r="AG104" s="4"/>
      <c r="AH104" s="4"/>
      <c r="AI104" s="1"/>
    </row>
    <row r="105" spans="18:35" x14ac:dyDescent="0.2">
      <c r="R105" s="4"/>
      <c r="S105" s="4"/>
      <c r="T105" s="1"/>
      <c r="U105" s="1"/>
      <c r="V105" s="1"/>
      <c r="W105" s="4"/>
      <c r="X105" s="4"/>
      <c r="Y105" s="1"/>
      <c r="Z105" s="1"/>
      <c r="AA105" s="1"/>
      <c r="AB105" s="4"/>
      <c r="AC105" s="4"/>
      <c r="AD105" s="1"/>
      <c r="AE105" s="1"/>
      <c r="AF105" s="1"/>
      <c r="AG105" s="4"/>
      <c r="AH105" s="4"/>
      <c r="AI105" s="1"/>
    </row>
    <row r="106" spans="18:35" x14ac:dyDescent="0.2">
      <c r="R106" s="4"/>
      <c r="S106" s="4"/>
      <c r="T106" s="1"/>
      <c r="U106" s="1"/>
      <c r="V106" s="1"/>
      <c r="W106" s="4"/>
      <c r="X106" s="4"/>
      <c r="Y106" s="1"/>
      <c r="Z106" s="1"/>
      <c r="AA106" s="1"/>
      <c r="AB106" s="4"/>
      <c r="AC106" s="4"/>
      <c r="AD106" s="1"/>
      <c r="AE106" s="1"/>
      <c r="AF106" s="1"/>
      <c r="AG106" s="4"/>
      <c r="AH106" s="4"/>
      <c r="AI106" s="1"/>
    </row>
    <row r="107" spans="18:35" x14ac:dyDescent="0.2">
      <c r="R107" s="4"/>
      <c r="S107" s="4"/>
      <c r="T107" s="1"/>
      <c r="U107" s="1"/>
      <c r="V107" s="1"/>
      <c r="W107" s="4"/>
      <c r="X107" s="4"/>
      <c r="Y107" s="1"/>
      <c r="Z107" s="1"/>
      <c r="AA107" s="1"/>
      <c r="AB107" s="4"/>
      <c r="AC107" s="4"/>
      <c r="AD107" s="1"/>
      <c r="AE107" s="1"/>
      <c r="AF107" s="1"/>
      <c r="AG107" s="4"/>
      <c r="AH107" s="4"/>
      <c r="AI107" s="1"/>
    </row>
    <row r="108" spans="18:35" x14ac:dyDescent="0.2">
      <c r="R108" s="4"/>
      <c r="S108" s="4"/>
      <c r="T108" s="1"/>
      <c r="U108" s="1"/>
      <c r="V108" s="1"/>
      <c r="W108" s="4"/>
      <c r="X108" s="4"/>
      <c r="Y108" s="1"/>
      <c r="Z108" s="1"/>
      <c r="AA108" s="1"/>
      <c r="AB108" s="4"/>
      <c r="AC108" s="4"/>
      <c r="AD108" s="1"/>
      <c r="AE108" s="1"/>
      <c r="AF108" s="1"/>
      <c r="AG108" s="4"/>
      <c r="AH108" s="4"/>
      <c r="AI108" s="1"/>
    </row>
    <row r="109" spans="18:35" x14ac:dyDescent="0.2">
      <c r="R109" s="4"/>
      <c r="S109" s="4"/>
      <c r="T109" s="1"/>
      <c r="U109" s="1"/>
      <c r="V109" s="1"/>
      <c r="W109" s="4"/>
      <c r="X109" s="4"/>
      <c r="Y109" s="1"/>
      <c r="Z109" s="1"/>
      <c r="AA109" s="1"/>
      <c r="AB109" s="4"/>
      <c r="AC109" s="4"/>
      <c r="AD109" s="1"/>
      <c r="AE109" s="1"/>
      <c r="AF109" s="1"/>
      <c r="AG109" s="4"/>
      <c r="AH109" s="4"/>
      <c r="AI109" s="1"/>
    </row>
    <row r="110" spans="18:35" x14ac:dyDescent="0.2">
      <c r="R110" s="4"/>
      <c r="S110" s="4"/>
      <c r="T110" s="1"/>
      <c r="U110" s="1"/>
      <c r="V110" s="1"/>
      <c r="W110" s="4"/>
      <c r="X110" s="4"/>
      <c r="Y110" s="1"/>
      <c r="Z110" s="1"/>
      <c r="AA110" s="1"/>
      <c r="AB110" s="4"/>
      <c r="AC110" s="4"/>
      <c r="AD110" s="1"/>
      <c r="AE110" s="1"/>
      <c r="AF110" s="1"/>
      <c r="AG110" s="4"/>
      <c r="AH110" s="4"/>
      <c r="AI110" s="1"/>
    </row>
    <row r="111" spans="18:35" x14ac:dyDescent="0.2">
      <c r="R111" s="4"/>
      <c r="S111" s="4"/>
      <c r="T111" s="1"/>
      <c r="U111" s="1"/>
      <c r="V111" s="1"/>
      <c r="W111" s="4"/>
      <c r="X111" s="4"/>
      <c r="Y111" s="1"/>
      <c r="Z111" s="1"/>
      <c r="AA111" s="1"/>
      <c r="AB111" s="4"/>
      <c r="AC111" s="4"/>
      <c r="AD111" s="1"/>
      <c r="AE111" s="1"/>
      <c r="AF111" s="1"/>
      <c r="AG111" s="4"/>
      <c r="AH111" s="4"/>
      <c r="AI111" s="1"/>
    </row>
    <row r="112" spans="18:35" x14ac:dyDescent="0.2">
      <c r="R112" s="4"/>
      <c r="S112" s="4"/>
      <c r="T112" s="1"/>
      <c r="U112" s="1"/>
      <c r="V112" s="1"/>
      <c r="W112" s="4"/>
      <c r="X112" s="4"/>
      <c r="Y112" s="1"/>
      <c r="Z112" s="1"/>
      <c r="AA112" s="1"/>
      <c r="AB112" s="4"/>
      <c r="AC112" s="4"/>
      <c r="AD112" s="1"/>
      <c r="AE112" s="1"/>
      <c r="AF112" s="1"/>
      <c r="AG112" s="4"/>
      <c r="AH112" s="4"/>
      <c r="AI112" s="1"/>
    </row>
    <row r="113" spans="18:35" x14ac:dyDescent="0.2">
      <c r="R113" s="4"/>
      <c r="S113" s="4"/>
      <c r="T113" s="1"/>
      <c r="U113" s="1"/>
      <c r="V113" s="1"/>
      <c r="W113" s="4"/>
      <c r="X113" s="4"/>
      <c r="Y113" s="1"/>
      <c r="Z113" s="1"/>
      <c r="AA113" s="1"/>
      <c r="AB113" s="4"/>
      <c r="AC113" s="4"/>
      <c r="AD113" s="1"/>
      <c r="AE113" s="1"/>
      <c r="AF113" s="1"/>
      <c r="AG113" s="4"/>
      <c r="AH113" s="4"/>
      <c r="AI113" s="1"/>
    </row>
    <row r="114" spans="18:35" x14ac:dyDescent="0.2">
      <c r="R114" s="4"/>
      <c r="S114" s="4"/>
      <c r="T114" s="1"/>
      <c r="U114" s="1"/>
      <c r="V114" s="1"/>
      <c r="W114" s="4"/>
      <c r="X114" s="4"/>
      <c r="Y114" s="1"/>
      <c r="Z114" s="1"/>
      <c r="AA114" s="1"/>
      <c r="AB114" s="4"/>
      <c r="AC114" s="4"/>
      <c r="AD114" s="1"/>
      <c r="AE114" s="1"/>
      <c r="AF114" s="1"/>
      <c r="AG114" s="4"/>
      <c r="AH114" s="4"/>
      <c r="AI114" s="1"/>
    </row>
    <row r="115" spans="18:35" x14ac:dyDescent="0.2">
      <c r="R115" s="4"/>
      <c r="S115" s="4"/>
      <c r="T115" s="1"/>
      <c r="U115" s="1"/>
      <c r="V115" s="1"/>
      <c r="W115" s="4"/>
      <c r="X115" s="4"/>
      <c r="Y115" s="1"/>
      <c r="Z115" s="1"/>
      <c r="AA115" s="1"/>
      <c r="AB115" s="4"/>
      <c r="AC115" s="4"/>
      <c r="AD115" s="1"/>
      <c r="AE115" s="1"/>
      <c r="AF115" s="1"/>
      <c r="AG115" s="4"/>
      <c r="AH115" s="4"/>
      <c r="AI115" s="1"/>
    </row>
    <row r="116" spans="18:35" x14ac:dyDescent="0.2">
      <c r="R116" s="4"/>
      <c r="S116" s="4"/>
      <c r="T116" s="1"/>
      <c r="U116" s="1"/>
      <c r="V116" s="1"/>
      <c r="W116" s="4"/>
      <c r="X116" s="4"/>
      <c r="Y116" s="1"/>
      <c r="Z116" s="1"/>
      <c r="AA116" s="1"/>
      <c r="AB116" s="4"/>
      <c r="AC116" s="4"/>
      <c r="AD116" s="1"/>
      <c r="AE116" s="1"/>
      <c r="AF116" s="1"/>
      <c r="AG116" s="4"/>
      <c r="AH116" s="4"/>
      <c r="AI116" s="1"/>
    </row>
    <row r="117" spans="18:35" x14ac:dyDescent="0.2">
      <c r="R117" s="4"/>
      <c r="S117" s="4"/>
      <c r="T117" s="1"/>
      <c r="U117" s="1"/>
      <c r="V117" s="1"/>
      <c r="W117" s="4"/>
      <c r="X117" s="4"/>
      <c r="Y117" s="1"/>
      <c r="Z117" s="1"/>
      <c r="AA117" s="1"/>
      <c r="AB117" s="4"/>
      <c r="AC117" s="4"/>
      <c r="AD117" s="1"/>
      <c r="AE117" s="1"/>
      <c r="AF117" s="1"/>
      <c r="AG117" s="4"/>
      <c r="AH117" s="4"/>
      <c r="AI117" s="1"/>
    </row>
    <row r="118" spans="18:35" x14ac:dyDescent="0.2">
      <c r="R118" s="4"/>
      <c r="S118" s="4"/>
      <c r="T118" s="1"/>
      <c r="U118" s="1"/>
      <c r="V118" s="1"/>
      <c r="W118" s="4"/>
      <c r="X118" s="4"/>
      <c r="Y118" s="1"/>
      <c r="Z118" s="1"/>
      <c r="AA118" s="1"/>
      <c r="AB118" s="4"/>
      <c r="AC118" s="4"/>
      <c r="AD118" s="1"/>
      <c r="AE118" s="1"/>
      <c r="AF118" s="1"/>
      <c r="AG118" s="4"/>
      <c r="AH118" s="4"/>
      <c r="AI118" s="1"/>
    </row>
    <row r="119" spans="18:35" x14ac:dyDescent="0.2">
      <c r="R119" s="4"/>
      <c r="S119" s="4"/>
      <c r="T119" s="1"/>
      <c r="U119" s="1"/>
      <c r="V119" s="1"/>
      <c r="W119" s="4"/>
      <c r="X119" s="4"/>
      <c r="Y119" s="1"/>
      <c r="Z119" s="1"/>
      <c r="AA119" s="1"/>
      <c r="AB119" s="4"/>
      <c r="AC119" s="4"/>
      <c r="AD119" s="1"/>
      <c r="AE119" s="1"/>
      <c r="AF119" s="1"/>
      <c r="AG119" s="4"/>
      <c r="AH119" s="4"/>
      <c r="AI119" s="1"/>
    </row>
    <row r="120" spans="18:35" x14ac:dyDescent="0.2">
      <c r="R120" s="4"/>
      <c r="S120" s="4"/>
      <c r="T120" s="1"/>
      <c r="U120" s="1"/>
      <c r="V120" s="1"/>
      <c r="W120" s="4"/>
      <c r="X120" s="4"/>
      <c r="Y120" s="1"/>
      <c r="Z120" s="1"/>
      <c r="AA120" s="1"/>
      <c r="AB120" s="4"/>
      <c r="AC120" s="4"/>
      <c r="AD120" s="1"/>
      <c r="AE120" s="1"/>
      <c r="AF120" s="1"/>
      <c r="AG120" s="4"/>
      <c r="AH120" s="4"/>
      <c r="AI120" s="1"/>
    </row>
    <row r="121" spans="18:35" x14ac:dyDescent="0.2">
      <c r="R121" s="4"/>
      <c r="S121" s="4"/>
      <c r="T121" s="1"/>
      <c r="U121" s="1"/>
      <c r="V121" s="1"/>
      <c r="W121" s="4"/>
      <c r="X121" s="4"/>
      <c r="Y121" s="1"/>
      <c r="Z121" s="1"/>
      <c r="AA121" s="1"/>
      <c r="AB121" s="4"/>
      <c r="AC121" s="4"/>
      <c r="AD121" s="1"/>
      <c r="AE121" s="1"/>
      <c r="AF121" s="1"/>
      <c r="AG121" s="4"/>
      <c r="AH121" s="4"/>
      <c r="AI121" s="1"/>
    </row>
    <row r="122" spans="18:35" x14ac:dyDescent="0.2">
      <c r="R122" s="4"/>
      <c r="S122" s="4"/>
      <c r="T122" s="1"/>
      <c r="U122" s="1"/>
      <c r="V122" s="1"/>
      <c r="W122" s="4"/>
      <c r="X122" s="4"/>
      <c r="Y122" s="1"/>
      <c r="Z122" s="1"/>
      <c r="AA122" s="1"/>
      <c r="AB122" s="4"/>
      <c r="AC122" s="4"/>
      <c r="AD122" s="1"/>
      <c r="AE122" s="1"/>
      <c r="AF122" s="1"/>
      <c r="AG122" s="4"/>
      <c r="AH122" s="4"/>
      <c r="AI122" s="1"/>
    </row>
    <row r="123" spans="18:35" x14ac:dyDescent="0.2">
      <c r="R123" s="4"/>
      <c r="S123" s="4"/>
      <c r="T123" s="1"/>
      <c r="U123" s="1"/>
      <c r="V123" s="1"/>
      <c r="W123" s="4"/>
      <c r="X123" s="4"/>
      <c r="Y123" s="1"/>
      <c r="Z123" s="1"/>
      <c r="AA123" s="1"/>
      <c r="AB123" s="4"/>
      <c r="AC123" s="4"/>
      <c r="AD123" s="1"/>
      <c r="AE123" s="1"/>
      <c r="AF123" s="1"/>
      <c r="AG123" s="4"/>
      <c r="AH123" s="4"/>
      <c r="AI123" s="1"/>
    </row>
    <row r="124" spans="18:35" x14ac:dyDescent="0.2">
      <c r="R124" s="4"/>
      <c r="S124" s="4"/>
      <c r="T124" s="1"/>
      <c r="U124" s="1"/>
      <c r="V124" s="1"/>
      <c r="W124" s="4"/>
      <c r="X124" s="4"/>
      <c r="Y124" s="1"/>
      <c r="Z124" s="1"/>
      <c r="AA124" s="1"/>
      <c r="AB124" s="4"/>
      <c r="AC124" s="4"/>
      <c r="AD124" s="1"/>
      <c r="AE124" s="1"/>
      <c r="AF124" s="1"/>
      <c r="AG124" s="4"/>
      <c r="AH124" s="4"/>
      <c r="AI124" s="1"/>
    </row>
    <row r="125" spans="18:35" x14ac:dyDescent="0.2">
      <c r="R125" s="4"/>
      <c r="S125" s="4"/>
      <c r="T125" s="1"/>
      <c r="U125" s="1"/>
      <c r="V125" s="1"/>
      <c r="W125" s="4"/>
      <c r="X125" s="4"/>
      <c r="Y125" s="1"/>
      <c r="Z125" s="1"/>
      <c r="AA125" s="1"/>
      <c r="AB125" s="4"/>
      <c r="AC125" s="4"/>
      <c r="AD125" s="1"/>
      <c r="AE125" s="1"/>
      <c r="AF125" s="1"/>
      <c r="AG125" s="4"/>
      <c r="AH125" s="4"/>
      <c r="AI125" s="1"/>
    </row>
    <row r="126" spans="18:35" x14ac:dyDescent="0.2">
      <c r="R126" s="4"/>
      <c r="S126" s="4"/>
      <c r="T126" s="1"/>
      <c r="U126" s="1"/>
      <c r="V126" s="1"/>
      <c r="W126" s="4"/>
      <c r="X126" s="4"/>
      <c r="Y126" s="1"/>
      <c r="Z126" s="1"/>
      <c r="AA126" s="1"/>
      <c r="AB126" s="4"/>
      <c r="AC126" s="4"/>
      <c r="AD126" s="1"/>
      <c r="AE126" s="1"/>
      <c r="AF126" s="1"/>
      <c r="AG126" s="4"/>
      <c r="AH126" s="4"/>
      <c r="AI126" s="1"/>
    </row>
    <row r="127" spans="18:35" x14ac:dyDescent="0.2">
      <c r="R127" s="4"/>
      <c r="S127" s="4"/>
      <c r="T127" s="1"/>
      <c r="U127" s="1"/>
      <c r="V127" s="1"/>
      <c r="W127" s="4"/>
      <c r="X127" s="4"/>
      <c r="Y127" s="1"/>
      <c r="Z127" s="1"/>
      <c r="AA127" s="1"/>
      <c r="AB127" s="4"/>
      <c r="AC127" s="4"/>
      <c r="AD127" s="1"/>
      <c r="AE127" s="1"/>
      <c r="AF127" s="1"/>
      <c r="AG127" s="4"/>
      <c r="AH127" s="4"/>
      <c r="AI127" s="1"/>
    </row>
  </sheetData>
  <autoFilter ref="B6:Q24" xr:uid="{00000000-0009-0000-0000-00000D000000}"/>
  <mergeCells count="6">
    <mergeCell ref="A1:Q1"/>
    <mergeCell ref="A2:Q2"/>
    <mergeCell ref="A3:Q3"/>
    <mergeCell ref="A20:Q20"/>
    <mergeCell ref="A5:Q5"/>
    <mergeCell ref="A4:Q4"/>
  </mergeCells>
  <hyperlinks>
    <hyperlink ref="C16" r:id="rId1" xr:uid="{2881E992-7920-4F6F-A059-E68994ED309B}"/>
    <hyperlink ref="C15" r:id="rId2" xr:uid="{ABBF18B9-52DB-41F3-8D19-EA3F7EFBC4CB}"/>
    <hyperlink ref="C17" r:id="rId3" xr:uid="{AAB9613D-9FF9-48DA-A957-165E4452720B}"/>
    <hyperlink ref="C18" r:id="rId4" xr:uid="{FDE53B26-5569-4434-99E1-E8D04BCD212D}"/>
    <hyperlink ref="C19" r:id="rId5" xr:uid="{E94E04FC-631D-49D3-AF61-8E7024E95940}"/>
    <hyperlink ref="C7" r:id="rId6" xr:uid="{2827FB8C-AD16-4EE7-A13D-BD9FF0F57E2F}"/>
    <hyperlink ref="C8" r:id="rId7" xr:uid="{6FB3DE69-1EB1-4B96-BA14-D658FF7C7BA8}"/>
    <hyperlink ref="C9" r:id="rId8" xr:uid="{3E1167AF-6350-4E22-BBC4-980D0570D23E}"/>
    <hyperlink ref="C11" r:id="rId9" xr:uid="{147D231D-31C3-4088-9D07-00847303D8C5}"/>
    <hyperlink ref="C10" r:id="rId10" xr:uid="{4CA670F8-71FB-49C4-9D83-B8DE81DD2276}"/>
    <hyperlink ref="C12" r:id="rId11" xr:uid="{FF65DD8C-FB12-4733-9ED1-52F34DC8E2F0}"/>
    <hyperlink ref="C13" r:id="rId12" xr:uid="{65EEFDB0-7B42-4F9D-AEBD-700EAB5FDE92}"/>
    <hyperlink ref="C14" r:id="rId13" xr:uid="{EFAB1E8F-A3A7-4A4F-A8F6-962F24905898}"/>
    <hyperlink ref="C21" r:id="rId14" xr:uid="{21334C3C-E3F7-4AC4-BCCA-E04C612900FD}"/>
    <hyperlink ref="C22" r:id="rId15" xr:uid="{D36032B6-5415-495F-8D04-D76F383BF4CF}"/>
    <hyperlink ref="C23" r:id="rId16" xr:uid="{6F6D5B60-0D4D-483C-A748-CAF1FFC00388}"/>
  </hyperlinks>
  <printOptions horizontalCentered="1"/>
  <pageMargins left="0.35433070866141736" right="0.19685039370078741" top="0.39370078740157483" bottom="0.39370078740157483" header="0" footer="0"/>
  <pageSetup paperSize="5" scale="48" orientation="landscape" r:id="rId17"/>
  <headerFooter alignWithMargins="0">
    <oddFooter>Página &amp;P de &amp;N</oddFooter>
  </headerFooter>
  <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45</vt:i4>
      </vt:variant>
    </vt:vector>
  </HeadingPairs>
  <TitlesOfParts>
    <vt:vector size="71" baseType="lpstr">
      <vt:lpstr>PORTADA</vt:lpstr>
      <vt:lpstr>RESUMEN POR C.O.G.</vt:lpstr>
      <vt:lpstr>PRESIDENCIA</vt:lpstr>
      <vt:lpstr>SECRETARÍA</vt:lpstr>
      <vt:lpstr>FINANZAS</vt:lpstr>
      <vt:lpstr>PROGRAMACIÓN</vt:lpstr>
      <vt:lpstr>CONTRALORÍA</vt:lpstr>
      <vt:lpstr>DESARROLLO</vt:lpstr>
      <vt:lpstr>FOMENTO</vt:lpstr>
      <vt:lpstr>OBRAS</vt:lpstr>
      <vt:lpstr>DECUR</vt:lpstr>
      <vt:lpstr>ADMINISTRACION</vt:lpstr>
      <vt:lpstr>SEG PUBLICA</vt:lpstr>
      <vt:lpstr>TRÁNSITO</vt:lpstr>
      <vt:lpstr>A. JURIDICOS</vt:lpstr>
      <vt:lpstr>A. CIUDADANA</vt:lpstr>
      <vt:lpstr>A. A LA MUJER</vt:lpstr>
      <vt:lpstr>PROTECCION AMB.</vt:lpstr>
      <vt:lpstr>COORD. DEL DIF</vt:lpstr>
      <vt:lpstr>INMUEBLES</vt:lpstr>
      <vt:lpstr>EDIFICIOS HABITACIONALES</vt:lpstr>
      <vt:lpstr>INFRAESTRUCTURA</vt:lpstr>
      <vt:lpstr>ACTIVOS INTANGIBLES</vt:lpstr>
      <vt:lpstr>OTROS BIENES INMUEBLES</vt:lpstr>
      <vt:lpstr>OBRAS P. (BIENES DOMINIO)</vt:lpstr>
      <vt:lpstr>OBRAS P. (BIENES PROPIOS)</vt:lpstr>
      <vt:lpstr>'A. A LA MUJER'!Área_de_impresión</vt:lpstr>
      <vt:lpstr>'A. CIUDADANA'!Área_de_impresión</vt:lpstr>
      <vt:lpstr>'A. JURIDICOS'!Área_de_impresión</vt:lpstr>
      <vt:lpstr>'ACTIVOS INTANGIBLES'!Área_de_impresión</vt:lpstr>
      <vt:lpstr>CONTRALORÍA!Área_de_impresión</vt:lpstr>
      <vt:lpstr>'COORD. DEL DIF'!Área_de_impresión</vt:lpstr>
      <vt:lpstr>DECUR!Área_de_impresión</vt:lpstr>
      <vt:lpstr>DESARROLLO!Área_de_impresión</vt:lpstr>
      <vt:lpstr>'EDIFICIOS HABITACIONALES'!Área_de_impresión</vt:lpstr>
      <vt:lpstr>FINANZAS!Área_de_impresión</vt:lpstr>
      <vt:lpstr>FOMENTO!Área_de_impresión</vt:lpstr>
      <vt:lpstr>INFRAESTRUCTURA!Área_de_impresión</vt:lpstr>
      <vt:lpstr>INMUEBLES!Área_de_impresión</vt:lpstr>
      <vt:lpstr>OBRAS!Área_de_impresión</vt:lpstr>
      <vt:lpstr>'OBRAS P. (BIENES DOMINIO)'!Área_de_impresión</vt:lpstr>
      <vt:lpstr>'OBRAS P. (BIENES PROPIOS)'!Área_de_impresión</vt:lpstr>
      <vt:lpstr>'OTROS BIENES INMUEBLES'!Área_de_impresión</vt:lpstr>
      <vt:lpstr>PORTADA!Área_de_impresión</vt:lpstr>
      <vt:lpstr>PRESIDENCIA!Área_de_impresión</vt:lpstr>
      <vt:lpstr>PROGRAMACIÓN!Área_de_impresión</vt:lpstr>
      <vt:lpstr>'PROTECCION AMB.'!Área_de_impresión</vt:lpstr>
      <vt:lpstr>'RESUMEN POR C.O.G.'!Área_de_impresión</vt:lpstr>
      <vt:lpstr>SECRETARÍA!Área_de_impresión</vt:lpstr>
      <vt:lpstr>'SEG PUBLICA'!Área_de_impresión</vt:lpstr>
      <vt:lpstr>TRÁNSITO!Área_de_impresión</vt:lpstr>
      <vt:lpstr>'A. A LA MUJER'!Títulos_a_imprimir</vt:lpstr>
      <vt:lpstr>'A. CIUDADANA'!Títulos_a_imprimir</vt:lpstr>
      <vt:lpstr>'A. JURIDICOS'!Títulos_a_imprimir</vt:lpstr>
      <vt:lpstr>ADMINISTRACION!Títulos_a_imprimir</vt:lpstr>
      <vt:lpstr>CONTRALORÍA!Títulos_a_imprimir</vt:lpstr>
      <vt:lpstr>'COORD. DEL DIF'!Títulos_a_imprimir</vt:lpstr>
      <vt:lpstr>DECUR!Títulos_a_imprimir</vt:lpstr>
      <vt:lpstr>DESARROLLO!Títulos_a_imprimir</vt:lpstr>
      <vt:lpstr>'EDIFICIOS HABITACIONALES'!Títulos_a_imprimir</vt:lpstr>
      <vt:lpstr>FINANZAS!Títulos_a_imprimir</vt:lpstr>
      <vt:lpstr>FOMENTO!Títulos_a_imprimir</vt:lpstr>
      <vt:lpstr>INFRAESTRUCTURA!Títulos_a_imprimir</vt:lpstr>
      <vt:lpstr>INMUEBLES!Títulos_a_imprimir</vt:lpstr>
      <vt:lpstr>OBRAS!Títulos_a_imprimir</vt:lpstr>
      <vt:lpstr>PRESIDENCIA!Títulos_a_imprimir</vt:lpstr>
      <vt:lpstr>PROGRAMACIÓN!Títulos_a_imprimir</vt:lpstr>
      <vt:lpstr>'PROTECCION AMB.'!Títulos_a_imprimir</vt:lpstr>
      <vt:lpstr>SECRETARÍA!Títulos_a_imprimir</vt:lpstr>
      <vt:lpstr>'SEG PUBLICA'!Títulos_a_imprimir</vt:lpstr>
      <vt:lpstr>TRÁNSITO!Títulos_a_imprimir</vt:lpstr>
    </vt:vector>
  </TitlesOfParts>
  <Company>H. ayuntamiento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Jalpa de Méndez</dc:creator>
  <cp:lastModifiedBy>Licitacion</cp:lastModifiedBy>
  <cp:lastPrinted>2022-10-13T18:02:57Z</cp:lastPrinted>
  <dcterms:created xsi:type="dcterms:W3CDTF">2003-07-23T14:49:56Z</dcterms:created>
  <dcterms:modified xsi:type="dcterms:W3CDTF">2022-12-06T20:42:06Z</dcterms:modified>
</cp:coreProperties>
</file>